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Denne_projektmappe"/>
  <mc:AlternateContent xmlns:mc="http://schemas.openxmlformats.org/markup-compatibility/2006">
    <mc:Choice Requires="x15">
      <x15ac:absPath xmlns:x15ac="http://schemas.microsoft.com/office/spreadsheetml/2010/11/ac" url="/Users/au728490/Documents/PhD_AU/ENVS/EmissionsInventory/"/>
    </mc:Choice>
  </mc:AlternateContent>
  <xr:revisionPtr revIDLastSave="0" documentId="13_ncr:1_{1ECD202C-AE7B-9840-85E8-F36508BA5B1F}" xr6:coauthVersionLast="47" xr6:coauthVersionMax="47" xr10:uidLastSave="{00000000-0000-0000-0000-000000000000}"/>
  <bookViews>
    <workbookView xWindow="4080" yWindow="500" windowWidth="30240" windowHeight="17320" tabRatio="879" activeTab="2" xr2:uid="{00000000-000D-0000-FFFF-FFFF00000000}"/>
  </bookViews>
  <sheets>
    <sheet name="Økonomianalysen" sheetId="5" r:id="rId1"/>
    <sheet name="Analyse" sheetId="20" r:id="rId2"/>
    <sheet name="Scope 2 El, vand og varme" sheetId="12" r:id="rId3"/>
    <sheet name="Scope 3 Indkøb (varer)" sheetId="17" r:id="rId4"/>
    <sheet name="Scope 3 Indkøb (ydelser)" sheetId="14" r:id="rId5"/>
    <sheet name="Scope 3 Rejseomkostninger" sheetId="7" r:id="rId6"/>
    <sheet name="Scope 3 Vedligehold" sheetId="11" r:id="rId7"/>
    <sheet name="Scope 1 Brændstof" sheetId="6" r:id="rId8"/>
    <sheet name="Scope 2 El, vand og varme Uffe" sheetId="19" r:id="rId9"/>
    <sheet name="Scope 3 Hotel" sheetId="9" r:id="rId10"/>
    <sheet name="Scope 3 Forplejning" sheetId="10" r:id="rId11"/>
    <sheet name="Scope 3 Hardware og IT-udstyr" sheetId="13" r:id="rId12"/>
    <sheet name="Scope 3Forsendelsesomkostninger" sheetId="15" r:id="rId13"/>
  </sheets>
  <definedNames>
    <definedName name="enj">#REF!</definedName>
    <definedName name="hej">#REF!</definedName>
    <definedName name="hejsa">#REF!</definedName>
    <definedName name="Helle1">#REF!</definedName>
    <definedName name="Helle2">#REF!</definedName>
    <definedName name="Helle3">#REF!</definedName>
    <definedName name="Helle4">#REF!</definedName>
    <definedName name="Helle5">#REF!</definedName>
    <definedName name="Helle6">#REF!</definedName>
    <definedName name="Helle7">#REF!</definedName>
    <definedName name="Helle8">#REF!</definedName>
    <definedName name="Område_1">#REF!</definedName>
    <definedName name="Område_2">#REF!</definedName>
    <definedName name="Område_3">#REF!</definedName>
    <definedName name="Område_4">#REF!</definedName>
    <definedName name="Område_5">#REF!</definedName>
    <definedName name="Område_6">#REF!</definedName>
    <definedName name="Område_7">#REF!</definedName>
    <definedName name="Område_8">#REF!</definedName>
  </definedNames>
  <calcPr calcId="191029"/>
  <pivotCaches>
    <pivotCache cacheId="1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05" i="5" l="1"/>
  <c r="D22" i="12"/>
  <c r="C1104" i="5"/>
  <c r="D49" i="7"/>
  <c r="D48" i="7"/>
  <c r="C10" i="20"/>
  <c r="C9" i="20"/>
  <c r="C8" i="20"/>
  <c r="C4" i="20"/>
  <c r="E6" i="20" s="1"/>
  <c r="B43" i="20" s="1"/>
  <c r="D42" i="15"/>
  <c r="D69" i="13"/>
  <c r="D78" i="10"/>
  <c r="D62" i="9"/>
  <c r="D25" i="6"/>
  <c r="D39" i="11"/>
  <c r="D47" i="7"/>
  <c r="C21" i="20"/>
  <c r="C20" i="20"/>
  <c r="C19" i="20"/>
  <c r="C18" i="20"/>
  <c r="C16" i="20"/>
  <c r="C15" i="20"/>
  <c r="C14" i="20"/>
  <c r="V15" i="20"/>
  <c r="V14" i="20"/>
  <c r="V13" i="20"/>
  <c r="V12" i="20"/>
  <c r="V10" i="20"/>
  <c r="V8" i="20"/>
  <c r="V9" i="20"/>
  <c r="D1105" i="5" l="1"/>
  <c r="E12" i="20"/>
  <c r="B44" i="20" s="1"/>
  <c r="V4" i="14" l="1"/>
  <c r="U33" i="14"/>
  <c r="U343" i="14"/>
  <c r="D346" i="14"/>
  <c r="D344" i="14"/>
  <c r="D345" i="14"/>
  <c r="V4" i="17"/>
  <c r="V467" i="17"/>
  <c r="R238" i="17"/>
  <c r="R239" i="17"/>
  <c r="R240" i="17"/>
  <c r="R241" i="17"/>
  <c r="R242" i="17"/>
  <c r="R243" i="17"/>
  <c r="R244" i="17"/>
  <c r="R245" i="17"/>
  <c r="R246" i="17"/>
  <c r="R247" i="17"/>
  <c r="R248" i="17"/>
  <c r="R249" i="17"/>
  <c r="R250" i="17"/>
  <c r="R251" i="17"/>
  <c r="R252" i="17"/>
  <c r="R253" i="17"/>
  <c r="R254" i="17"/>
  <c r="R255" i="17"/>
  <c r="R256" i="17"/>
  <c r="R257" i="17"/>
  <c r="R258" i="17"/>
  <c r="R259" i="17"/>
  <c r="R260" i="17"/>
  <c r="R261" i="17"/>
  <c r="R262" i="17"/>
  <c r="R263" i="17"/>
  <c r="R264" i="17"/>
  <c r="R265" i="17"/>
  <c r="R266" i="17"/>
  <c r="R267" i="17"/>
  <c r="R268" i="17"/>
  <c r="R269" i="17"/>
  <c r="R270" i="17"/>
  <c r="R271" i="17"/>
  <c r="R272" i="17"/>
  <c r="R273" i="17"/>
  <c r="R274" i="17"/>
  <c r="R275" i="17"/>
  <c r="R276" i="17"/>
  <c r="R277" i="17"/>
  <c r="R278" i="17"/>
  <c r="R279" i="17"/>
  <c r="R280" i="17"/>
  <c r="R281" i="17"/>
  <c r="R282" i="17"/>
  <c r="R283" i="17"/>
  <c r="R284" i="17"/>
  <c r="R285" i="17"/>
  <c r="R286" i="17"/>
  <c r="R287" i="17"/>
  <c r="R288" i="17"/>
  <c r="R289" i="17"/>
  <c r="R290" i="17"/>
  <c r="R291" i="17"/>
  <c r="R292" i="17"/>
  <c r="R293" i="17"/>
  <c r="R294" i="17"/>
  <c r="R295" i="17"/>
  <c r="R296" i="17"/>
  <c r="R297" i="17"/>
  <c r="R298" i="17"/>
  <c r="R299" i="17"/>
  <c r="R300" i="17"/>
  <c r="R301" i="17"/>
  <c r="R302" i="17"/>
  <c r="R303" i="17"/>
  <c r="R304" i="17"/>
  <c r="R305" i="17"/>
  <c r="R306" i="17"/>
  <c r="R307" i="17"/>
  <c r="R308" i="17"/>
  <c r="R309" i="17"/>
  <c r="R310" i="17"/>
  <c r="R311" i="17"/>
  <c r="R312" i="17"/>
  <c r="R313" i="17"/>
  <c r="R314" i="17"/>
  <c r="R315" i="17"/>
  <c r="R316" i="17"/>
  <c r="R317" i="17"/>
  <c r="R318" i="17"/>
  <c r="R319" i="17"/>
  <c r="R320" i="17"/>
  <c r="R321" i="17"/>
  <c r="R322" i="17"/>
  <c r="R323" i="17"/>
  <c r="R324" i="17"/>
  <c r="R325" i="17"/>
  <c r="R326" i="17"/>
  <c r="R327" i="17"/>
  <c r="R328" i="17"/>
  <c r="R329" i="17"/>
  <c r="R330" i="17"/>
  <c r="R331" i="17"/>
  <c r="R332" i="17"/>
  <c r="R333" i="17"/>
  <c r="R334" i="17"/>
  <c r="R335" i="17"/>
  <c r="R336" i="17"/>
  <c r="R337" i="17"/>
  <c r="R338" i="17"/>
  <c r="R339" i="17"/>
  <c r="R340" i="17"/>
  <c r="R341" i="17"/>
  <c r="R342" i="17"/>
  <c r="R343" i="17"/>
  <c r="R344" i="17"/>
  <c r="R345" i="17"/>
  <c r="R346" i="17"/>
  <c r="R347" i="17"/>
  <c r="R348" i="17"/>
  <c r="R349" i="17"/>
  <c r="R350" i="17"/>
  <c r="R351" i="17"/>
  <c r="R352" i="17"/>
  <c r="R353" i="17"/>
  <c r="R354" i="17"/>
  <c r="R355" i="17"/>
  <c r="R356" i="17"/>
  <c r="R357" i="17"/>
  <c r="R358" i="17"/>
  <c r="R359" i="17"/>
  <c r="R360" i="17"/>
  <c r="R361" i="17"/>
  <c r="R362" i="17"/>
  <c r="R363" i="17"/>
  <c r="R364" i="17"/>
  <c r="R365" i="17"/>
  <c r="R366" i="17"/>
  <c r="R367" i="17"/>
  <c r="R368" i="17"/>
  <c r="R369" i="17"/>
  <c r="R370" i="17"/>
  <c r="R371" i="17"/>
  <c r="R372" i="17"/>
  <c r="R373" i="17"/>
  <c r="R374" i="17"/>
  <c r="R375" i="17"/>
  <c r="R376" i="17"/>
  <c r="R377" i="17"/>
  <c r="R378" i="17"/>
  <c r="R379" i="17"/>
  <c r="R380" i="17"/>
  <c r="R381" i="17"/>
  <c r="R382" i="17"/>
  <c r="R383" i="17"/>
  <c r="R384" i="17"/>
  <c r="R385" i="17"/>
  <c r="R386" i="17"/>
  <c r="R387" i="17"/>
  <c r="R388" i="17"/>
  <c r="R389" i="17"/>
  <c r="R390" i="17"/>
  <c r="R391" i="17"/>
  <c r="R392" i="17"/>
  <c r="R393" i="17"/>
  <c r="R394" i="17"/>
  <c r="R395" i="17"/>
  <c r="R396" i="17"/>
  <c r="R397" i="17"/>
  <c r="R398" i="17"/>
  <c r="R399" i="17"/>
  <c r="R400" i="17"/>
  <c r="R401" i="17"/>
  <c r="R402" i="17"/>
  <c r="R403" i="17"/>
  <c r="R404" i="17"/>
  <c r="R405" i="17"/>
  <c r="R406" i="17"/>
  <c r="R407" i="17"/>
  <c r="R408" i="17"/>
  <c r="R409" i="17"/>
  <c r="R410" i="17"/>
  <c r="R411" i="17"/>
  <c r="R412" i="17"/>
  <c r="R413" i="17"/>
  <c r="R414" i="17"/>
  <c r="R415" i="17"/>
  <c r="R416" i="17"/>
  <c r="R417" i="17"/>
  <c r="R418" i="17"/>
  <c r="R419" i="17"/>
  <c r="R420" i="17"/>
  <c r="R421" i="17"/>
  <c r="R422" i="17"/>
  <c r="R423" i="17"/>
  <c r="R424" i="17"/>
  <c r="R425" i="17"/>
  <c r="R426" i="17"/>
  <c r="R427" i="17"/>
  <c r="R428" i="17"/>
  <c r="R429" i="17"/>
  <c r="R430" i="17"/>
  <c r="R431" i="17"/>
  <c r="R432" i="17"/>
  <c r="R433" i="17"/>
  <c r="R434" i="17"/>
  <c r="R435" i="17"/>
  <c r="R436" i="17"/>
  <c r="R437" i="17"/>
  <c r="R438" i="17"/>
  <c r="R439" i="17"/>
  <c r="R440" i="17"/>
  <c r="R441" i="17"/>
  <c r="R442" i="17"/>
  <c r="R443" i="17"/>
  <c r="R444" i="17"/>
  <c r="R445" i="17"/>
  <c r="R446" i="17"/>
  <c r="R447" i="17"/>
  <c r="R448" i="17"/>
  <c r="R449" i="17"/>
  <c r="R450" i="17"/>
  <c r="R451" i="17"/>
  <c r="R452" i="17"/>
  <c r="R453" i="17"/>
  <c r="R454" i="17"/>
  <c r="R455" i="17"/>
  <c r="R456" i="17"/>
  <c r="R457" i="17"/>
  <c r="R458" i="17"/>
  <c r="R459" i="17"/>
  <c r="R460" i="17"/>
  <c r="R461" i="17"/>
  <c r="R462" i="17"/>
  <c r="R463" i="17"/>
  <c r="R464" i="17"/>
  <c r="R465" i="17"/>
  <c r="R237" i="17"/>
  <c r="V235" i="17"/>
  <c r="R234" i="17"/>
  <c r="R233" i="17"/>
  <c r="R232" i="17"/>
  <c r="R231" i="17"/>
  <c r="R230" i="17"/>
  <c r="V225" i="17"/>
  <c r="R45" i="17"/>
  <c r="R46" i="17"/>
  <c r="R47" i="17"/>
  <c r="R48" i="17"/>
  <c r="R49" i="17"/>
  <c r="R50" i="17"/>
  <c r="R51" i="17"/>
  <c r="R52" i="17"/>
  <c r="R53" i="17"/>
  <c r="R54" i="17"/>
  <c r="R55" i="17"/>
  <c r="R56" i="17"/>
  <c r="R57" i="17"/>
  <c r="R58" i="17"/>
  <c r="R59" i="17"/>
  <c r="R60" i="17"/>
  <c r="R61" i="17"/>
  <c r="R62" i="17"/>
  <c r="R63" i="17"/>
  <c r="R64" i="17"/>
  <c r="R65" i="17"/>
  <c r="R66" i="17"/>
  <c r="R67" i="17"/>
  <c r="R68" i="17"/>
  <c r="R69" i="17"/>
  <c r="R70" i="17"/>
  <c r="R71" i="17"/>
  <c r="R72" i="17"/>
  <c r="R73" i="17"/>
  <c r="R74" i="17"/>
  <c r="R75" i="17"/>
  <c r="R76" i="17"/>
  <c r="R77" i="17"/>
  <c r="R78" i="17"/>
  <c r="R79" i="17"/>
  <c r="R80" i="17"/>
  <c r="R81" i="17"/>
  <c r="R82" i="17"/>
  <c r="R83" i="17"/>
  <c r="R84" i="17"/>
  <c r="R85" i="17"/>
  <c r="R86" i="17"/>
  <c r="R87" i="17"/>
  <c r="R88" i="17"/>
  <c r="R89" i="17"/>
  <c r="R90" i="17"/>
  <c r="R91" i="17"/>
  <c r="R92" i="17"/>
  <c r="R93" i="17"/>
  <c r="R94" i="17"/>
  <c r="R95" i="17"/>
  <c r="R96" i="17"/>
  <c r="R97" i="17"/>
  <c r="R98" i="17"/>
  <c r="R99" i="17"/>
  <c r="R100" i="17"/>
  <c r="R101" i="17"/>
  <c r="R102" i="17"/>
  <c r="R103" i="17"/>
  <c r="R104" i="17"/>
  <c r="R105" i="17"/>
  <c r="R106" i="17"/>
  <c r="R107" i="17"/>
  <c r="R108" i="17"/>
  <c r="R109" i="17"/>
  <c r="R110" i="17"/>
  <c r="R111" i="17"/>
  <c r="R112" i="17"/>
  <c r="R113" i="17"/>
  <c r="R114" i="17"/>
  <c r="R115" i="17"/>
  <c r="R116" i="17"/>
  <c r="R117" i="17"/>
  <c r="R118" i="17"/>
  <c r="R119" i="17"/>
  <c r="R120" i="17"/>
  <c r="R121" i="17"/>
  <c r="R122" i="17"/>
  <c r="R123" i="17"/>
  <c r="R124" i="17"/>
  <c r="R125" i="17"/>
  <c r="R126" i="17"/>
  <c r="R127" i="17"/>
  <c r="R128" i="17"/>
  <c r="R129" i="17"/>
  <c r="R130" i="17"/>
  <c r="R131" i="17"/>
  <c r="R132" i="17"/>
  <c r="R133" i="17"/>
  <c r="R134" i="17"/>
  <c r="R135" i="17"/>
  <c r="R136" i="17"/>
  <c r="R137" i="17"/>
  <c r="R138" i="17"/>
  <c r="R139" i="17"/>
  <c r="R140" i="17"/>
  <c r="R141" i="17"/>
  <c r="R142" i="17"/>
  <c r="R143" i="17"/>
  <c r="R144" i="17"/>
  <c r="R145" i="17"/>
  <c r="R146" i="17"/>
  <c r="R147" i="17"/>
  <c r="R148" i="17"/>
  <c r="R149" i="17"/>
  <c r="R150" i="17"/>
  <c r="R151" i="17"/>
  <c r="R152" i="17"/>
  <c r="R153" i="17"/>
  <c r="R154" i="17"/>
  <c r="R155" i="17"/>
  <c r="R156" i="17"/>
  <c r="R157" i="17"/>
  <c r="R158" i="17"/>
  <c r="R159" i="17"/>
  <c r="R160" i="17"/>
  <c r="R161" i="17"/>
  <c r="R162" i="17"/>
  <c r="R163" i="17"/>
  <c r="R164" i="17"/>
  <c r="R165" i="17"/>
  <c r="R166" i="17"/>
  <c r="R167" i="17"/>
  <c r="R168" i="17"/>
  <c r="R169" i="17"/>
  <c r="R170" i="17"/>
  <c r="R171" i="17"/>
  <c r="R172" i="17"/>
  <c r="R173" i="17"/>
  <c r="R174" i="17"/>
  <c r="R175" i="17"/>
  <c r="R176" i="17"/>
  <c r="R177" i="17"/>
  <c r="R178" i="17"/>
  <c r="R179" i="17"/>
  <c r="R180" i="17"/>
  <c r="R181" i="17"/>
  <c r="R182" i="17"/>
  <c r="R183" i="17"/>
  <c r="R184" i="17"/>
  <c r="R185" i="17"/>
  <c r="R186" i="17"/>
  <c r="R187" i="17"/>
  <c r="R188" i="17"/>
  <c r="R189" i="17"/>
  <c r="R190" i="17"/>
  <c r="R191" i="17"/>
  <c r="R192" i="17"/>
  <c r="R193" i="17"/>
  <c r="R194" i="17"/>
  <c r="R195" i="17"/>
  <c r="R196" i="17"/>
  <c r="R197" i="17"/>
  <c r="R198" i="17"/>
  <c r="R199" i="17"/>
  <c r="R200" i="17"/>
  <c r="R201" i="17"/>
  <c r="R202" i="17"/>
  <c r="R203" i="17"/>
  <c r="R204" i="17"/>
  <c r="R205" i="17"/>
  <c r="R206" i="17"/>
  <c r="R207" i="17"/>
  <c r="R208" i="17"/>
  <c r="R209" i="17"/>
  <c r="R210" i="17"/>
  <c r="R211" i="17"/>
  <c r="R212" i="17"/>
  <c r="R213" i="17"/>
  <c r="R214" i="17"/>
  <c r="R215" i="17"/>
  <c r="R216" i="17"/>
  <c r="R217" i="17"/>
  <c r="R218" i="17"/>
  <c r="R219" i="17"/>
  <c r="R220" i="17"/>
  <c r="R221" i="17"/>
  <c r="R222" i="17"/>
  <c r="R223" i="17"/>
  <c r="R224" i="17"/>
  <c r="R44" i="17"/>
  <c r="D469" i="17"/>
  <c r="D468" i="17"/>
  <c r="D467" i="17"/>
  <c r="R10" i="17"/>
  <c r="R8" i="17"/>
  <c r="R227" i="17"/>
  <c r="R7" i="17"/>
  <c r="R9" i="17"/>
  <c r="R11" i="17"/>
  <c r="R12" i="17"/>
  <c r="R13" i="17"/>
  <c r="R6" i="17"/>
  <c r="R169" i="14" l="1"/>
  <c r="R49" i="14"/>
  <c r="R160" i="14"/>
  <c r="R60" i="14"/>
  <c r="R62" i="14"/>
  <c r="R64" i="14"/>
  <c r="R71" i="14"/>
  <c r="R76" i="14"/>
  <c r="R10" i="7"/>
  <c r="R7" i="6"/>
  <c r="R8" i="6"/>
  <c r="R9" i="6"/>
  <c r="R10" i="6"/>
  <c r="R11" i="6"/>
  <c r="R6" i="6"/>
  <c r="E11" i="6"/>
  <c r="E9" i="6"/>
  <c r="E8" i="6"/>
  <c r="E7" i="6"/>
  <c r="E6" i="6"/>
  <c r="C22" i="6"/>
  <c r="U15" i="14"/>
  <c r="R6" i="11"/>
  <c r="R6" i="19"/>
  <c r="R32" i="17"/>
  <c r="R33" i="17"/>
  <c r="R34" i="17"/>
  <c r="R35" i="17"/>
  <c r="R36" i="17"/>
  <c r="R37" i="17"/>
  <c r="R38" i="17"/>
  <c r="R39" i="17"/>
  <c r="R40" i="17"/>
  <c r="R31" i="17"/>
  <c r="R18" i="17"/>
  <c r="R19" i="17"/>
  <c r="R20" i="17"/>
  <c r="R21" i="17"/>
  <c r="R22" i="17"/>
  <c r="R23" i="17"/>
  <c r="R24" i="17"/>
  <c r="R25" i="17"/>
  <c r="R26" i="17"/>
  <c r="R27" i="17"/>
  <c r="R28" i="17"/>
  <c r="R16" i="17"/>
  <c r="R17" i="17"/>
  <c r="V228" i="17"/>
  <c r="V12" i="6" l="1"/>
  <c r="V5" i="6" s="1"/>
  <c r="V41" i="17"/>
  <c r="V29" i="17"/>
  <c r="R51" i="13" l="1"/>
  <c r="R59" i="13"/>
  <c r="R60" i="13"/>
  <c r="R61" i="13"/>
  <c r="R62" i="13"/>
  <c r="R63" i="13"/>
  <c r="R64" i="13"/>
  <c r="R65" i="13"/>
  <c r="R66" i="13"/>
  <c r="R58" i="13"/>
  <c r="R52" i="13"/>
  <c r="R53" i="13"/>
  <c r="R54" i="13"/>
  <c r="R55" i="13"/>
  <c r="R13" i="19"/>
  <c r="V14" i="19" s="1"/>
  <c r="R10" i="19"/>
  <c r="V11" i="19" s="1"/>
  <c r="R7" i="19"/>
  <c r="V8" i="19" s="1"/>
  <c r="U67" i="13" l="1"/>
  <c r="U56" i="13"/>
  <c r="V4" i="19"/>
  <c r="R22" i="14" l="1"/>
  <c r="R23" i="14"/>
  <c r="R24" i="14"/>
  <c r="R25" i="14"/>
  <c r="R26" i="14"/>
  <c r="R27" i="14"/>
  <c r="R28" i="14"/>
  <c r="R29" i="14"/>
  <c r="R30" i="14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9" i="15"/>
  <c r="R8" i="15"/>
  <c r="R7" i="15"/>
  <c r="R6" i="15"/>
  <c r="R37" i="13"/>
  <c r="R38" i="13"/>
  <c r="R39" i="13"/>
  <c r="R40" i="13"/>
  <c r="R41" i="13"/>
  <c r="R42" i="13"/>
  <c r="R43" i="13"/>
  <c r="R44" i="13"/>
  <c r="R45" i="13"/>
  <c r="R46" i="13"/>
  <c r="R47" i="13"/>
  <c r="R48" i="13"/>
  <c r="R36" i="13"/>
  <c r="R32" i="13"/>
  <c r="R33" i="13"/>
  <c r="R31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7" i="13"/>
  <c r="R6" i="13"/>
  <c r="R12" i="12"/>
  <c r="R13" i="12"/>
  <c r="R14" i="12"/>
  <c r="R15" i="12"/>
  <c r="R11" i="12"/>
  <c r="R10" i="12"/>
  <c r="R7" i="12"/>
  <c r="R6" i="12"/>
  <c r="R30" i="11"/>
  <c r="R31" i="11"/>
  <c r="R32" i="11"/>
  <c r="R33" i="11"/>
  <c r="R34" i="11"/>
  <c r="R35" i="11"/>
  <c r="R36" i="11"/>
  <c r="R29" i="11"/>
  <c r="R28" i="11"/>
  <c r="R14" i="11"/>
  <c r="R15" i="11"/>
  <c r="R16" i="11"/>
  <c r="R10" i="11"/>
  <c r="R11" i="11"/>
  <c r="R25" i="11"/>
  <c r="R24" i="11"/>
  <c r="U26" i="11" s="1"/>
  <c r="R21" i="11"/>
  <c r="R20" i="11"/>
  <c r="R19" i="11"/>
  <c r="R18" i="11"/>
  <c r="R17" i="11"/>
  <c r="R9" i="11"/>
  <c r="R8" i="11"/>
  <c r="R7" i="11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59" i="10"/>
  <c r="R58" i="10"/>
  <c r="R57" i="10"/>
  <c r="R56" i="10"/>
  <c r="R55" i="10"/>
  <c r="R54" i="10"/>
  <c r="R53" i="10"/>
  <c r="R52" i="10"/>
  <c r="R51" i="10"/>
  <c r="R50" i="10"/>
  <c r="R49" i="10"/>
  <c r="R48" i="10"/>
  <c r="R47" i="10"/>
  <c r="R46" i="10"/>
  <c r="R45" i="10"/>
  <c r="R44" i="10"/>
  <c r="R43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5" i="10"/>
  <c r="R14" i="10"/>
  <c r="R13" i="10"/>
  <c r="R12" i="10"/>
  <c r="R11" i="10"/>
  <c r="R10" i="10"/>
  <c r="R9" i="10"/>
  <c r="R8" i="10"/>
  <c r="R7" i="10"/>
  <c r="R6" i="10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6" i="9"/>
  <c r="R10" i="9"/>
  <c r="R9" i="9"/>
  <c r="R8" i="9"/>
  <c r="R7" i="9"/>
  <c r="R6" i="7"/>
  <c r="R40" i="7"/>
  <c r="R41" i="7"/>
  <c r="R42" i="7"/>
  <c r="R43" i="7"/>
  <c r="R44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9" i="7"/>
  <c r="R8" i="7"/>
  <c r="R7" i="7"/>
  <c r="R268" i="14"/>
  <c r="R269" i="14"/>
  <c r="R270" i="14"/>
  <c r="R271" i="14"/>
  <c r="R272" i="14"/>
  <c r="R273" i="14"/>
  <c r="R274" i="14"/>
  <c r="R275" i="14"/>
  <c r="R276" i="14"/>
  <c r="R277" i="14"/>
  <c r="R278" i="14"/>
  <c r="R279" i="14"/>
  <c r="R280" i="14"/>
  <c r="R281" i="14"/>
  <c r="R282" i="14"/>
  <c r="R283" i="14"/>
  <c r="R284" i="14"/>
  <c r="R285" i="14"/>
  <c r="R286" i="14"/>
  <c r="R287" i="14"/>
  <c r="R288" i="14"/>
  <c r="R289" i="14"/>
  <c r="R290" i="14"/>
  <c r="R291" i="14"/>
  <c r="R292" i="14"/>
  <c r="R293" i="14"/>
  <c r="R294" i="14"/>
  <c r="R295" i="14"/>
  <c r="R296" i="14"/>
  <c r="R297" i="14"/>
  <c r="R298" i="14"/>
  <c r="R299" i="14"/>
  <c r="R300" i="14"/>
  <c r="R301" i="14"/>
  <c r="R302" i="14"/>
  <c r="R303" i="14"/>
  <c r="R304" i="14"/>
  <c r="R305" i="14"/>
  <c r="R306" i="14"/>
  <c r="R307" i="14"/>
  <c r="R308" i="14"/>
  <c r="R309" i="14"/>
  <c r="R310" i="14"/>
  <c r="R311" i="14"/>
  <c r="R312" i="14"/>
  <c r="R313" i="14"/>
  <c r="R314" i="14"/>
  <c r="R315" i="14"/>
  <c r="R316" i="14"/>
  <c r="R317" i="14"/>
  <c r="R318" i="14"/>
  <c r="R319" i="14"/>
  <c r="R320" i="14"/>
  <c r="R321" i="14"/>
  <c r="R322" i="14"/>
  <c r="R323" i="14"/>
  <c r="R324" i="14"/>
  <c r="R325" i="14"/>
  <c r="R326" i="14"/>
  <c r="R327" i="14"/>
  <c r="R328" i="14"/>
  <c r="R329" i="14"/>
  <c r="R330" i="14"/>
  <c r="R331" i="14"/>
  <c r="R332" i="14"/>
  <c r="R333" i="14"/>
  <c r="R334" i="14"/>
  <c r="R335" i="14"/>
  <c r="R336" i="14"/>
  <c r="R337" i="14"/>
  <c r="R338" i="14"/>
  <c r="R339" i="14"/>
  <c r="R340" i="14"/>
  <c r="R341" i="14"/>
  <c r="R342" i="14"/>
  <c r="R235" i="14"/>
  <c r="R236" i="14"/>
  <c r="R237" i="14"/>
  <c r="R238" i="14"/>
  <c r="R239" i="14"/>
  <c r="R240" i="14"/>
  <c r="R241" i="14"/>
  <c r="R242" i="14"/>
  <c r="R243" i="14"/>
  <c r="R244" i="14"/>
  <c r="R245" i="14"/>
  <c r="R246" i="14"/>
  <c r="R247" i="14"/>
  <c r="R248" i="14"/>
  <c r="R249" i="14"/>
  <c r="R250" i="14"/>
  <c r="R251" i="14"/>
  <c r="R252" i="14"/>
  <c r="R253" i="14"/>
  <c r="R254" i="14"/>
  <c r="R255" i="14"/>
  <c r="R256" i="14"/>
  <c r="R257" i="14"/>
  <c r="R258" i="14"/>
  <c r="R259" i="14"/>
  <c r="R260" i="14"/>
  <c r="R261" i="14"/>
  <c r="R262" i="14"/>
  <c r="R263" i="14"/>
  <c r="R264" i="14"/>
  <c r="R265" i="14"/>
  <c r="R266" i="14"/>
  <c r="R267" i="14"/>
  <c r="R198" i="14"/>
  <c r="R199" i="14"/>
  <c r="R200" i="14"/>
  <c r="R201" i="14"/>
  <c r="R202" i="14"/>
  <c r="R203" i="14"/>
  <c r="R204" i="14"/>
  <c r="R205" i="14"/>
  <c r="R206" i="14"/>
  <c r="R207" i="14"/>
  <c r="R208" i="14"/>
  <c r="R209" i="14"/>
  <c r="R210" i="14"/>
  <c r="R211" i="14"/>
  <c r="R212" i="14"/>
  <c r="R213" i="14"/>
  <c r="R214" i="14"/>
  <c r="R215" i="14"/>
  <c r="R216" i="14"/>
  <c r="R217" i="14"/>
  <c r="R218" i="14"/>
  <c r="R219" i="14"/>
  <c r="R220" i="14"/>
  <c r="R221" i="14"/>
  <c r="R222" i="14"/>
  <c r="R223" i="14"/>
  <c r="R224" i="14"/>
  <c r="R225" i="14"/>
  <c r="R226" i="14"/>
  <c r="R227" i="14"/>
  <c r="R228" i="14"/>
  <c r="R229" i="14"/>
  <c r="R230" i="14"/>
  <c r="R231" i="14"/>
  <c r="R232" i="14"/>
  <c r="R233" i="14"/>
  <c r="R234" i="14"/>
  <c r="R163" i="14"/>
  <c r="R164" i="14"/>
  <c r="R165" i="14"/>
  <c r="R166" i="14"/>
  <c r="R167" i="14"/>
  <c r="R168" i="14"/>
  <c r="R170" i="14"/>
  <c r="R171" i="14"/>
  <c r="R172" i="14"/>
  <c r="R173" i="14"/>
  <c r="R174" i="14"/>
  <c r="R175" i="14"/>
  <c r="R176" i="14"/>
  <c r="R177" i="14"/>
  <c r="R178" i="14"/>
  <c r="R179" i="14"/>
  <c r="R180" i="14"/>
  <c r="R181" i="14"/>
  <c r="R182" i="14"/>
  <c r="R183" i="14"/>
  <c r="R184" i="14"/>
  <c r="R185" i="14"/>
  <c r="R186" i="14"/>
  <c r="R187" i="14"/>
  <c r="R188" i="14"/>
  <c r="R189" i="14"/>
  <c r="R190" i="14"/>
  <c r="R191" i="14"/>
  <c r="R192" i="14"/>
  <c r="R193" i="14"/>
  <c r="R194" i="14"/>
  <c r="R195" i="14"/>
  <c r="R196" i="14"/>
  <c r="R197" i="14"/>
  <c r="R141" i="14"/>
  <c r="R142" i="14"/>
  <c r="R143" i="14"/>
  <c r="R144" i="14"/>
  <c r="R145" i="14"/>
  <c r="R146" i="14"/>
  <c r="R147" i="14"/>
  <c r="R148" i="14"/>
  <c r="R149" i="14"/>
  <c r="R150" i="14"/>
  <c r="R151" i="14"/>
  <c r="R152" i="14"/>
  <c r="R153" i="14"/>
  <c r="R154" i="14"/>
  <c r="R155" i="14"/>
  <c r="R156" i="14"/>
  <c r="R157" i="14"/>
  <c r="R158" i="14"/>
  <c r="R159" i="14"/>
  <c r="R161" i="14"/>
  <c r="R162" i="14"/>
  <c r="R107" i="14"/>
  <c r="R108" i="14"/>
  <c r="R109" i="14"/>
  <c r="R110" i="14"/>
  <c r="R111" i="14"/>
  <c r="R112" i="14"/>
  <c r="R113" i="14"/>
  <c r="R114" i="14"/>
  <c r="R115" i="14"/>
  <c r="R116" i="14"/>
  <c r="R117" i="14"/>
  <c r="R118" i="14"/>
  <c r="R119" i="14"/>
  <c r="R120" i="14"/>
  <c r="R121" i="14"/>
  <c r="R122" i="14"/>
  <c r="R123" i="14"/>
  <c r="R124" i="14"/>
  <c r="R125" i="14"/>
  <c r="R126" i="14"/>
  <c r="R127" i="14"/>
  <c r="R128" i="14"/>
  <c r="R129" i="14"/>
  <c r="R130" i="14"/>
  <c r="R131" i="14"/>
  <c r="R132" i="14"/>
  <c r="R133" i="14"/>
  <c r="R134" i="14"/>
  <c r="R135" i="14"/>
  <c r="R136" i="14"/>
  <c r="R137" i="14"/>
  <c r="R138" i="14"/>
  <c r="R139" i="14"/>
  <c r="R140" i="14"/>
  <c r="R82" i="14"/>
  <c r="R83" i="14"/>
  <c r="R84" i="14"/>
  <c r="R85" i="14"/>
  <c r="R86" i="14"/>
  <c r="R87" i="14"/>
  <c r="R88" i="14"/>
  <c r="R89" i="14"/>
  <c r="R90" i="14"/>
  <c r="R91" i="14"/>
  <c r="R92" i="14"/>
  <c r="R93" i="14"/>
  <c r="R94" i="14"/>
  <c r="R95" i="14"/>
  <c r="R96" i="14"/>
  <c r="R97" i="14"/>
  <c r="R98" i="14"/>
  <c r="R99" i="14"/>
  <c r="R100" i="14"/>
  <c r="R101" i="14"/>
  <c r="R102" i="14"/>
  <c r="R103" i="14"/>
  <c r="R104" i="14"/>
  <c r="R105" i="14"/>
  <c r="R106" i="14"/>
  <c r="R50" i="14"/>
  <c r="R51" i="14"/>
  <c r="R52" i="14"/>
  <c r="R53" i="14"/>
  <c r="R54" i="14"/>
  <c r="R55" i="14"/>
  <c r="R56" i="14"/>
  <c r="R57" i="14"/>
  <c r="R58" i="14"/>
  <c r="R59" i="14"/>
  <c r="R61" i="14"/>
  <c r="R63" i="14"/>
  <c r="R65" i="14"/>
  <c r="R66" i="14"/>
  <c r="R67" i="14"/>
  <c r="R68" i="14"/>
  <c r="R69" i="14"/>
  <c r="R70" i="14"/>
  <c r="R72" i="14"/>
  <c r="R73" i="14"/>
  <c r="R74" i="14"/>
  <c r="R75" i="14"/>
  <c r="R77" i="14"/>
  <c r="R78" i="14"/>
  <c r="R79" i="14"/>
  <c r="R80" i="14"/>
  <c r="R81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35" i="14"/>
  <c r="R18" i="14"/>
  <c r="R19" i="14"/>
  <c r="R20" i="14"/>
  <c r="R21" i="14"/>
  <c r="R17" i="14"/>
  <c r="R13" i="14"/>
  <c r="R14" i="14"/>
  <c r="R12" i="14"/>
  <c r="R7" i="14"/>
  <c r="R8" i="14"/>
  <c r="R9" i="14"/>
  <c r="R6" i="14"/>
  <c r="U12" i="11" l="1"/>
  <c r="U37" i="11"/>
  <c r="U40" i="15"/>
  <c r="V4" i="15" s="1"/>
  <c r="U16" i="12"/>
  <c r="U8" i="12"/>
  <c r="V4" i="12" s="1"/>
  <c r="U22" i="11"/>
  <c r="U45" i="7"/>
  <c r="V4" i="7" s="1"/>
  <c r="U60" i="9"/>
  <c r="V4" i="9" s="1"/>
  <c r="U76" i="10"/>
  <c r="V4" i="10" s="1"/>
  <c r="U49" i="13"/>
  <c r="U34" i="13"/>
  <c r="U29" i="13"/>
  <c r="U10" i="14"/>
  <c r="R47" i="15"/>
  <c r="C17" i="20" l="1"/>
  <c r="E23" i="20" s="1"/>
  <c r="V11" i="20"/>
  <c r="V4" i="11"/>
  <c r="V4" i="13"/>
  <c r="B45" i="2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http://bilake.au.dk/AUAnalyseforbindelser/Økonomikube/Oekonomikube_tabular.odc" keepAlive="1" name="bissas.au.dk_49716 BISSASDB08 Oeko-Analyse" description="Tabular kube produktion" type="5" refreshedVersion="8" onlyUseConnectionFile="1" background="1" saveData="1">
    <dbPr connection="Provider=MSOLAP.8;Integrated Security=SSPI;Persist Security Info=True;Initial Catalog=BISSASDB08;Data Source=bissas.au.dk:49716;MDX Compatibility=1;Safety Options=2;MDX Missing Member Mode=Error;Update Isolation Level=2" command="Oeko-Analyse" commandType="1"/>
    <olapPr sendLocale="1" rowDrillCount="1000"/>
  </connection>
  <connection id="2" xr16:uid="{00000000-0015-0000-FFFF-FFFF01000000}" odcFile="\\uni.au.dk\Users\au203458\Documents\Datakilder\bissas.au.dk_49716 BISSASDB08 Oeko-Analyse.odc" keepAlive="1" name="bissas.au.dk_49716 BISSASDB08 Oeko-Analyse2" type="5" refreshedVersion="6" background="1">
    <dbPr connection="Provider=MSOLAP.5;Integrated Security=SSPI;Persist Security Info=True;Initial Catalog=BISSASDB08;Data Source=bissas.au.dk:49716;MDX Compatibility=1;Safety Options=2;MDX Missing Member Mode=Error;Update Isolation Level=2" command="Oeko-Analyse" commandType="1"/>
    <olapPr sendLocale="1" rowDrillCount="1000"/>
    <extLst>
      <ext xmlns:x14="http://schemas.microsoft.com/office/spreadsheetml/2009/9/main" uri="{D79990A0-CA42-45e3-83F4-45C500A0EAA5}">
        <x14:connection culture="" embeddedDataId="">
          <x14:calculatedMembers count="1">
            <calculatedMember name="[Sæt1]" mdx="{([DimDate].[KalenderAar].[Year_Name_DA].&amp;[2014],[Measures].[SagspostBeloebRealiseret]),([DimDate].[KalenderAar].[Year_Name_DA].&amp;[2015],[Measures].[SagspostBeloebRealiseret]),([DimDate].[KalenderAar].[Year_Name_DA].&amp;[2016],[Measures].[SagspostBeloebRealiseret]),([DimDate].[KalenderAar].[Year_Name_DA].&amp;[2017],[Measures].[SagspostBeloebRealiseret]),([DimDate].[KalenderAar].[Year_Name_DA].&amp;[2018],[Measures].[SagspostBeloebRealiseret]),([DimDate].[KalenderAar].[Year_Name_DA].&amp;[2019],[Measures].[SagspostBeloebRealiseret]),([DimDate].[KalenderAar].[Year_Name_DA].&amp;[2019],[Measures].[SagspostBeloebBudget]),([DimDate].[KalenderAar].[Year_Name_DA].&amp;[2020],[Measures].[SagspostBeloebBudget]),([DimDate].[KalenderAar].[Year_Name_DA].&amp;[2021],[Measures].[SagspostBeloebBudget]),([DimDate].[KalenderAar].[Year_Name_DA].&amp;[2022],[Measures].[SagspostBeloebBudget]),([DimDate].[KalenderAar].[Year_Name_DA].&amp;[2023],[Measures].[SagspostBeloebBudget]),([DimDate].[KalenderAar].[Year_Name_DA].&amp;[2024],[Measures].[SagspostBeloebBudget])}" set="1">
              <extLst>
                <ext xmlns:x14="http://schemas.microsoft.com/office/spreadsheetml/2009/9/main" uri="{0C70D0D5-359C-4a49-802D-23BBF952B5CE}">
                  <x14:calculatedMember flattenHierarchies="0" hierarchizeDistinct="0">
                    <x14:tupleSet rowCount="12" columnCount="2">
                      <x14:headers>
                        <x14:header uniqueName="[DimDate].[KalenderAar].[Year_Name_DA]" hierarchyName="[DimDate].[KalenderAar]"/>
                        <x14:header/>
                      </x14:headers>
                      <x14:rows>
                        <x14:row>
                          <x14:rowItem u="[DimDate].[KalenderAar].[Year_Name_DA].&amp;[2014]" d="2014"/>
                          <x14:rowItem u="[Measures].[SagspostBeloebRealiseret]" d="Realiseret"/>
                        </x14:row>
                        <x14:row>
                          <x14:rowItem u="[DimDate].[KalenderAar].[Year_Name_DA].&amp;[2015]" d="2015"/>
                          <x14:rowItem u="[Measures].[SagspostBeloebRealiseret]" d="Realiseret"/>
                        </x14:row>
                        <x14:row>
                          <x14:rowItem u="[DimDate].[KalenderAar].[Year_Name_DA].&amp;[2016]" d="2016"/>
                          <x14:rowItem u="[Measures].[SagspostBeloebRealiseret]" d="Realiseret"/>
                        </x14:row>
                        <x14:row>
                          <x14:rowItem u="[DimDate].[KalenderAar].[Year_Name_DA].&amp;[2017]" d="2017"/>
                          <x14:rowItem u="[Measures].[SagspostBeloebRealiseret]" d="Realiseret"/>
                        </x14:row>
                        <x14:row>
                          <x14:rowItem u="[DimDate].[KalenderAar].[Year_Name_DA].&amp;[2018]" d="2018"/>
                          <x14:rowItem u="[Measures].[SagspostBeloebRealiseret]" d="Realiseret"/>
                        </x14:row>
                        <x14:row>
                          <x14:rowItem u="[DimDate].[KalenderAar].[Year_Name_DA].&amp;[2019]" d="2019"/>
                          <x14:rowItem u="[Measures].[SagspostBeloebRealiseret]" d="Realiseret"/>
                        </x14:row>
                        <x14:row>
                          <x14:rowItem u="[DimDate].[KalenderAar].[Year_Name_DA].&amp;[2019]" d="2019"/>
                          <x14:rowItem u="[Measures].[SagspostBeloebBudget]" d="Budget"/>
                        </x14:row>
                        <x14:row>
                          <x14:rowItem u="[DimDate].[KalenderAar].[Year_Name_DA].&amp;[2020]" d="2020"/>
                          <x14:rowItem u="[Measures].[SagspostBeloebBudget]" d="Budget"/>
                        </x14:row>
                        <x14:row>
                          <x14:rowItem u="[DimDate].[KalenderAar].[Year_Name_DA].&amp;[2021]" d="2021"/>
                          <x14:rowItem u="[Measures].[SagspostBeloebBudget]" d="Budget"/>
                        </x14:row>
                        <x14:row>
                          <x14:rowItem u="[DimDate].[KalenderAar].[Year_Name_DA].&amp;[2022]" d="2022"/>
                          <x14:rowItem u="[Measures].[SagspostBeloebBudget]" d="Budget"/>
                        </x14:row>
                        <x14:row>
                          <x14:rowItem u="[DimDate].[KalenderAar].[Year_Name_DA].&amp;[2023]" d="2023"/>
                          <x14:rowItem u="[Measures].[SagspostBeloebBudget]" d="Budget"/>
                        </x14:row>
                        <x14:row>
                          <x14:rowItem u="[DimDate].[KalenderAar].[Year_Name_DA].&amp;[2024]" d="2024"/>
                          <x14:rowItem u="[Measures].[SagspostBeloebBudget]" d="Budget"/>
                        </x14:row>
                      </x14:rows>
                    </x14:tupleSet>
                  </x14:calculatedMember>
                </ext>
              </extLst>
            </calculatedMember>
          </x14:calculatedMembers>
        </x14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7">
    <s v="bissas.au.dk_49716 BISSASDB08 Oeko-Analyse"/>
    <s v="{[DimProjekt].[Status].&amp;[Ukendt],[DimProjekt].[Status].&amp;[Afsluttet],[DimProjekt].[Status].&amp;[Bevilliget]}"/>
    <s v="{[DimDate].[KalenderAar].[Year_Name_DA].&amp;[2022]}"/>
    <s v="{[DimArtsKonto].[Artskonto hierarki].[Niveau1ArtskontoNrNavn].&amp;[100100 Driftsresultat].&amp;[Ukendt Ukendt],[DimArtsKonto].[Artskonto hierarki].[Niveau1ArtskontoNrNavn].&amp;[100100 Driftsresultat].&amp;[280000 Ekstraordinære indtægter],[DimArtsKonto].[Artskonto hierarki].[Niveau1ArtskontoNrNavn].&amp;[100100 Driftsresultat].&amp;[290000 Ekstraordinære omkostninger],[DimArtsKonto].[Artskonto hierarki].[Niveau1ArtskontoNrNavn].&amp;[100100 Driftsresultat].&amp;[250000 Fra-konto, Finansielle poster],[DimArtsKonto].[Artskonto hierarki].[Niveau1ArtskontoNrNavn].&amp;[300000 Overførsler mv.].&amp;[Ukendt Ukendt],[DimArtsKonto].[Artskonto hierarki].[Niveau1ArtskontoNrNavn].&amp;[300000 Overførsler mv.].&amp;[300100 Skatter og afgifter],[DimArtsKonto].[Artskonto hierarki].[Niveau1ArtskontoNrNavn].&amp;[300000 Overførsler mv.].&amp;[450000 Tilskud til erhverv],[DimArtsKonto].[Artskonto hierarki].[Niveau1ArtskontoNrNavn].&amp;[300000 Overførsler mv.].&amp;[420000 Overfør.udgift.komm.regi.],[DimArtsKonto].[Artskonto hierarki].[Niveau1ArtskontoNrNavn].&amp;[300000 Overførsler mv.].&amp;[320000 Overfør.indtægt.komm.regi.],[DimArtsKonto].[Artskonto hierarki].[Niveau1ArtskontoNrNavn].&amp;[300000 Overførsler mv.].&amp;[400000 Statsl. momsrefusionsudgift],[DimArtsKonto].[Artskonto hierarki].[Niveau1ArtskontoNrNavn].&amp;[300000 Overførsler mv.].&amp;[410000 Overfør.udg. EU, øvr. udland],[DimArtsKonto].[Artskonto hierarki].[Niveau1ArtskontoNrNavn].&amp;[300000 Overførsler mv.].&amp;[460000 Tilsk.anden virk.inv.tilskud],[DimArtsKonto].[Artskonto hierarki].[Niveau1ArtskontoNrNavn].&amp;[300000 Overførsler mv.].&amp;[310000 Overf.indtægt. EU, øvr. udland],[DimArtsKonto].[Artskonto hierarki].[Niveau1ArtskontoNrNavn].&amp;[100100 Driftsresultat].&amp;[220000 Andre ordinære drifts.omk.].&amp;[Ukendt Ukendt],[DimArtsKonto].[Artskonto hierarki].[Niveau1ArtskontoNrNavn].&amp;[100100 Driftsresultat].&amp;[220000 Andre ordinære drifts.omk.].&amp;[250000 Finansielle indtægter],[DimArtsKonto].[Artskonto hierarki].[Niveau1ArtskontoNrNavn].&amp;[100100 Driftsresultat].&amp;[220000 Andre ordinære drifts.omk.].&amp;[260000 Finansielle omkostninger],[DimArtsKonto].[Artskonto hierarki].[Niveau1ArtskontoNrNavn].&amp;[100100 Driftsresultat].&amp;[220000 Andre ordinære drifts.omk.].&amp;[223700 Fra-konto, Kantinetilskud],[DimArtsKonto].[Artskonto hierarki].[Niveau1ArtskontoNrNavn].&amp;[100100 Driftsresultat].&amp;[220000 Andre ordinære drifts.omk.].&amp;[221000 Fra-konto, Rejser og hotel],[DimArtsKonto].[Artskonto hierarki].[Niveau1ArtskontoNrNavn].&amp;[100100 Driftsresultat].&amp;[220000 Andre ordinære drifts.omk.].&amp;[227000 Fra-konto, Tjenesteydelser],[DimArtsKonto].[Artskonto hierarki].[Niveau1ArtskontoNrNavn].&amp;[100100 Driftsresultat].&amp;[220000 Andre ordinære drifts.omk.].&amp;[229500 Fra-konto, Tab på debitorer],[DimArtsKonto].[Artskonto hierarki].[Niveau1ArtskontoNrNavn].&amp;[100100 Driftsresultat].&amp;[220000 Andre ordinære drifts.omk.].&amp;[224000 Fra-konto, Erstatninger m.v.],[DimArtsKonto].[Artskonto hierarki].[Niveau1ArtskontoNrNavn].&amp;[100100 Driftsresultat].&amp;[220000 Andre ordinære drifts.omk.].&amp;[228000 Fra-konto,  Varer til forbrug],[DimArtsKonto].[Artskonto hierarki].[Niveau1ArtskontoNrNavn].&amp;[100100 Driftsresultat].&amp;[220000 Andre ordinære drifts.omk.].&amp;[229000 Fra-konto, Finansielle poster],[DimArtsKonto].[Artskonto hierarki].[Niveau1ArtskontoNrNavn].&amp;[100100 Driftsresultat].&amp;[220000 Andre ordinære drifts.omk.].&amp;[223800 Fra-konto, AUB - tilskud/refusion],[DimArtsKonto].[Artskonto hierarki].[Niveau1ArtskontoNrNavn].&amp;[100100 Driftsresultat].&amp;[220000 Andre ordinære drifts.omk.].&amp;[223000 Fra-konto, Rep. Og vedligeholdelse],[DimArtsKonto].[Artskonto hierarki].[Niveau1ArtskontoNrNavn].&amp;[100100 Driftsresultat].&amp;[220000 Andre ordinære drifts.omk.].&amp;[226000 Fra-konto, Dataudstyr og IT ydelser],[DimArtsKonto].[Artskonto hierarki].[Niveau1ArtskontoNrNavn].&amp;[100100 Driftsresultat].&amp;[220000 Andre ordinære drifts.omk.].&amp;[229100 Fra-konto, Kasse, kurs og momsdiff.],[DimArtsKonto].[Artskonto hierarki].[Niveau1ArtskontoNrNavn].&amp;[100100 Driftsresultat].&amp;[220000 Andre ordinære drifts.omk.].&amp;[225500 Fra-konto, Køb af energi til forbrug],[DimArtsKonto].[Artskonto hierarki].[Niveau1ArtskontoNrNavn].&amp;[100100 Driftsresultat].&amp;[220000 Andre ordinære drifts.omk.].&amp;[229001 Fra-konto, Tab ved afhændelse af anlæg],[DimArtsKonto].[Artskonto hierarki].[Niveau1ArtskontoNrNavn].&amp;[100100 Driftsresultat].&amp;[220000 Andre ordinære drifts.omk.].&amp;[223600 Fra-konto, Godtgørelser/omkostningdækn.],[DimArtsKonto].[Artskonto hierarki].[Niveau1ArtskontoNrNavn].&amp;[100100 Driftsresultat].&amp;[220000 Andre ordinære drifts.omk.].&amp;[223200 Fra-konto, Arb.bidr.ejend.skat.og afgif.],[DimArtsKonto].[Artskonto hierarki].[Niveau1ArtskontoNrNavn].&amp;[100100 Driftsresultat].&amp;[220000 Andre ordinære drifts.omk.].&amp;[229400 Fra-konto, Hensættelser - tab på debitorer],[DimArtsKonto].[Artskonto hierarki].[Niveau1ArtskontoNrNavn].&amp;[100100 Driftsresultat].&amp;[220000 Andre ordinære drifts.omk.].&amp;[222000 Fra-konto, Repræsentation, forplejning og gaver],[DimArtsKonto].[Artskonto hierarki].[Niveau1ArtskontoNrNavn].&amp;[300000 Overførsler mv.].&amp;[330000 Intern statsl.overf.indt.].&amp;[Ukendt Ukendt],[DimArtsKonto].[Artskonto hierarki].[Niveau1ArtskontoNrNavn].&amp;[300000 Overførsler mv.].&amp;[430000 Intern statslig overf.udg.].&amp;[Ukendt Ukendt]}"/>
    <s v="{[DimBudgetnavn].[Budgetnavn].&amp;[AUBUDGET]}"/>
    <s v="{[DimSted].[Stednr. navn].&amp;[6211 Tech ECO Inst. for Ecoscience],[DimSted].[Stednr. navn].&amp;[6221 Tech ENVS Inst. for Miljøvidenskab],[DimSted].[Stednr. navn].&amp;[6621 Tech DCE Nationalt Center for Miljø og Energi]}"/>
    <s v="{[DimProjekt].[ProjektAnsvarligNavn].&amp;[],[DimProjekt].[ProjektAnsvarligNavn].&amp;[Carsten Suhr Jacobsen],[DimProjekt].[ProjektAnsvarligNavn].&amp;[Eva Friis Møller],[DimProjekt].[ProjektAnsvarligNavn].&amp;[Hanne Bach Clausen],[DimProjekt].[ProjektAnsvarligNavn].&amp;[Mikkel Peter Tamstorf],[DimProjekt].[ProjektAnsvarligNavn].&amp;[Ole Hertel],[DimProjekt].[ProjektAnsvarligNavn].&amp;[Vibeke Vestergaard Nielsen],[DimProjekt].[ProjektAnsvarligNavn].&amp;[Ukendt],[DimProjekt].[ProjektAnsvarligNavn].&amp;[Bodil Due],[DimProjekt].[ProjektAnsvarligNavn].&amp;[Hans Brix],[DimProjekt].[ProjektAnsvarligNavn].&amp;[Uwe Skoda],[DimProjekt].[ProjektAnsvarligNavn].&amp;[Berit Eika],[DimProjekt].[ProjektAnsvarligNavn].&amp;[Bo Riemann],[DimProjekt].[ProjektAnsvarligNavn].&amp;[Bo Thomsen],[DimProjekt].[ProjektAnsvarligNavn].&amp;[Børge Obel],[DimProjekt].[ProjektAnsvarligNavn].&amp;[Claus Holm],[DimProjekt].[ProjektAnsvarligNavn].&amp;[Jes Madsen],[DimProjekt].[ProjektAnsvarligNavn].&amp;[Maja Horst],[DimProjekt].[ProjektAnsvarligNavn].&amp;[Ole Jensen],[DimProjekt].[ProjektAnsvarligNavn].&amp;[Torben Asp],[DimProjekt].[ProjektAnsvarligNavn].&amp;[Anders Roed],[DimProjekt].[ProjektAnsvarligNavn].&amp;[Dorte Ågård],[DimProjekt].[ProjektAnsvarligNavn].&amp;[Felix Riede],[DimProjekt].[ProjektAnsvarligNavn].&amp;[Kurt Jensen],[DimProjekt].[ProjektAnsvarligNavn].&amp;[Lone Jensen],[DimProjekt].[ProjektAnsvarligNavn].&amp;[Lone Larsen],[DimProjekt].[ProjektAnsvarligNavn].&amp;[Louise Gade],[DimProjekt].[ProjektAnsvarligNavn].&amp;[Mette Thunø],[DimProjekt].[ProjektAnsvarligNavn].&amp;[Poul Nissen],[DimProjekt].[ProjektAnsvarligNavn].&amp;[Vagn Cramer],[DimProjekt].[ProjektAnsvarligNavn].&amp;[Allan Jensen],[DimProjekt].[ProjektAnsvarligNavn].&amp;[Anders Olsen],[DimProjekt].[ProjektAnsvarligNavn].&amp;[Bjørk Hammer],[DimProjekt].[ProjektAnsvarligNavn].&amp;[Egon Nørmark],[DimProjekt].[ProjektAnsvarligNavn].&amp;[Eigil Jensen],[DimProjekt].[ProjektAnsvarligNavn].&amp;[Frank Jensen],[DimProjekt].[ProjektAnsvarligNavn].&amp;[Ib Johannsen],[DimProjekt].[ProjektAnsvarligNavn].&amp;[Jette Hammer],[DimProjekt].[ProjektAnsvarligNavn].&amp;[Jørgen Kjems],[DimProjekt].[ProjektAnsvarligNavn].&amp;[Karen Brunsø],[DimProjekt].[ProjektAnsvarligNavn].&amp;[Karsten Dahl],[DimProjekt].[ProjektAnsvarligNavn].&amp;[Keld Nielsen],[DimProjekt].[ProjektAnsvarligNavn].&amp;[Klavs Madsen],[DimProjekt].[ProjektAnsvarligNavn].&amp;[Signe Osbahr],[DimProjekt].[ProjektAnsvarligNavn].&amp;[Anita Lehmann],[DimProjekt].[ProjektAnsvarligNavn].&amp;[Bent Lorenzen],[DimProjekt].[ProjektAnsvarligNavn].&amp;[Flemming Bøge],[DimProjekt].[ProjektAnsvarligNavn].&amp;[Jakob Rathlev],[DimProjekt].[ProjektAnsvarligNavn].&amp;[Jakob Sievers],[DimProjekt].[ProjektAnsvarligNavn].&amp;[Jane Kraglund],[DimProjekt].[ProjektAnsvarligNavn].&amp;[Jørgen Brandt],[DimProjekt].[ProjektAnsvarligNavn].&amp;[Keld Lars Bak],[DimProjekt].[ProjektAnsvarligNavn].&amp;[Klaus Lynbech],[DimProjekt].[ProjektAnsvarligNavn].&amp;[Lars Birkedal],[DimProjekt].[ProjektAnsvarligNavn].&amp;[Lars Moseholm],[DimProjekt].[ProjektAnsvarligNavn].&amp;[Lisbeth Bonde],[DimProjekt].[ProjektAnsvarligNavn].&amp;[Niels Halberg],[DimProjekt].[ProjektAnsvarligNavn].&amp;[Niels Haldrup],[DimProjekt].[ProjektAnsvarligNavn].&amp;[Rikke Nielsen],[DimProjekt].[ProjektAnsvarligNavn].&amp;[Søren Wandahl],[DimProjekt].[ProjektAnsvarligNavn].&amp;[Thomas Ulrich],[DimProjekt].[ProjektAnsvarligNavn].&amp;[Tingting Yang],[DimProjekt].[ProjektAnsvarligNavn].&amp;[Anders Frølund],[DimProjekt].[ProjektAnsvarligNavn].&amp;[Arne Dørr Kjær],[DimProjekt].[ProjektAnsvarligNavn].&amp;[Astrid Hanghøj],[DimProjekt].[ProjektAnsvarligNavn].&amp;[Christian Kjær],[DimProjekt].[ProjektAnsvarligNavn].&amp;[Elly Thøgersen],[DimProjekt].[ProjektAnsvarligNavn].&amp;[Hanne Løngreen],[DimProjekt].[ProjektAnsvarligNavn].&amp;[Jakob Thyrring],[DimProjekt].[ProjektAnsvarligNavn].&amp;[Jan Piotrowski],[DimProjekt].[ProjektAnsvarligNavn].&amp;[Jan Tønnesvang],[DimProjekt].[ProjektAnsvarligNavn].&amp;[Jørgen Eriksen],[DimProjekt].[ProjektAnsvarligNavn].&amp;[Jørgen Frøkiær],[DimProjekt].[ProjektAnsvarligNavn].&amp;[Kirsten Jensen],[DimProjekt].[ProjektAnsvarligNavn].&amp;[Kirsten Skjødt],[DimProjekt].[ProjektAnsvarligNavn].&amp;[Kristian Thorn],[DimProjekt].[ProjektAnsvarligNavn].&amp;[Lene Unni From],[DimProjekt].[ProjektAnsvarligNavn].&amp;[Lene Vase Toft],[DimProjekt].[ProjektAnsvarligNavn].&amp;[Lilian Kisiswa],[DimProjekt].[ProjektAnsvarligNavn].&amp;[Lone Ryg Olsen],[DimProjekt].[ProjektAnsvarligNavn].&amp;[Mathias Madsen],[DimProjekt].[ProjektAnsvarligNavn].&amp;[Morten Kyndrup],[DimProjekt].[ProjektAnsvarligNavn].&amp;[Morten Nielsen],[DimProjekt].[ProjektAnsvarligNavn].&amp;[Nikolaj Hansen],[DimProjekt].[ProjektAnsvarligNavn].&amp;[Per Stounbjerg],[DimProjekt].[ProjektAnsvarligNavn].&amp;[Rainer Atzbach],[DimProjekt].[ProjektAnsvarligNavn].&amp;[Sine Agergaard],[DimProjekt].[ProjektAnsvarligNavn].&amp;[Søren Trangbæk],[DimProjekt].[ProjektAnsvarligNavn].&amp;[Tine Jørgensen],[DimProjekt].[ProjektAnsvarligNavn].&amp;[Allan Flyvbjerg],[DimProjekt].[ProjektAnsvarligNavn].&amp;[Anders Laugesen],[DimProjekt].[ProjektAnsvarligNavn].&amp;[Anne-Mette Hvas],[DimProjekt].[ProjektAnsvarligNavn].&amp;[Bente Jespersen],[DimProjekt].[ProjektAnsvarligNavn].&amp;[Christa Thomsen],[DimProjekt].[ProjektAnsvarligNavn].&amp;[Helle Villekold],[DimProjekt].[ProjektAnsvarligNavn].&amp;[Jette Lauritzen],[DimProjekt].[ProjektAnsvarligNavn].&amp;[Kristjar Skajaa],[DimProjekt].[ProjektAnsvarligNavn].&amp;[Lars Bo Nielsen],[DimProjekt].[ProjektAnsvarligNavn].&amp;[Louise Bendixen],[DimProjekt].[ProjektAnsvarligNavn].&amp;[Michael Rosholm],[DimProjekt].[ProjektAnsvarligNavn].&amp;[Morten Laugesen],[DimProjekt].[ProjektAnsvarligNavn].&amp;[Ole Bråd Hansen],[DimProjekt].[ProjektAnsvarligNavn].&amp;[Peter Henriksen],[DimProjekt].[ProjektAnsvarligNavn].&amp;[Torsten Iversen],[DimProjekt].[ProjektAnsvarligNavn].&amp;[Anette Svejstrup],[DimProjekt].[ProjektAnsvarligNavn].&amp;[Anne Mette Hvass],[DimProjekt].[ProjektAnsvarligNavn].&amp;[Arnold Dirk Boon],[DimProjekt].[ProjektAnsvarligNavn].&amp;[Carsten Sørensen],[DimProjekt].[ProjektAnsvarligNavn].&amp;[Charlotte Brandt],[DimProjekt].[ProjektAnsvarligNavn].&amp;[Hans Erik Bøtker],[DimProjekt].[ProjektAnsvarligNavn].&amp;[Helena Luna Bach],[DimProjekt].[ProjektAnsvarligNavn].&amp;[Jørgen Jørgensen],[DimProjekt].[ProjektAnsvarligNavn].&amp;[Karen Timmermann],[DimProjekt].[ProjektAnsvarligNavn].&amp;[Liza Strandgaard],[DimProjekt].[ProjektAnsvarligNavn].&amp;[Marianne Thomsen],[DimProjekt].[ProjektAnsvarligNavn].&amp;[Natalia Golubeva],[DimProjekt].[ProjektAnsvarligNavn].&amp;[Nikolaj Harbjerg],[DimProjekt].[ProjektAnsvarligNavn].&amp;[Ove Christiansen],[DimProjekt].[ProjektAnsvarligNavn].&amp;[Per Oskar Jauert],[DimProjekt].[ProjektAnsvarligNavn].&amp;[Steffen Petersen],[DimProjekt].[ProjektAnsvarligNavn].&amp;[Thomas Ellermann],[DimProjekt].[ProjektAnsvarligNavn].&amp;[Thomas Vosegaard],[DimProjekt].[ProjektAnsvarligNavn].&amp;[Ulla Bo Gjørling],[DimProjekt].[ProjektAnsvarligNavn].&amp;[Allan Bøge Ochwat],[DimProjekt].[ProjektAnsvarligNavn].&amp;[Anders Juul Mørup],[DimProjekt].[ProjektAnsvarligNavn].&amp;[Anja Brinch Riber],[DimProjekt].[ProjektAnsvarligNavn].&amp;[Anna Bak Maigaard],[DimProjekt].[ProjektAnsvarligNavn].&amp;[Anne Mette Mørcke],[DimProjekt].[ProjektAnsvarligNavn].&amp;[Arne Nielsen Skov],[DimProjekt].[ProjektAnsvarligNavn].&amp;[Cathrin Bengesser],[DimProjekt].[ProjektAnsvarligNavn].&amp;[Christina Breddam],[DimProjekt].[ProjektAnsvarligNavn].&amp;[Esben Esben Auken],[DimProjekt].[ProjektAnsvarligNavn].&amp;[Frederik Langkjær],[DimProjekt].[ProjektAnsvarligNavn].&amp;[Jan Skov Pedersen],[DimProjekt].[ProjektAnsvarligNavn].&amp;[Jens Ledet Jensen],[DimProjekt].[ProjektAnsvarligNavn].&amp;[Kaj Georg Grønbæk],[DimProjekt].[ProjektAnsvarligNavn].&amp;[Kristian Pedersen],[DimProjekt].[ProjektAnsvarligNavn].&amp;[Lars Bojer Madsen],[DimProjekt].[ProjektAnsvarligNavn].&amp;[Lasse Munk Madsen],[DimProjekt].[ProjektAnsvarligNavn].&amp;[Lotte Ejsing Holm],[DimProjekt].[ProjektAnsvarligNavn].&amp;[Mads Kähler Holst],[DimProjekt].[ProjektAnsvarligNavn].&amp;[Maja Kær O´Connor],[DimProjekt].[ProjektAnsvarligNavn].&amp;[Mia Just Pedersen],[DimProjekt].[ProjektAnsvarligNavn].&amp;[Michael Steinicke],[DimProjekt].[ProjektAnsvarligNavn].&amp;[Mogens Sandø Lund],[DimProjekt].[ProjektAnsvarligNavn].&amp;[Ole Steen Nielsen],[DimProjekt].[ProjektAnsvarligNavn].&amp;[Per Møller Madsen],[DimProjekt].[ProjektAnsvarligNavn].&amp;[Peter Lund Jensen],[DimProjekt].[ProjektAnsvarligNavn].&amp;[Siri Beier Jensen],[DimProjekt].[ProjektAnsvarligNavn].&amp;[Søren Bom Nielsen],[DimProjekt].[ProjektAnsvarligNavn].&amp;[Søren Rud Keiding],[DimProjekt].[ProjektAnsvarligNavn].&amp;[Søren Skov Thirup],[DimProjekt].[ProjektAnsvarligNavn].&amp;[Thomas Tscherning],[DimProjekt].[ProjektAnsvarligNavn].&amp;[Troels Skrydstrup],[DimProjekt].[ProjektAnsvarligNavn].&amp;[Anders Frederiksen],[DimProjekt].[ProjektAnsvarligNavn].&amp;[Brian Bech Nielsen],[DimProjekt].[ProjektAnsvarligNavn].&amp;[Caroline Adolphsen],[DimProjekt].[ProjektAnsvarligNavn].&amp;[Carsten Mejer Obel],[DimProjekt].[ProjektAnsvarligNavn].&amp;[Charlotte Richardt],[DimProjekt].[ProjektAnsvarligNavn].&amp;[Derek Victor Byrne],[DimProjekt].[ProjektAnsvarligNavn].&amp;[Ellen Frandsen Lau],[DimProjekt].[ProjektAnsvarligNavn].&amp;[Henrik Høgh-Olesen],[DimProjekt].[ProjektAnsvarligNavn].&amp;[Henrik Stapelfeldt],[DimProjekt].[ProjektAnsvarligNavn].&amp;[Joachim Scholderer],[DimProjekt].[ProjektAnsvarligNavn].&amp;[Kim Kusk Mortensen],[DimProjekt].[ProjektAnsvarligNavn].&amp;[Knud Møller Møller],[DimProjekt].[ProjektAnsvarligNavn].&amp;[Lars Edward Mitens],[DimProjekt].[ProjektAnsvarligNavn].&amp;[Lene Juul Pedersen],[DimProjekt].[ProjektAnsvarligNavn].&amp;[Lise Wogensen Bach],[DimProjekt].[ProjektAnsvarligNavn].&amp;[Mette Frisk Jensen],[DimProjekt].[ProjektAnsvarligNavn].&amp;[Niels O. Mejlgaard],[DimProjekt].[ProjektAnsvarligNavn].&amp;[Sarah van Mastrigt],[DimProjekt].[ProjektAnsvarligNavn].&amp;[Stefan G. Jacobsen],[DimProjekt].[ProjektAnsvarligNavn].&amp;[Stefan Kjerkegaard],[DimProjekt].[ProjektAnsvarligNavn].&amp;[Ulf Andersson Ørom],[DimProjekt].[ProjektAnsvarligNavn].&amp;[Allan Halkjær Würtz],[DimProjekt].[ProjektAnsvarligNavn].&amp;[Anne Bækby Johansen],[DimProjekt].[ProjektAnsvarligNavn].&amp;[Anne Lindholm Behnk],[DimProjekt].[ProjektAnsvarligNavn].&amp;[Charlotte Lauridsen],[DimProjekt].[ProjektAnsvarligNavn].&amp;[Christian Lindholst],[DimProjekt].[ProjektAnsvarligNavn].&amp;[Eskild Holm Nielsen],[DimProjekt].[ProjektAnsvarligNavn].&amp;[Hanne Mohr Hovgaard],[DimProjekt].[ProjektAnsvarligNavn].&amp;[Helena Skyt Nielsen],[DimProjekt].[ProjektAnsvarligNavn].&amp;[Henrik Axel Fossing],[DimProjekt].[ProjektAnsvarligNavn].&amp;[Henrik Michael Pers],[DimProjekt].[ProjektAnsvarligNavn].&amp;[Henrik Myhre Jensen],[DimProjekt].[ProjektAnsvarligNavn].&amp;[Ivan Bjerre Damgård],[DimProjekt].[ProjektAnsvarligNavn].&amp;[J. Michael Hasenkam],[DimProjekt].[ProjektAnsvarligNavn].&amp;[Jacob Schach Møller],[DimProjekt].[ProjektAnsvarligNavn].&amp;[Jens Jakob Sehested],[DimProjekt].[ProjektAnsvarligNavn].&amp;[Jette Feveile Young],[DimProjekt].[ProjektAnsvarligNavn].&amp;[Lise Lotte Sørensen],[DimProjekt].[ProjektAnsvarligNavn].&amp;[Niels Akselbo Kroer],[DimProjekt].[ProjektAnsvarligNavn].&amp;[Panagiotis Mitkidis],[DimProjekt].[ProjektAnsvarligNavn].&amp;[Peter Bruun Nielsen],[DimProjekt].[ProjektAnsvarligNavn].&amp;[Preben Bo Mortensen],[DimProjekt].[ProjektAnsvarligNavn].&amp;[Aase Roland Jacobsen],[DimProjekt].[ProjektAnsvarligNavn].&amp;[Berit Kornbæk Boisen],[DimProjekt].[ProjektAnsvarligNavn].&amp;[Claus Fynbo Sørensen],[DimProjekt].[ProjektAnsvarligNavn].&amp;[Conni Edith Simonsen],[DimProjekt].[ProjektAnsvarligNavn].&amp;[Flemming Besenbacher],[DimProjekt].[ProjektAnsvarligNavn].&amp;[Hanne Birgit Schiøtt],[DimProjekt].[ProjektAnsvarligNavn].&amp;[Helene Nyegaard Hvid],[DimProjekt].[ProjektAnsvarligNavn].&amp;[Inger Rønde Jeppesen],[DimProjekt].[ProjektAnsvarligNavn].&amp;[Jacob Kjær Eskildsen],[DimProjekt].[ProjektAnsvarligNavn].&amp;[Jeffrey Scott Hangst],[DimProjekt].[ProjektAnsvarligNavn].&amp;[Jesper Sølund Hansen],[DimProjekt].[ProjektAnsvarligNavn].&amp;[Jørgen Eivind Olesen],[DimProjekt].[ProjektAnsvarligNavn].&amp;[Karl Anker Jørgensen],[DimProjekt].[ProjektAnsvarligNavn].&amp;[Klaus Günter Grunert],[DimProjekt].[ProjektAnsvarligNavn].&amp;[Lars Henrik Andersen],[DimProjekt].[ProjektAnsvarligNavn].&amp;[Leo Normann Pedersen],[DimProjekt].[ProjektAnsvarligNavn].&amp;[Malene Loft Sørensen],[DimProjekt].[ProjektAnsvarligNavn].&amp;[Maria Elisabeth Louw],[DimProjekt].[ProjektAnsvarligNavn].&amp;[Maria Volf Lindhardt],[DimProjekt].[ProjektAnsvarligNavn].&amp;[Marie Vejrup Nielsen],[DimProjekt].[ProjektAnsvarligNavn].&amp;[Morten Vils Sørensen],[DimProjekt].[ProjektAnsvarligNavn].&amp;[Niels Gørtz Hørstrup],[DimProjekt].[ProjektAnsvarligNavn].&amp;[Niels Mikael Thastum],[DimProjekt].[ProjektAnsvarligNavn].&amp;[Niels Ovesen Nygaard],[DimProjekt].[ProjektAnsvarligNavn].&amp;[Ole Bækgaard Nielsen],[DimProjekt].[ProjektAnsvarligNavn].&amp;[Anne Hammer Lauridsen],[DimProjekt].[ProjektAnsvarligNavn].&amp;[Bente Lynge Hannestad],[DimProjekt].[ProjektAnsvarligNavn].&amp;[Bente Wissing Brøndum],[DimProjekt].[ProjektAnsvarligNavn].&amp;[Bjarke Paarup-Laursen],[DimProjekt].[ProjektAnsvarligNavn].&amp;[Cecilie Nørby Thisted],[DimProjekt].[ProjektAnsvarligNavn].&amp;[Erik Steen Kristensen],[DimProjekt].[ProjektAnsvarligNavn].&amp;[Eva Sidelmann Karring],[DimProjekt].[ProjektAnsvarligNavn].&amp;[Gitte Møldrup Nielsen],[DimProjekt].[ProjektAnsvarligNavn].&amp;[Jens Benned Bennedsen],[DimProjekt].[ProjektAnsvarligNavn].&amp;[Jens Stougaard Jensen],[DimProjekt].[ProjektAnsvarligNavn].&amp;[John Starup Westensee],[DimProjekt].[ProjektAnsvarligNavn].&amp;[Katrine Juul Andresen],[DimProjekt].[ProjektAnsvarligNavn].&amp;[Michael Evan Goodsite],[DimProjekt].[ProjektAnsvarligNavn].&amp;[Michael Møller Hansen],[DimProjekt].[ProjektAnsvarligNavn].&amp;[Mikkel Kristian Kragh],[DimProjekt].[ProjektAnsvarligNavn].&amp;[Niels Damgaard Hansen],[DimProjekt].[ProjektAnsvarligNavn].&amp;[Per Baltzer Overgaard],[DimProjekt].[ProjektAnsvarligNavn].&amp;[Per Lindblad Johansen],[DimProjekt].[ProjektAnsvarligNavn].&amp;[Peter Andre Andreasen],[DimProjekt].[ProjektAnsvarligNavn].&amp;[Sanne Olofsson Dolmer],[DimProjekt].[ProjektAnsvarligNavn].&amp;[Steen Harrit Jakobsen],[DimProjekt].[ProjektAnsvarligNavn].&amp;[Theodorus H.A.H. Otto],[DimProjekt].[ProjektAnsvarligNavn].&amp;[Tine Sommer-Storstein],[DimProjekt].[ProjektAnsvarligNavn].&amp;[Trolle René Linderoth],[DimProjekt].[ProjektAnsvarligNavn].&amp;[Anne Brink Christensen],[DimProjekt].[ProjektAnsvarligNavn].&amp;[Annie Vesterby Charles],[DimProjekt].[ProjektAnsvarligNavn].&amp;[Brigitte Maria Städler],[DimProjekt].[ProjektAnsvarligNavn].&amp;[Britt Sønberg Vilstrup],[DimProjekt].[ProjektAnsvarligNavn].&amp;[Carsten Rene Jørgensen],[DimProjekt].[ProjektAnsvarligNavn].&amp;[Charlotte Lyngholm Bom],[DimProjekt].[ProjektAnsvarligNavn].&amp;[Erik Østergaard Jensen],[DimProjekt].[ProjektAnsvarligNavn].&amp;[Flemming Kobberøe Fink],[DimProjekt].[ProjektAnsvarligNavn].&amp;[Gertrud Lindberg Tefre],[DimProjekt].[ProjektAnsvarligNavn].&amp;[Ingeborg Mark Jacobsen],[DimProjekt].[ProjektAnsvarligNavn].&amp;[Julie Tølbøl Rasmussen],[DimProjekt].[ProjektAnsvarligNavn].&amp;[Karen Pallesgaard Munk],[DimProjekt].[ProjektAnsvarligNavn].&amp;[Klaus Lønne Ingvartsen],[DimProjekt].[ProjektAnsvarligNavn].&amp;[Knud Erik Bach Knudsen],[DimProjekt].[ProjektAnsvarligNavn].&amp;[Lars Moeslund Svendsen],[DimProjekt].[ProjektAnsvarligNavn].&amp;[Lasse Sommer Mikkelsen],[DimProjekt].[ProjektAnsvarligNavn].&amp;[Lisbeth Katborg Bjerre],[DimProjekt].[ProjektAnsvarligNavn].&amp;[Lone Plougmann Iversen],[DimProjekt].[ProjektAnsvarligNavn].&amp;[Mads Rosendahl Thomsen],[DimProjekt].[ProjektAnsvarligNavn].&amp;[Martha Vogdrup Berdiin],[DimProjekt].[ProjektAnsvarligNavn].&amp;[Mette Svendsen Herskin],[DimProjekt].[ProjektAnsvarligNavn].&amp;[Mette Wittorff Schmidt],[DimProjekt].[ProjektAnsvarligNavn].&amp;[Morten Lyberth Grunnet],[DimProjekt].[ProjektAnsvarligNavn].&amp;[Niels Jørgen Rasmussen],[DimProjekt].[ProjektAnsvarligNavn].&amp;[Susanne Dalsgaard Krag],[DimProjekt].[ProjektAnsvarligNavn].&amp;[Thomas Gryesten Jensen],[DimProjekt].[ProjektAnsvarligNavn].&amp;[Thomas Muller Pallesen],[DimProjekt].[ProjektAnsvarligNavn].&amp;[Torben Kristian Jensen],[DimProjekt].[ProjektAnsvarligNavn].&amp;[Alfred Michael Spormann],[DimProjekt].[ProjektAnsvarligNavn].&amp;[Anne Marie Kragh Pahuus],[DimProjekt].[ProjektAnsvarligNavn].&amp;[Beth Jane Dalhoff Hviid],[DimProjekt].[ProjektAnsvarligNavn].&amp;[Bjørn Panyella Pedersen],[DimProjekt].[ProjektAnsvarligNavn].&amp;[Bo Brummerstedt Iversen],[DimProjekt].[ProjektAnsvarligNavn].&amp;[Dorthe Caroline Riishøj],[DimProjekt].[ProjektAnsvarligNavn].&amp;[Johnny Nørgaard Laursen],[DimProjekt].[ProjektAnsvarligNavn].&amp;[Karsten Vestbo Riisager],[DimProjekt].[ProjektAnsvarligNavn].&amp;[Kirsten Langås Andersen],[DimProjekt].[ProjektAnsvarligNavn].&amp;[Kurt Vesterager Gothelf],[DimProjekt].[ProjektAnsvarligNavn].&amp;[Lauritz B. Holm-Nielsen],[DimProjekt].[ProjektAnsvarligNavn].&amp;[Lene Bavnbek Enevoldsen],[DimProjekt].[ProjektAnsvarligNavn].&amp;[Marie Laustsen Hartmann],[DimProjekt].[ProjektAnsvarligNavn].&amp;[Mette Krogh Christensen],[DimProjekt].[ProjektAnsvarligNavn].&amp;[Mikael Bergholz Knudsen],[DimProjekt].[ProjektAnsvarligNavn].&amp;[Niels Christian Nielsen],[DimProjekt].[ProjektAnsvarligNavn].&amp;[Niels Overgaard Lehmann],[DimProjekt].[ProjektAnsvarligNavn].&amp;[Per Anders Håkan Brandt],[DimProjekt].[ProjektAnsvarligNavn].&amp;[Per Lynnerup Trinhammer],[DimProjekt].[ProjektAnsvarligNavn].&amp;[Pernille Hjorth Nielsen],[DimProjekt].[ProjektAnsvarligNavn].&amp;[Peter Munk Christiansen],[DimProjekt].[ProjektAnsvarligNavn].&amp;[Sanni Nørgaard Breining],[DimProjekt].[ProjektAnsvarligNavn].&amp;[Steen Brøndsted Nielsen],[DimProjekt].[ProjektAnsvarligNavn].&amp;[Søren Kenneth Kjærgaard],[DimProjekt].[ProjektAnsvarligNavn].&amp;[Søren Munch Kristiansen],[DimProjekt].[ProjektAnsvarligNavn].&amp;[Trine Kastrup Dalsgaard],[DimProjekt].[ProjektAnsvarligNavn].&amp;[Troels Myrup Kristensen],[DimProjekt].[ProjektAnsvarligNavn].&amp;[Anders Vest Christiansen],[DimProjekt].[ProjektAnsvarligNavn].&amp;[Cecilie Bechmann Anthony],[DimProjekt].[ProjektAnsvarligNavn].&amp;[Jens Christian Jensenius],[DimProjekt].[ProjektAnsvarligNavn].&amp;[Jørgen Bengaard Skibsted],[DimProjekt].[ProjektAnsvarligNavn].&amp;[Thomas Bjørnskov Poulsen],[DimProjekt].[ProjektAnsvarligNavn].&amp;[Trine Michelle Villumsen],[DimProjekt].[ProjektAnsvarligNavn].&amp;[Ulrik Ingerslev Uggerhøj],[DimProjekt].[ProjektAnsvarligNavn].&amp;[Charlotte Vibeke Ringsted],[DimProjekt].[ProjektAnsvarligNavn].&amp;[Christian Djurhuus Hansen],[DimProjekt].[ProjektAnsvarligNavn].&amp;[Hans Krongaard Kristensen],[DimProjekt].[ProjektAnsvarligNavn].&amp;[Jørgen Brøchner Jespersen],[DimProjekt].[ProjektAnsvarligNavn].&amp;[Jørgen Ellegaard Andersen],[DimProjekt].[ProjektAnsvarligNavn].&amp;[Karin Stenderup Dokkedahl],[DimProjekt].[ProjektAnsvarligNavn].&amp;[Lars Ditlev Mørck Ottosen],[DimProjekt].[ProjektAnsvarligNavn].&amp;[Marie Hedegaard Fagerlund],[DimProjekt].[ProjektAnsvarligNavn].&amp;[Michelle Heather Williams],[DimProjekt].[ProjektAnsvarligNavn].&amp;[Pablo Rafael Pardo Ibanez],[DimProjekt].[ProjektAnsvarligNavn].&amp;[Andreas Andreas Roepstorff],[DimProjekt].[ProjektAnsvarligNavn].&amp;[Christoffer Green-Pedersen],[DimProjekt].[ProjektAnsvarligNavn].&amp;[Kenneth Flesborg Rasmussen],[DimProjekt].[ProjektAnsvarligNavn].&amp;[Morten Pedersen Winterberg],[DimProjekt].[ProjektAnsvarligNavn].&amp;[Peter Bachmann Vestergaard],[DimProjekt].[ProjektAnsvarligNavn].&amp;[Peter Kjestrup Axel Jensen],[DimProjekt].[ProjektAnsvarligNavn].&amp;[Thomas Quistgaard Pedersen],[DimProjekt].[ProjektAnsvarligNavn].&amp;[Alejandra Zaragoza Scherman],[DimProjekt].[ProjektAnsvarligNavn].&amp;[Christian N. Storm Pedersen],[DimProjekt].[ProjektAnsvarligNavn].&amp;[Hanne Lakkenborg Kristensen],[DimProjekt].[ProjektAnsvarligNavn].&amp;[Michael Edelgaard Caspersen],[DimProjekt].[ProjektAnsvarligNavn].&amp;[Svend Anton Foged Hylleberg],[DimProjekt].[ProjektAnsvarligNavn].&amp;[Timo Andreas Lehmann Kvamme],[DimProjekt].[ProjektAnsvarligNavn].&amp;[Jane Hvarregaard Christensen],[DimProjekt].[ProjektAnsvarligNavn].&amp;[Niels Thomas Hjort Lauritzen],[DimProjekt].[ProjektAnsvarligNavn].&amp;[Thomas Skjødeberg Toftegaard],[DimProjekt].[ProjektAnsvarligNavn].&amp;[Astrid Millung-Christoffersen],[DimProjekt].[ProjektAnsvarligNavn].&amp;[Conor Richard O'Connor Leerhøy],[DimProjekt].[ProjektAnsvarligNavn].&amp;[Vibeke Asmussen Asmussen Frank],[DimProjekt].[ProjektAnsvarligNavn].&amp;[Marie Kristine Nielsen Roesgaard],[DimProjekt].[ProjektAnsvarligNavn].&amp;[Thomas Hvergel Søndergaard Jensen]}"/>
  </metadataStrings>
  <mdxMetadata count="6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</mdx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<sst xmlns="http://schemas.openxmlformats.org/spreadsheetml/2006/main" count="12454" uniqueCount="1621">
  <si>
    <t>Budgetnavn</t>
  </si>
  <si>
    <t>Status</t>
  </si>
  <si>
    <t>(Flere elementer)</t>
  </si>
  <si>
    <t>Kalenderår</t>
  </si>
  <si>
    <t>Artskonto hierarki</t>
  </si>
  <si>
    <t>Ukendt</t>
  </si>
  <si>
    <t>Artskontonr. navn</t>
  </si>
  <si>
    <t>2022</t>
  </si>
  <si>
    <t>221011 Rejseomkostninger</t>
  </si>
  <si>
    <t>221013 Rejsegodtgørelse</t>
  </si>
  <si>
    <t>227071 Øvrige tjenesteydelser</t>
  </si>
  <si>
    <t>228021 Laboratorieudst., maskiner, forsøgsinstallationer</t>
  </si>
  <si>
    <t>228071 Øvrige varer og materialer</t>
  </si>
  <si>
    <t>228088 (B) Øvrige driftsomkostn.</t>
  </si>
  <si>
    <t>225511 Brændstof mv</t>
  </si>
  <si>
    <t>226011 Køb af tlf., computer, IT udstyr og øvrig hardware</t>
  </si>
  <si>
    <t>228011 Kopi, print og trykkeriopgaver</t>
  </si>
  <si>
    <t>226511 Telefonabonnementer- og internetforbindelser</t>
  </si>
  <si>
    <t>228022 Laboratorieforbrug, småudstyr og inventar</t>
  </si>
  <si>
    <t>222011 Repræsentation og forplejning</t>
  </si>
  <si>
    <t>229111 Kurs- og kassedifferencer</t>
  </si>
  <si>
    <t>226512 IT tjenesteydelser</t>
  </si>
  <si>
    <t>221014 Hotel - udland</t>
  </si>
  <si>
    <t>223251 AES-bidrag</t>
  </si>
  <si>
    <t>225514 Varme</t>
  </si>
  <si>
    <t>Fravalgt ansøgt</t>
  </si>
  <si>
    <t>221012 Flybill. udenfor CWT</t>
  </si>
  <si>
    <t>221015 Hotel - DK</t>
  </si>
  <si>
    <t>221016 SLS - Rejser og hotel</t>
  </si>
  <si>
    <t>222012 Gaver, gavekort mv.</t>
  </si>
  <si>
    <t>223011 SEA-bygningsvedligeholdelse</t>
  </si>
  <si>
    <t>223013 Reparationer og vedligeholdelse, ej bygningsdrift</t>
  </si>
  <si>
    <t>223223 SLS - Arbejdsmarkedsbidrag (AUB) - TAP - teknisk</t>
  </si>
  <si>
    <t>223232 SLS - Arbejdsmarkedsbidrag (AUB) - DTAP</t>
  </si>
  <si>
    <t>223262 Vægtafgifter</t>
  </si>
  <si>
    <t>223612 SLS - Godtgørelser/omkostningdækn.</t>
  </si>
  <si>
    <t>225515 Elektricitet inkl. afgifter</t>
  </si>
  <si>
    <t>226012 AV udstyr</t>
  </si>
  <si>
    <t>226513 IT software</t>
  </si>
  <si>
    <t>227011 Post, fragt og forsendelse</t>
  </si>
  <si>
    <t>227012 Annoncering</t>
  </si>
  <si>
    <t>227015 Rengøringsydelser</t>
  </si>
  <si>
    <t>227016 Vagt og sikring</t>
  </si>
  <si>
    <t>227017 Renovation</t>
  </si>
  <si>
    <t>227031 SLS - særlig vederlæggelse</t>
  </si>
  <si>
    <t>228012 Rengøringsartikler</t>
  </si>
  <si>
    <t>228013 Arbejdstøj mv.</t>
  </si>
  <si>
    <t>228031 Plante-, gartner- og landbrugsartikler</t>
  </si>
  <si>
    <t>228041 Forsøgsdyr og dyrehold</t>
  </si>
  <si>
    <t>229511 Nedskrivninger på oms.aktiver</t>
  </si>
  <si>
    <t>268011 Morarente- og gebyrudgifter</t>
  </si>
  <si>
    <t>225517 Vand inkl. Afgifter</t>
  </si>
  <si>
    <t>227014 Rådgivning</t>
  </si>
  <si>
    <t>Projekt ansvarlig navn</t>
  </si>
  <si>
    <t>Fravalgt ansvarlig ECOS Århus</t>
  </si>
  <si>
    <t>DCE, ECOS, ENVS</t>
  </si>
  <si>
    <t>AUBUDGET</t>
  </si>
  <si>
    <t>Kreditor navn</t>
  </si>
  <si>
    <t>365-Logistik ApS</t>
  </si>
  <si>
    <t>3D Transport</t>
  </si>
  <si>
    <t>417.dk v/ Bach Int. ApS</t>
  </si>
  <si>
    <t>55Nord</t>
  </si>
  <si>
    <t>A/S BALTIC-KORN</t>
  </si>
  <si>
    <t>A/S Hotel Artic</t>
  </si>
  <si>
    <t>A/S NINO lab.</t>
  </si>
  <si>
    <t>AB Sciex ApS</t>
  </si>
  <si>
    <t>ABCR GMBH &amp; CO. KG  (928)</t>
  </si>
  <si>
    <t>ABENA A/S</t>
  </si>
  <si>
    <t>ACTEC A/S</t>
  </si>
  <si>
    <t>Adam Bertelsen</t>
  </si>
  <si>
    <t>Advokatfirmaet Poul Schmith Kammeradvokaten</t>
  </si>
  <si>
    <t>AEROpartner</t>
  </si>
  <si>
    <t>AFI Marine A/S</t>
  </si>
  <si>
    <t>Agilent Technologies Denmark A</t>
  </si>
  <si>
    <t>AGLAE Association Generale</t>
  </si>
  <si>
    <t>Agrolab Agrar und Umwelt GmbH Group</t>
  </si>
  <si>
    <t>AH Diagnostics A/S</t>
  </si>
  <si>
    <t>Air Greenland AS</t>
  </si>
  <si>
    <t>Air Liquide Danmark A/S</t>
  </si>
  <si>
    <t>AK Smede &amp; Staldteknik ApS</t>
  </si>
  <si>
    <t>Akademisk Boghandel/SL Fonden</t>
  </si>
  <si>
    <t>Akudim A/S</t>
  </si>
  <si>
    <t>Albatros Arctic Circle ApS</t>
  </si>
  <si>
    <t>All Remove Region 2</t>
  </si>
  <si>
    <t>Allan Rasmussen</t>
  </si>
  <si>
    <t>Allflex Danmark AoS</t>
  </si>
  <si>
    <t>Allroad Adventures ApS</t>
  </si>
  <si>
    <t>Alpha Aqua A/S</t>
  </si>
  <si>
    <t>Alt i Mad ApS</t>
  </si>
  <si>
    <t>Analyse Danmark ApS</t>
  </si>
  <si>
    <t>Anasysta e.K.</t>
  </si>
  <si>
    <t>Andel Energi</t>
  </si>
  <si>
    <t>Ann Eileen Lennert</t>
  </si>
  <si>
    <t>Anna Make</t>
  </si>
  <si>
    <t>Apodannordic Pharmapackaging AS</t>
  </si>
  <si>
    <t>Apropos Kommunikation ApS</t>
  </si>
  <si>
    <t>ApS Altinget.dk</t>
  </si>
  <si>
    <t>Aquasense</t>
  </si>
  <si>
    <t>aragost ag</t>
  </si>
  <si>
    <t>Arbejdstøj og Outdoorsupply</t>
  </si>
  <si>
    <t>Arduino Tech - OPHØRT 31/12-2016</t>
  </si>
  <si>
    <t>Argo Norge</t>
  </si>
  <si>
    <t>ARKI Consulting &amp; Developm</t>
  </si>
  <si>
    <t>Arkitekt Thomas Riis ApS</t>
  </si>
  <si>
    <t>Arno Kangeri</t>
  </si>
  <si>
    <t>ARP-HANSEN Hotel Group A/S</t>
  </si>
  <si>
    <t>Asiaq</t>
  </si>
  <si>
    <t>AURA A/S</t>
  </si>
  <si>
    <t>Autofix.nu ApS</t>
  </si>
  <si>
    <t>AVC Audio-Visuelt Centrum A/S</t>
  </si>
  <si>
    <t>Av-Cables.dk ApS</t>
  </si>
  <si>
    <t>AXEB Danmark A/S</t>
  </si>
  <si>
    <t>B 6 AKUSTIK A/S</t>
  </si>
  <si>
    <t>Bach VVS</t>
  </si>
  <si>
    <t>Badgeland ApS</t>
  </si>
  <si>
    <t>Bagaren och Kocken</t>
  </si>
  <si>
    <t>Bak´s Køleservice Aps</t>
  </si>
  <si>
    <t>Bastard Café ApS</t>
  </si>
  <si>
    <t>Batco Nordic ApS</t>
  </si>
  <si>
    <t>Batteribyen/Lakuda</t>
  </si>
  <si>
    <t>Bauhaus Danmark</t>
  </si>
  <si>
    <t>Bech-Bruun Advokatpartnerselskab</t>
  </si>
  <si>
    <t>Becker Danmark A/S</t>
  </si>
  <si>
    <t>Becton Dickinson a/s</t>
  </si>
  <si>
    <t>Best Western Plus Hotel Ilulis</t>
  </si>
  <si>
    <t>BHS Logistics A/S</t>
  </si>
  <si>
    <t>BIO-AQUA A/S</t>
  </si>
  <si>
    <t>Bio-flight as</t>
  </si>
  <si>
    <t>Biokemisk Forening</t>
  </si>
  <si>
    <t>Biolab A/S</t>
  </si>
  <si>
    <t>Biologforbundet</t>
  </si>
  <si>
    <t>Biology Centre CAS, v.v.i.</t>
  </si>
  <si>
    <t>bioMérieux Danmark ApS</t>
  </si>
  <si>
    <t>BioNordika Denmark A/S</t>
  </si>
  <si>
    <t>Birgitte Svinth Erhvervspsykolog, Cand.Psych.Aut.</t>
  </si>
  <si>
    <t>Bisgaard Trading ApS</t>
  </si>
  <si>
    <t>Bk-Pack ApS</t>
  </si>
  <si>
    <t>Bloomit Danmark ApS</t>
  </si>
  <si>
    <t>Blue Line</t>
  </si>
  <si>
    <t>Blue Research ApS</t>
  </si>
  <si>
    <t>Blue Water Shipping A/S</t>
  </si>
  <si>
    <t>BlueMedico</t>
  </si>
  <si>
    <t>BORESKO GRUPPEN A/S</t>
  </si>
  <si>
    <t>Boxon A/S</t>
  </si>
  <si>
    <t>Bravida Danmark A/S</t>
  </si>
  <si>
    <t>Brdr  Dyring I/S</t>
  </si>
  <si>
    <t>Brdr. Jørgensen Instruments Ap</t>
  </si>
  <si>
    <t>Bredbandsson AB</t>
  </si>
  <si>
    <t>Bring Cargo Danmark</t>
  </si>
  <si>
    <t>BroBizz A/S</t>
  </si>
  <si>
    <t>Buch &amp; Holm</t>
  </si>
  <si>
    <t>Buhl og Bønsøe A/S</t>
  </si>
  <si>
    <t>Bundeskasse Halle</t>
  </si>
  <si>
    <t>Bureau Veritas. Tidl. CHEMTOX</t>
  </si>
  <si>
    <t>Burkard Manufacturing Co Ltd</t>
  </si>
  <si>
    <t>Burkert Danmark</t>
  </si>
  <si>
    <t>Butterfly Network Inc.</t>
  </si>
  <si>
    <t>BUVI Scandinavia AB</t>
  </si>
  <si>
    <t>B-wild A/S</t>
  </si>
  <si>
    <t>Bæk Tryk</t>
  </si>
  <si>
    <t>C.D.E. DANISH MARINE DESIGN ApS</t>
  </si>
  <si>
    <t>CABINN A/S</t>
  </si>
  <si>
    <t>Cafémma Uummannaq</t>
  </si>
  <si>
    <t>Campbell Scientific Limited</t>
  </si>
  <si>
    <t>Campingudstyr.DK</t>
  </si>
  <si>
    <t>Cantell</t>
  </si>
  <si>
    <t>CARDIOCARE SCANDINAVIA APS</t>
  </si>
  <si>
    <t>CARL C. A/S</t>
  </si>
  <si>
    <t>Carl Ras A/S</t>
  </si>
  <si>
    <t>Carlab</t>
  </si>
  <si>
    <t>Carleton University</t>
  </si>
  <si>
    <t>Carls.nu P/S</t>
  </si>
  <si>
    <t>CATERING DANMARK ApS</t>
  </si>
  <si>
    <t>Catherine Chambers</t>
  </si>
  <si>
    <t>CAWTHRON INSTITUTE</t>
  </si>
  <si>
    <t>Centerholmen Lægeklinik</t>
  </si>
  <si>
    <t>CERTEX Danmark A/S</t>
  </si>
  <si>
    <t>CG Marine ApS</t>
  </si>
  <si>
    <t>Chelonia Limited.</t>
  </si>
  <si>
    <t>Chiron AS</t>
  </si>
  <si>
    <t>Circle K Danmark A/S</t>
  </si>
  <si>
    <t>Clarion Collection Hotel Plaza</t>
  </si>
  <si>
    <t>Claus Sørensen Kloakmester</t>
  </si>
  <si>
    <t>Climate-KIC Holding B.V.</t>
  </si>
  <si>
    <t>CLS Collecte Localisation Satellites</t>
  </si>
  <si>
    <t>CNRS</t>
  </si>
  <si>
    <t>Compliq IT AB</t>
  </si>
  <si>
    <t>ComputerSalg A/S</t>
  </si>
  <si>
    <t>Comwell Kongebrogaarden</t>
  </si>
  <si>
    <t>Comwell Aarhus</t>
  </si>
  <si>
    <t>Conference Interpreters</t>
  </si>
  <si>
    <t>Conference Manager A/S</t>
  </si>
  <si>
    <t>Congress Secretariat</t>
  </si>
  <si>
    <t>Conrad Elektronik Norden AB</t>
  </si>
  <si>
    <t>Containerland Danmark</t>
  </si>
  <si>
    <t>COPENHAGEN AIRTAXI A/S</t>
  </si>
  <si>
    <t>Copenhagen Biotech Supply ApS</t>
  </si>
  <si>
    <t>Copenhagen Business School</t>
  </si>
  <si>
    <t>CopenHill A/S</t>
  </si>
  <si>
    <t>CORO, Co-lab Roskilde</t>
  </si>
  <si>
    <t>Cowi</t>
  </si>
  <si>
    <t>Cromwell Middelfart</t>
  </si>
  <si>
    <t>CWT</t>
  </si>
  <si>
    <t>Cykelgear.dk</t>
  </si>
  <si>
    <t>D4 Enterprise Solutions ApS</t>
  </si>
  <si>
    <t>DAHLS FLAGFABRIK A/S</t>
  </si>
  <si>
    <t>Daka Denmark A/S</t>
  </si>
  <si>
    <t>DAKOFA</t>
  </si>
  <si>
    <t>DALING - RENSTEMT, SJØ!</t>
  </si>
  <si>
    <t>DANAK</t>
  </si>
  <si>
    <t>Danalytic</t>
  </si>
  <si>
    <t>DANBIT Dansk Binær Teknik A/S</t>
  </si>
  <si>
    <t>DanContainer A/S</t>
  </si>
  <si>
    <t>DANCOVER</t>
  </si>
  <si>
    <t>Dandiag Pipetter ApS</t>
  </si>
  <si>
    <t>DanDrone Erhverv ApS</t>
  </si>
  <si>
    <t>Danhostel Helsingør Vandrerhje</t>
  </si>
  <si>
    <t>Danhostel Thyborøn</t>
  </si>
  <si>
    <t>Dan-Inject ApS</t>
  </si>
  <si>
    <t>Danish Export Association</t>
  </si>
  <si>
    <t>DANISH FLUID SYSTEM TECHNOLOGI</t>
  </si>
  <si>
    <t>Danish Water Forum</t>
  </si>
  <si>
    <t>Danmarks Medie-og Journalist</t>
  </si>
  <si>
    <t>Danmarks Meteorologiske Institut</t>
  </si>
  <si>
    <t>Danmarks Miljøportal</t>
  </si>
  <si>
    <t>Danmarks Tekniske Universitet</t>
  </si>
  <si>
    <t>DAN-PAL A/S</t>
  </si>
  <si>
    <t>Dansk Akustisk Selskab</t>
  </si>
  <si>
    <t>Dansk Brandteknik</t>
  </si>
  <si>
    <t>Dansk Cyklist Forbund</t>
  </si>
  <si>
    <t>DANSK DEKOMMISSIONERING</t>
  </si>
  <si>
    <t>Dansk ErhvervsOptik</t>
  </si>
  <si>
    <t>Dansk Fundamental Metrologi A/</t>
  </si>
  <si>
    <t>Dansk Gasteknik Aps</t>
  </si>
  <si>
    <t>Dansk havpattedyrsforening</t>
  </si>
  <si>
    <t>Dansk Internet Salg ApS</t>
  </si>
  <si>
    <t>Dansk jagtakedami</t>
  </si>
  <si>
    <t>Dansk Microbølge Teknik ApS</t>
  </si>
  <si>
    <t>Dansk Niels Bo</t>
  </si>
  <si>
    <t>Dansk Skovkontor A/S</t>
  </si>
  <si>
    <t>Dansk Transport emballage Aps</t>
  </si>
  <si>
    <t>Dansk Varme Service A/S</t>
  </si>
  <si>
    <t>Danske Fragtmænd Silkeborg</t>
  </si>
  <si>
    <t>Dantaxi</t>
  </si>
  <si>
    <t>DARMA</t>
  </si>
  <si>
    <t>Deakin Residential Services</t>
  </si>
  <si>
    <t>DEKRA Bilsyn ApS</t>
  </si>
  <si>
    <t>Deloitte</t>
  </si>
  <si>
    <t>Den Gamle By</t>
  </si>
  <si>
    <t>Den intelligente Krop</t>
  </si>
  <si>
    <t>Den Lille Tøris Producent ApS</t>
  </si>
  <si>
    <t>Derketek ApS</t>
  </si>
  <si>
    <t>Det Grønlandske Selskab</t>
  </si>
  <si>
    <t>Det Nationale Netværk for Klim</t>
  </si>
  <si>
    <t>Det Økonomiske Råds Sekretaria</t>
  </si>
  <si>
    <t>Detektorshop.dk</t>
  </si>
  <si>
    <t>DHI A/S</t>
  </si>
  <si>
    <t>DHL Express</t>
  </si>
  <si>
    <t>DHL Freight Denmark A/S</t>
  </si>
  <si>
    <t>DI</t>
  </si>
  <si>
    <t>Diatom A/S</t>
  </si>
  <si>
    <t>DigiSource ApS</t>
  </si>
  <si>
    <t>Digitel Elektronik Gmbh</t>
  </si>
  <si>
    <t>DitoBus Excursions A/S</t>
  </si>
  <si>
    <t>Diversey Danmark ApS</t>
  </si>
  <si>
    <t>Djurhuus IT P/S</t>
  </si>
  <si>
    <t>DMT VÆRKTØJ A/S</t>
  </si>
  <si>
    <t>DNA-konstest</t>
  </si>
  <si>
    <t>Domaine de l'Etang</t>
  </si>
  <si>
    <t>Donaldson Scandinavia ApS</t>
  </si>
  <si>
    <t>DORCH &amp; DANOLA A/S</t>
  </si>
  <si>
    <t>Dorthe Egelund ApS.</t>
  </si>
  <si>
    <t>DOTDK ApS</t>
  </si>
  <si>
    <t>DriveClever A/S</t>
  </si>
  <si>
    <t>Drone Volt Scandinavia ApS</t>
  </si>
  <si>
    <t>Droner ApS</t>
  </si>
  <si>
    <t>DROP ApS</t>
  </si>
  <si>
    <t>DS Dansk Standard</t>
  </si>
  <si>
    <t>D-S Sikkerhedsudstyr A/S</t>
  </si>
  <si>
    <t>DSB</t>
  </si>
  <si>
    <t>DSV ROAD A/Sb</t>
  </si>
  <si>
    <t>DUSTIN</t>
  </si>
  <si>
    <t>Daarbak Design</t>
  </si>
  <si>
    <t>Eaton Power Quality Danmark</t>
  </si>
  <si>
    <t>École dÉconomie de Paris</t>
  </si>
  <si>
    <t>Effection A/S</t>
  </si>
  <si>
    <t>Egholm Slot ApS</t>
  </si>
  <si>
    <t>Eigenbrodt Gmbh &amp; Co</t>
  </si>
  <si>
    <t>EIMSKIP Denmark AS</t>
  </si>
  <si>
    <t>Ejner Hessel Brande A/S</t>
  </si>
  <si>
    <t>El Grossisten</t>
  </si>
  <si>
    <t>Electromec Engineering &amp; Servi</t>
  </si>
  <si>
    <t>Elektronik Lavpris ApS</t>
  </si>
  <si>
    <t>ELFA Distrelec</t>
  </si>
  <si>
    <t>Elis Danmark A/S</t>
  </si>
  <si>
    <t>erfa Inventar AS</t>
  </si>
  <si>
    <t>Ergotec</t>
  </si>
  <si>
    <t>Erhvervsakademi Sjælland</t>
  </si>
  <si>
    <t>Erhvervspsykolog Anna Margreth</t>
  </si>
  <si>
    <t>Erik Blichfeld A/S</t>
  </si>
  <si>
    <t>E-skilte ApS</t>
  </si>
  <si>
    <t>Eupry ApS</t>
  </si>
  <si>
    <t>Eurofins Genomics Denmark A/S</t>
  </si>
  <si>
    <t>Eurofins/Steins Laboratorium</t>
  </si>
  <si>
    <t>Eurolab Danmark</t>
  </si>
  <si>
    <t>Europcar, Østergaard Biler A/S</t>
  </si>
  <si>
    <t>European Commission</t>
  </si>
  <si>
    <t>European Lifecare Group A/S</t>
  </si>
  <si>
    <t>European Water Association e.V</t>
  </si>
  <si>
    <t>Euroquality</t>
  </si>
  <si>
    <t>EV ILVO</t>
  </si>
  <si>
    <t>Eventyrsport A/S</t>
  </si>
  <si>
    <t>e-vet</t>
  </si>
  <si>
    <t>Evident Europe, Dansk filial af Evident Europe Gmb</t>
  </si>
  <si>
    <t>Evinrude.dk</t>
  </si>
  <si>
    <t>Evovia ApS / Musskema.dk ApS</t>
  </si>
  <si>
    <t>EXIS Exhaust Instruments Scand</t>
  </si>
  <si>
    <t>Falck Assistance A/S</t>
  </si>
  <si>
    <t>FANNIKKE's EFTF.,SK Stok K/S</t>
  </si>
  <si>
    <t>Farnell Danmark A/S</t>
  </si>
  <si>
    <t>Faun Naturforvaltning AS</t>
  </si>
  <si>
    <t>FDS Mätteknik AB</t>
  </si>
  <si>
    <t>FERNO NORDEN A/S</t>
  </si>
  <si>
    <t>Fibia P/S</t>
  </si>
  <si>
    <t>Filament23D</t>
  </si>
  <si>
    <t>Finnish Environment Institute</t>
  </si>
  <si>
    <t>First-8 ApS</t>
  </si>
  <si>
    <t>Fischer Danmark/Nordisk Factor</t>
  </si>
  <si>
    <t>Fisher Scientific Biotech Line</t>
  </si>
  <si>
    <t>Fiskelogistik Gruppen A/S</t>
  </si>
  <si>
    <t>Fisken "Jane" v/Jan Lindblad Larsen</t>
  </si>
  <si>
    <t>Fisker Lasse Jørgensen</t>
  </si>
  <si>
    <t>Fisker Preben Hansen</t>
  </si>
  <si>
    <t>Fisker Ted M. Thommesen</t>
  </si>
  <si>
    <t>Fjernarkiv Danmark ApS</t>
  </si>
  <si>
    <t>Flextek Stålreoler A/S</t>
  </si>
  <si>
    <t>Flightcases International A/S</t>
  </si>
  <si>
    <t>Flyvemedicin - CPH</t>
  </si>
  <si>
    <t>FN.6 Flipper ved Troels Tvilli</t>
  </si>
  <si>
    <t>Fog - Lyngby Trælast</t>
  </si>
  <si>
    <t>FORCE Technology</t>
  </si>
  <si>
    <t>Forsvarskommandoen</t>
  </si>
  <si>
    <t>Fortum Waste Solutions A/S</t>
  </si>
  <si>
    <t>Frellsen Kaffe</t>
  </si>
  <si>
    <t>FREUNDE ApS</t>
  </si>
  <si>
    <t>Friliv.dk</t>
  </si>
  <si>
    <t>Friluftslageret APS</t>
  </si>
  <si>
    <t>Friluftsland ApS    6730124</t>
  </si>
  <si>
    <t>Frisenette ApS</t>
  </si>
  <si>
    <t>Frishop.dk / Camola ApS</t>
  </si>
  <si>
    <t>Frontiers Media SA</t>
  </si>
  <si>
    <t>Frugtkurven</t>
  </si>
  <si>
    <t>Frydendahl IM-&amp; Export A/S</t>
  </si>
  <si>
    <t>FTZ Autodele &amp; Værktøj A/S</t>
  </si>
  <si>
    <t>Furuno Danmark A/S</t>
  </si>
  <si>
    <t>Fyns Kran Udstyr</t>
  </si>
  <si>
    <t>Fødevarestyrelsen</t>
  </si>
  <si>
    <t>Følle Service A/S</t>
  </si>
  <si>
    <t>G4S</t>
  </si>
  <si>
    <t>Garbanzo ApS</t>
  </si>
  <si>
    <t>Gardner Denver Thomas GmbH</t>
  </si>
  <si>
    <t>GenScript Biotech (Netherlands)</t>
  </si>
  <si>
    <t>GEOTEAM</t>
  </si>
  <si>
    <t>Getinge Danmark A/S</t>
  </si>
  <si>
    <t>GEUS fik</t>
  </si>
  <si>
    <t>GHo Consult ApS</t>
  </si>
  <si>
    <t>GlobalDenmark A/S</t>
  </si>
  <si>
    <t>Globaltools ApS</t>
  </si>
  <si>
    <t>Gobilab</t>
  </si>
  <si>
    <t>gop Danmark A/S</t>
  </si>
  <si>
    <t>Government of Greenland</t>
  </si>
  <si>
    <t>Grafical ApS</t>
  </si>
  <si>
    <t>Gram</t>
  </si>
  <si>
    <t>Granzow</t>
  </si>
  <si>
    <t>Grathwol A/S</t>
  </si>
  <si>
    <t>Greenland Institute of Natural Resources</t>
  </si>
  <si>
    <t>Greenland Service Partners</t>
  </si>
  <si>
    <t>Greenlight Battery Aps</t>
  </si>
  <si>
    <t>GrejFreak Aps</t>
  </si>
  <si>
    <t>Grenaa-Anholt Færgefart I/S</t>
  </si>
  <si>
    <t>Greyhound Chromatography and Allied</t>
  </si>
  <si>
    <t>Groesfjeld Chemie ApS</t>
  </si>
  <si>
    <t>Grønlands Rejsebureau</t>
  </si>
  <si>
    <t>Grønlands Selvstyre</t>
  </si>
  <si>
    <t>Gudenå El-service</t>
  </si>
  <si>
    <t>H.C. Jacobsen A/S</t>
  </si>
  <si>
    <t>Hach Lange ApS</t>
  </si>
  <si>
    <t>Handelsselskabet Bleva Aalborg A/S</t>
  </si>
  <si>
    <t>Hans Høj Lagerinventar A/S</t>
  </si>
  <si>
    <t>HANSTHOLM SKIBSSMEDIE ApS</t>
  </si>
  <si>
    <t>HARALD NYBORG A/S</t>
  </si>
  <si>
    <t>HAYMARKET PUBLISHING SERVICES Ltd.</t>
  </si>
  <si>
    <t>HC Bioconsulting</t>
  </si>
  <si>
    <t>Helmholt Elektronik A/S</t>
  </si>
  <si>
    <t>Helmholtz-Zentrum fur Umwelt-</t>
  </si>
  <si>
    <t>Herm. Rasmussen A/S</t>
  </si>
  <si>
    <t>Hobart Scandinavia ApS</t>
  </si>
  <si>
    <t>Holm &amp; Halby</t>
  </si>
  <si>
    <t>HOLSHIP DANMARK A/S</t>
  </si>
  <si>
    <t>Hoshizaki Danmark</t>
  </si>
  <si>
    <t>Hotel Ansgar</t>
  </si>
  <si>
    <t>Hotel Qaqortoq ApS</t>
  </si>
  <si>
    <t>Hotel Zleep Airport</t>
  </si>
  <si>
    <t>Hotelldrift CL Kastrup A/S</t>
  </si>
  <si>
    <t>Hounisens Laboratorieudstyr</t>
  </si>
  <si>
    <t>HPC Standards GmbH</t>
  </si>
  <si>
    <t>Human House A/S</t>
  </si>
  <si>
    <t>Hunters House</t>
  </si>
  <si>
    <t>Højstrup Industrilim</t>
  </si>
  <si>
    <t>Håll Sverige Rent</t>
  </si>
  <si>
    <t>IBIS Styles Paris Meteor Avenu</t>
  </si>
  <si>
    <t>ICM Sikkerhedsmateriel</t>
  </si>
  <si>
    <t>ICOS ERIC</t>
  </si>
  <si>
    <t>Ikaros Fly ApS</t>
  </si>
  <si>
    <t>IKEA Erhverv</t>
  </si>
  <si>
    <t>Illumina Denmark ApS. (USD)</t>
  </si>
  <si>
    <t>Illux ApS</t>
  </si>
  <si>
    <t>Imtex</t>
  </si>
  <si>
    <t>In Vitro</t>
  </si>
  <si>
    <t>Ingemann Maskinfabrik A/S</t>
  </si>
  <si>
    <t>Ingenetix GmbH</t>
  </si>
  <si>
    <t>INGENIØRFIRMAET N.E. RINGSTED ApS</t>
  </si>
  <si>
    <t>Ingeniørforeningen i Danmark</t>
  </si>
  <si>
    <t>Innovation Sciences Inc.</t>
  </si>
  <si>
    <t>Institut national de sante</t>
  </si>
  <si>
    <t>Instrumatic Marine A/S &amp; Instr</t>
  </si>
  <si>
    <t>Integrated DNA Technologies</t>
  </si>
  <si>
    <t>Intellia</t>
  </si>
  <si>
    <t>INTERACT Non-Profit Associatio</t>
  </si>
  <si>
    <t>Interglas ApS</t>
  </si>
  <si>
    <t>Intopit Carservice Roskilde ApS</t>
  </si>
  <si>
    <t>IoLiTec Ionic Liquids</t>
  </si>
  <si>
    <t>Isortuusua Outfitters</t>
  </si>
  <si>
    <t>Issi Productions</t>
  </si>
  <si>
    <t>ivaldi ApS</t>
  </si>
  <si>
    <t>J. Nørgaard Café Gellerup A/S</t>
  </si>
  <si>
    <t>Jacobs Douwe Egberts DK ApS</t>
  </si>
  <si>
    <t>Jamik Kutter Fisk</t>
  </si>
  <si>
    <t>Jens Lysholdts Eftf. A/S</t>
  </si>
  <si>
    <t>Jeremy Testa</t>
  </si>
  <si>
    <t>Jespers Torvekøkken ApS</t>
  </si>
  <si>
    <t>JMM Gruppen ApS</t>
  </si>
  <si>
    <t>JO Safety A/S</t>
  </si>
  <si>
    <t>JOHN STENDERUP A/S</t>
  </si>
  <si>
    <t>John Wiley &amp; Sons Limited</t>
  </si>
  <si>
    <t>JP/Politikens Hus A/S</t>
  </si>
  <si>
    <t>JPBORNHOLM</t>
  </si>
  <si>
    <t>JUNGE SPEDITION ApS</t>
  </si>
  <si>
    <t>Just Coffee I/S</t>
  </si>
  <si>
    <t>JV Trading IVS</t>
  </si>
  <si>
    <t>Jysk Møbelfabrik ApS</t>
  </si>
  <si>
    <t>JØRGEN KRUUSE A/S</t>
  </si>
  <si>
    <t>Jørn Pedersen A/S</t>
  </si>
  <si>
    <t>K.T. DAMGAARD-JENSEN A/S, ÅRHU</t>
  </si>
  <si>
    <t>KaffeIMPERIET Vest</t>
  </si>
  <si>
    <t>KALECHESMEDEN ApS</t>
  </si>
  <si>
    <t>KALUNDBORG SKOV PARK HAVE ApS</t>
  </si>
  <si>
    <t>Kangerlussuaq Vandrehjem</t>
  </si>
  <si>
    <t>Karens Minde Kulturhus</t>
  </si>
  <si>
    <t>Karlskrona sjötjänst AB</t>
  </si>
  <si>
    <t>Karnov Group pr. 15/7-11</t>
  </si>
  <si>
    <t>KBN RUSTFRI SERVICE A/S</t>
  </si>
  <si>
    <t>KC Denmark</t>
  </si>
  <si>
    <t>Kelly Berthelsen</t>
  </si>
  <si>
    <t>Kem-en-Tec A/S</t>
  </si>
  <si>
    <t>Kemisk Institut kantine</t>
  </si>
  <si>
    <t>Kemp &amp; Lauritzen A/S</t>
  </si>
  <si>
    <t>KEN Maskinfabrik</t>
  </si>
  <si>
    <t>Kibæk Presenning A/S</t>
  </si>
  <si>
    <t>KJ Værktøj A/</t>
  </si>
  <si>
    <t>Kjellerup fysiurgisk massage</t>
  </si>
  <si>
    <t>Klima-og Energiministeriet</t>
  </si>
  <si>
    <t>Klinikinredning Sverige AB</t>
  </si>
  <si>
    <t>Knebel Vognmandsforretning</t>
  </si>
  <si>
    <t>KNF Neuberger AB</t>
  </si>
  <si>
    <t>Knud Falk</t>
  </si>
  <si>
    <t>Kommunikations Forum</t>
  </si>
  <si>
    <t>Konecranes Demag A/S</t>
  </si>
  <si>
    <t>Konica Minolta</t>
  </si>
  <si>
    <t>Kontor Syd A/S</t>
  </si>
  <si>
    <t>Kontorlinien.dk</t>
  </si>
  <si>
    <t>Kontorskilte.com</t>
  </si>
  <si>
    <t>Kort &amp; Matrikelstyrelsen</t>
  </si>
  <si>
    <t>Kovacs Enterprises, Inc.</t>
  </si>
  <si>
    <t>KP-ØkoFrø ApS</t>
  </si>
  <si>
    <t>Kriminalforsorgen</t>
  </si>
  <si>
    <t>Kropidur</t>
  </si>
  <si>
    <t>Krüger Aquacare A/S</t>
  </si>
  <si>
    <t>KVG - K.V.GasTeknik A/S</t>
  </si>
  <si>
    <t>Københavns Lufthavne A/S</t>
  </si>
  <si>
    <t>Københavns Skyttecenter</t>
  </si>
  <si>
    <t>Københavns Universitet</t>
  </si>
  <si>
    <t>LabLife Nordic AB</t>
  </si>
  <si>
    <t>Labsupport</t>
  </si>
  <si>
    <t>Labvikar ApS</t>
  </si>
  <si>
    <t>Laisbo Marine ApS</t>
  </si>
  <si>
    <t>LANDBRUG &amp; FØDEVARER F.M.B.A.</t>
  </si>
  <si>
    <t>LANZONI s.r.l.</t>
  </si>
  <si>
    <t>LaserTryk.dk</t>
  </si>
  <si>
    <t>LCTech GmbH</t>
  </si>
  <si>
    <t>Leibniz Institut für</t>
  </si>
  <si>
    <t>Leibniz-Institut DSMZ</t>
  </si>
  <si>
    <t>Leif´s Busservice ApS</t>
  </si>
  <si>
    <t>Leman  (dkk)</t>
  </si>
  <si>
    <t>Let Elektronik</t>
  </si>
  <si>
    <t>LGC Standards GmbH</t>
  </si>
  <si>
    <t>LH Camera Aps</t>
  </si>
  <si>
    <t>LI-COR GmbH</t>
  </si>
  <si>
    <t>life technologies</t>
  </si>
  <si>
    <t>Linde Gas A/S</t>
  </si>
  <si>
    <t>Linds ASintellc</t>
  </si>
  <si>
    <t>Linkfactory A/S</t>
  </si>
  <si>
    <t>Linå A/S</t>
  </si>
  <si>
    <t>LME A/S</t>
  </si>
  <si>
    <t>LMG Lemvigh-Müller</t>
  </si>
  <si>
    <t>Lomax</t>
  </si>
  <si>
    <t>LO-skolernes konferencecenter</t>
  </si>
  <si>
    <t>LOTEK A/S</t>
  </si>
  <si>
    <t>louis Nielsen A/S</t>
  </si>
  <si>
    <t>Loxam Danmark A/S</t>
  </si>
  <si>
    <t>LUFTTRANSPORT FW AS</t>
  </si>
  <si>
    <t>Lyreco Danmark A/S</t>
  </si>
  <si>
    <t>Lystfiskeren ApS</t>
  </si>
  <si>
    <t>Læge Rikke Korsgaard</t>
  </si>
  <si>
    <t>Lægemiddelstyrelsen</t>
  </si>
  <si>
    <t>Lægerne på Havnen</t>
  </si>
  <si>
    <t>Låsby Kro og Hotel ApS</t>
  </si>
  <si>
    <t>Macrogen Europe BV</t>
  </si>
  <si>
    <t>Magasinet Arbejdsmiljø</t>
  </si>
  <si>
    <t>Malerlageret v/Anne Bothilde N</t>
  </si>
  <si>
    <t>Manosa</t>
  </si>
  <si>
    <t>Marinetorvet ApS</t>
  </si>
  <si>
    <t>Maritim Consult</t>
  </si>
  <si>
    <t>Marselis Pizzeria Og Sandwich/ Noorandish Mamagh</t>
  </si>
  <si>
    <t>MARSH</t>
  </si>
  <si>
    <t>MARTEC Frederikshavn</t>
  </si>
  <si>
    <t>Maryanne Gundestrup</t>
  </si>
  <si>
    <t>Matematisk Kantine</t>
  </si>
  <si>
    <t>Matis ohf</t>
  </si>
  <si>
    <t>Matronics ApS</t>
  </si>
  <si>
    <t>Max Fodgaard A/S</t>
  </si>
  <si>
    <t>Mc Emballage A/S / Atradius Fa</t>
  </si>
  <si>
    <t>mCare</t>
  </si>
  <si>
    <t>MDPI AG</t>
  </si>
  <si>
    <t>Medical Office ApS</t>
  </si>
  <si>
    <t>Medicals Aps</t>
  </si>
  <si>
    <t>Megazyme Ltd.</t>
  </si>
  <si>
    <t>Melcom A/S - rigtigkaffe.dk A/</t>
  </si>
  <si>
    <t>Merck Life Science A/S</t>
  </si>
  <si>
    <t>METALCENTRET</t>
  </si>
  <si>
    <t>Metalskolen</t>
  </si>
  <si>
    <t>Metek GmbH</t>
  </si>
  <si>
    <t>Mettler-Toledo</t>
  </si>
  <si>
    <t>MG Solar IVS</t>
  </si>
  <si>
    <t>Midtbus Jylland A/S</t>
  </si>
  <si>
    <t>Midtjysk Brand- og Redning</t>
  </si>
  <si>
    <t>Miele</t>
  </si>
  <si>
    <t>Mikkel´s Service Center</t>
  </si>
  <si>
    <t>Mikrolab Aarhus A/S</t>
  </si>
  <si>
    <t>minifabrikken ApS</t>
  </si>
  <si>
    <t>Mittarfeqarfiit</t>
  </si>
  <si>
    <t>MJK Automation ApS</t>
  </si>
  <si>
    <t>Morten Burmann Hansen</t>
  </si>
  <si>
    <t>Motorcentrum Tidl SL Mask.forr</t>
  </si>
  <si>
    <t>MSCi ApS</t>
  </si>
  <si>
    <t>MultiLine A/S - / Hamo</t>
  </si>
  <si>
    <t>Munke-tex Aps</t>
  </si>
  <si>
    <t>Møbeltransport Danmark Nationa</t>
  </si>
  <si>
    <t>N.P. Trucks A/S</t>
  </si>
  <si>
    <t>Nakuaq Transport</t>
  </si>
  <si>
    <t>Narsami Peqatigiiffiit</t>
  </si>
  <si>
    <t>Nassau Door A/S</t>
  </si>
  <si>
    <t>Naturbutikken</t>
  </si>
  <si>
    <t>NaturErhvervstyrelsen (DKK)</t>
  </si>
  <si>
    <t>Naturhistorisk Museum Molslabo</t>
  </si>
  <si>
    <t>NATURILLUSTRATIONER V/JENS OVERGAARD DICH CHRISTEN</t>
  </si>
  <si>
    <t>Naturstyrelsen</t>
  </si>
  <si>
    <t>Nautilus Marine Service GmbH</t>
  </si>
  <si>
    <t>NCH West</t>
  </si>
  <si>
    <t>nellemann machinery a/s</t>
  </si>
  <si>
    <t>NemPrint.dk</t>
  </si>
  <si>
    <t>Neochema GmbH</t>
  </si>
  <si>
    <t>Neopost Finans Aps</t>
  </si>
  <si>
    <t>Nextron ApS</t>
  </si>
  <si>
    <t>NH Handling</t>
  </si>
  <si>
    <t>NIRAS A/S</t>
  </si>
  <si>
    <t>NIVA Norsk Institut for Vann-</t>
  </si>
  <si>
    <t>Nordea Finans DanmarkA/S -ATEA</t>
  </si>
  <si>
    <t>Norden</t>
  </si>
  <si>
    <t>Nordic AviaBio Group</t>
  </si>
  <si>
    <t>Nordic Biolabs AB</t>
  </si>
  <si>
    <t>Nordic BioSite ApS</t>
  </si>
  <si>
    <t>Nordic Coffee House ApS</t>
  </si>
  <si>
    <t>Nordic Electronics IVS</t>
  </si>
  <si>
    <t>Nordic Innovators P/S</t>
  </si>
  <si>
    <t>Nordic Pack Emballager</t>
  </si>
  <si>
    <t>Nordisk Hydrologisk Forening</t>
  </si>
  <si>
    <t>Nordland ATV ApS</t>
  </si>
  <si>
    <t>Norlandair ltd</t>
  </si>
  <si>
    <t>Norlys Digital A/S</t>
  </si>
  <si>
    <t>Norlys Energi A/S</t>
  </si>
  <si>
    <t>Norlys Infrastruktur A/S</t>
  </si>
  <si>
    <t>Norris Print-Tech A/S</t>
  </si>
  <si>
    <t>Norsk Analyse A/S</t>
  </si>
  <si>
    <t>Norsk Polarinstitutt</t>
  </si>
  <si>
    <t>Norstat Danmark A/S</t>
  </si>
  <si>
    <t>Norwegian Enviroment Agency</t>
  </si>
  <si>
    <t>Norwegian Polar Institute</t>
  </si>
  <si>
    <t>Novakits</t>
  </si>
  <si>
    <t>NOWAS A/S</t>
  </si>
  <si>
    <t>NSSLGLOBAL ApS</t>
  </si>
  <si>
    <t>NUKA MØLLER Consulting and</t>
  </si>
  <si>
    <t>Nuuday/TDC A/S</t>
  </si>
  <si>
    <t>Nuuk Water Taxi</t>
  </si>
  <si>
    <t>O3ST Limited</t>
  </si>
  <si>
    <t>Ocean Instruments NZ LTD</t>
  </si>
  <si>
    <t>Ocean Optics B.V.</t>
  </si>
  <si>
    <t>Ole Dich</t>
  </si>
  <si>
    <t>Olympus Danmark A/S</t>
  </si>
  <si>
    <t>One.com A/S</t>
  </si>
  <si>
    <t>Oqanutsi</t>
  </si>
  <si>
    <t>Oulun Yliopisto - University of Oulu</t>
  </si>
  <si>
    <t>Oxholm Vin</t>
  </si>
  <si>
    <t>P. K. Jeppesen &amp; Søn A/S</t>
  </si>
  <si>
    <t>Palads Hotel</t>
  </si>
  <si>
    <t>PalleKoncept ApS</t>
  </si>
  <si>
    <t>PanoRame</t>
  </si>
  <si>
    <t>PARKPARK A/S</t>
  </si>
  <si>
    <t>P-B Miljø A/S</t>
  </si>
  <si>
    <t>PB SERVICE ApS</t>
  </si>
  <si>
    <t>Peak 12 Hotel</t>
  </si>
  <si>
    <t>PG Flowteknik Scandinavia ApS</t>
  </si>
  <si>
    <t>Phase One A/S</t>
  </si>
  <si>
    <t>Phenomenex ApS / tidl. SupWare</t>
  </si>
  <si>
    <t>Pier 5 Hotel</t>
  </si>
  <si>
    <t>PILEMAND</t>
  </si>
  <si>
    <t>Polaris Electronics</t>
  </si>
  <si>
    <t>Porsaco A/S</t>
  </si>
  <si>
    <t>PostNord</t>
  </si>
  <si>
    <t>Poul Gade Skilte as</t>
  </si>
  <si>
    <t>Pricewaterhouse Coopers</t>
  </si>
  <si>
    <t>Prodesign A/S</t>
  </si>
  <si>
    <t>Profil Optik</t>
  </si>
  <si>
    <t>Profillageret IVS</t>
  </si>
  <si>
    <t>Progrossist ApS</t>
  </si>
  <si>
    <t>Prop Express Scandinavia ApS</t>
  </si>
  <si>
    <t>Proshop ApS</t>
  </si>
  <si>
    <t>Pro-trans A/S</t>
  </si>
  <si>
    <t>Psykolog-Praksis v/Cecilia Ing</t>
  </si>
  <si>
    <t>PWA ELECTRONIC GmbH</t>
  </si>
  <si>
    <t>PyroScience GmbH</t>
  </si>
  <si>
    <t>Q8 Danmark A/S</t>
  </si>
  <si>
    <t>Qeqqata Kommunia</t>
  </si>
  <si>
    <t>QIAGEN Danmark</t>
  </si>
  <si>
    <t>Quadient Danmark A/S</t>
  </si>
  <si>
    <t>Quantem Analytics OÜ</t>
  </si>
  <si>
    <t>Qaanaaq Tømrer</t>
  </si>
  <si>
    <t>Radiflex ApS</t>
  </si>
  <si>
    <t>Radisson SAS Hotel, Silkeborg</t>
  </si>
  <si>
    <t>Radisson SAS Scandinavia Hotel</t>
  </si>
  <si>
    <t>Rajapack ApS</t>
  </si>
  <si>
    <t>Rambøll Danmark A/S</t>
  </si>
  <si>
    <t>Ramcon A/S</t>
  </si>
  <si>
    <t>RD Specialties</t>
  </si>
  <si>
    <t>Recab AB Filial Danmark</t>
  </si>
  <si>
    <t>Region Midtjylland</t>
  </si>
  <si>
    <t>REICK MØBLER A/S</t>
  </si>
  <si>
    <t>RelyOn Nutec Denmark A/S</t>
  </si>
  <si>
    <t>REN HJEMMESERVICE ELSE LANG</t>
  </si>
  <si>
    <t>Restaurant Et ApS</t>
  </si>
  <si>
    <t>Restech Norway AS</t>
  </si>
  <si>
    <t>Restor</t>
  </si>
  <si>
    <t>Revvity Danmark A/S</t>
  </si>
  <si>
    <t>Robert Krebs GmbH</t>
  </si>
  <si>
    <t>Roche Diagnostics A/S</t>
  </si>
  <si>
    <t>Rosendahls A/S</t>
  </si>
  <si>
    <t>Roskilde Budcenter A/S</t>
  </si>
  <si>
    <t>Roskilde By Zleep Hotels</t>
  </si>
  <si>
    <t>Roskilde Danhostel</t>
  </si>
  <si>
    <t>Roskilde Montage</t>
  </si>
  <si>
    <t>ROSTVED PLÆNEKLIPPER SERVICE</t>
  </si>
  <si>
    <t>Royal Arctic Line A/S</t>
  </si>
  <si>
    <t>RS Components</t>
  </si>
  <si>
    <t>RundtOmBilen ApS</t>
  </si>
  <si>
    <t>Røde Kors</t>
  </si>
  <si>
    <t>S.V.S. Værktøj</t>
  </si>
  <si>
    <t>SafetyGroup ApS</t>
  </si>
  <si>
    <t>Salling Group A/S</t>
  </si>
  <si>
    <t>Salt Lofoten AS</t>
  </si>
  <si>
    <t>Salten Vognmandsforretning</t>
  </si>
  <si>
    <t>SAMAJU Uddannelser ApS</t>
  </si>
  <si>
    <t>Sandbjerg Gods P/S</t>
  </si>
  <si>
    <t>Sanistål</t>
  </si>
  <si>
    <t>Sartorius Nordic Oy</t>
  </si>
  <si>
    <t>SBV Silkeborg Beslag &amp; Værktøj</t>
  </si>
  <si>
    <t>Scandic Hotel A/S</t>
  </si>
  <si>
    <t>ScandiHills Camping &amp; Outdoor DK</t>
  </si>
  <si>
    <t>SCANDINAVIAN AVIONICS A/s BILLUND AIRPORT</t>
  </si>
  <si>
    <t>Scansub DK Diver ApS</t>
  </si>
  <si>
    <t>Scansupply Energy ApS</t>
  </si>
  <si>
    <t>Scantec Nordic AB</t>
  </si>
  <si>
    <t>Schenker A/S</t>
  </si>
  <si>
    <t>Schloss Blankensee</t>
  </si>
  <si>
    <t>Schmitt und Vogel Kompressoren</t>
  </si>
  <si>
    <t>Schäuffelhut Berger GmbH</t>
  </si>
  <si>
    <t>Science Glass</t>
  </si>
  <si>
    <t>SEA-POINT MARINE EQUIPMENT A/S</t>
  </si>
  <si>
    <t>SEGES Innovation P/S</t>
  </si>
  <si>
    <t>Sejs Marinecenter</t>
  </si>
  <si>
    <t>Selskabet for Vand og Jord</t>
  </si>
  <si>
    <t>Seminarer.dk</t>
  </si>
  <si>
    <t>Sercon Limited</t>
  </si>
  <si>
    <t>Sermeq Helicopters A/S</t>
  </si>
  <si>
    <t>SERMITSIAQ Den erhvervsdrivende fond</t>
  </si>
  <si>
    <t>Servial CC A/S</t>
  </si>
  <si>
    <t>Setac Europe vzw</t>
  </si>
  <si>
    <t>Shimadzu Filial Danmark</t>
  </si>
  <si>
    <t>Siellenfeld Plantage</t>
  </si>
  <si>
    <t>Signatur A/S</t>
  </si>
  <si>
    <t>Silhorko-Eurowater</t>
  </si>
  <si>
    <t>Silkeborg Dækcenter I/S</t>
  </si>
  <si>
    <t>Silkeborg Kunstmuseum</t>
  </si>
  <si>
    <t>Silvan /Stark</t>
  </si>
  <si>
    <t>SILVAN Slagelse</t>
  </si>
  <si>
    <t>Sjøbeck øl og vand A/S</t>
  </si>
  <si>
    <t>SK Faldforsikring ApS</t>
  </si>
  <si>
    <t>Skalar Analytical B.V.</t>
  </si>
  <si>
    <t>Skandinavian CoffeeSystem</t>
  </si>
  <si>
    <t>Skandinaviska Gasprodukter</t>
  </si>
  <si>
    <t>Skatteforvaltningen</t>
  </si>
  <si>
    <t>Skjalm Hvide Hotel ApS</t>
  </si>
  <si>
    <t>Skolebutik.dk ApS</t>
  </si>
  <si>
    <t>Skousen Online Services A/S</t>
  </si>
  <si>
    <t>Skoven Survey ApS</t>
  </si>
  <si>
    <t>Skye Instruments Ltd</t>
  </si>
  <si>
    <t>SkyPilot.dk v/Johannes Kristen</t>
  </si>
  <si>
    <t>Slagelse Kommune</t>
  </si>
  <si>
    <t>Sleep in Narsaq</t>
  </si>
  <si>
    <t>SLU Swedish University of Agricultural</t>
  </si>
  <si>
    <t>SmartMembranes GmbH</t>
  </si>
  <si>
    <t>Smedebixen</t>
  </si>
  <si>
    <t>SmedeDesign ApS</t>
  </si>
  <si>
    <t>Sodemann Industrifjedre A/S</t>
  </si>
  <si>
    <t>Solar A/S</t>
  </si>
  <si>
    <t>SolData Instruments v/Frank Ba</t>
  </si>
  <si>
    <t>Sonardyne International Ltd.</t>
  </si>
  <si>
    <t>SoundPLAN Nord ApS</t>
  </si>
  <si>
    <t>SPECIAL WASTE SYSTEM A/S</t>
  </si>
  <si>
    <t>Special-Butikken</t>
  </si>
  <si>
    <t>Special-Butikken Herning A/S</t>
  </si>
  <si>
    <t>Special-Butikken Holstebro A/S</t>
  </si>
  <si>
    <t>Special-Butikken Ribe A/S</t>
  </si>
  <si>
    <t>SpektrumShop ApS</t>
  </si>
  <si>
    <t>S-prep GmbH</t>
  </si>
  <si>
    <t>Springer Nature Customer Service</t>
  </si>
  <si>
    <t>Springer Nature Limited</t>
  </si>
  <si>
    <t>Spærret Grønlands Naturinstitut NATU</t>
  </si>
  <si>
    <t>SR TRADE V SØREN PETER RASMUSS</t>
  </si>
  <si>
    <t>Stadsing A/S</t>
  </si>
  <si>
    <t>Staermose Industry A/S</t>
  </si>
  <si>
    <t>Stakbogladen A/S</t>
  </si>
  <si>
    <t>STARK Qaqortoq</t>
  </si>
  <si>
    <t>Starling Air</t>
  </si>
  <si>
    <t>Stena Recycling A/S</t>
  </si>
  <si>
    <t>Stiftelsen Grid-Arendal</t>
  </si>
  <si>
    <t>Stofdepotet.dk/ Lilleluna.dk</t>
  </si>
  <si>
    <t>STORSTRØMS FORSIKRING G/S</t>
  </si>
  <si>
    <t>Strandby net A/S</t>
  </si>
  <si>
    <t>Strandmøllen</t>
  </si>
  <si>
    <t>Streno</t>
  </si>
  <si>
    <t>STRØM HANSEN A/S</t>
  </si>
  <si>
    <t>Sub Sea Sonics LLC</t>
  </si>
  <si>
    <t>Sundhedsdatastyrelsen</t>
  </si>
  <si>
    <t>Sundhedsstyrelsen</t>
  </si>
  <si>
    <t>Sunset Laboratory BV</t>
  </si>
  <si>
    <t>SuperBest Rønde I/S</t>
  </si>
  <si>
    <t>Survitec Safety Solutions</t>
  </si>
  <si>
    <t>Sven Leckel GmbH</t>
  </si>
  <si>
    <t>Svendborg Yacht Services</t>
  </si>
  <si>
    <t>Svogerslev Kro 2021 ApS</t>
  </si>
  <si>
    <t>Sweco Danmark A/S</t>
  </si>
  <si>
    <t>Synoptik A/S Silkeborg</t>
  </si>
  <si>
    <t>Sønderjysk Forsikring G/S</t>
  </si>
  <si>
    <t>TAG Copenhagen A/S</t>
  </si>
  <si>
    <t>TAKARA Bio Europe S.A.S.</t>
  </si>
  <si>
    <t>TC2 ApS</t>
  </si>
  <si>
    <t>team.blue Danmark A/S</t>
  </si>
  <si>
    <t>TECHMASTER V/BRIAN HANSEN</t>
  </si>
  <si>
    <t>Teknologisk Institut</t>
  </si>
  <si>
    <t>Telenor</t>
  </si>
  <si>
    <t>Teleselskabet 3 - Hi3G Danmark</t>
  </si>
  <si>
    <t>Textilia Group A/S</t>
  </si>
  <si>
    <t>TH. GEYER DANMARK     (dk/dkk)</t>
  </si>
  <si>
    <t>THANEX A/S</t>
  </si>
  <si>
    <t>Thermo Electron A/S</t>
  </si>
  <si>
    <t>Thomann GmbH</t>
  </si>
  <si>
    <t>Thyborøn bådservice</t>
  </si>
  <si>
    <t>tidal Consult</t>
  </si>
  <si>
    <t>TINGHALLEN A/S VIBORG</t>
  </si>
  <si>
    <t>Titan Containers A/S</t>
  </si>
  <si>
    <t>TNT</t>
  </si>
  <si>
    <t>TOFWERK AG</t>
  </si>
  <si>
    <t>Tomst s.r.o.</t>
  </si>
  <si>
    <t>Topdanmark Forsikring A/S</t>
  </si>
  <si>
    <t>Toprent A/S</t>
  </si>
  <si>
    <t>Toronto Research Chemicals Inc.</t>
  </si>
  <si>
    <t>TP Offshore ApS</t>
  </si>
  <si>
    <t>Trafik &amp; Veje</t>
  </si>
  <si>
    <t>TRIOLAB AS</t>
  </si>
  <si>
    <t>TrygVesta Forsikring A/S</t>
  </si>
  <si>
    <t>Tusass</t>
  </si>
  <si>
    <t>Tutein &amp; Koch</t>
  </si>
  <si>
    <t>TØMRER &amp; SNEDKERFIRMA E. ANKER &amp; SØN A/S</t>
  </si>
  <si>
    <t>Tømrer Rene Axelgaard</t>
  </si>
  <si>
    <t>Udbuds Vagten A/S</t>
  </si>
  <si>
    <t>UdbudsMedia.dk</t>
  </si>
  <si>
    <t>Uddannelses- og Forskningsstyrelsen</t>
  </si>
  <si>
    <t>Umhverfisstofnun</t>
  </si>
  <si>
    <t>Uni-safe</t>
  </si>
  <si>
    <t>Unisense A/S</t>
  </si>
  <si>
    <t>Univerisity of Latvia</t>
  </si>
  <si>
    <t>Universidade de Aveiro</t>
  </si>
  <si>
    <t>Universidade de Evora</t>
  </si>
  <si>
    <t>Universiteit Gent</t>
  </si>
  <si>
    <t>University of Eastern Finland</t>
  </si>
  <si>
    <t>University of Helsinki/Helsingin yliopisto</t>
  </si>
  <si>
    <t>University of NC at Charlotte</t>
  </si>
  <si>
    <t>Uno-X Energi A/S</t>
  </si>
  <si>
    <t>Upernavik Accommodations ApS</t>
  </si>
  <si>
    <t>Uppsala Universitet</t>
  </si>
  <si>
    <t>UPS Danmark A/S</t>
  </si>
  <si>
    <t>Uummannaq Seasafaris ApS</t>
  </si>
  <si>
    <t>V2D2 EVENTS</t>
  </si>
  <si>
    <t>Vahle+Nikolaisen</t>
  </si>
  <si>
    <t>Varde Kommune</t>
  </si>
  <si>
    <t>VECTRONIC Aerospace GmbH</t>
  </si>
  <si>
    <t>Vejle Rejser APS</t>
  </si>
  <si>
    <t>Vejlsøhus/Ferskvandscentret</t>
  </si>
  <si>
    <t>Velvet ApS</t>
  </si>
  <si>
    <t>Venslev Tømrer og Snedker entr</t>
  </si>
  <si>
    <t>Verdo Enterprice A/S</t>
  </si>
  <si>
    <t>Vest-El Hvide sande A/S</t>
  </si>
  <si>
    <t>Vester Kopi as</t>
  </si>
  <si>
    <t>Vet Consult v/Monica &amp; Carsten</t>
  </si>
  <si>
    <t>VHF Shoppen</t>
  </si>
  <si>
    <t>Victor Bergmann</t>
  </si>
  <si>
    <t>Victor´s Residenz-Hotels</t>
  </si>
  <si>
    <t>Viking Life-Saving Equipment</t>
  </si>
  <si>
    <t>Viking Outdoor</t>
  </si>
  <si>
    <t>Vikingbus A/S Aarhus</t>
  </si>
  <si>
    <t>Vikingeskibsmuseet</t>
  </si>
  <si>
    <t>Vin &amp; Vin</t>
  </si>
  <si>
    <t>VisitAalborg Production A/S</t>
  </si>
  <si>
    <t>Visualize your Science AB</t>
  </si>
  <si>
    <t>Viva Energi A/S</t>
  </si>
  <si>
    <t>Vognmand Bendt Hansen &amp; Sønner</t>
  </si>
  <si>
    <t>Vorup Tømmerhandel</t>
  </si>
  <si>
    <t>VRT krangruppen A/S</t>
  </si>
  <si>
    <t>VVS firmaet A/S</t>
  </si>
  <si>
    <t>VWR International A/S</t>
  </si>
  <si>
    <t>Wader Study Group</t>
  </si>
  <si>
    <t>Wageningen Research</t>
  </si>
  <si>
    <t>Wageningen University</t>
  </si>
  <si>
    <t>Wakeup Aarhus</t>
  </si>
  <si>
    <t>Water Valley Denmark</t>
  </si>
  <si>
    <t>Waters A/S</t>
  </si>
  <si>
    <t>We Do Democracy ApS</t>
  </si>
  <si>
    <t>WEST TRAILER ApS</t>
  </si>
  <si>
    <t>Westerdijk Fungal Biodiversity</t>
  </si>
  <si>
    <t>Whiteparts.dk</t>
  </si>
  <si>
    <t>Wildlife Computers INC</t>
  </si>
  <si>
    <t>World Precision Instruments</t>
  </si>
  <si>
    <t>WSP Danmark A/S</t>
  </si>
  <si>
    <t>Wurth Danmark A/S</t>
  </si>
  <si>
    <t>ZenZors</t>
  </si>
  <si>
    <t>Zleep Hotel Copenhagen City ApS</t>
  </si>
  <si>
    <t>Zoomedia</t>
  </si>
  <si>
    <t>Ørsted Salg &amp; Service A/S</t>
  </si>
  <si>
    <t>Østerbyens Industriservice</t>
  </si>
  <si>
    <t>Østjydsk Mini og Turistbusser</t>
  </si>
  <si>
    <t>Aalborg universitet</t>
  </si>
  <si>
    <t>Århus Kommune</t>
  </si>
  <si>
    <t>Aarstiderne A/S</t>
  </si>
  <si>
    <t>Finans beløb</t>
  </si>
  <si>
    <t>223211 SLS - Arbejdsmarkedsbidrag (AUB) - VIP - senior</t>
  </si>
  <si>
    <t>223212 SLS - Arbejdsmarkedsbidrag (AUB) - VIP - øvrige</t>
  </si>
  <si>
    <t>223213 SLS - Arbejdsmarkedsbidrag (AUB) - PhD</t>
  </si>
  <si>
    <t>223221 SLS - Arbejdsmarkedsbidrag (AUB) - TAP - leder</t>
  </si>
  <si>
    <t>223222 SLS - Arbejdsmarkedsbidrag (AUB) - TAP - adm</t>
  </si>
  <si>
    <t>Stednr. navn</t>
  </si>
  <si>
    <t>Kørsel, time-dagpenge</t>
  </si>
  <si>
    <t>Antages er løn?</t>
  </si>
  <si>
    <t>Skal udgå?</t>
  </si>
  <si>
    <t>Udgå?</t>
  </si>
  <si>
    <t>Arbejdsskade bidrag</t>
  </si>
  <si>
    <t xml:space="preserve">Rental of planes to Anholt etc. </t>
  </si>
  <si>
    <t>????</t>
  </si>
  <si>
    <t>DKK</t>
  </si>
  <si>
    <t>Scope 1 (kg CO2-e)</t>
  </si>
  <si>
    <t>Cope 2 (kg CO2-e)</t>
  </si>
  <si>
    <t>Scope 3 (kg CO2-e)</t>
  </si>
  <si>
    <t>Udenfor scope (kg CO2-e)</t>
  </si>
  <si>
    <t>Kilde (år)</t>
  </si>
  <si>
    <t>Emissioner per scope</t>
  </si>
  <si>
    <t>Kommentarer</t>
  </si>
  <si>
    <t>Trykkeri</t>
  </si>
  <si>
    <t>TRYKKERI</t>
  </si>
  <si>
    <t>SIKKERHED</t>
  </si>
  <si>
    <t>RENGØRING</t>
  </si>
  <si>
    <t>ØVRIGE YDELSER</t>
  </si>
  <si>
    <t>EXIOBASE v3.3.16b2 (2020)</t>
  </si>
  <si>
    <t>LAND</t>
  </si>
  <si>
    <t>HOVEDKATEGORI</t>
  </si>
  <si>
    <t>PARAMETER</t>
  </si>
  <si>
    <t>PARAMETER 2</t>
  </si>
  <si>
    <t>ENHED</t>
  </si>
  <si>
    <t>Emissioner per DKK/enhed</t>
  </si>
  <si>
    <t>FINANS BELØB (DKK)</t>
  </si>
  <si>
    <t>ANTAL (ESTIMERET FRA FINANS)</t>
  </si>
  <si>
    <t>Danmark</t>
  </si>
  <si>
    <t>Indkøb</t>
  </si>
  <si>
    <t>Service og tjenesteydelser</t>
  </si>
  <si>
    <t>Rengøring</t>
  </si>
  <si>
    <t>Tæller som forsikring?</t>
  </si>
  <si>
    <t>Generelt</t>
  </si>
  <si>
    <t>Lager og opbevaring</t>
  </si>
  <si>
    <t>Leje af lokaler</t>
  </si>
  <si>
    <t>Hotel og restaurant</t>
  </si>
  <si>
    <t>Renseri</t>
  </si>
  <si>
    <t>Rådgivning, revisor, advokat, vikar, markedsføring og andre forretningsaktiviteter</t>
  </si>
  <si>
    <t>Post (pakkepost og breve)</t>
  </si>
  <si>
    <t>Udregnede emissioner (kg CO2-e)</t>
  </si>
  <si>
    <t>i alt:</t>
  </si>
  <si>
    <t>VEDLIGEHOLD AF BYGNINGER</t>
  </si>
  <si>
    <t>ANDRE REPARATIONER OG VEDLIGEHOLD</t>
  </si>
  <si>
    <t>VÆGTAFGIFTER</t>
  </si>
  <si>
    <t>RENOVATION</t>
  </si>
  <si>
    <t>ELEKTRICITET (BRITT)</t>
  </si>
  <si>
    <t>VARME (BRITT)</t>
  </si>
  <si>
    <t>AV</t>
  </si>
  <si>
    <t>TELEFON OG INTERNET</t>
  </si>
  <si>
    <t>HARDWARE</t>
  </si>
  <si>
    <t>IT TJENESTER</t>
  </si>
  <si>
    <t>SOFTWARE</t>
  </si>
  <si>
    <t>Advokat</t>
  </si>
  <si>
    <t>Konsulent (chemical/life science/diagnostics)</t>
  </si>
  <si>
    <t>Konsulent (Statistik/spørgeskema)</t>
  </si>
  <si>
    <t>Konsulent (PA Consulting)</t>
  </si>
  <si>
    <t xml:space="preserve">Workshop/teaching (?) </t>
  </si>
  <si>
    <t>Konsulent (grafik/visualisering)</t>
  </si>
  <si>
    <t>Konsulent (Software/modeling)</t>
  </si>
  <si>
    <t>Schweiz</t>
  </si>
  <si>
    <t>Holland?</t>
  </si>
  <si>
    <t>Grønland</t>
  </si>
  <si>
    <t>Uddannelse/Undervisning ?</t>
  </si>
  <si>
    <t>Arkitekt</t>
  </si>
  <si>
    <t>AV løsninger</t>
  </si>
  <si>
    <t>Laboratorieudstyr</t>
  </si>
  <si>
    <t>Laboratorieudstyr (køle/frys)</t>
  </si>
  <si>
    <t>Spildevandshåndtering</t>
  </si>
  <si>
    <t>Luft-undersøgelser (fly)</t>
  </si>
  <si>
    <t>Forskningscenter/-institut</t>
  </si>
  <si>
    <t>Psykolog</t>
  </si>
  <si>
    <t>Forskningskonsulent (blå bioøkonomi)</t>
  </si>
  <si>
    <t>Transport</t>
  </si>
  <si>
    <t xml:space="preserve">Bøde ? </t>
  </si>
  <si>
    <t>Bank ?</t>
  </si>
  <si>
    <t>Konsulenthus (miljø, kemi mm)</t>
  </si>
  <si>
    <t>Udstyr (subsea technology and underwater inspections)</t>
  </si>
  <si>
    <t>Både</t>
  </si>
  <si>
    <t>Læge (godkendelse mm.)</t>
  </si>
  <si>
    <t>Vedligehold? Snacks?</t>
  </si>
  <si>
    <t>Flyttes til hotel?</t>
  </si>
  <si>
    <t>Kloakservice</t>
  </si>
  <si>
    <t>Kosulent (klima mitigation og strategies)</t>
  </si>
  <si>
    <t>Belgien</t>
  </si>
  <si>
    <t>Tolk</t>
  </si>
  <si>
    <t>?</t>
  </si>
  <si>
    <t>Konference-planlægnings-værktøj</t>
  </si>
  <si>
    <t>Skibakke ?</t>
  </si>
  <si>
    <t>Konsulent (udviklere)</t>
  </si>
  <si>
    <t>Konsulenthus (arkitektur, ingeniør)</t>
  </si>
  <si>
    <t>Konsulent (cirkulær omstilling)</t>
  </si>
  <si>
    <t>Printer</t>
  </si>
  <si>
    <t>Bøder?</t>
  </si>
  <si>
    <t>Svind?</t>
  </si>
  <si>
    <t>Varme</t>
  </si>
  <si>
    <t>kWh</t>
  </si>
  <si>
    <t>El (20xx)</t>
  </si>
  <si>
    <t xml:space="preserve">vand </t>
  </si>
  <si>
    <t>m3</t>
  </si>
  <si>
    <t>FRA UFFE</t>
  </si>
  <si>
    <t>MÆNGDE</t>
  </si>
  <si>
    <t>Vand</t>
  </si>
  <si>
    <t>Fra Uffe</t>
  </si>
  <si>
    <t>Energi &amp; Processer</t>
  </si>
  <si>
    <t>Vandforbrug</t>
  </si>
  <si>
    <t>L</t>
  </si>
  <si>
    <t>Fra Uffe, originalt i m3 (703 m3)</t>
  </si>
  <si>
    <t xml:space="preserve">Skal vi antage en fast benzinpris pr. liter og udregne derfra? </t>
  </si>
  <si>
    <t>Klimakompasset regner med L</t>
  </si>
  <si>
    <t>IT services / softwares</t>
  </si>
  <si>
    <t>Arbejdstøj o.lign.</t>
  </si>
  <si>
    <t>Blomster og planter</t>
  </si>
  <si>
    <t>Netværk / abonnementer</t>
  </si>
  <si>
    <t>Fly</t>
  </si>
  <si>
    <t>Bil</t>
  </si>
  <si>
    <t>Hotel</t>
  </si>
  <si>
    <t>Konsulent/softwareløsning</t>
  </si>
  <si>
    <t>Fly (DK)</t>
  </si>
  <si>
    <t>Rejse</t>
  </si>
  <si>
    <t>Tog</t>
  </si>
  <si>
    <t>Færge</t>
  </si>
  <si>
    <t>Skatter (?)</t>
  </si>
  <si>
    <t>Renovation (?)</t>
  </si>
  <si>
    <t>Forplejning (?)</t>
  </si>
  <si>
    <t>Grønland rengøring (?)</t>
  </si>
  <si>
    <t>Bus</t>
  </si>
  <si>
    <t>Parkering</t>
  </si>
  <si>
    <t>Håndværker/arkitekt/luftfartskontrolør</t>
  </si>
  <si>
    <t>Tømrer</t>
  </si>
  <si>
    <t>Levering</t>
  </si>
  <si>
    <t>Konsulent</t>
  </si>
  <si>
    <t>Telefon og kommunikation</t>
  </si>
  <si>
    <t>Generelle rejseomkostninger</t>
  </si>
  <si>
    <t>Miljøagentur island</t>
  </si>
  <si>
    <t>Konsulent (?) hotel (?)</t>
  </si>
  <si>
    <t>Båd</t>
  </si>
  <si>
    <t>Bus/bil</t>
  </si>
  <si>
    <t>Forplejning (?) overnatning (?) konsulent (?)</t>
  </si>
  <si>
    <t>Kørsel, time-dagpenge (ikke med ?)</t>
  </si>
  <si>
    <t>Værnemidler</t>
  </si>
  <si>
    <t>Rengøringsmidler+service</t>
  </si>
  <si>
    <t>Kaffe</t>
  </si>
  <si>
    <t>Rengøringsartikler/engangsartikler</t>
  </si>
  <si>
    <t>Produkter og services</t>
  </si>
  <si>
    <t>Øvrige</t>
  </si>
  <si>
    <t>EXIOBASE v3.3.16b2 (v. 2020 m. 2011-data)</t>
  </si>
  <si>
    <t>KATEGORI</t>
  </si>
  <si>
    <t>Land</t>
  </si>
  <si>
    <t xml:space="preserve">Danmark </t>
  </si>
  <si>
    <t>Køb af højteknologisk- og medicinsk udstyr</t>
  </si>
  <si>
    <t>Norge?</t>
  </si>
  <si>
    <t>Danmark/Schweiz?</t>
  </si>
  <si>
    <t>El (2022) - miljødeklaration</t>
  </si>
  <si>
    <t>El (2022) - eldeklaration</t>
  </si>
  <si>
    <t>Elektricitet</t>
  </si>
  <si>
    <t>Miljødeklaration</t>
  </si>
  <si>
    <t>Beregnet fra: Energinets miljødeklarationen, 2022 (Energinet, 2023) og UK Government GHG Conversion Factors for Company Reporting (DEFRA, 2023)</t>
  </si>
  <si>
    <t>Eldeklaration</t>
  </si>
  <si>
    <t>Beregnet fra: Eldeklarationen, General deklaration, 2022 (Energinet, 2023) og UK Government GHG Conversion Factors for Company Reporting (DEFRA, 2023)</t>
  </si>
  <si>
    <t>Varme og procesenergi</t>
  </si>
  <si>
    <t>Fjernvarme</t>
  </si>
  <si>
    <t>Beregnet fra: Danske nøgletal 2021 (Energistyrelsen, 2022) og Energistatistik 2021 (Energistyrelsen, 2022)</t>
  </si>
  <si>
    <t>Beregnet fra EXIOBASE v3.3.16b2 (v. 2020 m. 2011-data)</t>
  </si>
  <si>
    <t>Kategori</t>
  </si>
  <si>
    <t>KATEGROI</t>
  </si>
  <si>
    <t>Elektronik</t>
  </si>
  <si>
    <t>Fødevarer</t>
  </si>
  <si>
    <t>Drikkevarer</t>
  </si>
  <si>
    <t>kg</t>
  </si>
  <si>
    <t>Byggeri og vedligeholdelse</t>
  </si>
  <si>
    <t>Skal ikke tælle med?</t>
  </si>
  <si>
    <t>Forsikringer</t>
  </si>
  <si>
    <t>DKK/L</t>
  </si>
  <si>
    <t>Benzin ~</t>
  </si>
  <si>
    <t>Diesel ~</t>
  </si>
  <si>
    <t>Antaget benzin</t>
  </si>
  <si>
    <t>Antage flybrændstof</t>
  </si>
  <si>
    <t>Antaget flybrændstof</t>
  </si>
  <si>
    <t>Flybrædnstof ~</t>
  </si>
  <si>
    <t>??</t>
  </si>
  <si>
    <t>$/L</t>
  </si>
  <si>
    <t>LITER (ESTIMERET FRA FINANS)</t>
  </si>
  <si>
    <t>antaget gnms dollarpris på 6,8</t>
  </si>
  <si>
    <t>Antaget cirka gnms i løbet af 2022, vurderet ud fra https://www.drivkraftdanmark.dk/priser/diesel/</t>
  </si>
  <si>
    <t>Gnms baseret på https://www.airportwatch.org.uk/iata-jet-fuel-price-monitor-information/</t>
  </si>
  <si>
    <t>Egne og leasede transportmidler</t>
  </si>
  <si>
    <t>Fly + RFI</t>
  </si>
  <si>
    <t>Flybenzin</t>
  </si>
  <si>
    <t>Beregnet fra: Energistatistik 2021 (Energistyrelsen, 2022) og UK Government GHG Conversion Factors for Company Reporting (DEFRA, 2023)</t>
  </si>
  <si>
    <t>Personbiler</t>
  </si>
  <si>
    <t>Benzin</t>
  </si>
  <si>
    <t>Beregnet fra: Iblandingsprocenter (ENS, 2022), Energistatistik 2021 (Energistyrelsen, 2022), og UK Government GHG Conversion Factors for Company Reporting (DEFRA, 2023)</t>
  </si>
  <si>
    <t>Frugt og grønt</t>
  </si>
  <si>
    <t>Medarbejdertransport</t>
  </si>
  <si>
    <t>Uspecificeret</t>
  </si>
  <si>
    <t>Rejseomkostninger for konsulent - antaget fly</t>
  </si>
  <si>
    <t>Transport af konsulent/fagperson - antaget tog</t>
  </si>
  <si>
    <t>Fly - internationalt + RFI</t>
  </si>
  <si>
    <t>Beregnet fra: EXIOBASE v3.3.16b2 (v. 2020 m. 2011-data), med RFI faktor fra UK Government GHG Conversion Factors for Company Reporting (DEFRA, 2023)</t>
  </si>
  <si>
    <t>Fly - nationalt + RFI</t>
  </si>
  <si>
    <t xml:space="preserve">Øvrige </t>
  </si>
  <si>
    <t>Genbrugte produkter</t>
  </si>
  <si>
    <t>Antaget pga. endnu ikke udviklet datagrundlag</t>
  </si>
  <si>
    <t>Generelle rejseomkostninger (hotel/restaunrant - eller fly?</t>
  </si>
  <si>
    <t>Antaget fly</t>
  </si>
  <si>
    <t>Skib</t>
  </si>
  <si>
    <t>Lejede køretøjer + chauffører (busser)</t>
  </si>
  <si>
    <t>Brobizz</t>
  </si>
  <si>
    <t>NGO (antaget medlemskab)</t>
  </si>
  <si>
    <t>NGO (Landsforbund) (antaget medlemskab)</t>
  </si>
  <si>
    <t>Kurser og uddannelse</t>
  </si>
  <si>
    <t>Køleskabe og frysere</t>
  </si>
  <si>
    <t>UK Government GHG Conversion Factors for Company Reporting (DEFRA, 2023)</t>
  </si>
  <si>
    <t>Transportmidler</t>
  </si>
  <si>
    <t>Forskning og udvikling</t>
  </si>
  <si>
    <t>Beregnet fra: EXIOBASE v3.3.16b2 (v. 2020 m. 2011-data)</t>
  </si>
  <si>
    <t>Reparation og vedligehold af motorkøretøjer</t>
  </si>
  <si>
    <t>Events / personale aktiviteter</t>
  </si>
  <si>
    <t>Piano stemning</t>
  </si>
  <si>
    <t>Akkreditering af laboratorier</t>
  </si>
  <si>
    <t>Financial consulting</t>
  </si>
  <si>
    <t>Container leje</t>
  </si>
  <si>
    <t>Videnskabeligt forum</t>
  </si>
  <si>
    <t>Skole</t>
  </si>
  <si>
    <t>Videnskabeligt institut - eller software?</t>
  </si>
  <si>
    <t xml:space="preserve">Videnskabeligt institut </t>
  </si>
  <si>
    <t>Forum</t>
  </si>
  <si>
    <t>Uddannelse (arbejdsmiljøuddannelse) - software?</t>
  </si>
  <si>
    <t>Kommunikation/Medier - software</t>
  </si>
  <si>
    <t>Installationer af udstyr til gasarter - tilføjes faktorer for indkøbte gasarter?</t>
  </si>
  <si>
    <t>Service på varmefyr, pumper etc</t>
  </si>
  <si>
    <t>Danish association of research managers and administrators</t>
  </si>
  <si>
    <t>Finans</t>
  </si>
  <si>
    <t>Dansk Industri</t>
  </si>
  <si>
    <t>Busselskab</t>
  </si>
  <si>
    <t>Camping</t>
  </si>
  <si>
    <t>Bil service og reparation</t>
  </si>
  <si>
    <t>Rådgivning</t>
  </si>
  <si>
    <t>Power Management løsninger</t>
  </si>
  <si>
    <t>Hotel/kursus ophold</t>
  </si>
  <si>
    <t>Forhandler og værksted Mercedes</t>
  </si>
  <si>
    <t>Elektronisk hardware</t>
  </si>
  <si>
    <t>Vaskeri</t>
  </si>
  <si>
    <t>Psykologservice</t>
  </si>
  <si>
    <t>Laboratorie forening</t>
  </si>
  <si>
    <t>Bil leje</t>
  </si>
  <si>
    <t>Vaccinationer</t>
  </si>
  <si>
    <t>Forening</t>
  </si>
  <si>
    <t>Projektledelse consulting</t>
  </si>
  <si>
    <t>Videnskabelige løsninger</t>
  </si>
  <si>
    <t>Reservedele til både</t>
  </si>
  <si>
    <t>Aerosol teknik (service eller hardware?)</t>
  </si>
  <si>
    <t>Vejhjælp (forsikring eller reparation?)</t>
  </si>
  <si>
    <t>Forvaltning</t>
  </si>
  <si>
    <t>Førstehjælpskurser</t>
  </si>
  <si>
    <t>Fisker?</t>
  </si>
  <si>
    <t>Hlebredsundersøgelser (til Grønland?)</t>
  </si>
  <si>
    <t>Bundgarnsfisker</t>
  </si>
  <si>
    <t>Digitale løsninger</t>
  </si>
  <si>
    <t>Journal udgifter</t>
  </si>
  <si>
    <t>Fiskenet</t>
  </si>
  <si>
    <t>Leje af løftegrej og surring</t>
  </si>
  <si>
    <t>Leje af maskiner</t>
  </si>
  <si>
    <t>Audits (?)</t>
  </si>
  <si>
    <t>Elektriker</t>
  </si>
  <si>
    <t>Laboratorieudstyr (?)</t>
  </si>
  <si>
    <t xml:space="preserve">Konsulent </t>
  </si>
  <si>
    <t>Uddannelse skriftlig g mundtlig kommunikation</t>
  </si>
  <si>
    <t>Trykluft vakuum og pumper</t>
  </si>
  <si>
    <t>Køb af maskiner</t>
  </si>
  <si>
    <t>Reparation mm. af skibe</t>
  </si>
  <si>
    <t>Publishing services</t>
  </si>
  <si>
    <t>Videnskabelig rådgivning</t>
  </si>
  <si>
    <t>Malerforretning</t>
  </si>
  <si>
    <t>Ledelse og arbejdsmiljø rådgivning</t>
  </si>
  <si>
    <t>Integrated carbon observation system (køb af data)</t>
  </si>
  <si>
    <t>Flydulejning</t>
  </si>
  <si>
    <t>Fly - nationalt</t>
  </si>
  <si>
    <t>Environmental monitoring</t>
  </si>
  <si>
    <t>Farma, genome editing company</t>
  </si>
  <si>
    <t>Network for terrestrial research and monitoring in the arctic</t>
  </si>
  <si>
    <t>Leasing</t>
  </si>
  <si>
    <t>minus 37933,24 DKK</t>
  </si>
  <si>
    <t>Jagt</t>
  </si>
  <si>
    <t>Integrated silicon solutions Hardware</t>
  </si>
  <si>
    <t>Webløsninger og it-drift</t>
  </si>
  <si>
    <t>Fisk</t>
  </si>
  <si>
    <t>Forlag: akademisk udgivelse</t>
  </si>
  <si>
    <t>Jyllandsposten Bornholm (?)</t>
  </si>
  <si>
    <t>Dyrlæge</t>
  </si>
  <si>
    <t>Kursusophold</t>
  </si>
  <si>
    <t>Bådtaxi</t>
  </si>
  <si>
    <t>Legal, tax and auditing</t>
  </si>
  <si>
    <t>Smedearbejde rustfrit ståk</t>
  </si>
  <si>
    <t>Grønlandsk politiker</t>
  </si>
  <si>
    <t>Frokost</t>
  </si>
  <si>
    <t>Storkøkkenservice</t>
  </si>
  <si>
    <t>Medicinsk udstyr (massagebænk?)</t>
  </si>
  <si>
    <t>Researcher</t>
  </si>
  <si>
    <t xml:space="preserve">Medie </t>
  </si>
  <si>
    <t>Kraner</t>
  </si>
  <si>
    <t>Kropsterapi/fysioterapi</t>
  </si>
  <si>
    <t>Vedligehold af vandanlæg</t>
  </si>
  <si>
    <t>Gas og gasteknik</t>
  </si>
  <si>
    <t>Forplejning ?</t>
  </si>
  <si>
    <t>Skydekurser</t>
  </si>
  <si>
    <t>Shipping</t>
  </si>
  <si>
    <t>Varetransport ekstern</t>
  </si>
  <si>
    <t>Erhvervsorganisation</t>
  </si>
  <si>
    <t>Busservice</t>
  </si>
  <si>
    <t>Undervandskameraer</t>
  </si>
  <si>
    <t>Flyselskab</t>
  </si>
  <si>
    <t>Læge</t>
  </si>
  <si>
    <t>Hotel/leje (?)</t>
  </si>
  <si>
    <t>Risk management and broking</t>
  </si>
  <si>
    <t>Maritimt uddannelsescenter</t>
  </si>
  <si>
    <t>Flyvemedicinske helbredsundersøgelser</t>
  </si>
  <si>
    <t>Open access publishing</t>
  </si>
  <si>
    <t>Helbredsundersøgelser</t>
  </si>
  <si>
    <t>Instrumenter/laboratorie</t>
  </si>
  <si>
    <t>Brand og redning</t>
  </si>
  <si>
    <t>Dykkerudstyr og  kompressorer</t>
  </si>
  <si>
    <t>Maske Udstyr (?)</t>
  </si>
  <si>
    <t>Palleløftere og trucks</t>
  </si>
  <si>
    <t>Outdoor ting/tøj</t>
  </si>
  <si>
    <t>Konsulent (?) regulering, tilskud</t>
  </si>
  <si>
    <t>Molslaboratoriet</t>
  </si>
  <si>
    <t>Illustrationer</t>
  </si>
  <si>
    <t>Hardware</t>
  </si>
  <si>
    <t>Konsulent firma</t>
  </si>
  <si>
    <t>Bank</t>
  </si>
  <si>
    <t>Udlejning og leasing af luftfartøjer</t>
  </si>
  <si>
    <t>Rådgivning, innovation</t>
  </si>
  <si>
    <t>Markedsanalyser</t>
  </si>
  <si>
    <t>Tolk og oversættelse</t>
  </si>
  <si>
    <t>Undervandsakustiske instrumenter</t>
  </si>
  <si>
    <t>Laboratorieudstyr og instrumenter</t>
  </si>
  <si>
    <t>Medicinsk udstyr</t>
  </si>
  <si>
    <t>Oversættelse og tolk</t>
  </si>
  <si>
    <t>Software slides</t>
  </si>
  <si>
    <t>Audit, assurance consulting</t>
  </si>
  <si>
    <t>Skiltefirma</t>
  </si>
  <si>
    <t>Aerial data aquisition</t>
  </si>
  <si>
    <t>Snacks (?)</t>
  </si>
  <si>
    <t>Post</t>
  </si>
  <si>
    <t>Mass-spec software</t>
  </si>
  <si>
    <t>Arkitekter, ingeniører og rådgivere</t>
  </si>
  <si>
    <t>Rådgivning og software</t>
  </si>
  <si>
    <t>Platform for nature restoration visualization</t>
  </si>
  <si>
    <t>Off-shore support, heavy duty logistics</t>
  </si>
  <si>
    <t>Sustainable coastal development (?)</t>
  </si>
  <si>
    <t>Sikkerhedskurser</t>
  </si>
  <si>
    <t>Laboratorieudstyr (glas)</t>
  </si>
  <si>
    <t>Glas komponenter</t>
  </si>
  <si>
    <t>Maritimt udstyr</t>
  </si>
  <si>
    <t>Medier - udgivelser</t>
  </si>
  <si>
    <t>Forskningsforening</t>
  </si>
  <si>
    <t>Plantage åbenbart?</t>
  </si>
  <si>
    <t>Dækservice</t>
  </si>
  <si>
    <t>Personaleaktivitet?</t>
  </si>
  <si>
    <t>Forsikring</t>
  </si>
  <si>
    <t>Environmental survey</t>
  </si>
  <si>
    <t>Noise mapping software</t>
  </si>
  <si>
    <t>Rundflyvning i Danmark</t>
  </si>
  <si>
    <t>El-service</t>
  </si>
  <si>
    <t>Data indkøb (?)</t>
  </si>
  <si>
    <t>Rådgivende arkitekt og ingeniør</t>
  </si>
  <si>
    <t xml:space="preserve">Vaskeri </t>
  </si>
  <si>
    <t>Lager</t>
  </si>
  <si>
    <t>Vedligehold af både</t>
  </si>
  <si>
    <t>Rådgivning, dronefotos, overvågning (fly?)</t>
  </si>
  <si>
    <t>Vindmøllepark (?)</t>
  </si>
  <si>
    <t>Vejsektorens forening</t>
  </si>
  <si>
    <t>Offentlige udbud (overbliksservice)</t>
  </si>
  <si>
    <t>Den Offentlige Markedsplads</t>
  </si>
  <si>
    <t>Bådsafari (antaget transport)</t>
  </si>
  <si>
    <t>Online events software (?)</t>
  </si>
  <si>
    <t>Designbureau/tryk</t>
  </si>
  <si>
    <t>Overvågning (software og udstyr)</t>
  </si>
  <si>
    <t>Rejsebureau (antaget fly)</t>
  </si>
  <si>
    <t>Konference/kursus</t>
  </si>
  <si>
    <t>Dyrelæge</t>
  </si>
  <si>
    <t>Duelighedskurser</t>
  </si>
  <si>
    <t>Konsulent (?)</t>
  </si>
  <si>
    <t>Cykelhjelm ?</t>
  </si>
  <si>
    <t>Videnskabeligt institut (?)</t>
  </si>
  <si>
    <t>Turistinformation (tilbagebetaling?)</t>
  </si>
  <si>
    <t>Lastbiler</t>
  </si>
  <si>
    <t>Diesel</t>
  </si>
  <si>
    <t>Kemikalier og laboratorieudstyr</t>
  </si>
  <si>
    <t>Ornitologisk forening</t>
  </si>
  <si>
    <t>Trailer leje</t>
  </si>
  <si>
    <t>Gasdetektorer og -analyse</t>
  </si>
  <si>
    <t>Media/formidling</t>
  </si>
  <si>
    <t>Smedevirksomhed</t>
  </si>
  <si>
    <t>Småting? Virker som scam..</t>
  </si>
  <si>
    <t>Diverse labudstyr</t>
  </si>
  <si>
    <t>Mass spec og electrophoresis</t>
  </si>
  <si>
    <t>Kemikalier</t>
  </si>
  <si>
    <t>Materialer</t>
  </si>
  <si>
    <t>Køle og frys - hårde hvidevarer i stedet?</t>
  </si>
  <si>
    <t>Alt muligt…</t>
  </si>
  <si>
    <t>Laboratorieudstyr og maskiner</t>
  </si>
  <si>
    <t>Audit/inter-laboratory comparison</t>
  </si>
  <si>
    <t>Laboratorieundersøgelse (out of house)</t>
  </si>
  <si>
    <t>Gasser og udstyr</t>
  </si>
  <si>
    <t>Recirculating aquaculture systems (fiskebrug, akvarier)</t>
  </si>
  <si>
    <t>Partikel analyse af væsker</t>
  </si>
  <si>
    <t>Personalised medicin</t>
  </si>
  <si>
    <t>Måleinstrumenter til vandtransport og -behandling</t>
  </si>
  <si>
    <t>Robotteknologi</t>
  </si>
  <si>
    <t>Akustik isoleringsmaterialer</t>
  </si>
  <si>
    <t>Quality control og audits (?)</t>
  </si>
  <si>
    <t>Mikrobio laboratorieudstyr</t>
  </si>
  <si>
    <t>Meteorologisk udstyr/gasmåling</t>
  </si>
  <si>
    <t>Måleudstyr</t>
  </si>
  <si>
    <t>Scientific lab and field equipment</t>
  </si>
  <si>
    <t>Videnskabeligt institut</t>
  </si>
  <si>
    <t>Uafhængig forskningsinstitution</t>
  </si>
  <si>
    <t>Kemisk analyse</t>
  </si>
  <si>
    <t>Alt i elektronik</t>
  </si>
  <si>
    <t>Bioteknologiske laboratorieartikler</t>
  </si>
  <si>
    <t>Konsulenthus?</t>
  </si>
  <si>
    <t>Telte</t>
  </si>
  <si>
    <t>Droner</t>
  </si>
  <si>
    <t>Industrial fluid systems</t>
  </si>
  <si>
    <t>Lagerudstyr</t>
  </si>
  <si>
    <t>Tøris</t>
  </si>
  <si>
    <t>AV udstyr</t>
  </si>
  <si>
    <t>Tekniske materialer</t>
  </si>
  <si>
    <t>Aerosol måleinstrumenter</t>
  </si>
  <si>
    <t>DNA kønstest af fugle</t>
  </si>
  <si>
    <t>Marketing bureau</t>
  </si>
  <si>
    <t>Sikkerhedsudstyr/arbejdstøj</t>
  </si>
  <si>
    <t>Nedbørsmåleudstyr</t>
  </si>
  <si>
    <t>Elektronik diverse</t>
  </si>
  <si>
    <t>Skilte</t>
  </si>
  <si>
    <t>Temperaturmåling software</t>
  </si>
  <si>
    <t>Genomteknologi</t>
  </si>
  <si>
    <t>Europakomissionen</t>
  </si>
  <si>
    <t>Dyrlæge online</t>
  </si>
  <si>
    <t>Mikroskoper og labudstyr</t>
  </si>
  <si>
    <t>Avanceret højteknologisk elektronisk udstyr</t>
  </si>
  <si>
    <t>3D printer udstyr</t>
  </si>
  <si>
    <t>Bioprocessing Laboratorieudstyr og maskiner</t>
  </si>
  <si>
    <t>Affaldshåndtering (service ?)</t>
  </si>
  <si>
    <t>Byggematerialer, have, værktøj, have mm.</t>
  </si>
  <si>
    <t>Audit/institute</t>
  </si>
  <si>
    <t>Kompressorer</t>
  </si>
  <si>
    <t>DNA og genanalyse udstyr</t>
  </si>
  <si>
    <t>Trykluft, vakuum og pumper</t>
  </si>
  <si>
    <t>Plastemballage</t>
  </si>
  <si>
    <t>Plast, færdigvarer</t>
  </si>
  <si>
    <t xml:space="preserve">Uspecificeret </t>
  </si>
  <si>
    <t>Beregnet fra EXIOBASE v3.3.16b2 (v. 2020 m. 2011-data), Polycarbonate Ecoprofile (PlasticsEurope, 2005) og Polyamide 6 Ecoprofile (PlasticsEurope, 2014)</t>
  </si>
  <si>
    <t>Kemikalier og analyseprodukter/-maskiner</t>
  </si>
  <si>
    <t>Elektronisk udstyr</t>
  </si>
  <si>
    <t>Kemikalie standarder</t>
  </si>
  <si>
    <t>Våben, jagtudstyr, fiskeri</t>
  </si>
  <si>
    <t>Arbejdsmiljø og sikkerhedsudstyr</t>
  </si>
  <si>
    <t>Engangsartikler til medicinalbranchen</t>
  </si>
  <si>
    <t>PCR analyse og udstyr</t>
  </si>
  <si>
    <t>Ionic liquids</t>
  </si>
  <si>
    <t>Videnskabelig konsulent</t>
  </si>
  <si>
    <t xml:space="preserve">Dyrlæge </t>
  </si>
  <si>
    <t>Oceanografisk udstyr</t>
  </si>
  <si>
    <t>Bioscience udstyr og instrumenter</t>
  </si>
  <si>
    <t>Opvaskemaskine</t>
  </si>
  <si>
    <t>Skæremaskiner</t>
  </si>
  <si>
    <t>Pumper</t>
  </si>
  <si>
    <t>Boreudstyr</t>
  </si>
  <si>
    <t>Fugleskræmsler</t>
  </si>
  <si>
    <t>Prøveudstyr og maskiner</t>
  </si>
  <si>
    <t>Videnskabeligt institut (måske lån af udstyr?)</t>
  </si>
  <si>
    <t>Standarder (kemikalier?)</t>
  </si>
  <si>
    <t>Industrigas</t>
  </si>
  <si>
    <t>Salg af handelsvarer</t>
  </si>
  <si>
    <t>Online hobbybutik</t>
  </si>
  <si>
    <t>Stål- og teknikgrossist</t>
  </si>
  <si>
    <t>Metaller</t>
  </si>
  <si>
    <t>Stål og jern (nyt)</t>
  </si>
  <si>
    <t>Kontorartikler</t>
  </si>
  <si>
    <t>Kontor artikler</t>
  </si>
  <si>
    <t>DNA sekventeringsservice</t>
  </si>
  <si>
    <t>Malerservice</t>
  </si>
  <si>
    <t>Standarder, reagenter mm. (kemikalier ?)</t>
  </si>
  <si>
    <t>Farmaceutica</t>
  </si>
  <si>
    <t>Metal i alle afskygninger</t>
  </si>
  <si>
    <t>Metal komponenter</t>
  </si>
  <si>
    <t>Industrivægte</t>
  </si>
  <si>
    <t>Flowmåling</t>
  </si>
  <si>
    <t>Marinteknologi</t>
  </si>
  <si>
    <t>Palleløftere</t>
  </si>
  <si>
    <t>Printere</t>
  </si>
  <si>
    <t>Olie og gas (maritime gas exhaust flue monitoring)</t>
  </si>
  <si>
    <t>Spektrometre</t>
  </si>
  <si>
    <t>Labudstyr og kemikalier</t>
  </si>
  <si>
    <t>Analyseudstyr til vand og jordf</t>
  </si>
  <si>
    <t>Komponenter til flowteknologi</t>
  </si>
  <si>
    <t xml:space="preserve">Analytisk kemi </t>
  </si>
  <si>
    <t>Maritim kommunikation</t>
  </si>
  <si>
    <t>Diverse byggemateriel</t>
  </si>
  <si>
    <t>Måleinstrumenter</t>
  </si>
  <si>
    <t>Diverse biokemiske opløsninger og udstyr</t>
  </si>
  <si>
    <t>Metal rods</t>
  </si>
  <si>
    <t>Mikrochips</t>
  </si>
  <si>
    <t>High-precision projectiles</t>
  </si>
  <si>
    <t>Service</t>
  </si>
  <si>
    <t>Medicinsk lab udstyr</t>
  </si>
  <si>
    <t>Elektriske komponenter</t>
  </si>
  <si>
    <t>Stål, metaller og diverse materialer</t>
  </si>
  <si>
    <t>Analyse og måleteknik</t>
  </si>
  <si>
    <t>Kompressorudstyr</t>
  </si>
  <si>
    <t>Glas (nyt)</t>
  </si>
  <si>
    <t>Marineudstyr og bådtilbehør</t>
  </si>
  <si>
    <t>Laboratorieglas</t>
  </si>
  <si>
    <t>Mass specs</t>
  </si>
  <si>
    <t xml:space="preserve">Bioteknologisk udstyr </t>
  </si>
  <si>
    <t>Automatisering af lab</t>
  </si>
  <si>
    <t>Specialgasser</t>
  </si>
  <si>
    <t>Meteorologisk og biologiske instrumenter</t>
  </si>
  <si>
    <t>Membraner</t>
  </si>
  <si>
    <t>Smed</t>
  </si>
  <si>
    <t>Fjedre (mest metal)</t>
  </si>
  <si>
    <t>Kabler og elmateriel</t>
  </si>
  <si>
    <t>Bortskaffelse af affald</t>
  </si>
  <si>
    <t>Sample preparation</t>
  </si>
  <si>
    <t>Videnskabelig udgivelse</t>
  </si>
  <si>
    <t>Gasser, robotdele, tech mm.</t>
  </si>
  <si>
    <t>Arbejdstøj (?)</t>
  </si>
  <si>
    <t>Metalbearbejdning</t>
  </si>
  <si>
    <t>Undervandsakustisk udstyr</t>
  </si>
  <si>
    <t>RNA og PCR udstyr</t>
  </si>
  <si>
    <t>Mass specs til luftanalyse</t>
  </si>
  <si>
    <t>???? Antages "køb af højteknologisk og medicinsk udstyr"?</t>
  </si>
  <si>
    <t>Køleelementer</t>
  </si>
  <si>
    <t>Gasdetektorer og analyse</t>
  </si>
  <si>
    <t xml:space="preserve">Service? </t>
  </si>
  <si>
    <t>Militært grej og udstyr</t>
  </si>
  <si>
    <t>Certificeringsselkab</t>
  </si>
  <si>
    <t>Batterier (findes mere specifikt i kg)</t>
  </si>
  <si>
    <t>Pilotudstyr</t>
  </si>
  <si>
    <t>Bådgrej</t>
  </si>
  <si>
    <t>Smed og dyrehold</t>
  </si>
  <si>
    <t>Bøger og litteratur</t>
  </si>
  <si>
    <t>Papir og pap (nyt)</t>
  </si>
  <si>
    <t>Dyrehandel</t>
  </si>
  <si>
    <t>Konsulent?</t>
  </si>
  <si>
    <t>Motorcykeludstyr</t>
  </si>
  <si>
    <t>Terrængående køretøjer</t>
  </si>
  <si>
    <t>Biludstyr</t>
  </si>
  <si>
    <t>VVS</t>
  </si>
  <si>
    <t>Annoncering og tryk</t>
  </si>
  <si>
    <t>Køkkenudstyr</t>
  </si>
  <si>
    <t>Møbler og inventar</t>
  </si>
  <si>
    <t>Byggematerialer og inventar</t>
  </si>
  <si>
    <t>Reservedele til biler</t>
  </si>
  <si>
    <t>Emballage og tryk</t>
  </si>
  <si>
    <t xml:space="preserve">Alt i emballage </t>
  </si>
  <si>
    <t>Fluid control systems</t>
  </si>
  <si>
    <t>Data loggers</t>
  </si>
  <si>
    <t>Camping udstyr og reservedele</t>
  </si>
  <si>
    <t>Konsulenthus i rådgivning og kurser inden for farligt affald</t>
  </si>
  <si>
    <t>Master, meteorologi, stålkonstruktioner</t>
  </si>
  <si>
    <t>Værktøj, beslag og arbejdstøj</t>
  </si>
  <si>
    <t>Biludstyr og reservedele</t>
  </si>
  <si>
    <t>Slibearbejde (sandpaoir mm.)</t>
  </si>
  <si>
    <t>Stålwire og løftearbejde (kraner)</t>
  </si>
  <si>
    <t>Hval-overvågningsudstyr</t>
  </si>
  <si>
    <t>Lager, containerlejer, opbevaring</t>
  </si>
  <si>
    <t>Cykeludstyr</t>
  </si>
  <si>
    <t>Flag og vimpler</t>
  </si>
  <si>
    <t>Container salg og leje</t>
  </si>
  <si>
    <t>Dronespecialist</t>
  </si>
  <si>
    <t>Bedøvelsesudstyr til dyr</t>
  </si>
  <si>
    <t>Palleleverandør</t>
  </si>
  <si>
    <t>Skærm- og sikkerhedsbriller</t>
  </si>
  <si>
    <t>Videnskabeligt institut (sælger produkter, services og ydelser)</t>
  </si>
  <si>
    <t>Støvsugerposer</t>
  </si>
  <si>
    <t>Kabler stik, antenner, radiokommunikation</t>
  </si>
  <si>
    <t>Grej og tilbehør til skovbrug</t>
  </si>
  <si>
    <t>Emballage til transport</t>
  </si>
  <si>
    <t>Udstyr til yoga, pilates og træning</t>
  </si>
  <si>
    <t>Metaldetektorer</t>
  </si>
  <si>
    <t>Sensorer og monitoreringsudstyr</t>
  </si>
  <si>
    <t>Håndværksbutik</t>
  </si>
  <si>
    <t>Trykluftsfiltre</t>
  </si>
  <si>
    <t>Værktøjsforhandler</t>
  </si>
  <si>
    <t>Rigging mm.</t>
  </si>
  <si>
    <t>Inventar</t>
  </si>
  <si>
    <t>Visuel kommunikation og branding (konsulent)</t>
  </si>
  <si>
    <t>Elartikler</t>
  </si>
  <si>
    <t>Ingeniør- og serviceopgaver</t>
  </si>
  <si>
    <t>Stålreoler til lager, butik, værksted og hjem</t>
  </si>
  <si>
    <t>Stole</t>
  </si>
  <si>
    <t>Billeje (SKAL OMREGNES TIL KM)</t>
  </si>
  <si>
    <t>Outdoor</t>
  </si>
  <si>
    <t>Emballage</t>
  </si>
  <si>
    <t>Meteorologisk udstyr</t>
  </si>
  <si>
    <t>Redningsudstyr</t>
  </si>
  <si>
    <t>Bygning og befæstigelse</t>
  </si>
  <si>
    <t>Skumløsninger til transport og beskyttelse af følsomt udstyr</t>
  </si>
  <si>
    <t>Trælast og byggecenter</t>
  </si>
  <si>
    <t>Kaffe (fødevarer generelt)</t>
  </si>
  <si>
    <t>Fritids- og erhvervsfiskeri</t>
  </si>
  <si>
    <t>Maritim elektronik</t>
  </si>
  <si>
    <t>Kranservice</t>
  </si>
  <si>
    <t>Værktøj</t>
  </si>
  <si>
    <t>Inventar i plast</t>
  </si>
  <si>
    <t>Engangsartikler</t>
  </si>
  <si>
    <t>Hvidevarer</t>
  </si>
  <si>
    <t>Hårde hvidevarer</t>
  </si>
  <si>
    <t>Kompressorer, vakuum o.l.</t>
  </si>
  <si>
    <t>Elektronisk styring</t>
  </si>
  <si>
    <t>Outdoor- og militærudstyr</t>
  </si>
  <si>
    <t>Rasnport, løfteudstyr, ergonomiske apparater</t>
  </si>
  <si>
    <t>Lagerinventar</t>
  </si>
  <si>
    <t>Byggematerialer mm.</t>
  </si>
  <si>
    <t>Industrimaskiner</t>
  </si>
  <si>
    <t>Kemikalier standarder</t>
  </si>
  <si>
    <t>Lim</t>
  </si>
  <si>
    <t>Maskinfabrik til produktion</t>
  </si>
  <si>
    <t xml:space="preserve">Kraner, spil mm. </t>
  </si>
  <si>
    <t>Instrumental monitoring</t>
  </si>
  <si>
    <t>Glarmester</t>
  </si>
  <si>
    <t>Skilteløsninger</t>
  </si>
  <si>
    <t>Elinstallatør</t>
  </si>
  <si>
    <t>Medievirksomhed</t>
  </si>
  <si>
    <t>Smokeshop ???</t>
  </si>
  <si>
    <t>Manometer og vacuummetre</t>
  </si>
  <si>
    <t>Grafisk håndværk og visuelle løsninger (tryk mm.</t>
  </si>
  <si>
    <t>Kaleche smed</t>
  </si>
  <si>
    <t>Plæneklippere mm.</t>
  </si>
  <si>
    <t>Oceanografiske maskiner</t>
  </si>
  <si>
    <t>Kontorudstyr</t>
  </si>
  <si>
    <t>Data og kort</t>
  </si>
  <si>
    <t>Inventar og kontorartikler</t>
  </si>
  <si>
    <t>Beredskab mm.</t>
  </si>
  <si>
    <t>Briller</t>
  </si>
  <si>
    <t>Maskinudlejning</t>
  </si>
  <si>
    <t>Abonnement</t>
  </si>
  <si>
    <t>Bådudstyr</t>
  </si>
  <si>
    <t>Havnerådgivning</t>
  </si>
  <si>
    <t>LED lamper</t>
  </si>
  <si>
    <t>Løftematerial</t>
  </si>
  <si>
    <t>Metal i alle afskyninger</t>
  </si>
  <si>
    <t>Diverse maskiner</t>
  </si>
  <si>
    <t>Duge og gardiner</t>
  </si>
  <si>
    <t>Døre</t>
  </si>
  <si>
    <t>Maskiner</t>
  </si>
  <si>
    <t>Undervandsakustik</t>
  </si>
  <si>
    <t>Smedearbejde mm.</t>
  </si>
  <si>
    <t>Palleforhandler</t>
  </si>
  <si>
    <t>Service og montage</t>
  </si>
  <si>
    <t>Butiksinventar</t>
  </si>
  <si>
    <t>Tætningslister og profiler</t>
  </si>
  <si>
    <t>Computer og elektronik</t>
  </si>
  <si>
    <t>Snacks? Service?</t>
  </si>
  <si>
    <t>Qeqqata kommune</t>
  </si>
  <si>
    <t>Diverse plast komponenter</t>
  </si>
  <si>
    <t>Plast og gummi komponenter</t>
  </si>
  <si>
    <t>Emballage (miljøvenligt)</t>
  </si>
  <si>
    <t>Computing solutions and services</t>
  </si>
  <si>
    <t>Hæve-sænkeborde</t>
  </si>
  <si>
    <t>Service, salg og udlejning</t>
  </si>
  <si>
    <t>Biltilbehør</t>
  </si>
  <si>
    <t>Hjertestartere</t>
  </si>
  <si>
    <t>Stål og metal komponenter</t>
  </si>
  <si>
    <t>Beslag og værktøj</t>
  </si>
  <si>
    <t>Outdoor- og campingudstyr</t>
  </si>
  <si>
    <t>Dykkerudstyr</t>
  </si>
  <si>
    <t>Elanlæg</t>
  </si>
  <si>
    <t>Leje og køb af containere</t>
  </si>
  <si>
    <t>Vandbehandling</t>
  </si>
  <si>
    <t>Faldudstyr, løftemateriel</t>
  </si>
  <si>
    <t>Kaffemaskiner</t>
  </si>
  <si>
    <t>Solindstrålings måleinstrumenter</t>
  </si>
  <si>
    <t>Undervandsteknik</t>
  </si>
  <si>
    <t>Værktøj og beklædningsudstyr</t>
  </si>
  <si>
    <t>Værktøj, rengøring, arbejdstøj mm.</t>
  </si>
  <si>
    <t>Diverse redskaber til specielle behov</t>
  </si>
  <si>
    <t>Studiebøger</t>
  </si>
  <si>
    <t>Stof og tekstil</t>
  </si>
  <si>
    <t>Tekstil og garn</t>
  </si>
  <si>
    <t>Udstyr til faldsikring</t>
  </si>
  <si>
    <t xml:space="preserve">Rustfrit trådnet </t>
  </si>
  <si>
    <t>Overlevelsesudstyr og -tøj</t>
  </si>
  <si>
    <t>Specialfremstilling af både</t>
  </si>
  <si>
    <t>Musikinstrumenter</t>
  </si>
  <si>
    <t>Soil measurement systems</t>
  </si>
  <si>
    <t>???</t>
  </si>
  <si>
    <t>Både og sikkerhedsudstyr</t>
  </si>
  <si>
    <t>Tømrer og sendker</t>
  </si>
  <si>
    <t>Elektronik (stort) og el + køleteknikl</t>
  </si>
  <si>
    <t>Airbags til cykler</t>
  </si>
  <si>
    <t>Vildmarksbad, sauna, grillhytte mm.</t>
  </si>
  <si>
    <t>Solceller</t>
  </si>
  <si>
    <t>VVS service</t>
  </si>
  <si>
    <t>Computere til overvågning af vildt</t>
  </si>
  <si>
    <t>Arbejdsudstyr, byggemateriel, sikring, dele til køretøjer</t>
  </si>
  <si>
    <t>SCOPE 1</t>
  </si>
  <si>
    <t>SCOPE 2</t>
  </si>
  <si>
    <t>Purchases (services)</t>
  </si>
  <si>
    <t>Purchases (goods)</t>
  </si>
  <si>
    <t>Travel expenses</t>
  </si>
  <si>
    <t>Maintenance</t>
  </si>
  <si>
    <t>Catering</t>
  </si>
  <si>
    <t>Hardware and IT-equipment</t>
  </si>
  <si>
    <t>Shipping costs</t>
  </si>
  <si>
    <t>SCOPE 3</t>
  </si>
  <si>
    <t>TOTAL</t>
  </si>
  <si>
    <t>scope 3</t>
  </si>
  <si>
    <t>Electricity</t>
  </si>
  <si>
    <t>Water</t>
  </si>
  <si>
    <t>Heat</t>
  </si>
  <si>
    <t>Fuel</t>
  </si>
  <si>
    <t>S1: Fuel</t>
  </si>
  <si>
    <t>S2: Electricity</t>
  </si>
  <si>
    <t>S2:Water</t>
  </si>
  <si>
    <t>S2: Heat</t>
  </si>
  <si>
    <t>S3: Shipping costs</t>
  </si>
  <si>
    <t>S3: Hardware and IT-equipment</t>
  </si>
  <si>
    <t>S3: Catering</t>
  </si>
  <si>
    <t>S3: Hotel</t>
  </si>
  <si>
    <t>S3: Maintenance</t>
  </si>
  <si>
    <t>S3: Travel expenses</t>
  </si>
  <si>
    <t>S3: Purchases (services)</t>
  </si>
  <si>
    <t>S3: Purchases (goods)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</si>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</sst>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;\-#,##0;0"/>
    <numFmt numFmtId="165" formatCode="_-* #,##0_-;\-* #,##0_-;_-* &quot;-&quot;??_-;_-@_-"/>
    <numFmt numFmtId="166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ECECB"/>
      </left>
      <right style="thin">
        <color rgb="FFCECECB"/>
      </right>
      <top style="thin">
        <color rgb="FFCECECB"/>
      </top>
      <bottom style="thin">
        <color rgb="FFCECECB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CECECB"/>
      </right>
      <top style="thin">
        <color rgb="FFCECECB"/>
      </top>
      <bottom style="thin">
        <color rgb="FFCECECB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CECECB"/>
      </left>
      <right/>
      <top/>
      <bottom/>
      <diagonal/>
    </border>
    <border>
      <left style="thin">
        <color rgb="FFCECECB"/>
      </left>
      <right style="thin">
        <color rgb="FFCECECB"/>
      </right>
      <top/>
      <bottom/>
      <diagonal/>
    </border>
  </borders>
  <cellStyleXfs count="3">
    <xf numFmtId="0" fontId="0" fillId="0" borderId="0"/>
    <xf numFmtId="0" fontId="3" fillId="0" borderId="0"/>
    <xf numFmtId="43" fontId="7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3" xfId="0" applyFont="1" applyBorder="1"/>
    <xf numFmtId="164" fontId="0" fillId="0" borderId="3" xfId="0" applyNumberFormat="1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0" xfId="0" applyFont="1" applyFill="1"/>
    <xf numFmtId="4" fontId="4" fillId="0" borderId="7" xfId="1" applyNumberFormat="1" applyFont="1" applyBorder="1" applyAlignment="1">
      <alignment horizontal="left"/>
    </xf>
    <xf numFmtId="0" fontId="5" fillId="0" borderId="7" xfId="1" applyFont="1" applyBorder="1" applyAlignment="1">
      <alignment horizontal="fill"/>
    </xf>
    <xf numFmtId="0" fontId="0" fillId="0" borderId="8" xfId="0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8" xfId="0" applyFont="1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164" fontId="0" fillId="0" borderId="12" xfId="0" applyNumberFormat="1" applyBorder="1"/>
    <xf numFmtId="0" fontId="0" fillId="0" borderId="14" xfId="0" applyBorder="1"/>
    <xf numFmtId="164" fontId="0" fillId="0" borderId="14" xfId="0" applyNumberFormat="1" applyBorder="1"/>
    <xf numFmtId="0" fontId="4" fillId="9" borderId="7" xfId="1" applyFont="1" applyFill="1" applyBorder="1"/>
    <xf numFmtId="0" fontId="4" fillId="0" borderId="7" xfId="1" applyFont="1" applyBorder="1"/>
    <xf numFmtId="0" fontId="4" fillId="0" borderId="0" xfId="1" applyFont="1"/>
    <xf numFmtId="0" fontId="1" fillId="2" borderId="1" xfId="0" applyFont="1" applyFill="1" applyBorder="1"/>
    <xf numFmtId="4" fontId="0" fillId="0" borderId="0" xfId="0" applyNumberFormat="1"/>
    <xf numFmtId="4" fontId="1" fillId="0" borderId="0" xfId="0" applyNumberFormat="1" applyFont="1"/>
    <xf numFmtId="0" fontId="0" fillId="0" borderId="16" xfId="0" applyBorder="1"/>
    <xf numFmtId="0" fontId="1" fillId="0" borderId="16" xfId="0" applyFont="1" applyBorder="1"/>
    <xf numFmtId="0" fontId="0" fillId="0" borderId="17" xfId="0" applyBorder="1"/>
    <xf numFmtId="0" fontId="1" fillId="0" borderId="18" xfId="0" applyFont="1" applyBorder="1"/>
    <xf numFmtId="0" fontId="6" fillId="6" borderId="8" xfId="0" applyFont="1" applyFill="1" applyBorder="1"/>
    <xf numFmtId="0" fontId="0" fillId="0" borderId="5" xfId="0" applyBorder="1"/>
    <xf numFmtId="0" fontId="0" fillId="0" borderId="19" xfId="0" applyBorder="1"/>
    <xf numFmtId="0" fontId="1" fillId="0" borderId="13" xfId="0" applyFont="1" applyBorder="1"/>
    <xf numFmtId="0" fontId="0" fillId="0" borderId="20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0" fontId="6" fillId="6" borderId="0" xfId="0" applyFont="1" applyFill="1"/>
    <xf numFmtId="0" fontId="0" fillId="0" borderId="13" xfId="0" applyBorder="1"/>
    <xf numFmtId="4" fontId="0" fillId="0" borderId="3" xfId="0" applyNumberFormat="1" applyBorder="1"/>
    <xf numFmtId="0" fontId="4" fillId="9" borderId="21" xfId="1" applyFont="1" applyFill="1" applyBorder="1"/>
    <xf numFmtId="0" fontId="4" fillId="9" borderId="0" xfId="1" applyFont="1" applyFill="1"/>
    <xf numFmtId="4" fontId="4" fillId="0" borderId="0" xfId="1" applyNumberFormat="1" applyFont="1" applyAlignment="1">
      <alignment horizontal="left"/>
    </xf>
    <xf numFmtId="0" fontId="5" fillId="0" borderId="0" xfId="1" applyFont="1" applyAlignment="1">
      <alignment horizontal="fill"/>
    </xf>
    <xf numFmtId="0" fontId="0" fillId="10" borderId="0" xfId="0" applyFill="1"/>
    <xf numFmtId="164" fontId="0" fillId="10" borderId="0" xfId="0" applyNumberFormat="1" applyFill="1"/>
    <xf numFmtId="165" fontId="0" fillId="0" borderId="0" xfId="2" applyNumberFormat="1" applyFont="1"/>
    <xf numFmtId="0" fontId="1" fillId="0" borderId="5" xfId="0" applyFont="1" applyBorder="1"/>
    <xf numFmtId="164" fontId="0" fillId="0" borderId="5" xfId="0" applyNumberFormat="1" applyBorder="1"/>
    <xf numFmtId="0" fontId="8" fillId="0" borderId="12" xfId="0" applyFont="1" applyBorder="1"/>
    <xf numFmtId="0" fontId="9" fillId="11" borderId="7" xfId="0" applyFont="1" applyFill="1" applyBorder="1"/>
    <xf numFmtId="0" fontId="10" fillId="9" borderId="7" xfId="1" applyFont="1" applyFill="1" applyBorder="1"/>
    <xf numFmtId="166" fontId="10" fillId="0" borderId="7" xfId="1" applyNumberFormat="1" applyFont="1" applyBorder="1" applyAlignment="1">
      <alignment horizontal="left"/>
    </xf>
    <xf numFmtId="0" fontId="11" fillId="9" borderId="7" xfId="1" applyFont="1" applyFill="1" applyBorder="1" applyAlignment="1">
      <alignment horizontal="fill"/>
    </xf>
    <xf numFmtId="0" fontId="11" fillId="9" borderId="15" xfId="1" applyFont="1" applyFill="1" applyBorder="1" applyAlignment="1">
      <alignment horizontal="fill"/>
    </xf>
    <xf numFmtId="0" fontId="10" fillId="11" borderId="15" xfId="0" applyFont="1" applyFill="1" applyBorder="1"/>
    <xf numFmtId="166" fontId="10" fillId="0" borderId="15" xfId="0" applyNumberFormat="1" applyFont="1" applyBorder="1" applyAlignment="1">
      <alignment horizontal="left"/>
    </xf>
    <xf numFmtId="0" fontId="11" fillId="11" borderId="15" xfId="0" applyFont="1" applyFill="1" applyBorder="1" applyAlignment="1">
      <alignment horizontal="fill"/>
    </xf>
    <xf numFmtId="0" fontId="11" fillId="9" borderId="7" xfId="1" applyFont="1" applyFill="1" applyBorder="1"/>
    <xf numFmtId="4" fontId="10" fillId="9" borderId="7" xfId="1" applyNumberFormat="1" applyFont="1" applyFill="1" applyBorder="1" applyAlignment="1">
      <alignment horizontal="left"/>
    </xf>
    <xf numFmtId="0" fontId="0" fillId="12" borderId="0" xfId="0" applyFill="1"/>
    <xf numFmtId="0" fontId="1" fillId="12" borderId="0" xfId="0" applyFont="1" applyFill="1"/>
    <xf numFmtId="0" fontId="9" fillId="11" borderId="21" xfId="0" applyFont="1" applyFill="1" applyBorder="1"/>
    <xf numFmtId="0" fontId="4" fillId="9" borderId="22" xfId="1" applyFont="1" applyFill="1" applyBorder="1"/>
    <xf numFmtId="0" fontId="1" fillId="13" borderId="0" xfId="0" applyFont="1" applyFill="1"/>
    <xf numFmtId="0" fontId="0" fillId="13" borderId="0" xfId="0" applyFill="1"/>
    <xf numFmtId="0" fontId="8" fillId="0" borderId="0" xfId="0" applyFont="1"/>
    <xf numFmtId="0" fontId="10" fillId="11" borderId="7" xfId="0" applyFont="1" applyFill="1" applyBorder="1"/>
    <xf numFmtId="0" fontId="11" fillId="11" borderId="15" xfId="0" applyFont="1" applyFill="1" applyBorder="1"/>
    <xf numFmtId="0" fontId="1" fillId="13" borderId="1" xfId="0" applyFont="1" applyFill="1" applyBorder="1"/>
    <xf numFmtId="2" fontId="0" fillId="0" borderId="0" xfId="0" applyNumberFormat="1"/>
    <xf numFmtId="0" fontId="0" fillId="0" borderId="0" xfId="0" applyAlignment="1">
      <alignment horizontal="center"/>
    </xf>
    <xf numFmtId="0" fontId="0" fillId="8" borderId="6" xfId="0" applyFill="1" applyBorder="1" applyAlignment="1">
      <alignment horizontal="center"/>
    </xf>
  </cellXfs>
  <cellStyles count="3">
    <cellStyle name="Komma" xfId="2" builtinId="3"/>
    <cellStyle name="Normal" xfId="0" builtinId="0"/>
    <cellStyle name="Normal 2" xfId="1" xr:uid="{CFEC1D43-E387-284B-A686-ACC16188931C}"/>
  </cellStyles>
  <dxfs count="113"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SCOPE 3: </a:t>
            </a:r>
          </a:p>
          <a:p>
            <a:pPr>
              <a:defRPr/>
            </a:pPr>
            <a:r>
              <a:rPr lang="da-DK"/>
              <a:t>Emissions per main </a:t>
            </a:r>
          </a:p>
          <a:p>
            <a:pPr>
              <a:defRPr/>
            </a:pPr>
            <a:r>
              <a:rPr lang="da-DK"/>
              <a:t>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20533306432263834"/>
          <c:y val="0.14361650485436894"/>
          <c:w val="0.75638089733243175"/>
          <c:h val="0.8122330097087379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Analyse!$B$14:$B$21</c:f>
              <c:strCache>
                <c:ptCount val="8"/>
                <c:pt idx="0">
                  <c:v>Shipping costs</c:v>
                </c:pt>
                <c:pt idx="1">
                  <c:v>Hardware and IT-equipment</c:v>
                </c:pt>
                <c:pt idx="2">
                  <c:v>Catering</c:v>
                </c:pt>
                <c:pt idx="3">
                  <c:v>Hotel</c:v>
                </c:pt>
                <c:pt idx="4">
                  <c:v>Maintenance</c:v>
                </c:pt>
                <c:pt idx="5">
                  <c:v>Travel expenses</c:v>
                </c:pt>
                <c:pt idx="6">
                  <c:v>Purchases (services)</c:v>
                </c:pt>
                <c:pt idx="7">
                  <c:v>Purchases (goods)</c:v>
                </c:pt>
              </c:strCache>
            </c:strRef>
          </c:cat>
          <c:val>
            <c:numRef>
              <c:f>Analyse!$C$14:$C$21</c:f>
              <c:numCache>
                <c:formatCode>0.00</c:formatCode>
                <c:ptCount val="8"/>
                <c:pt idx="0">
                  <c:v>91966.136910427391</c:v>
                </c:pt>
                <c:pt idx="1">
                  <c:v>93276.251717778985</c:v>
                </c:pt>
                <c:pt idx="2">
                  <c:v>175757.43135071552</c:v>
                </c:pt>
                <c:pt idx="3">
                  <c:v>218771.0844476959</c:v>
                </c:pt>
                <c:pt idx="4">
                  <c:v>145519.87252420821</c:v>
                </c:pt>
                <c:pt idx="5">
                  <c:v>1824556.0420358623</c:v>
                </c:pt>
                <c:pt idx="6">
                  <c:v>918608.60278043221</c:v>
                </c:pt>
                <c:pt idx="7">
                  <c:v>933785.47480062896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B-D048-876D-E3BB6DDBA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00118480"/>
        <c:axId val="2100120192"/>
      </c:barChart>
      <c:catAx>
        <c:axId val="2100118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00120192"/>
        <c:crosses val="autoZero"/>
        <c:auto val="1"/>
        <c:lblAlgn val="ctr"/>
        <c:lblOffset val="100"/>
        <c:noMultiLvlLbl val="0"/>
      </c:catAx>
      <c:valAx>
        <c:axId val="210012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0011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65000"/>
        <a:lumOff val="3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>
                <a:solidFill>
                  <a:schemeClr val="bg1"/>
                </a:solidFill>
              </a:rPr>
              <a:t>SCOPE 3:</a:t>
            </a:r>
            <a:br>
              <a:rPr lang="da-DK">
                <a:solidFill>
                  <a:schemeClr val="bg1"/>
                </a:solidFill>
              </a:rPr>
            </a:br>
            <a:r>
              <a:rPr lang="da-DK">
                <a:solidFill>
                  <a:schemeClr val="bg1"/>
                </a:solidFill>
              </a:rPr>
              <a:t>Percentage</a:t>
            </a:r>
            <a:r>
              <a:rPr lang="da-DK" baseline="0">
                <a:solidFill>
                  <a:schemeClr val="bg1"/>
                </a:solidFill>
              </a:rPr>
              <a:t> of emissions</a:t>
            </a:r>
            <a:endParaRPr lang="da-DK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384-E04C-B0DE-086EBB92F9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84-E04C-B0DE-086EBB92F9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D2-5C44-ABA6-F28E4DD14F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84-E04C-B0DE-086EBB92F9C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384-E04C-B0DE-086EBB92F9C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3D2-5C44-ABA6-F28E4DD14FE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3D2-5C44-ABA6-F28E4DD14FE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3D2-5C44-ABA6-F28E4DD14FE5}"/>
              </c:ext>
            </c:extLst>
          </c:dPt>
          <c:dLbls>
            <c:dLbl>
              <c:idx val="0"/>
              <c:layout>
                <c:manualLayout>
                  <c:x val="-0.17921819719584975"/>
                  <c:y val="1.083945296311645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384-E04C-B0DE-086EBB92F9C4}"/>
                </c:ext>
              </c:extLst>
            </c:dLbl>
            <c:dLbl>
              <c:idx val="1"/>
              <c:layout>
                <c:manualLayout>
                  <c:x val="0.24321625549453821"/>
                  <c:y val="-4.8459179444674677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384-E04C-B0DE-086EBB92F9C4}"/>
                </c:ext>
              </c:extLst>
            </c:dLbl>
            <c:dLbl>
              <c:idx val="3"/>
              <c:layout>
                <c:manualLayout>
                  <c:x val="8.135740407638152E-2"/>
                  <c:y val="3.677331123083298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384-E04C-B0DE-086EBB92F9C4}"/>
                </c:ext>
              </c:extLst>
            </c:dLbl>
            <c:dLbl>
              <c:idx val="4"/>
              <c:layout>
                <c:manualLayout>
                  <c:x val="0.11703312804507605"/>
                  <c:y val="1.194711976792374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384-E04C-B0DE-086EBB92F9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Analyse!$U$8:$U$15</c:f>
              <c:strCache>
                <c:ptCount val="8"/>
                <c:pt idx="0">
                  <c:v>Shipping costs</c:v>
                </c:pt>
                <c:pt idx="1">
                  <c:v>Hardware and IT-equipment</c:v>
                </c:pt>
                <c:pt idx="2">
                  <c:v>Catering</c:v>
                </c:pt>
                <c:pt idx="3">
                  <c:v>Hotel</c:v>
                </c:pt>
                <c:pt idx="4">
                  <c:v>Maintenance</c:v>
                </c:pt>
                <c:pt idx="5">
                  <c:v>Travel expenses</c:v>
                </c:pt>
                <c:pt idx="6">
                  <c:v>Purchases (services)</c:v>
                </c:pt>
                <c:pt idx="7">
                  <c:v>Purchases (goods)</c:v>
                </c:pt>
              </c:strCache>
            </c:strRef>
          </c:cat>
          <c:val>
            <c:numRef>
              <c:f>Analyse!$V$8:$V$15</c:f>
              <c:numCache>
                <c:formatCode>0.00</c:formatCode>
                <c:ptCount val="8"/>
                <c:pt idx="0">
                  <c:v>91966.136910427391</c:v>
                </c:pt>
                <c:pt idx="1">
                  <c:v>93276.251717778985</c:v>
                </c:pt>
                <c:pt idx="2">
                  <c:v>175757.43135071552</c:v>
                </c:pt>
                <c:pt idx="3">
                  <c:v>218771.0844476959</c:v>
                </c:pt>
                <c:pt idx="4">
                  <c:v>145519.87252420821</c:v>
                </c:pt>
                <c:pt idx="5">
                  <c:v>1824556.0420358623</c:v>
                </c:pt>
                <c:pt idx="6">
                  <c:v>918608.60278043221</c:v>
                </c:pt>
                <c:pt idx="7">
                  <c:v>933785.47480062896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84-E04C-B0DE-086EBB92F9C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65000"/>
        <a:lumOff val="3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Emissions per scopes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Analyse!$A$43:$A$45</c:f>
              <c:strCache>
                <c:ptCount val="3"/>
                <c:pt idx="0">
                  <c:v>SCOPE 1</c:v>
                </c:pt>
                <c:pt idx="1">
                  <c:v>SCOPE 2</c:v>
                </c:pt>
                <c:pt idx="2">
                  <c:v>SCOPE 3</c:v>
                </c:pt>
              </c:strCache>
            </c:strRef>
          </c:cat>
          <c:val>
            <c:numRef>
              <c:f>Analyse!$B$43:$B$45</c:f>
              <c:numCache>
                <c:formatCode>General</c:formatCode>
                <c:ptCount val="3"/>
                <c:pt idx="0">
                  <c:v>105413.68386935152</c:v>
                </c:pt>
                <c:pt idx="1">
                  <c:v>915365.14190754702</c:v>
                </c:pt>
                <c:pt idx="2" formatCode="0.00">
                  <c:v>4402240.8965677489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A-174E-9BBA-400FAE9C6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9831376"/>
        <c:axId val="2145328480"/>
      </c:barChart>
      <c:catAx>
        <c:axId val="209983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45328480"/>
        <c:crosses val="autoZero"/>
        <c:auto val="1"/>
        <c:lblAlgn val="ctr"/>
        <c:lblOffset val="100"/>
        <c:noMultiLvlLbl val="0"/>
      </c:catAx>
      <c:valAx>
        <c:axId val="21453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983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Emissions</a:t>
            </a:r>
            <a:r>
              <a:rPr lang="da-DK" baseline="0"/>
              <a:t> over scopes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Analyse!$B$2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Analyse!$A$3:$A$21</c:f>
              <c:strCache>
                <c:ptCount val="11"/>
                <c:pt idx="0">
                  <c:v>SCOPE 1</c:v>
                </c:pt>
                <c:pt idx="4">
                  <c:v>SCOPE 2</c:v>
                </c:pt>
                <c:pt idx="10">
                  <c:v>scope 3</c:v>
                </c:pt>
              </c:strCache>
            </c:strRef>
          </c:cat>
          <c:val>
            <c:numRef>
              <c:f>Analyse!$B$3:$B$21</c:f>
              <c:numCache>
                <c:formatCode>General</c:formatCode>
                <c:ptCount val="19"/>
                <c:pt idx="1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24-874F-8114-43262644F624}"/>
            </c:ext>
          </c:extLst>
        </c:ser>
        <c:ser>
          <c:idx val="1"/>
          <c:order val="1"/>
          <c:tx>
            <c:strRef>
              <c:f>Analyse!$C$2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Analyse!$A$3:$A$21</c:f>
              <c:strCache>
                <c:ptCount val="11"/>
                <c:pt idx="0">
                  <c:v>SCOPE 1</c:v>
                </c:pt>
                <c:pt idx="4">
                  <c:v>SCOPE 2</c:v>
                </c:pt>
                <c:pt idx="10">
                  <c:v>scope 3</c:v>
                </c:pt>
              </c:strCache>
            </c:strRef>
          </c:cat>
          <c:val>
            <c:numRef>
              <c:f>Analyse!$C$3:$C$21</c:f>
              <c:numCache>
                <c:formatCode>General</c:formatCode>
                <c:ptCount val="19"/>
                <c:pt idx="1">
                  <c:v>105413.68386935152</c:v>
                </c:pt>
                <c:pt idx="5">
                  <c:v>828915.69309987628</c:v>
                </c:pt>
                <c:pt idx="6">
                  <c:v>539.77911204999998</c:v>
                </c:pt>
                <c:pt idx="7">
                  <c:v>85909.66969562076</c:v>
                </c:pt>
                <c:pt idx="11" formatCode="0.00">
                  <c:v>91966.136910427391</c:v>
                </c:pt>
                <c:pt idx="12" formatCode="0.00">
                  <c:v>93276.251717778985</c:v>
                </c:pt>
                <c:pt idx="13" formatCode="0.00">
                  <c:v>175757.43135071552</c:v>
                </c:pt>
                <c:pt idx="14" formatCode="0.00">
                  <c:v>218771.0844476959</c:v>
                </c:pt>
                <c:pt idx="15" formatCode="0.00">
                  <c:v>145519.87252420821</c:v>
                </c:pt>
                <c:pt idx="16" formatCode="0.00">
                  <c:v>1824556.0420358623</c:v>
                </c:pt>
                <c:pt idx="17" formatCode="0.00">
                  <c:v>918608.60278043221</c:v>
                </c:pt>
                <c:pt idx="18" formatCode="0.00">
                  <c:v>933785.47480062896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24-874F-8114-43262644F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017536"/>
        <c:axId val="98054591"/>
      </c:barChart>
      <c:catAx>
        <c:axId val="185001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8054591"/>
        <c:crosses val="autoZero"/>
        <c:auto val="1"/>
        <c:lblAlgn val="ctr"/>
        <c:lblOffset val="100"/>
        <c:noMultiLvlLbl val="0"/>
      </c:catAx>
      <c:valAx>
        <c:axId val="9805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5001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Analyse!$B$4:$B$21</c:f>
              <c:strCache>
                <c:ptCount val="18"/>
                <c:pt idx="0">
                  <c:v>Fuel</c:v>
                </c:pt>
                <c:pt idx="4">
                  <c:v>Electricity</c:v>
                </c:pt>
                <c:pt idx="5">
                  <c:v>Water</c:v>
                </c:pt>
                <c:pt idx="6">
                  <c:v>Heat</c:v>
                </c:pt>
                <c:pt idx="10">
                  <c:v>Shipping costs</c:v>
                </c:pt>
                <c:pt idx="11">
                  <c:v>Hardware and IT-equipment</c:v>
                </c:pt>
                <c:pt idx="12">
                  <c:v>Catering</c:v>
                </c:pt>
                <c:pt idx="13">
                  <c:v>Hotel</c:v>
                </c:pt>
                <c:pt idx="14">
                  <c:v>Maintenance</c:v>
                </c:pt>
                <c:pt idx="15">
                  <c:v>Travel expenses</c:v>
                </c:pt>
                <c:pt idx="16">
                  <c:v>Purchases (services)</c:v>
                </c:pt>
                <c:pt idx="17">
                  <c:v>Purchases (goods)</c:v>
                </c:pt>
              </c:strCache>
            </c:strRef>
          </c:cat>
          <c:val>
            <c:numRef>
              <c:f>Analyse!$C$4:$C$21</c:f>
              <c:numCache>
                <c:formatCode>General</c:formatCode>
                <c:ptCount val="18"/>
                <c:pt idx="0">
                  <c:v>105413.68386935152</c:v>
                </c:pt>
                <c:pt idx="4">
                  <c:v>828915.69309987628</c:v>
                </c:pt>
                <c:pt idx="5">
                  <c:v>539.77911204999998</c:v>
                </c:pt>
                <c:pt idx="6">
                  <c:v>85909.66969562076</c:v>
                </c:pt>
                <c:pt idx="10" formatCode="0.00">
                  <c:v>91966.136910427391</c:v>
                </c:pt>
                <c:pt idx="11" formatCode="0.00">
                  <c:v>93276.251717778985</c:v>
                </c:pt>
                <c:pt idx="12" formatCode="0.00">
                  <c:v>175757.43135071552</c:v>
                </c:pt>
                <c:pt idx="13" formatCode="0.00">
                  <c:v>218771.0844476959</c:v>
                </c:pt>
                <c:pt idx="14" formatCode="0.00">
                  <c:v>145519.87252420821</c:v>
                </c:pt>
                <c:pt idx="15" formatCode="0.00">
                  <c:v>1824556.0420358623</c:v>
                </c:pt>
                <c:pt idx="16" formatCode="0.00">
                  <c:v>918608.60278043221</c:v>
                </c:pt>
                <c:pt idx="17" formatCode="0.00">
                  <c:v>933785.47480062896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BC-FC41-8AB5-9F27ED0C4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72070752"/>
        <c:axId val="98082191"/>
      </c:barChart>
      <c:catAx>
        <c:axId val="872070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8082191"/>
        <c:crosses val="autoZero"/>
        <c:auto val="1"/>
        <c:lblAlgn val="ctr"/>
        <c:lblOffset val="100"/>
        <c:noMultiLvlLbl val="0"/>
      </c:catAx>
      <c:valAx>
        <c:axId val="9808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7207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2200">
                <a:solidFill>
                  <a:schemeClr val="accent1">
                    <a:lumMod val="50000"/>
                  </a:schemeClr>
                </a:solidFill>
              </a:rPr>
              <a:t>ENVS SPEND-BASED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8FD-1E4C-94F4-7E8D6A6E69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8FD-1E4C-94F4-7E8D6A6E69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8FD-1E4C-94F4-7E8D6A6E69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8FD-1E4C-94F4-7E8D6A6E69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8FD-1E4C-94F4-7E8D6A6E69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8FD-1E4C-94F4-7E8D6A6E69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8FD-1E4C-94F4-7E8D6A6E690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8FD-1E4C-94F4-7E8D6A6E690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8FD-1E4C-94F4-7E8D6A6E690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8FD-1E4C-94F4-7E8D6A6E690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8FD-1E4C-94F4-7E8D6A6E690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8FD-1E4C-94F4-7E8D6A6E6904}"/>
              </c:ext>
            </c:extLst>
          </c:dPt>
          <c:dLbls>
            <c:dLbl>
              <c:idx val="0"/>
              <c:layout>
                <c:manualLayout>
                  <c:x val="-0.23633128876225254"/>
                  <c:y val="1.0705405245396957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8FD-1E4C-94F4-7E8D6A6E6904}"/>
                </c:ext>
              </c:extLst>
            </c:dLbl>
            <c:dLbl>
              <c:idx val="1"/>
              <c:layout>
                <c:manualLayout>
                  <c:x val="1.5301439161924911E-2"/>
                  <c:y val="2.1135515955242455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8FD-1E4C-94F4-7E8D6A6E6904}"/>
                </c:ext>
              </c:extLst>
            </c:dLbl>
            <c:dLbl>
              <c:idx val="2"/>
              <c:layout>
                <c:manualLayout>
                  <c:x val="0.13460182049291508"/>
                  <c:y val="-0.16124652181635191"/>
                </c:manualLayout>
              </c:layout>
              <c:numFmt formatCode="0.00%" sourceLinked="0"/>
              <c:spPr>
                <a:solidFill>
                  <a:schemeClr val="accent1">
                    <a:lumMod val="50000"/>
                  </a:schemeClr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8FD-1E4C-94F4-7E8D6A6E6904}"/>
                </c:ext>
              </c:extLst>
            </c:dLbl>
            <c:dLbl>
              <c:idx val="3"/>
              <c:layout>
                <c:manualLayout>
                  <c:x val="0.15593656426749472"/>
                  <c:y val="-8.0452311882067376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8FD-1E4C-94F4-7E8D6A6E6904}"/>
                </c:ext>
              </c:extLst>
            </c:dLbl>
            <c:dLbl>
              <c:idx val="4"/>
              <c:layout>
                <c:manualLayout>
                  <c:x val="4.7406948147229726E-2"/>
                  <c:y val="-1.313495352554615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8FD-1E4C-94F4-7E8D6A6E6904}"/>
                </c:ext>
              </c:extLst>
            </c:dLbl>
            <c:dLbl>
              <c:idx val="5"/>
              <c:layout>
                <c:manualLayout>
                  <c:x val="4.7455359910719919E-2"/>
                  <c:y val="9.168699307323426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8FD-1E4C-94F4-7E8D6A6E6904}"/>
                </c:ext>
              </c:extLst>
            </c:dLbl>
            <c:dLbl>
              <c:idx val="6"/>
              <c:layout>
                <c:manualLayout>
                  <c:x val="7.1030338727344211E-2"/>
                  <c:y val="0.1697491267538926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8FD-1E4C-94F4-7E8D6A6E6904}"/>
                </c:ext>
              </c:extLst>
            </c:dLbl>
            <c:dLbl>
              <c:idx val="7"/>
              <c:layout>
                <c:manualLayout>
                  <c:x val="4.9064004794676257E-2"/>
                  <c:y val="0.19104315907879937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8FD-1E4C-94F4-7E8D6A6E6904}"/>
                </c:ext>
              </c:extLst>
            </c:dLbl>
            <c:dLbl>
              <c:idx val="8"/>
              <c:layout>
                <c:manualLayout>
                  <c:x val="-3.2015520697708064E-2"/>
                  <c:y val="0.22097004321828193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8FD-1E4C-94F4-7E8D6A6E6904}"/>
                </c:ext>
              </c:extLst>
            </c:dLbl>
            <c:dLbl>
              <c:idx val="9"/>
              <c:layout>
                <c:manualLayout>
                  <c:x val="-3.2467811602289821E-2"/>
                  <c:y val="-0.19067669172932331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8FD-1E4C-94F4-7E8D6A6E6904}"/>
                </c:ext>
              </c:extLst>
            </c:dLbl>
            <c:dLbl>
              <c:idx val="10"/>
              <c:layout>
                <c:manualLayout>
                  <c:x val="-1.9618498391926361E-2"/>
                  <c:y val="2.7817476762773075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8FD-1E4C-94F4-7E8D6A6E6904}"/>
                </c:ext>
              </c:extLst>
            </c:dLbl>
            <c:dLbl>
              <c:idx val="11"/>
              <c:layout>
                <c:manualLayout>
                  <c:x val="-0.14040308477149999"/>
                  <c:y val="0.12632496595820258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8FD-1E4C-94F4-7E8D6A6E6904}"/>
                </c:ext>
              </c:extLst>
            </c:dLbl>
            <c:numFmt formatCode="0.0%" sourceLinked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Analyse!$D$50:$D$61</c:f>
              <c:strCache>
                <c:ptCount val="12"/>
                <c:pt idx="0">
                  <c:v>S1: Fuel</c:v>
                </c:pt>
                <c:pt idx="1">
                  <c:v>S2: Electricity</c:v>
                </c:pt>
                <c:pt idx="2">
                  <c:v>S2:Water</c:v>
                </c:pt>
                <c:pt idx="3">
                  <c:v>S2: Heat</c:v>
                </c:pt>
                <c:pt idx="4">
                  <c:v>S3: Shipping costs</c:v>
                </c:pt>
                <c:pt idx="5">
                  <c:v>S3: Hardware and IT-equipment</c:v>
                </c:pt>
                <c:pt idx="6">
                  <c:v>S3: Catering</c:v>
                </c:pt>
                <c:pt idx="7">
                  <c:v>S3: Hotel</c:v>
                </c:pt>
                <c:pt idx="8">
                  <c:v>S3: Maintenance</c:v>
                </c:pt>
                <c:pt idx="9">
                  <c:v>S3: Travel expenses</c:v>
                </c:pt>
                <c:pt idx="10">
                  <c:v>S3: Purchases (services)</c:v>
                </c:pt>
                <c:pt idx="11">
                  <c:v>S3: Purchases (goods)</c:v>
                </c:pt>
              </c:strCache>
            </c:strRef>
          </c:cat>
          <c:val>
            <c:numRef>
              <c:f>Analyse!$E$50:$E$61</c:f>
              <c:numCache>
                <c:formatCode>General</c:formatCode>
                <c:ptCount val="12"/>
                <c:pt idx="0">
                  <c:v>105413.68386935152</c:v>
                </c:pt>
                <c:pt idx="1">
                  <c:v>828915.69309987628</c:v>
                </c:pt>
                <c:pt idx="2">
                  <c:v>539.77911204999998</c:v>
                </c:pt>
                <c:pt idx="3">
                  <c:v>85909.66969562076</c:v>
                </c:pt>
                <c:pt idx="4" formatCode="0.00">
                  <c:v>91966.136910427391</c:v>
                </c:pt>
                <c:pt idx="5" formatCode="0.00">
                  <c:v>93276.251717778985</c:v>
                </c:pt>
                <c:pt idx="6" formatCode="0.00">
                  <c:v>175757.43135071552</c:v>
                </c:pt>
                <c:pt idx="7" formatCode="0.00">
                  <c:v>218771.0844476959</c:v>
                </c:pt>
                <c:pt idx="8" formatCode="0.00">
                  <c:v>145519.87252420821</c:v>
                </c:pt>
                <c:pt idx="9" formatCode="0.00">
                  <c:v>1824556.0420358623</c:v>
                </c:pt>
                <c:pt idx="10" formatCode="0.00">
                  <c:v>918608.60278043221</c:v>
                </c:pt>
                <c:pt idx="11" formatCode="0.00">
                  <c:v>933785.47480062896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5-F44F-AFBD-ED69709F9E9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3</xdr:row>
      <xdr:rowOff>101600</xdr:rowOff>
    </xdr:from>
    <xdr:to>
      <xdr:col>18</xdr:col>
      <xdr:colOff>177800</xdr:colOff>
      <xdr:row>31</xdr:row>
      <xdr:rowOff>0</xdr:rowOff>
    </xdr:to>
    <xdr:graphicFrame macro="">
      <xdr:nvGraphicFramePr>
        <xdr:cNvPr id="11" name="Diagram 10">
          <a:extLst>
            <a:ext uri="{FF2B5EF4-FFF2-40B4-BE49-F238E27FC236}">
              <a16:creationId xmlns:a16="http://schemas.microsoft.com/office/drawing/2014/main" id="{4E004372-AB29-C667-B559-D2056BB94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33</xdr:row>
      <xdr:rowOff>101600</xdr:rowOff>
    </xdr:from>
    <xdr:to>
      <xdr:col>17</xdr:col>
      <xdr:colOff>177800</xdr:colOff>
      <xdr:row>65</xdr:row>
      <xdr:rowOff>38100</xdr:rowOff>
    </xdr:to>
    <xdr:graphicFrame macro="">
      <xdr:nvGraphicFramePr>
        <xdr:cNvPr id="12" name="Diagram 11">
          <a:extLst>
            <a:ext uri="{FF2B5EF4-FFF2-40B4-BE49-F238E27FC236}">
              <a16:creationId xmlns:a16="http://schemas.microsoft.com/office/drawing/2014/main" id="{F1D9E594-4448-47AD-20C7-EADA1CB27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812800</xdr:colOff>
      <xdr:row>34</xdr:row>
      <xdr:rowOff>57150</xdr:rowOff>
    </xdr:from>
    <xdr:to>
      <xdr:col>23</xdr:col>
      <xdr:colOff>431800</xdr:colOff>
      <xdr:row>48</xdr:row>
      <xdr:rowOff>133350</xdr:rowOff>
    </xdr:to>
    <xdr:graphicFrame macro="">
      <xdr:nvGraphicFramePr>
        <xdr:cNvPr id="13" name="Diagram 12">
          <a:extLst>
            <a:ext uri="{FF2B5EF4-FFF2-40B4-BE49-F238E27FC236}">
              <a16:creationId xmlns:a16="http://schemas.microsoft.com/office/drawing/2014/main" id="{FC68F5D2-E817-3B02-6EE1-A3882B2C2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355600</xdr:colOff>
      <xdr:row>12</xdr:row>
      <xdr:rowOff>165100</xdr:rowOff>
    </xdr:from>
    <xdr:to>
      <xdr:col>30</xdr:col>
      <xdr:colOff>114300</xdr:colOff>
      <xdr:row>33</xdr:row>
      <xdr:rowOff>107950</xdr:rowOff>
    </xdr:to>
    <xdr:graphicFrame macro="">
      <xdr:nvGraphicFramePr>
        <xdr:cNvPr id="15" name="Diagram 14">
          <a:extLst>
            <a:ext uri="{FF2B5EF4-FFF2-40B4-BE49-F238E27FC236}">
              <a16:creationId xmlns:a16="http://schemas.microsoft.com/office/drawing/2014/main" id="{C8FE4D38-EA4E-0DD3-7766-B07A4BFF7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508000</xdr:colOff>
      <xdr:row>27</xdr:row>
      <xdr:rowOff>57150</xdr:rowOff>
    </xdr:from>
    <xdr:to>
      <xdr:col>8</xdr:col>
      <xdr:colOff>127000</xdr:colOff>
      <xdr:row>41</xdr:row>
      <xdr:rowOff>133350</xdr:rowOff>
    </xdr:to>
    <xdr:graphicFrame macro="">
      <xdr:nvGraphicFramePr>
        <xdr:cNvPr id="16" name="Diagram 15">
          <a:extLst>
            <a:ext uri="{FF2B5EF4-FFF2-40B4-BE49-F238E27FC236}">
              <a16:creationId xmlns:a16="http://schemas.microsoft.com/office/drawing/2014/main" id="{78634C81-70C3-7925-1BF3-37376C4B6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431800</xdr:colOff>
      <xdr:row>32</xdr:row>
      <xdr:rowOff>25400</xdr:rowOff>
    </xdr:from>
    <xdr:to>
      <xdr:col>23</xdr:col>
      <xdr:colOff>596900</xdr:colOff>
      <xdr:row>67</xdr:row>
      <xdr:rowOff>114300</xdr:rowOff>
    </xdr:to>
    <xdr:graphicFrame macro="">
      <xdr:nvGraphicFramePr>
        <xdr:cNvPr id="18" name="Diagram 17">
          <a:extLst>
            <a:ext uri="{FF2B5EF4-FFF2-40B4-BE49-F238E27FC236}">
              <a16:creationId xmlns:a16="http://schemas.microsoft.com/office/drawing/2014/main" id="{F53D21FF-ECDE-F62C-8D15-6F31D063F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lle S. Simonsen" refreshedDate="45336.556374768516" backgroundQuery="1" createdVersion="6" refreshedVersion="8" minRefreshableVersion="3" recordCount="0" supportSubquery="1" supportAdvancedDrill="1" xr:uid="{00000000-000A-0000-FFFF-FFFF13000000}">
  <cacheSource type="external" connectionId="1"/>
  <cacheFields count="22">
    <cacheField name="[DimBudgetnavn].[Budgetnavn].[Budgetnavn]" caption="Budgetnavn" numFmtId="0" hierarchy="22" level="1">
      <sharedItems containsSemiMixedTypes="0" containsString="0"/>
    </cacheField>
    <cacheField name="[DimProjektRessource_ProjektLeder].[Navn].[Navn]" caption="Projektleder navn" numFmtId="0" hierarchy="298" level="1">
      <sharedItems count="6">
        <s v="[DimProjektRessource_ProjektLeder].[Navn].&amp;[Anne Grete Kongsted]" c="Anne Grete Kongsted"/>
        <s v="[DimProjektRessource_ProjektLeder].[Navn].&amp;[Henrik Skovgaard Pedersen]" c="Henrik Skovgaard Pedersen"/>
        <s v="[DimProjektRessource_ProjektLeder].[Navn].&amp;[Birgit Sørensen Langvad]" c="Birgit Sørensen Langvad"/>
        <s v="[DimProjektRessource_ProjektLeder].[Navn].&amp;[Troels Kristensen]" c="Troels Kristensen"/>
        <s v="[DimProjektRessource_ProjektLeder].[Navn].&amp;[Lisbeth Mogensen]" c="Lisbeth Mogensen"/>
        <s v="[DimProjektRessource_ProjektLeder].[Navn].&amp;[Jesper Overgård Lehmann]" c="Jesper Overgård Lehmann"/>
      </sharedItems>
    </cacheField>
    <cacheField name="[DimProjekt].[Status].[Status]" caption="Status" numFmtId="0" hierarchy="180" level="1">
      <sharedItems containsSemiMixedTypes="0" containsString="0"/>
    </cacheField>
    <cacheField name="[DimDate].[KalenderAar].[Year_Name_DA]" caption="År" numFmtId="0" hierarchy="36" level="1">
      <sharedItems count="6">
        <s v="[DimDate].[KalenderAar].[Year_Name_DA].&amp;[2017]" c="2017"/>
        <s v="[DimDate].[KalenderAar].[Year_Name_DA].&amp;[2018]" c="2018"/>
        <s v="[DimDate].[KalenderAar].[Year_Name_DA].&amp;[2019]" c="2019"/>
        <s v="[DimDate].[KalenderAar].[Year_Name_DA].&amp;[2020]" c="2020"/>
        <s v="[DimDate].[KalenderAar].[Year_Name_DA].&amp;[2021]" c="2021"/>
        <s v="[DimDate].[KalenderAar].[Year_Name_DA].&amp;[2022]" c="2022"/>
      </sharedItems>
    </cacheField>
    <cacheField name="[DimDate].[KalenderAar].[Quarter_Key]" caption="Kvartal" numFmtId="0" hierarchy="36" level="2">
      <sharedItems containsSemiMixedTypes="0" containsString="0"/>
    </cacheField>
    <cacheField name="[DimDate].[KalenderAar].[Month_Name_DA]" caption="Måned" numFmtId="0" hierarchy="36" level="3">
      <sharedItems containsSemiMixedTypes="0" containsString="0"/>
    </cacheField>
    <cacheField name="[DimDate].[KalenderAar].[DaySimpleDKFormat]" caption="Dag" numFmtId="0" hierarchy="36" level="4">
      <sharedItems containsSemiMixedTypes="0" containsString="0"/>
    </cacheField>
    <cacheField name="[DimArtsKonto].[Artskonto hierarki].[Niveau1ArtskontoNrNavn]" caption="Artskonto hierarki Niveau 1" numFmtId="0" hierarchy="7" level="1">
      <sharedItems containsSemiMixedTypes="0" containsString="0"/>
    </cacheField>
    <cacheField name="[DimArtsKonto].[Artskonto hierarki].[Niveau2ArtskontoNrNavn]" caption="Artskonto hierarki Niveau 2" numFmtId="0" hierarchy="7" level="2">
      <sharedItems containsSemiMixedTypes="0" containsString="0"/>
    </cacheField>
    <cacheField name="[DimArtsKonto].[Artskonto hierarki].[Niveau3ArtskontoNrNavn]" caption="Artskonto hierarki Niveau 3" numFmtId="0" hierarchy="7" level="3">
      <sharedItems containsSemiMixedTypes="0" containsString="0"/>
    </cacheField>
    <cacheField name="[DimArtsKonto].[Artskonto hierarki].[Niveau4ArtskontoNrNavn]" caption="Artskonto hierarki Niveau 4" numFmtId="0" hierarchy="7" level="4">
      <sharedItems containsSemiMixedTypes="0" containsString="0"/>
    </cacheField>
    <cacheField name="[DimArtsKonto].[Artskonto hierarki].[Niveau5ArtskontoNrNavn]" caption="Artskonto hierarki Niveau 5" numFmtId="0" hierarchy="7" level="5">
      <sharedItems containsSemiMixedTypes="0" containsString="0"/>
    </cacheField>
    <cacheField name="[DimArtsKonto].[Artskonto hierarki].[Niveau6ArtskontoNrNavn]" caption="Artskonto hierarki Niveau 6" numFmtId="0" hierarchy="7" level="6">
      <sharedItems containsSemiMixedTypes="0" containsString="0"/>
    </cacheField>
    <cacheField name="[DimArtsKonto].[Artskonto hierarki].[Niveau7ArtskontoNrNavn]" caption="Artskonto hierarki Niveau 7" numFmtId="0" hierarchy="7" level="7">
      <sharedItems containsSemiMixedTypes="0" containsString="0"/>
    </cacheField>
    <cacheField name="[DimArtsKonto].[Artskonto hierarki].[Niveau8ArtskontoNrNavn]" caption="Artskonto hierarki Niveau 8" numFmtId="0" hierarchy="7" level="8">
      <sharedItems containsSemiMixedTypes="0" containsString="0"/>
    </cacheField>
    <cacheField name="[DimArtsKonto].[Artskonto hierarki].[Niveau9ArtskontoNrNavn]" caption="Artskonto hierarki Niveau 9" numFmtId="0" hierarchy="7" level="9">
      <sharedItems containsSemiMixedTypes="0" containsString="0"/>
    </cacheField>
    <cacheField name="[DimDelRegnskab].[DelRegnskabNr].[DelRegnskabNr]" caption="Delregnskabnr (posten)" numFmtId="0" hierarchy="48" level="1">
      <sharedItems count="4">
        <s v="[DimDelRegnskab].[DelRegnskabNr].&amp;[1]" c="1"/>
        <s v="[DimDelRegnskab].[DelRegnskabNr].&amp;[2]" c="2"/>
        <s v="[DimDelRegnskab].[DelRegnskabNr].&amp;[4]" c="4"/>
        <s v="[DimDelRegnskab].[DelRegnskabNr].&amp;[5]" c="5"/>
      </sharedItems>
    </cacheField>
    <cacheField name="[DimArtsKonto].[Artskontonr. navn].[Artskontonr. navn]" caption="Artskontonr. navn" numFmtId="0" hierarchy="10" level="1">
      <sharedItems count="49">
        <s v="[DimArtsKonto].[Artskontonr. navn].&amp;[221011 Rejseomkostninger]" c="221011 Rejseomkostninger"/>
        <s v="[DimArtsKonto].[Artskontonr. navn].&amp;[221012 Flybill. udenfor CWT]" c="221012 Flybill. udenfor CWT"/>
        <s v="[DimArtsKonto].[Artskontonr. navn].&amp;[221013 Rejsegodtgørelse]" c="221013 Rejsegodtgørelse"/>
        <s v="[DimArtsKonto].[Artskontonr. navn].&amp;[221014 Hotel - udland]" c="221014 Hotel - udland"/>
        <s v="[DimArtsKonto].[Artskontonr. navn].&amp;[221015 Hotel - DK]" c="221015 Hotel - DK"/>
        <s v="[DimArtsKonto].[Artskontonr. navn].&amp;[221016 SLS - Rejser og hotel]" c="221016 SLS - Rejser og hotel"/>
        <s v="[DimArtsKonto].[Artskontonr. navn].&amp;[222011 Repræsentation og forplejning]" c="222011 Repræsentation og forplejning"/>
        <s v="[DimArtsKonto].[Artskontonr. navn].&amp;[222012 Gaver, gavekort mv.]" c="222012 Gaver, gavekort mv."/>
        <s v="[DimArtsKonto].[Artskontonr. navn].&amp;[223011 SEA-bygningsvedligeholdelse]" c="223011 SEA-bygningsvedligeholdelse"/>
        <s v="[DimArtsKonto].[Artskontonr. navn].&amp;[223013 Reparationer og vedligeholdelse, ej bygningsdrift]" c="223013 Reparationer og vedligeholdelse, ej bygningsdrift"/>
        <s v="[DimArtsKonto].[Artskontonr. navn].&amp;[223211 SLS - Arbejdsmarkedsbidrag (AUB) - VIP - senior]" c="223211 SLS - Arbejdsmarkedsbidrag (AUB) - VIP - senior"/>
        <s v="[DimArtsKonto].[Artskontonr. navn].&amp;[223212 SLS - Arbejdsmarkedsbidrag (AUB) - VIP - øvrige]" c="223212 SLS - Arbejdsmarkedsbidrag (AUB) - VIP - øvrige"/>
        <s v="[DimArtsKonto].[Artskontonr. navn].&amp;[223213 SLS - Arbejdsmarkedsbidrag (AUB) - PhD]" c="223213 SLS - Arbejdsmarkedsbidrag (AUB) - PhD"/>
        <s v="[DimArtsKonto].[Artskontonr. navn].&amp;[223221 SLS - Arbejdsmarkedsbidrag (AUB) - TAP - leder]" c="223221 SLS - Arbejdsmarkedsbidrag (AUB) - TAP - leder"/>
        <s v="[DimArtsKonto].[Artskontonr. navn].&amp;[223222 SLS - Arbejdsmarkedsbidrag (AUB) - TAP - adm]" c="223222 SLS - Arbejdsmarkedsbidrag (AUB) - TAP - adm"/>
        <s v="[DimArtsKonto].[Artskontonr. navn].&amp;[223223 SLS - Arbejdsmarkedsbidrag (AUB) - TAP - teknisk]" c="223223 SLS - Arbejdsmarkedsbidrag (AUB) - TAP - teknisk"/>
        <s v="[DimArtsKonto].[Artskontonr. navn].&amp;[223232 SLS - Arbejdsmarkedsbidrag (AUB) - DTAP]" c="223232 SLS - Arbejdsmarkedsbidrag (AUB) - DTAP"/>
        <s v="[DimArtsKonto].[Artskontonr. navn].&amp;[223251 AES-bidrag]" c="223251 AES-bidrag"/>
        <s v="[DimArtsKonto].[Artskontonr. navn].&amp;[223262 Vægtafgifter]" c="223262 Vægtafgifter"/>
        <s v="[DimArtsKonto].[Artskontonr. navn].&amp;[223612 SLS - Godtgørelser/omkostningdækn.]" c="223612 SLS - Godtgørelser/omkostningdækn."/>
        <s v="[DimArtsKonto].[Artskontonr. navn].&amp;[225511 Brændstof mv]" c="225511 Brændstof mv"/>
        <s v="[DimArtsKonto].[Artskontonr. navn].&amp;[225514 Varme]" c="225514 Varme"/>
        <s v="[DimArtsKonto].[Artskontonr. navn].&amp;[225515 Elektricitet inkl. afgifter]" c="225515 Elektricitet inkl. afgifter"/>
        <s v="[DimArtsKonto].[Artskontonr. navn].&amp;[225517 Vand inkl. Afgifter]" c="225517 Vand inkl. Afgifter"/>
        <s v="[DimArtsKonto].[Artskontonr. navn].&amp;[226011 Køb af tlf., computer, IT udstyr og øvrig hardware]" c="226011 Køb af tlf., computer, IT udstyr og øvrig hardware"/>
        <s v="[DimArtsKonto].[Artskontonr. navn].&amp;[226012 AV udstyr]" c="226012 AV udstyr"/>
        <s v="[DimArtsKonto].[Artskontonr. navn].&amp;[226511 Telefonabonnementer- og internetforbindelser]" c="226511 Telefonabonnementer- og internetforbindelser"/>
        <s v="[DimArtsKonto].[Artskontonr. navn].&amp;[226512 IT tjenesteydelser]" c="226512 IT tjenesteydelser"/>
        <s v="[DimArtsKonto].[Artskontonr. navn].&amp;[226513 IT software]" c="226513 IT software"/>
        <s v="[DimArtsKonto].[Artskontonr. navn].&amp;[227011 Post, fragt og forsendelse]" c="227011 Post, fragt og forsendelse"/>
        <s v="[DimArtsKonto].[Artskontonr. navn].&amp;[227012 Annoncering]" c="227012 Annoncering"/>
        <s v="[DimArtsKonto].[Artskontonr. navn].&amp;[227014 Rådgivning]" c="227014 Rådgivning"/>
        <s v="[DimArtsKonto].[Artskontonr. navn].&amp;[227015 Rengøringsydelser]" c="227015 Rengøringsydelser"/>
        <s v="[DimArtsKonto].[Artskontonr. navn].&amp;[227016 Vagt og sikring]" c="227016 Vagt og sikring"/>
        <s v="[DimArtsKonto].[Artskontonr. navn].&amp;[227017 Renovation]" c="227017 Renovation"/>
        <s v="[DimArtsKonto].[Artskontonr. navn].&amp;[227031 SLS - særlig vederlæggelse]" c="227031 SLS - særlig vederlæggelse"/>
        <s v="[DimArtsKonto].[Artskontonr. navn].&amp;[227071 Øvrige tjenesteydelser]" c="227071 Øvrige tjenesteydelser"/>
        <s v="[DimArtsKonto].[Artskontonr. navn].&amp;[228011 Kopi, print og trykkeriopgaver]" c="228011 Kopi, print og trykkeriopgaver"/>
        <s v="[DimArtsKonto].[Artskontonr. navn].&amp;[228012 Rengøringsartikler]" c="228012 Rengøringsartikler"/>
        <s v="[DimArtsKonto].[Artskontonr. navn].&amp;[228013 Arbejdstøj mv.]" c="228013 Arbejdstøj mv."/>
        <s v="[DimArtsKonto].[Artskontonr. navn].&amp;[228021 Laboratorieudst., maskiner, forsøgsinstallationer]" c="228021 Laboratorieudst., maskiner, forsøgsinstallationer"/>
        <s v="[DimArtsKonto].[Artskontonr. navn].&amp;[228022 Laboratorieforbrug, småudstyr og inventar]" c="228022 Laboratorieforbrug, småudstyr og inventar"/>
        <s v="[DimArtsKonto].[Artskontonr. navn].&amp;[228031 Plante-, gartner- og landbrugsartikler]" c="228031 Plante-, gartner- og landbrugsartikler"/>
        <s v="[DimArtsKonto].[Artskontonr. navn].&amp;[228041 Forsøgsdyr og dyrehold]" c="228041 Forsøgsdyr og dyrehold"/>
        <s v="[DimArtsKonto].[Artskontonr. navn].&amp;[228071 Øvrige varer og materialer]" c="228071 Øvrige varer og materialer"/>
        <s v="[DimArtsKonto].[Artskontonr. navn].&amp;[228088 (B) Øvrige driftsomkostn.]" c="228088 (B) Øvrige driftsomkostn."/>
        <s v="[DimArtsKonto].[Artskontonr. navn].&amp;[229111 Kurs- og kassedifferencer]" c="229111 Kurs- og kassedifferencer"/>
        <s v="[DimArtsKonto].[Artskontonr. navn].&amp;[229511 Nedskrivninger på oms.aktiver]" c="229511 Nedskrivninger på oms.aktiver"/>
        <s v="[DimArtsKonto].[Artskontonr. navn].&amp;[268011 Morarente- og gebyrudgifter]" c="268011 Morarente- og gebyrudgifter"/>
      </sharedItems>
    </cacheField>
    <cacheField name="[DimProjekt].[ProjektAnsvarligNavn].[ProjektAnsvarligNavn]" caption="Projekt ansvarlig navn" numFmtId="0" hierarchy="120" level="1">
      <sharedItems count="7">
        <s v="[DimProjekt].[ProjektAnsvarligNavn].&amp;[]" c=""/>
        <s v="[DimProjekt].[ProjektAnsvarligNavn].&amp;[Carsten Suhr Jacobsen]" c="Carsten Suhr Jacobsen"/>
        <s v="[DimProjekt].[ProjektAnsvarligNavn].&amp;[Eva Friis Møller]" c="Eva Friis Møller"/>
        <s v="[DimProjekt].[ProjektAnsvarligNavn].&amp;[Hanne Bach Clausen]" c="Hanne Bach Clausen"/>
        <s v="[DimProjekt].[ProjektAnsvarligNavn].&amp;[Mikkel Peter Tamstorf]" c="Mikkel Peter Tamstorf"/>
        <s v="[DimProjekt].[ProjektAnsvarligNavn].&amp;[Ole Hertel]" c="Ole Hertel"/>
        <s v="[DimProjekt].[ProjektAnsvarligNavn].&amp;[Vibeke Vestergaard Nielsen]" c="Vibeke Vestergaard Nielsen"/>
      </sharedItems>
    </cacheField>
    <cacheField name="[DimKreditor].[KreditorNavn].[KreditorNavn]" caption="Kreditor navn" numFmtId="0" hierarchy="82" level="1">
      <sharedItems count="826">
        <s v="[DimKreditor].[KreditorNavn].&amp;[Air Greenland AS]" c="Air Greenland AS"/>
        <s v="[DimKreditor].[KreditorNavn].&amp;[BroBizz A/S]" c="BroBizz A/S"/>
        <s v="[DimKreditor].[KreditorNavn].&amp;[CABINN A/S]" c="CABINN A/S"/>
        <s v="[DimKreditor].[KreditorNavn].&amp;[Catherine Chambers]" c="Catherine Chambers"/>
        <s v="[DimKreditor].[KreditorNavn].&amp;[Conference Manager A/S]" c="Conference Manager A/S"/>
        <s v="[DimKreditor].[KreditorNavn].&amp;[COPENHAGEN AIRTAXI A/S]" c="COPENHAGEN AIRTAXI A/S"/>
        <s v="[DimKreditor].[KreditorNavn].&amp;[CWT]" c="CWT"/>
        <s v="[DimKreditor].[KreditorNavn].&amp;[Dantaxi]" c="Dantaxi"/>
        <s v="[DimKreditor].[KreditorNavn].&amp;[DSB]" c="DSB"/>
        <s v="[DimKreditor].[KreditorNavn].&amp;[Erhvervspsykolog Anna Margreth]" c="Erhvervspsykolog Anna Margreth"/>
        <s v="[DimKreditor].[KreditorNavn].&amp;[Grenaa-Anholt Færgefart I/S]" c="Grenaa-Anholt Færgefart I/S"/>
        <s v="[DimKreditor].[KreditorNavn].&amp;[Grønlands Rejsebureau]" c="Grønlands Rejsebureau"/>
        <s v="[DimKreditor].[KreditorNavn].&amp;[Grønlands Selvstyre]" c="Grønlands Selvstyre"/>
        <s v="[DimKreditor].[KreditorNavn].&amp;[Håll Sverige Rent]" c="Håll Sverige Rent"/>
        <s v="[DimKreditor].[KreditorNavn].&amp;[JMM Gruppen ApS]" c="JMM Gruppen ApS"/>
        <s v="[DimKreditor].[KreditorNavn].&amp;[Københavns Lufthavne A/S]" c="Københavns Lufthavne A/S"/>
        <s v="[DimKreditor].[KreditorNavn].&amp;[Leif´s Busservice ApS]" c="Leif´s Busservice ApS"/>
        <s v="[DimKreditor].[KreditorNavn].&amp;[Midtbus Jylland A/S]" c="Midtbus Jylland A/S"/>
        <s v="[DimKreditor].[KreditorNavn].&amp;[Norlandair ltd]" c="Norlandair ltd"/>
        <s v="[DimKreditor].[KreditorNavn].&amp;[Nuuk Water Taxi]" c="Nuuk Water Taxi"/>
        <s v="[DimKreditor].[KreditorNavn].&amp;[PARKPARK A/S]" c="PARKPARK A/S"/>
        <s v="[DimKreditor].[KreditorNavn].&amp;[PILEMAND]" c="PILEMAND"/>
        <s v="[DimKreditor].[KreditorNavn].&amp;[Qaanaaq Tømrer]" c="Qaanaaq Tømrer"/>
        <s v="[DimKreditor].[KreditorNavn].&amp;[Radisson SAS Scandinavia Hotel]" c="Radisson SAS Scandinavia Hotel"/>
        <s v="[DimKreditor].[KreditorNavn].&amp;[Roskilde Budcenter A/S]" c="Roskilde Budcenter A/S"/>
        <s v="[DimKreditor].[KreditorNavn].&amp;[Scandic Hotel A/S]" c="Scandic Hotel A/S"/>
        <s v="[DimKreditor].[KreditorNavn].&amp;[Sermeq Helicopters A/S]" c="Sermeq Helicopters A/S"/>
        <s v="[DimKreditor].[KreditorNavn].&amp;[Stiftelsen Grid-Arendal]" c="Stiftelsen Grid-Arendal"/>
        <s v="[DimKreditor].[KreditorNavn].&amp;[Tusass]" c="Tusass"/>
        <s v="[DimKreditor].[KreditorNavn].&amp;[Ukendt]" c="Ukendt"/>
        <s v="[DimKreditor].[KreditorNavn].&amp;[Umhverfisstofnun]" c="Umhverfisstofnun"/>
        <s v="[DimKreditor].[KreditorNavn].&amp;[University of NC at Charlotte]" c="University of NC at Charlotte"/>
        <s v="[DimKreditor].[KreditorNavn].&amp;[Uummannaq Seasafaris ApS]" c="Uummannaq Seasafaris ApS"/>
        <s v="[DimKreditor].[KreditorNavn].&amp;[Vejle Rejser APS]" c="Vejle Rejser APS"/>
        <s v="[DimKreditor].[KreditorNavn].&amp;[Vikingbus A/S Aarhus]" c="Vikingbus A/S Aarhus"/>
        <s v="[DimKreditor].[KreditorNavn].&amp;[Østjydsk Mini og Turistbusser]" c="Østjydsk Mini og Turistbusser"/>
        <s v="[DimKreditor].[KreditorNavn].&amp;[Århus Kommune]" c="Århus Kommune"/>
        <s v="[DimKreditor].[KreditorNavn].&amp;[A/S Hotel Artic]" c="A/S Hotel Artic"/>
        <s v="[DimKreditor].[KreditorNavn].&amp;[Albatros Arctic Circle ApS]" c="Albatros Arctic Circle ApS"/>
        <s v="[DimKreditor].[KreditorNavn].&amp;[Best Western Plus Hotel Ilulis]" c="Best Western Plus Hotel Ilulis"/>
        <s v="[DimKreditor].[KreditorNavn].&amp;[Bisgaard Trading ApS]" c="Bisgaard Trading ApS"/>
        <s v="[DimKreditor].[KreditorNavn].&amp;[Cafémma Uummannaq]" c="Cafémma Uummannaq"/>
        <s v="[DimKreditor].[KreditorNavn].&amp;[Deakin Residential Services]" c="Deakin Residential Services"/>
        <s v="[DimKreditor].[KreditorNavn].&amp;[Forsvarskommandoen]" c="Forsvarskommandoen"/>
        <s v="[DimKreditor].[KreditorNavn].&amp;[Greenland Institute of Natural Resources]" c="Greenland Institute of Natural Resources"/>
        <s v="[DimKreditor].[KreditorNavn].&amp;[Hotel Qaqortoq ApS]" c="Hotel Qaqortoq ApS"/>
        <s v="[DimKreditor].[KreditorNavn].&amp;[IBIS Styles Paris Meteor Avenu]" c="IBIS Styles Paris Meteor Avenu"/>
        <s v="[DimKreditor].[KreditorNavn].&amp;[Kangerlussuaq Vandrehjem]" c="Kangerlussuaq Vandrehjem"/>
        <s v="[DimKreditor].[KreditorNavn].&amp;[Mittarfeqarfiit]" c="Mittarfeqarfiit"/>
        <s v="[DimKreditor].[KreditorNavn].&amp;[Oulun Yliopisto - University of Oulu]" c="Oulun Yliopisto - University of Oulu"/>
        <s v="[DimKreditor].[KreditorNavn].&amp;[Sleep in Narsaq]" c="Sleep in Narsaq"/>
        <s v="[DimKreditor].[KreditorNavn].&amp;[Spærret Grønlands Naturinstitut NATU]" c="Spærret Grønlands Naturinstitut NATU"/>
        <s v="[DimKreditor].[KreditorNavn].&amp;[Upernavik Accommodations ApS]" c="Upernavik Accommodations ApS"/>
        <s v="[DimKreditor].[KreditorNavn].&amp;[Victor´s Residenz-Hotels]" c="Victor´s Residenz-Hotels"/>
        <s v="[DimKreditor].[KreditorNavn].&amp;[ARP-HANSEN Hotel Group A/S]" c="ARP-HANSEN Hotel Group A/S"/>
        <s v="[DimKreditor].[KreditorNavn].&amp;[Clarion Collection Hotel Plaza]" c="Clarion Collection Hotel Plaza"/>
        <s v="[DimKreditor].[KreditorNavn].&amp;[Comwell Aarhus]" c="Comwell Aarhus"/>
        <s v="[DimKreditor].[KreditorNavn].&amp;[Cromwell Middelfart]" c="Cromwell Middelfart"/>
        <s v="[DimKreditor].[KreditorNavn].&amp;[Danhostel Thyborøn]" c="Danhostel Thyborøn"/>
        <s v="[DimKreditor].[KreditorNavn].&amp;[Hotel Ansgar]" c="Hotel Ansgar"/>
        <s v="[DimKreditor].[KreditorNavn].&amp;[Hotel Zleep Airport]" c="Hotel Zleep Airport"/>
        <s v="[DimKreditor].[KreditorNavn].&amp;[Hotelldrift CL Kastrup A/S]" c="Hotelldrift CL Kastrup A/S"/>
        <s v="[DimKreditor].[KreditorNavn].&amp;[Klima-og Energiministeriet]" c="Klima-og Energiministeriet"/>
        <s v="[DimKreditor].[KreditorNavn].&amp;[LO-skolernes konferencecenter]" c="LO-skolernes konferencecenter"/>
        <s v="[DimKreditor].[KreditorNavn].&amp;[Låsby Kro og Hotel ApS]" c="Låsby Kro og Hotel ApS"/>
        <s v="[DimKreditor].[KreditorNavn].&amp;[Metalskolen]" c="Metalskolen"/>
        <s v="[DimKreditor].[KreditorNavn].&amp;[Naturhistorisk Museum Molslabo]" c="Naturhistorisk Museum Molslabo"/>
        <s v="[DimKreditor].[KreditorNavn].&amp;[NCH West]" c="NCH West"/>
        <s v="[DimKreditor].[KreditorNavn].&amp;[Palads Hotel]" c="Palads Hotel"/>
        <s v="[DimKreditor].[KreditorNavn].&amp;[Peak 12 Hotel]" c="Peak 12 Hotel"/>
        <s v="[DimKreditor].[KreditorNavn].&amp;[Pier 5 Hotel]" c="Pier 5 Hotel"/>
        <s v="[DimKreditor].[KreditorNavn].&amp;[Radisson SAS Hotel, Silkeborg]" c="Radisson SAS Hotel, Silkeborg"/>
        <s v="[DimKreditor].[KreditorNavn].&amp;[RelyOn Nutec Denmark A/S]" c="RelyOn Nutec Denmark A/S"/>
        <s v="[DimKreditor].[KreditorNavn].&amp;[Roskilde By Zleep Hotels]" c="Roskilde By Zleep Hotels"/>
        <s v="[DimKreditor].[KreditorNavn].&amp;[Sandbjerg Gods P/S]" c="Sandbjerg Gods P/S"/>
        <s v="[DimKreditor].[KreditorNavn].&amp;[Skjalm Hvide Hotel ApS]" c="Skjalm Hvide Hotel ApS"/>
        <s v="[DimKreditor].[KreditorNavn].&amp;[Vejlsøhus/Ferskvandscentret]" c="Vejlsøhus/Ferskvandscentret"/>
        <s v="[DimKreditor].[KreditorNavn].&amp;[VisitAalborg Production A/S]" c="VisitAalborg Production A/S"/>
        <s v="[DimKreditor].[KreditorNavn].&amp;[Wakeup Aarhus]" c="Wakeup Aarhus"/>
        <s v="[DimKreditor].[KreditorNavn].&amp;[Zleep Hotel Copenhagen City ApS]" c="Zleep Hotel Copenhagen City ApS"/>
        <s v="[DimKreditor].[KreditorNavn].&amp;[Alt i Mad ApS]" c="Alt i Mad ApS"/>
        <s v="[DimKreditor].[KreditorNavn].&amp;[Bastard Café ApS]" c="Bastard Café ApS"/>
        <s v="[DimKreditor].[KreditorNavn].&amp;[CATERING DANMARK ApS]" c="CATERING DANMARK ApS"/>
        <s v="[DimKreditor].[KreditorNavn].&amp;[Comwell Kongebrogaarden]" c="Comwell Kongebrogaarden"/>
        <s v="[DimKreditor].[KreditorNavn].&amp;[Congress Secretariat]" c="Congress Secretariat"/>
        <s v="[DimKreditor].[KreditorNavn].&amp;[Danhostel Helsingør Vandrerhje]" c="Danhostel Helsingør Vandrerhje"/>
        <s v="[DimKreditor].[KreditorNavn].&amp;[Danish Water Forum]" c="Danish Water Forum"/>
        <s v="[DimKreditor].[KreditorNavn].&amp;[FREUNDE ApS]" c="FREUNDE ApS"/>
        <s v="[DimKreditor].[KreditorNavn].&amp;[Friluftsland ApS    6730124]" c="Friluftsland ApS    6730124"/>
        <s v="[DimKreditor].[KreditorNavn].&amp;[Frugtkurven]" c="Frugtkurven"/>
        <s v="[DimKreditor].[KreditorNavn].&amp;[Garbanzo ApS]" c="Garbanzo ApS"/>
        <s v="[DimKreditor].[KreditorNavn].&amp;[J. Nørgaard Café Gellerup A/S]" c="J. Nørgaard Café Gellerup A/S"/>
        <s v="[DimKreditor].[KreditorNavn].&amp;[Jacobs Douwe Egberts DK ApS]" c="Jacobs Douwe Egberts DK ApS"/>
        <s v="[DimKreditor].[KreditorNavn].&amp;[Jens Lysholdts Eftf. A/S]" c="Jens Lysholdts Eftf. A/S"/>
        <s v="[DimKreditor].[KreditorNavn].&amp;[Jespers Torvekøkken ApS]" c="Jespers Torvekøkken ApS"/>
        <s v="[DimKreditor].[KreditorNavn].&amp;[Just Coffee I/S]" c="Just Coffee I/S"/>
        <s v="[DimKreditor].[KreditorNavn].&amp;[KaffeIMPERIET Vest]" c="KaffeIMPERIET Vest"/>
        <s v="[DimKreditor].[KreditorNavn].&amp;[Kemisk Institut kantine]" c="Kemisk Institut kantine"/>
        <s v="[DimKreditor].[KreditorNavn].&amp;[Marselis Pizzeria Og Sandwich/ Noorandish Mamagh]" c="Marselis Pizzeria Og Sandwich/ Noorandish Mamagh"/>
        <s v="[DimKreditor].[KreditorNavn].&amp;[Matematisk Kantine]" c="Matematisk Kantine"/>
        <s v="[DimKreditor].[KreditorNavn].&amp;[Narsami Peqatigiiffiit]" c="Narsami Peqatigiiffiit"/>
        <s v="[DimKreditor].[KreditorNavn].&amp;[NIRAS A/S]" c="NIRAS A/S"/>
        <s v="[DimKreditor].[KreditorNavn].&amp;[Restaurant Et ApS]" c="Restaurant Et ApS"/>
        <s v="[DimKreditor].[KreditorNavn].&amp;[Roskilde Danhostel]" c="Roskilde Danhostel"/>
        <s v="[DimKreditor].[KreditorNavn].&amp;[Salling Group A/S]" c="Salling Group A/S"/>
        <s v="[DimKreditor].[KreditorNavn].&amp;[Silkeborg Kunstmuseum]" c="Silkeborg Kunstmuseum"/>
        <s v="[DimKreditor].[KreditorNavn].&amp;[Sjøbeck øl og vand A/S]" c="Sjøbeck øl og vand A/S"/>
        <s v="[DimKreditor].[KreditorNavn].&amp;[Slagelse Kommune]" c="Slagelse Kommune"/>
        <s v="[DimKreditor].[KreditorNavn].&amp;[SuperBest Rønde I/S]" c="SuperBest Rønde I/S"/>
        <s v="[DimKreditor].[KreditorNavn].&amp;[Svogerslev Kro 2021 ApS]" c="Svogerslev Kro 2021 ApS"/>
        <s v="[DimKreditor].[KreditorNavn].&amp;[TINGHALLEN A/S VIBORG]" c="TINGHALLEN A/S VIBORG"/>
        <s v="[DimKreditor].[KreditorNavn].&amp;[Aarstiderne A/S]" c="Aarstiderne A/S"/>
        <s v="[DimKreditor].[KreditorNavn].&amp;[Bloomit Danmark ApS]" c="Bloomit Danmark ApS"/>
        <s v="[DimKreditor].[KreditorNavn].&amp;[Oxholm Vin]" c="Oxholm Vin"/>
        <s v="[DimKreditor].[KreditorNavn].&amp;[Vin &amp; Vin]" c="Vin &amp; Vin"/>
        <s v="[DimKreditor].[KreditorNavn].&amp;[Bravida Danmark A/S]" c="Bravida Danmark A/S"/>
        <s v="[DimKreditor].[KreditorNavn].&amp;[Kemp &amp; Lauritzen A/S]" c="Kemp &amp; Lauritzen A/S"/>
        <s v="[DimKreditor].[KreditorNavn].&amp;[Roskilde Montage]" c="Roskilde Montage"/>
        <s v="[DimKreditor].[KreditorNavn].&amp;[TØMRER &amp; SNEDKERFIRMA E. ANKER &amp; SØN A/S]" c="TØMRER &amp; SNEDKERFIRMA E. ANKER &amp; SØN A/S"/>
        <s v="[DimKreditor].[KreditorNavn].&amp;[Verdo Enterprice A/S]" c="Verdo Enterprice A/S"/>
        <s v="[DimKreditor].[KreditorNavn].&amp;[Bak´s Køleservice Aps]" c="Bak´s Køleservice Aps"/>
        <s v="[DimKreditor].[KreditorNavn].&amp;[Gudenå El-service]" c="Gudenå El-service"/>
        <s v="[DimKreditor].[KreditorNavn].&amp;[LME A/S]" c="LME A/S"/>
        <s v="[DimKreditor].[KreditorNavn].&amp;[Miele]" c="Miele"/>
        <s v="[DimKreditor].[KreditorNavn].&amp;[Venslev Tømrer og Snedker entr]" c="Venslev Tømrer og Snedker entr"/>
        <s v="[DimKreditor].[KreditorNavn].&amp;[Skatteforvaltningen]" c="Skatteforvaltningen"/>
        <s v="[DimKreditor].[KreditorNavn].&amp;[Circle K Danmark A/S]" c="Circle K Danmark A/S"/>
        <s v="[DimKreditor].[KreditorNavn].&amp;[Ikaros Fly ApS]" c="Ikaros Fly ApS"/>
        <s v="[DimKreditor].[KreditorNavn].&amp;[Q8 Danmark A/S]" c="Q8 Danmark A/S"/>
        <s v="[DimKreditor].[KreditorNavn].&amp;[Uno-X Energi A/S]" c="Uno-X Energi A/S"/>
        <s v="[DimKreditor].[KreditorNavn].&amp;[Herm. Rasmussen A/S]" c="Herm. Rasmussen A/S"/>
        <s v="[DimKreditor].[KreditorNavn].&amp;[Andel Energi]" c="Andel Energi"/>
        <s v="[DimKreditor].[KreditorNavn].&amp;[Naturstyrelsen]" c="Naturstyrelsen"/>
        <s v="[DimKreditor].[KreditorNavn].&amp;[Norlys Energi A/S]" c="Norlys Energi A/S"/>
        <s v="[DimKreditor].[KreditorNavn].&amp;[Ørsted Salg &amp; Service A/S]" c="Ørsted Salg &amp; Service A/S"/>
        <s v="[DimKreditor].[KreditorNavn].&amp;[Av-Cables.dk ApS]" c="Av-Cables.dk ApS"/>
        <s v="[DimKreditor].[KreditorNavn].&amp;[Blue Line]" c="Blue Line"/>
        <s v="[DimKreditor].[KreditorNavn].&amp;[BORESKO GRUPPEN A/S]" c="BORESKO GRUPPEN A/S"/>
        <s v="[DimKreditor].[KreditorNavn].&amp;[Buhl og Bønsøe A/S]" c="Buhl og Bønsøe A/S"/>
        <s v="[DimKreditor].[KreditorNavn].&amp;[Compliq IT AB]" c="Compliq IT AB"/>
        <s v="[DimKreditor].[KreditorNavn].&amp;[ComputerSalg A/S]" c="ComputerSalg A/S"/>
        <s v="[DimKreditor].[KreditorNavn].&amp;[DANBIT Dansk Binær Teknik A/S]" c="DANBIT Dansk Binær Teknik A/S"/>
        <s v="[DimKreditor].[KreditorNavn].&amp;[Derketek ApS]" c="Derketek ApS"/>
        <s v="[DimKreditor].[KreditorNavn].&amp;[Drone Volt Scandinavia ApS]" c="Drone Volt Scandinavia ApS"/>
        <s v="[DimKreditor].[KreditorNavn].&amp;[Droner ApS]" c="Droner ApS"/>
        <s v="[DimKreditor].[KreditorNavn].&amp;[DUSTIN]" c="DUSTIN"/>
        <s v="[DimKreditor].[KreditorNavn].&amp;[Evident Europe, Dansk filial af Evident Europe Gmb]" c="Evident Europe, Dansk filial af Evident Europe Gmb"/>
        <s v="[DimKreditor].[KreditorNavn].&amp;[LH Camera Aps]" c="LH Camera Aps"/>
        <s v="[DimKreditor].[KreditorNavn].&amp;[mCare]" c="mCare"/>
        <s v="[DimKreditor].[KreditorNavn].&amp;[Nordea Finans DanmarkA/S -ATEA]" c="Nordea Finans DanmarkA/S -ATEA"/>
        <s v="[DimKreditor].[KreditorNavn].&amp;[Nordic Electronics IVS]" c="Nordic Electronics IVS"/>
        <s v="[DimKreditor].[KreditorNavn].&amp;[O3ST Limited]" c="O3ST Limited"/>
        <s v="[DimKreditor].[KreditorNavn].&amp;[Polaris Electronics]" c="Polaris Electronics"/>
        <s v="[DimKreditor].[KreditorNavn].&amp;[Proshop ApS]" c="Proshop ApS"/>
        <s v="[DimKreditor].[KreditorNavn].&amp;[SkyPilot.dk v/Johannes Kristen]" c="SkyPilot.dk v/Johannes Kristen"/>
        <s v="[DimKreditor].[KreditorNavn].&amp;[VECTRONIC Aerospace GmbH]" c="VECTRONIC Aerospace GmbH"/>
        <s v="[DimKreditor].[KreditorNavn].&amp;[Wildlife Computers INC]" c="Wildlife Computers INC"/>
        <s v="[DimKreditor].[KreditorNavn].&amp;[AVC Audio-Visuelt Centrum A/S]" c="AVC Audio-Visuelt Centrum A/S"/>
        <s v="[DimKreditor].[KreditorNavn].&amp;[Phase One A/S]" c="Phase One A/S"/>
        <s v="[DimKreditor].[KreditorNavn].&amp;[AURA A/S]" c="AURA A/S"/>
        <s v="[DimKreditor].[KreditorNavn].&amp;[Bredbandsson AB]" c="Bredbandsson AB"/>
        <s v="[DimKreditor].[KreditorNavn].&amp;[Fibia P/S]" c="Fibia P/S"/>
        <s v="[DimKreditor].[KreditorNavn].&amp;[Furuno Danmark A/S]" c="Furuno Danmark A/S"/>
        <s v="[DimKreditor].[KreditorNavn].&amp;[Norlys Digital A/S]" c="Norlys Digital A/S"/>
        <s v="[DimKreditor].[KreditorNavn].&amp;[Norlys Infrastruktur A/S]" c="Norlys Infrastruktur A/S"/>
        <s v="[DimKreditor].[KreditorNavn].&amp;[NSSLGLOBAL ApS]" c="NSSLGLOBAL ApS"/>
        <s v="[DimKreditor].[KreditorNavn].&amp;[Nuuday/TDC A/S]" c="Nuuday/TDC A/S"/>
        <s v="[DimKreditor].[KreditorNavn].&amp;[Telenor]" c="Telenor"/>
        <s v="[DimKreditor].[KreditorNavn].&amp;[Teleselskabet 3 - Hi3G Danmark]" c="Teleselskabet 3 - Hi3G Danmark"/>
        <s v="[DimKreditor].[KreditorNavn].&amp;[ARKI Consulting &amp; Developm]" c="ARKI Consulting &amp; Developm"/>
        <s v="[DimKreditor].[KreditorNavn].&amp;[CLS Collecte Localisation Satellites]" c="CLS Collecte Localisation Satellites"/>
        <s v="[DimKreditor].[KreditorNavn].&amp;[D4 Enterprise Solutions ApS]" c="D4 Enterprise Solutions ApS"/>
        <s v="[DimKreditor].[KreditorNavn].&amp;[SCANDINAVIAN AVIONICS A/s BILLUND AIRPORT]" c="SCANDINAVIAN AVIONICS A/s BILLUND AIRPORT"/>
        <s v="[DimKreditor].[KreditorNavn].&amp;[Eupry ApS]" c="Eupry ApS"/>
        <s v="[DimKreditor].[KreditorNavn].&amp;[Evovia ApS / Musskema.dk ApS]" c="Evovia ApS / Musskema.dk ApS"/>
        <s v="[DimKreditor].[KreditorNavn].&amp;[Linkfactory A/S]" c="Linkfactory A/S"/>
        <s v="[DimKreditor].[KreditorNavn].&amp;[One.com A/S]" c="One.com A/S"/>
        <s v="[DimKreditor].[KreditorNavn].&amp;[Schäuffelhut Berger GmbH]" c="Schäuffelhut Berger GmbH"/>
        <s v="[DimKreditor].[KreditorNavn].&amp;[Shimadzu Filial Danmark]" c="Shimadzu Filial Danmark"/>
        <s v="[DimKreditor].[KreditorNavn].&amp;[team.blue Danmark A/S]" c="team.blue Danmark A/S"/>
        <s v="[DimKreditor].[KreditorNavn].&amp;[3D Transport]" c="3D Transport"/>
        <s v="[DimKreditor].[KreditorNavn].&amp;[BHS Logistics A/S]" c="BHS Logistics A/S"/>
        <s v="[DimKreditor].[KreditorNavn].&amp;[Blue Water Shipping A/S]" c="Blue Water Shipping A/S"/>
        <s v="[DimKreditor].[KreditorNavn].&amp;[Bring Cargo Danmark]" c="Bring Cargo Danmark"/>
        <s v="[DimKreditor].[KreditorNavn].&amp;[CAWTHRON INSTITUTE]" c="CAWTHRON INSTITUTE"/>
        <s v="[DimKreditor].[KreditorNavn].&amp;[Containerland Danmark]" c="Containerland Danmark"/>
        <s v="[DimKreditor].[KreditorNavn].&amp;[Danske Fragtmænd Silkeborg]" c="Danske Fragtmænd Silkeborg"/>
        <s v="[DimKreditor].[KreditorNavn].&amp;[Den Lille Tøris Producent ApS]" c="Den Lille Tøris Producent ApS"/>
        <s v="[DimKreditor].[KreditorNavn].&amp;[DHL Express]" c="DHL Express"/>
        <s v="[DimKreditor].[KreditorNavn].&amp;[DHL Freight Denmark A/S]" c="DHL Freight Denmark A/S"/>
        <s v="[DimKreditor].[KreditorNavn].&amp;[DSV ROAD A/Sb]" c="DSV ROAD A/Sb"/>
        <s v="[DimKreditor].[KreditorNavn].&amp;[EIMSKIP Denmark AS]" c="EIMSKIP Denmark AS"/>
        <s v="[DimKreditor].[KreditorNavn].&amp;[Fiskelogistik Gruppen A/S]" c="Fiskelogistik Gruppen A/S"/>
        <s v="[DimKreditor].[KreditorNavn].&amp;[HOLSHIP DANMARK A/S]" c="HOLSHIP DANMARK A/S"/>
        <s v="[DimKreditor].[KreditorNavn].&amp;[JUNGE SPEDITION ApS]" c="JUNGE SPEDITION ApS"/>
        <s v="[DimKreditor].[KreditorNavn].&amp;[Knebel Vognmandsforretning]" c="Knebel Vognmandsforretning"/>
        <s v="[DimKreditor].[KreditorNavn].&amp;[Leman  (dkk)]" c="Leman  (dkk)"/>
        <s v="[DimKreditor].[KreditorNavn].&amp;[LUFTTRANSPORT FW AS]" c="LUFTTRANSPORT FW AS"/>
        <s v="[DimKreditor].[KreditorNavn].&amp;[Møbeltransport Danmark Nationa]" c="Møbeltransport Danmark Nationa"/>
        <s v="[DimKreditor].[KreditorNavn].&amp;[Nakuaq Transport]" c="Nakuaq Transport"/>
        <s v="[DimKreditor].[KreditorNavn].&amp;[Neopost Finans Aps]" c="Neopost Finans Aps"/>
        <s v="[DimKreditor].[KreditorNavn].&amp;[PostNord]" c="PostNord"/>
        <s v="[DimKreditor].[KreditorNavn].&amp;[Royal Arctic Line A/S]" c="Royal Arctic Line A/S"/>
        <s v="[DimKreditor].[KreditorNavn].&amp;[Schenker A/S]" c="Schenker A/S"/>
        <s v="[DimKreditor].[KreditorNavn].&amp;[TNT]" c="TNT"/>
        <s v="[DimKreditor].[KreditorNavn].&amp;[UPS Danmark A/S]" c="UPS Danmark A/S"/>
        <s v="[DimKreditor].[KreditorNavn].&amp;[Vognmand Bendt Hansen &amp; Sønner]" c="Vognmand Bendt Hansen &amp; Sønner"/>
        <s v="[DimKreditor].[KreditorNavn].&amp;[Bæk Tryk]" c="Bæk Tryk"/>
        <s v="[DimKreditor].[KreditorNavn].&amp;[Danish Export Association]" c="Danish Export Association"/>
        <s v="[DimKreditor].[KreditorNavn].&amp;[LaserTryk.dk]" c="LaserTryk.dk"/>
        <s v="[DimKreditor].[KreditorNavn].&amp;[Signatur A/S]" c="Signatur A/S"/>
        <s v="[DimKreditor].[KreditorNavn].&amp;[Labvikar ApS]" c="Labvikar ApS"/>
        <s v="[DimKreditor].[KreditorNavn].&amp;[All Remove Region 2]" c="All Remove Region 2"/>
        <s v="[DimKreditor].[KreditorNavn].&amp;[REN HJEMMESERVICE ELSE LANG]" c="REN HJEMMESERVICE ELSE LANG"/>
        <s v="[DimKreditor].[KreditorNavn].&amp;[G4S]" c="G4S"/>
        <s v="[DimKreditor].[KreditorNavn].&amp;[Midtjysk Brand- og Redning]" c="Midtjysk Brand- og Redning"/>
        <s v="[DimKreditor].[KreditorNavn].&amp;[Daka Denmark A/S]" c="Daka Denmark A/S"/>
        <s v="[DimKreditor].[KreditorNavn].&amp;[DANSK DEKOMMISSIONERING]" c="DANSK DEKOMMISSIONERING"/>
        <s v="[DimKreditor].[KreditorNavn].&amp;[Fortum Waste Solutions A/S]" c="Fortum Waste Solutions A/S"/>
        <s v="[DimKreditor].[KreditorNavn].&amp;[Salten Vognmandsforretning]" c="Salten Vognmandsforretning"/>
        <s v="[DimKreditor].[KreditorNavn].&amp;[Stena Recycling A/S]" c="Stena Recycling A/S"/>
        <s v="[DimKreditor].[KreditorNavn].&amp;[Titan Containers A/S]" c="Titan Containers A/S"/>
        <s v="[DimKreditor].[KreditorNavn].&amp;[Adam Bertelsen]" c="Adam Bertelsen"/>
        <s v="[DimKreditor].[KreditorNavn].&amp;[Advokatfirmaet Poul Schmith Kammeradvokaten]" c="Advokatfirmaet Poul Schmith Kammeradvokaten"/>
        <s v="[DimKreditor].[KreditorNavn].&amp;[Agilent Technologies Denmark A]" c="Agilent Technologies Denmark A"/>
        <s v="[DimKreditor].[KreditorNavn].&amp;[Analyse Danmark ApS]" c="Analyse Danmark ApS"/>
        <s v="[DimKreditor].[KreditorNavn].&amp;[Ann Eileen Lennert]" c="Ann Eileen Lennert"/>
        <s v="[DimKreditor].[KreditorNavn].&amp;[Anna Make]" c="Anna Make"/>
        <s v="[DimKreditor].[KreditorNavn].&amp;[Apropos Kommunikation ApS]" c="Apropos Kommunikation ApS"/>
        <s v="[DimKreditor].[KreditorNavn].&amp;[ApS Altinget.dk]" c="ApS Altinget.dk"/>
        <s v="[DimKreditor].[KreditorNavn].&amp;[aragost ag]" c="aragost ag"/>
        <s v="[DimKreditor].[KreditorNavn].&amp;[Arkitekt Thomas Riis ApS]" c="Arkitekt Thomas Riis ApS"/>
        <s v="[DimKreditor].[KreditorNavn].&amp;[Arno Kangeri]" c="Arno Kangeri"/>
        <s v="[DimKreditor].[KreditorNavn].&amp;[Asiaq]" c="Asiaq"/>
        <s v="[DimKreditor].[KreditorNavn].&amp;[AXEB Danmark A/S]" c="AXEB Danmark A/S"/>
        <s v="[DimKreditor].[KreditorNavn].&amp;[Bech-Bruun Advokatpartnerselskab]" c="Bech-Bruun Advokatpartnerselskab"/>
        <s v="[DimKreditor].[KreditorNavn].&amp;[BIO-AQUA A/S]" c="BIO-AQUA A/S"/>
        <s v="[DimKreditor].[KreditorNavn].&amp;[Bio-flight as]" c="Bio-flight as"/>
        <s v="[DimKreditor].[KreditorNavn].&amp;[Biokemisk Forening]" c="Biokemisk Forening"/>
        <s v="[DimKreditor].[KreditorNavn].&amp;[Biologforbundet]" c="Biologforbundet"/>
        <s v="[DimKreditor].[KreditorNavn].&amp;[Biology Centre CAS, v.v.i.]" c="Biology Centre CAS, v.v.i."/>
        <s v="[DimKreditor].[KreditorNavn].&amp;[Birgitte Svinth Erhvervspsykolog, Cand.Psych.Aut.]" c="Birgitte Svinth Erhvervspsykolog, Cand.Psych.Aut."/>
        <s v="[DimKreditor].[KreditorNavn].&amp;[Blue Research ApS]" c="Blue Research ApS"/>
        <s v="[DimKreditor].[KreditorNavn].&amp;[Brdr  Dyring I/S]" c="Brdr  Dyring I/S"/>
        <s v="[DimKreditor].[KreditorNavn].&amp;[Bundeskasse Halle]" c="Bundeskasse Halle"/>
        <s v="[DimKreditor].[KreditorNavn].&amp;[Bureau Veritas. Tidl. CHEMTOX]" c="Bureau Veritas. Tidl. CHEMTOX"/>
        <s v="[DimKreditor].[KreditorNavn].&amp;[BUVI Scandinavia AB]" c="BUVI Scandinavia AB"/>
        <s v="[DimKreditor].[KreditorNavn].&amp;[C.D.E. DANISH MARINE DESIGN ApS]" c="C.D.E. DANISH MARINE DESIGN ApS"/>
        <s v="[DimKreditor].[KreditorNavn].&amp;[Carleton University]" c="Carleton University"/>
        <s v="[DimKreditor].[KreditorNavn].&amp;[Centerholmen Lægeklinik]" c="Centerholmen Lægeklinik"/>
        <s v="[DimKreditor].[KreditorNavn].&amp;[CG Marine ApS]" c="CG Marine ApS"/>
        <s v="[DimKreditor].[KreditorNavn].&amp;[Claus Sørensen Kloakmester]" c="Claus Sørensen Kloakmester"/>
        <s v="[DimKreditor].[KreditorNavn].&amp;[Climate-KIC Holding B.V.]" c="Climate-KIC Holding B.V."/>
        <s v="[DimKreditor].[KreditorNavn].&amp;[CNRS]" c="CNRS"/>
        <s v="[DimKreditor].[KreditorNavn].&amp;[Conference Interpreters]" c="Conference Interpreters"/>
        <s v="[DimKreditor].[KreditorNavn].&amp;[Copenhagen Business School]" c="Copenhagen Business School"/>
        <s v="[DimKreditor].[KreditorNavn].&amp;[CopenHill A/S]" c="CopenHill A/S"/>
        <s v="[DimKreditor].[KreditorNavn].&amp;[CORO, Co-lab Roskilde]" c="CORO, Co-lab Roskilde"/>
        <s v="[DimKreditor].[KreditorNavn].&amp;[Cowi]" c="Cowi"/>
        <s v="[DimKreditor].[KreditorNavn].&amp;[DAKOFA]" c="DAKOFA"/>
        <s v="[DimKreditor].[KreditorNavn].&amp;[DALING - RENSTEMT, SJØ!]" c="DALING - RENSTEMT, SJØ!"/>
        <s v="[DimKreditor].[KreditorNavn].&amp;[DANAK]" c="DANAK"/>
        <s v="[DimKreditor].[KreditorNavn].&amp;[Danalytic]" c="Danalytic"/>
        <s v="[DimKreditor].[KreditorNavn].&amp;[DanContainer A/S]" c="DanContainer A/S"/>
        <s v="[DimKreditor].[KreditorNavn].&amp;[Danmarks Medie-og Journalist]" c="Danmarks Medie-og Journalist"/>
        <s v="[DimKreditor].[KreditorNavn].&amp;[Danmarks Meteorologiske Institut]" c="Danmarks Meteorologiske Institut"/>
        <s v="[DimKreditor].[KreditorNavn].&amp;[Danmarks Miljøportal]" c="Danmarks Miljøportal"/>
        <s v="[DimKreditor].[KreditorNavn].&amp;[Danmarks Tekniske Universitet]" c="Danmarks Tekniske Universitet"/>
        <s v="[DimKreditor].[KreditorNavn].&amp;[Dansk Akustisk Selskab]" c="Dansk Akustisk Selskab"/>
        <s v="[DimKreditor].[KreditorNavn].&amp;[Dansk Cyklist Forbund]" c="Dansk Cyklist Forbund"/>
        <s v="[DimKreditor].[KreditorNavn].&amp;[Dansk Gasteknik Aps]" c="Dansk Gasteknik Aps"/>
        <s v="[DimKreditor].[KreditorNavn].&amp;[Dansk havpattedyrsforening]" c="Dansk havpattedyrsforening"/>
        <s v="[DimKreditor].[KreditorNavn].&amp;[Dansk jagtakedami]" c="Dansk jagtakedami"/>
        <s v="[DimKreditor].[KreditorNavn].&amp;[Dansk Microbølge Teknik ApS]" c="Dansk Microbølge Teknik ApS"/>
        <s v="[DimKreditor].[KreditorNavn].&amp;[Dansk Varme Service A/S]" c="Dansk Varme Service A/S"/>
        <s v="[DimKreditor].[KreditorNavn].&amp;[DARMA]" c="DARMA"/>
        <s v="[DimKreditor].[KreditorNavn].&amp;[DEKRA Bilsyn ApS]" c="DEKRA Bilsyn ApS"/>
        <s v="[DimKreditor].[KreditorNavn].&amp;[Deloitte]" c="Deloitte"/>
        <s v="[DimKreditor].[KreditorNavn].&amp;[Den Gamle By]" c="Den Gamle By"/>
        <s v="[DimKreditor].[KreditorNavn].&amp;[Det Grønlandske Selskab]" c="Det Grønlandske Selskab"/>
        <s v="[DimKreditor].[KreditorNavn].&amp;[Det Nationale Netværk for Klim]" c="Det Nationale Netværk for Klim"/>
        <s v="[DimKreditor].[KreditorNavn].&amp;[Det Økonomiske Råds Sekretaria]" c="Det Økonomiske Råds Sekretaria"/>
        <s v="[DimKreditor].[KreditorNavn].&amp;[DI]" c="DI"/>
        <s v="[DimKreditor].[KreditorNavn].&amp;[DitoBus Excursions A/S]" c="DitoBus Excursions A/S"/>
        <s v="[DimKreditor].[KreditorNavn].&amp;[Domaine de l'Etang]" c="Domaine de l'Etang"/>
        <s v="[DimKreditor].[KreditorNavn].&amp;[DriveClever A/S]" c="DriveClever A/S"/>
        <s v="[DimKreditor].[KreditorNavn].&amp;[DS Dansk Standard]" c="DS Dansk Standard"/>
        <s v="[DimKreditor].[KreditorNavn].&amp;[Eaton Power Quality Danmark]" c="Eaton Power Quality Danmark"/>
        <s v="[DimKreditor].[KreditorNavn].&amp;[École dÉconomie de Paris]" c="École dÉconomie de Paris"/>
        <s v="[DimKreditor].[KreditorNavn].&amp;[Egholm Slot ApS]" c="Egholm Slot ApS"/>
        <s v="[DimKreditor].[KreditorNavn].&amp;[Ejner Hessel Brande A/S]" c="Ejner Hessel Brande A/S"/>
        <s v="[DimKreditor].[KreditorNavn].&amp;[Electromec Engineering &amp; Servi]" c="Electromec Engineering &amp; Servi"/>
        <s v="[DimKreditor].[KreditorNavn].&amp;[Elis Danmark A/S]" c="Elis Danmark A/S"/>
        <s v="[DimKreditor].[KreditorNavn].&amp;[Erhvervsakademi Sjælland]" c="Erhvervsakademi Sjælland"/>
        <s v="[DimKreditor].[KreditorNavn].&amp;[Eurolab Danmark]" c="Eurolab Danmark"/>
        <s v="[DimKreditor].[KreditorNavn].&amp;[Europcar, Østergaard Biler A/S]" c="Europcar, Østergaard Biler A/S"/>
        <s v="[DimKreditor].[KreditorNavn].&amp;[European Lifecare Group A/S]" c="European Lifecare Group A/S"/>
        <s v="[DimKreditor].[KreditorNavn].&amp;[European Water Association e.V]" c="European Water Association e.V"/>
        <s v="[DimKreditor].[KreditorNavn].&amp;[Euroquality]" c="Euroquality"/>
        <s v="[DimKreditor].[KreditorNavn].&amp;[EV ILVO]" c="EV ILVO"/>
        <s v="[DimKreditor].[KreditorNavn].&amp;[Evinrude.dk]" c="Evinrude.dk"/>
        <s v="[DimKreditor].[KreditorNavn].&amp;[EXIS Exhaust Instruments Scand]" c="EXIS Exhaust Instruments Scand"/>
        <s v="[DimKreditor].[KreditorNavn].&amp;[Falck Assistance A/S]" c="Falck Assistance A/S"/>
        <s v="[DimKreditor].[KreditorNavn].&amp;[Faun Naturforvaltning AS]" c="Faun Naturforvaltning AS"/>
        <s v="[DimKreditor].[KreditorNavn].&amp;[Finnish Environment Institute]" c="Finnish Environment Institute"/>
        <s v="[DimKreditor].[KreditorNavn].&amp;[First-8 ApS]" c="First-8 ApS"/>
        <s v="[DimKreditor].[KreditorNavn].&amp;[Fisken &quot;Jane&quot; v/Jan Lindblad Larsen]" c="Fisken &quot;Jane&quot; v/Jan Lindblad Larsen"/>
        <s v="[DimKreditor].[KreditorNavn].&amp;[Fisker Preben Hansen]" c="Fisker Preben Hansen"/>
        <s v="[DimKreditor].[KreditorNavn].&amp;[Fisker Ted M. Thommesen]" c="Fisker Ted M. Thommesen"/>
        <s v="[DimKreditor].[KreditorNavn].&amp;[Fjernarkiv Danmark ApS]" c="Fjernarkiv Danmark ApS"/>
        <s v="[DimKreditor].[KreditorNavn].&amp;[Flyvemedicin - CPH]" c="Flyvemedicin - CPH"/>
        <s v="[DimKreditor].[KreditorNavn].&amp;[FN.6 Flipper ved Troels Tvilli]" c="FN.6 Flipper ved Troels Tvilli"/>
        <s v="[DimKreditor].[KreditorNavn].&amp;[FORCE Technology]" c="FORCE Technology"/>
        <s v="[DimKreditor].[KreditorNavn].&amp;[Frontiers Media SA]" c="Frontiers Media SA"/>
        <s v="[DimKreditor].[KreditorNavn].&amp;[Frydendahl IM-&amp; Export A/S]" c="Frydendahl IM-&amp; Export A/S"/>
        <s v="[DimKreditor].[KreditorNavn].&amp;[Fyns Kran Udstyr]" c="Fyns Kran Udstyr"/>
        <s v="[DimKreditor].[KreditorNavn].&amp;[Fødevarestyrelsen]" c="Fødevarestyrelsen"/>
        <s v="[DimKreditor].[KreditorNavn].&amp;[Følle Service A/S]" c="Følle Service A/S"/>
        <s v="[DimKreditor].[KreditorNavn].&amp;[GEOTEAM]" c="GEOTEAM"/>
        <s v="[DimKreditor].[KreditorNavn].&amp;[Getinge Danmark A/S]" c="Getinge Danmark A/S"/>
        <s v="[DimKreditor].[KreditorNavn].&amp;[GEUS fik]" c="GEUS fik"/>
        <s v="[DimKreditor].[KreditorNavn].&amp;[GHo Consult ApS]" c="GHo Consult ApS"/>
        <s v="[DimKreditor].[KreditorNavn].&amp;[GlobalDenmark A/S]" c="GlobalDenmark A/S"/>
        <s v="[DimKreditor].[KreditorNavn].&amp;[Government of Greenland]" c="Government of Greenland"/>
        <s v="[DimKreditor].[KreditorNavn].&amp;[Granzow]" c="Granzow"/>
        <s v="[DimKreditor].[KreditorNavn].&amp;[Greenland Service Partners]" c="Greenland Service Partners"/>
        <s v="[DimKreditor].[KreditorNavn].&amp;[HANSTHOLM SKIBSSMEDIE ApS]" c="HANSTHOLM SKIBSSMEDIE ApS"/>
        <s v="[DimKreditor].[KreditorNavn].&amp;[HAYMARKET PUBLISHING SERVICES Ltd.]" c="HAYMARKET PUBLISHING SERVICES Ltd."/>
        <s v="[DimKreditor].[KreditorNavn].&amp;[HC Bioconsulting]" c="HC Bioconsulting"/>
        <s v="[DimKreditor].[KreditorNavn].&amp;[Helmholtz-Zentrum fur Umwelt-]" c="Helmholtz-Zentrum fur Umwelt-"/>
        <s v="[DimKreditor].[KreditorNavn].&amp;[Holm &amp; Halby]" c="Holm &amp; Halby"/>
        <s v="[DimKreditor].[KreditorNavn].&amp;[Hoshizaki Danmark]" c="Hoshizaki Danmark"/>
        <s v="[DimKreditor].[KreditorNavn].&amp;[Human House A/S]" c="Human House A/S"/>
        <s v="[DimKreditor].[KreditorNavn].&amp;[ICOS ERIC]" c="ICOS ERIC"/>
        <s v="[DimKreditor].[KreditorNavn].&amp;[Illumina Denmark ApS. (USD)]" c="Illumina Denmark ApS. (USD)"/>
        <s v="[DimKreditor].[KreditorNavn].&amp;[Ingeniørforeningen i Danmark]" c="Ingeniørforeningen i Danmark"/>
        <s v="[DimKreditor].[KreditorNavn].&amp;[Instrumatic Marine A/S &amp; Instr]" c="Instrumatic Marine A/S &amp; Instr"/>
        <s v="[DimKreditor].[KreditorNavn].&amp;[Intellia]" c="Intellia"/>
        <s v="[DimKreditor].[KreditorNavn].&amp;[INTERACT Non-Profit Associatio]" c="INTERACT Non-Profit Associatio"/>
        <s v="[DimKreditor].[KreditorNavn].&amp;[Intopit Carservice Roskilde ApS]" c="Intopit Carservice Roskilde ApS"/>
        <s v="[DimKreditor].[KreditorNavn].&amp;[Isortuusua Outfitters]" c="Isortuusua Outfitters"/>
        <s v="[DimKreditor].[KreditorNavn].&amp;[Issi Productions]" c="Issi Productions"/>
        <s v="[DimKreditor].[KreditorNavn].&amp;[ivaldi ApS]" c="ivaldi ApS"/>
        <s v="[DimKreditor].[KreditorNavn].&amp;[Jamik Kutter Fisk]" c="Jamik Kutter Fisk"/>
        <s v="[DimKreditor].[KreditorNavn].&amp;[John Wiley &amp; Sons Limited]" c="John Wiley &amp; Sons Limited"/>
        <s v="[DimKreditor].[KreditorNavn].&amp;[JPBORNHOLM]" c="JPBORNHOLM"/>
        <s v="[DimKreditor].[KreditorNavn].&amp;[JØRGEN KRUUSE A/S]" c="JØRGEN KRUUSE A/S"/>
        <s v="[DimKreditor].[KreditorNavn].&amp;[Karens Minde Kulturhus]" c="Karens Minde Kulturhus"/>
        <s v="[DimKreditor].[KreditorNavn].&amp;[Karlskrona sjötjänst AB]" c="Karlskrona sjötjänst AB"/>
        <s v="[DimKreditor].[KreditorNavn].&amp;[Karnov Group pr. 15/7-11]" c="Karnov Group pr. 15/7-11"/>
        <s v="[DimKreditor].[KreditorNavn].&amp;[KBN RUSTFRI SERVICE A/S]" c="KBN RUSTFRI SERVICE A/S"/>
        <s v="[DimKreditor].[KreditorNavn].&amp;[Kelly Berthelsen]" c="Kelly Berthelsen"/>
        <s v="[DimKreditor].[KreditorNavn].&amp;[KEN Maskinfabrik]" c="KEN Maskinfabrik"/>
        <s v="[DimKreditor].[KreditorNavn].&amp;[Kjellerup fysiurgisk massage]" c="Kjellerup fysiurgisk massage"/>
        <s v="[DimKreditor].[KreditorNavn].&amp;[Klinikinredning Sverige AB]" c="Klinikinredning Sverige AB"/>
        <s v="[DimKreditor].[KreditorNavn].&amp;[Knud Falk]" c="Knud Falk"/>
        <s v="[DimKreditor].[KreditorNavn].&amp;[Kommunikations Forum]" c="Kommunikations Forum"/>
        <s v="[DimKreditor].[KreditorNavn].&amp;[Konecranes Demag A/S]" c="Konecranes Demag A/S"/>
        <s v="[DimKreditor].[KreditorNavn].&amp;[Kropidur]" c="Kropidur"/>
        <s v="[DimKreditor].[KreditorNavn].&amp;[Krüger Aquacare A/S]" c="Krüger Aquacare A/S"/>
        <s v="[DimKreditor].[KreditorNavn].&amp;[KVG - K.V.GasTeknik A/S]" c="KVG - K.V.GasTeknik A/S"/>
        <s v="[DimKreditor].[KreditorNavn].&amp;[Københavns Skyttecenter]" c="Københavns Skyttecenter"/>
        <s v="[DimKreditor].[KreditorNavn].&amp;[Københavns Universitet]" c="Københavns Universitet"/>
        <s v="[DimKreditor].[KreditorNavn].&amp;[Labsupport]" c="Labsupport"/>
        <s v="[DimKreditor].[KreditorNavn].&amp;[Laisbo Marine ApS]" c="Laisbo Marine ApS"/>
        <s v="[DimKreditor].[KreditorNavn].&amp;[LANDBRUG &amp; FØDEVARER F.M.B.A.]" c="LANDBRUG &amp; FØDEVARER F.M.B.A."/>
        <s v="[DimKreditor].[KreditorNavn].&amp;[Læge Rikke Korsgaard]" c="Læge Rikke Korsgaard"/>
        <s v="[DimKreditor].[KreditorNavn].&amp;[Lægemiddelstyrelsen]" c="Lægemiddelstyrelsen"/>
        <s v="[DimKreditor].[KreditorNavn].&amp;[Lægerne på Havnen]" c="Lægerne på Havnen"/>
        <s v="[DimKreditor].[KreditorNavn].&amp;[Manosa]" c="Manosa"/>
        <s v="[DimKreditor].[KreditorNavn].&amp;[MARSH]" c="MARSH"/>
        <s v="[DimKreditor].[KreditorNavn].&amp;[MARTEC Frederikshavn]" c="MARTEC Frederikshavn"/>
        <s v="[DimKreditor].[KreditorNavn].&amp;[Maryanne Gundestrup]" c="Maryanne Gundestrup"/>
        <s v="[DimKreditor].[KreditorNavn].&amp;[MDPI AG]" c="MDPI AG"/>
        <s v="[DimKreditor].[KreditorNavn].&amp;[Medical Office ApS]" c="Medical Office ApS"/>
        <s v="[DimKreditor].[KreditorNavn].&amp;[Medicals Aps]" c="Medicals Aps"/>
        <s v="[DimKreditor].[KreditorNavn].&amp;[Mettler-Toledo]" c="Mettler-Toledo"/>
        <s v="[DimKreditor].[KreditorNavn].&amp;[MG Solar IVS]" c="MG Solar IVS"/>
        <s v="[DimKreditor].[KreditorNavn].&amp;[Mikkel´s Service Center]" c="Mikkel´s Service Center"/>
        <s v="[DimKreditor].[KreditorNavn].&amp;[Motorcentrum Tidl SL Mask.forr]" c="Motorcentrum Tidl SL Mask.forr"/>
        <s v="[DimKreditor].[KreditorNavn].&amp;[N.P. Trucks A/S]" c="N.P. Trucks A/S"/>
        <s v="[DimKreditor].[KreditorNavn].&amp;[Naturbutikken]" c="Naturbutikken"/>
        <s v="[DimKreditor].[KreditorNavn].&amp;[NaturErhvervstyrelsen (DKK)]" c="NaturErhvervstyrelsen (DKK)"/>
        <s v="[DimKreditor].[KreditorNavn].&amp;[NATURILLUSTRATIONER V/JENS OVERGAARD DICH CHRISTEN]" c="NATURILLUSTRATIONER V/JENS OVERGAARD DICH CHRISTEN"/>
        <s v="[DimKreditor].[KreditorNavn].&amp;[Nextron ApS]" c="Nextron ApS"/>
        <s v="[DimKreditor].[KreditorNavn].&amp;[NIVA Norsk Institut for Vann-]" c="NIVA Norsk Institut for Vann-"/>
        <s v="[DimKreditor].[KreditorNavn].&amp;[Norden]" c="Norden"/>
        <s v="[DimKreditor].[KreditorNavn].&amp;[Nordic AviaBio Group]" c="Nordic AviaBio Group"/>
        <s v="[DimKreditor].[KreditorNavn].&amp;[Nordic Innovators P/S]" c="Nordic Innovators P/S"/>
        <s v="[DimKreditor].[KreditorNavn].&amp;[Nordisk Hydrologisk Forening]" c="Nordisk Hydrologisk Forening"/>
        <s v="[DimKreditor].[KreditorNavn].&amp;[Norsk Polarinstitutt]" c="Norsk Polarinstitutt"/>
        <s v="[DimKreditor].[KreditorNavn].&amp;[Norstat Danmark A/S]" c="Norstat Danmark A/S"/>
        <s v="[DimKreditor].[KreditorNavn].&amp;[Norwegian Enviroment Agency]" c="Norwegian Enviroment Agency"/>
        <s v="[DimKreditor].[KreditorNavn].&amp;[NUKA MØLLER Consulting and]" c="NUKA MØLLER Consulting and"/>
        <s v="[DimKreditor].[KreditorNavn].&amp;[Ocean Instruments NZ LTD]" c="Ocean Instruments NZ LTD"/>
        <s v="[DimKreditor].[KreditorNavn].&amp;[Ole Dich]" c="Ole Dich"/>
        <s v="[DimKreditor].[KreditorNavn].&amp;[Olympus Danmark A/S]" c="Olympus Danmark A/S"/>
        <s v="[DimKreditor].[KreditorNavn].&amp;[Oqanutsi]" c="Oqanutsi"/>
        <s v="[DimKreditor].[KreditorNavn].&amp;[PanoRame]" c="PanoRame"/>
        <s v="[DimKreditor].[KreditorNavn].&amp;[Pricewaterhouse Coopers]" c="Pricewaterhouse Coopers"/>
        <s v="[DimKreditor].[KreditorNavn].&amp;[Prodesign A/S]" c="Prodesign A/S"/>
        <s v="[DimKreditor].[KreditorNavn].&amp;[Prop Express Scandinavia ApS]" c="Prop Express Scandinavia ApS"/>
        <s v="[DimKreditor].[KreditorNavn].&amp;[Psykolog-Praksis v/Cecilia Ing]" c="Psykolog-Praksis v/Cecilia Ing"/>
        <s v="[DimKreditor].[KreditorNavn].&amp;[Quadient Danmark A/S]" c="Quadient Danmark A/S"/>
        <s v="[DimKreditor].[KreditorNavn].&amp;[Quantem Analytics OÜ]" c="Quantem Analytics OÜ"/>
        <s v="[DimKreditor].[KreditorNavn].&amp;[Rambøll Danmark A/S]" c="Rambøll Danmark A/S"/>
        <s v="[DimKreditor].[KreditorNavn].&amp;[Ramcon A/S]" c="Ramcon A/S"/>
        <s v="[DimKreditor].[KreditorNavn].&amp;[Region Midtjylland]" c="Region Midtjylland"/>
        <s v="[DimKreditor].[KreditorNavn].&amp;[Restor]" c="Restor"/>
        <s v="[DimKreditor].[KreditorNavn].&amp;[Robert Krebs GmbH]" c="Robert Krebs GmbH"/>
        <s v="[DimKreditor].[KreditorNavn].&amp;[Røde Kors]" c="Røde Kors"/>
        <s v="[DimKreditor].[KreditorNavn].&amp;[Salt Lofoten AS]" c="Salt Lofoten AS"/>
        <s v="[DimKreditor].[KreditorNavn].&amp;[SAMAJU Uddannelser ApS]" c="SAMAJU Uddannelser ApS"/>
        <s v="[DimKreditor].[KreditorNavn].&amp;[Sartorius Nordic Oy]" c="Sartorius Nordic Oy"/>
        <s v="[DimKreditor].[KreditorNavn].&amp;[Scansub DK Diver ApS]" c="Scansub DK Diver ApS"/>
        <s v="[DimKreditor].[KreditorNavn].&amp;[Schloss Blankensee]" c="Schloss Blankensee"/>
        <s v="[DimKreditor].[KreditorNavn].&amp;[Science Glass]" c="Science Glass"/>
        <s v="[DimKreditor].[KreditorNavn].&amp;[SEGES Innovation P/S]" c="SEGES Innovation P/S"/>
        <s v="[DimKreditor].[KreditorNavn].&amp;[Sejs Marinecenter]" c="Sejs Marinecenter"/>
        <s v="[DimKreditor].[KreditorNavn].&amp;[Selskabet for Vand og Jord]" c="Selskabet for Vand og Jord"/>
        <s v="[DimKreditor].[KreditorNavn].&amp;[Seminarer.dk]" c="Seminarer.dk"/>
        <s v="[DimKreditor].[KreditorNavn].&amp;[SERMITSIAQ Den erhvervsdrivende fond]" c="SERMITSIAQ Den erhvervsdrivende fond"/>
        <s v="[DimKreditor].[KreditorNavn].&amp;[Setac Europe vzw]" c="Setac Europe vzw"/>
        <s v="[DimKreditor].[KreditorNavn].&amp;[Siellenfeld Plantage]" c="Siellenfeld Plantage"/>
        <s v="[DimKreditor].[KreditorNavn].&amp;[Silkeborg Dækcenter I/S]" c="Silkeborg Dækcenter I/S"/>
        <s v="[DimKreditor].[KreditorNavn].&amp;[SK Faldforsikring ApS]" c="SK Faldforsikring ApS"/>
        <s v="[DimKreditor].[KreditorNavn].&amp;[Skoven Survey ApS]" c="Skoven Survey ApS"/>
        <s v="[DimKreditor].[KreditorNavn].&amp;[SLU Swedish University of Agricultural]" c="SLU Swedish University of Agricultural"/>
        <s v="[DimKreditor].[KreditorNavn].&amp;[Smedebixen]" c="Smedebixen"/>
        <s v="[DimKreditor].[KreditorNavn].&amp;[SoundPLAN Nord ApS]" c="SoundPLAN Nord ApS"/>
        <s v="[DimKreditor].[KreditorNavn].&amp;[Springer Nature Customer Service]" c="Springer Nature Customer Service"/>
        <s v="[DimKreditor].[KreditorNavn].&amp;[Starling Air]" c="Starling Air"/>
        <s v="[DimKreditor].[KreditorNavn].&amp;[STORSTRØMS FORSIKRING G/S]" c="STORSTRØMS FORSIKRING G/S"/>
        <s v="[DimKreditor].[KreditorNavn].&amp;[STRØM HANSEN A/S]" c="STRØM HANSEN A/S"/>
        <s v="[DimKreditor].[KreditorNavn].&amp;[Sundhedsdatastyrelsen]" c="Sundhedsdatastyrelsen"/>
        <s v="[DimKreditor].[KreditorNavn].&amp;[Sundhedsstyrelsen]" c="Sundhedsstyrelsen"/>
        <s v="[DimKreditor].[KreditorNavn].&amp;[Sunset Laboratory BV]" c="Sunset Laboratory BV"/>
        <s v="[DimKreditor].[KreditorNavn].&amp;[Sweco Danmark A/S]" c="Sweco Danmark A/S"/>
        <s v="[DimKreditor].[KreditorNavn].&amp;[Sønderjysk Forsikring G/S]" c="Sønderjysk Forsikring G/S"/>
        <s v="[DimKreditor].[KreditorNavn].&amp;[Teknologisk Institut]" c="Teknologisk Institut"/>
        <s v="[DimKreditor].[KreditorNavn].&amp;[Textilia Group A/S]" c="Textilia Group A/S"/>
        <s v="[DimKreditor].[KreditorNavn].&amp;[THANEX A/S]" c="THANEX A/S"/>
        <s v="[DimKreditor].[KreditorNavn].&amp;[Thyborøn bådservice]" c="Thyborøn bådservice"/>
        <s v="[DimKreditor].[KreditorNavn].&amp;[tidal Consult]" c="tidal Consult"/>
        <s v="[DimKreditor].[KreditorNavn].&amp;[Topdanmark Forsikring A/S]" c="Topdanmark Forsikring A/S"/>
        <s v="[DimKreditor].[KreditorNavn].&amp;[TP Offshore ApS]" c="TP Offshore ApS"/>
        <s v="[DimKreditor].[KreditorNavn].&amp;[Trafik &amp; Veje]" c="Trafik &amp; Veje"/>
        <s v="[DimKreditor].[KreditorNavn].&amp;[TRIOLAB AS]" c="TRIOLAB AS"/>
        <s v="[DimKreditor].[KreditorNavn].&amp;[TrygVesta Forsikring A/S]" c="TrygVesta Forsikring A/S"/>
        <s v="[DimKreditor].[KreditorNavn].&amp;[Tømrer Rene Axelgaard]" c="Tømrer Rene Axelgaard"/>
        <s v="[DimKreditor].[KreditorNavn].&amp;[Udbuds Vagten A/S]" c="Udbuds Vagten A/S"/>
        <s v="[DimKreditor].[KreditorNavn].&amp;[UdbudsMedia.dk]" c="UdbudsMedia.dk"/>
        <s v="[DimKreditor].[KreditorNavn].&amp;[Uddannelses- og Forskningsstyrelsen]" c="Uddannelses- og Forskningsstyrelsen"/>
        <s v="[DimKreditor].[KreditorNavn].&amp;[Univerisity of Latvia]" c="Univerisity of Latvia"/>
        <s v="[DimKreditor].[KreditorNavn].&amp;[Universidade de Aveiro]" c="Universidade de Aveiro"/>
        <s v="[DimKreditor].[KreditorNavn].&amp;[Universidade de Evora]" c="Universidade de Evora"/>
        <s v="[DimKreditor].[KreditorNavn].&amp;[University of Eastern Finland]" c="University of Eastern Finland"/>
        <s v="[DimKreditor].[KreditorNavn].&amp;[University of Helsinki/Helsingin yliopisto]" c="University of Helsinki/Helsingin yliopisto"/>
        <s v="[DimKreditor].[KreditorNavn].&amp;[Uppsala Universitet]" c="Uppsala Universitet"/>
        <s v="[DimKreditor].[KreditorNavn].&amp;[V2D2 EVENTS]" c="V2D2 EVENTS"/>
        <s v="[DimKreditor].[KreditorNavn].&amp;[Vahle+Nikolaisen]" c="Vahle+Nikolaisen"/>
        <s v="[DimKreditor].[KreditorNavn].&amp;[Varde Kommune]" c="Varde Kommune"/>
        <s v="[DimKreditor].[KreditorNavn].&amp;[Vet Consult v/Monica &amp; Carsten]" c="Vet Consult v/Monica &amp; Carsten"/>
        <s v="[DimKreditor].[KreditorNavn].&amp;[VHF Shoppen]" c="VHF Shoppen"/>
        <s v="[DimKreditor].[KreditorNavn].&amp;[Victor Bergmann]" c="Victor Bergmann"/>
        <s v="[DimKreditor].[KreditorNavn].&amp;[Viking Life-Saving Equipment]" c="Viking Life-Saving Equipment"/>
        <s v="[DimKreditor].[KreditorNavn].&amp;[Vikingeskibsmuseet]" c="Vikingeskibsmuseet"/>
        <s v="[DimKreditor].[KreditorNavn].&amp;[Visualize your Science AB]" c="Visualize your Science AB"/>
        <s v="[DimKreditor].[KreditorNavn].&amp;[VRT krangruppen A/S]" c="VRT krangruppen A/S"/>
        <s v="[DimKreditor].[KreditorNavn].&amp;[VWR International A/S]" c="VWR International A/S"/>
        <s v="[DimKreditor].[KreditorNavn].&amp;[Wader Study Group]" c="Wader Study Group"/>
        <s v="[DimKreditor].[KreditorNavn].&amp;[Wageningen Research]" c="Wageningen Research"/>
        <s v="[DimKreditor].[KreditorNavn].&amp;[Wageningen University]" c="Wageningen University"/>
        <s v="[DimKreditor].[KreditorNavn].&amp;[Water Valley Denmark]" c="Water Valley Denmark"/>
        <s v="[DimKreditor].[KreditorNavn].&amp;[We Do Democracy ApS]" c="We Do Democracy ApS"/>
        <s v="[DimKreditor].[KreditorNavn].&amp;[WEST TRAILER ApS]" c="WEST TRAILER ApS"/>
        <s v="[DimKreditor].[KreditorNavn].&amp;[WSP Danmark A/S]" c="WSP Danmark A/S"/>
        <s v="[DimKreditor].[KreditorNavn].&amp;[ZenZors]" c="ZenZors"/>
        <s v="[DimKreditor].[KreditorNavn].&amp;[Zoomedia]" c="Zoomedia"/>
        <s v="[DimKreditor].[KreditorNavn].&amp;[Østerbyens Industriservice]" c="Østerbyens Industriservice"/>
        <s v="[DimKreditor].[KreditorNavn].&amp;[Aalborg universitet]" c="Aalborg universitet"/>
        <s v="[DimKreditor].[KreditorNavn].&amp;[Akademisk Boghandel/SL Fonden]" c="Akademisk Boghandel/SL Fonden"/>
        <s v="[DimKreditor].[KreditorNavn].&amp;[DigiSource ApS]" c="DigiSource ApS"/>
        <s v="[DimKreditor].[KreditorNavn].&amp;[Illux ApS]" c="Illux ApS"/>
        <s v="[DimKreditor].[KreditorNavn].&amp;[Konica Minolta]" c="Konica Minolta"/>
        <s v="[DimKreditor].[KreditorNavn].&amp;[NemPrint.dk]" c="NemPrint.dk"/>
        <s v="[DimKreditor].[KreditorNavn].&amp;[Rosendahls A/S]" c="Rosendahls A/S"/>
        <s v="[DimKreditor].[KreditorNavn].&amp;[Vester Kopi as]" c="Vester Kopi as"/>
        <s v="[DimKreditor].[KreditorNavn].&amp;[ABENA A/S]" c="ABENA A/S"/>
        <s v="[DimKreditor].[KreditorNavn].&amp;[Diversey Danmark ApS]" c="Diversey Danmark ApS"/>
        <s v="[DimKreditor].[KreditorNavn].&amp;[MultiLine A/S - / Hamo]" c="MultiLine A/S - / Hamo"/>
        <s v="[DimKreditor].[KreditorNavn].&amp;[Nordic Coffee House ApS]" c="Nordic Coffee House ApS"/>
        <s v="[DimKreditor].[KreditorNavn].&amp;[NOWAS A/S]" c="NOWAS A/S"/>
        <s v="[DimKreditor].[KreditorNavn].&amp;[Toprent A/S]" c="Toprent A/S"/>
        <s v="[DimKreditor].[KreditorNavn].&amp;[55Nord]" c="55Nord"/>
        <s v="[DimKreditor].[KreditorNavn].&amp;[Arbejdstøj og Outdoorsupply]" c="Arbejdstøj og Outdoorsupply"/>
        <s v="[DimKreditor].[KreditorNavn].&amp;[B-wild A/S]" c="B-wild A/S"/>
        <s v="[DimKreditor].[KreditorNavn].&amp;[Frishop.dk / Camola ApS]" c="Frishop.dk / Camola ApS"/>
        <s v="[DimKreditor].[KreditorNavn].&amp;[GrejFreak Aps]" c="GrejFreak Aps"/>
        <s v="[DimKreditor].[KreditorNavn].&amp;[Lystfiskeren ApS]" c="Lystfiskeren ApS"/>
        <s v="[DimKreditor].[KreditorNavn].&amp;[S.V.S. Værktøj]" c="S.V.S. Værktøj"/>
        <s v="[DimKreditor].[KreditorNavn].&amp;[Silvan /Stark]" c="Silvan /Stark"/>
        <s v="[DimKreditor].[KreditorNavn].&amp;[Special-Butikken]" c="Special-Butikken"/>
        <s v="[DimKreditor].[KreditorNavn].&amp;[Buch &amp; Holm]" c="Buch &amp; Holm"/>
        <s v="[DimKreditor].[KreditorNavn].&amp;[Chelonia Limited.]" c="Chelonia Limited."/>
        <s v="[DimKreditor].[KreditorNavn].&amp;[Digitel Elektronik Gmbh]" c="Digitel Elektronik Gmbh"/>
        <s v="[DimKreditor].[KreditorNavn].&amp;[Gobilab]" c="Gobilab"/>
        <s v="[DimKreditor].[KreditorNavn].&amp;[KC Denmark]" c="KC Denmark"/>
        <s v="[DimKreditor].[KreditorNavn].&amp;[Lomax]" c="Lomax"/>
        <s v="[DimKreditor].[KreditorNavn].&amp;[TAKARA Bio Europe S.A.S.]" c="TAKARA Bio Europe S.A.S."/>
        <s v="[DimKreditor].[KreditorNavn].&amp;[365-Logistik ApS]" c="365-Logistik ApS"/>
        <s v="[DimKreditor].[KreditorNavn].&amp;[A/S NINO lab.]" c="A/S NINO lab."/>
        <s v="[DimKreditor].[KreditorNavn].&amp;[AB Sciex ApS]" c="AB Sciex ApS"/>
        <s v="[DimKreditor].[KreditorNavn].&amp;[ABCR GMBH &amp; CO. KG  (928)]" c="ABCR GMBH &amp; CO. KG  (928)"/>
        <s v="[DimKreditor].[KreditorNavn].&amp;[AGLAE Association Generale]" c="AGLAE Association Generale"/>
        <s v="[DimKreditor].[KreditorNavn].&amp;[Agrolab Agrar und Umwelt GmbH Group]" c="Agrolab Agrar und Umwelt GmbH Group"/>
        <s v="[DimKreditor].[KreditorNavn].&amp;[AH Diagnostics A/S]" c="AH Diagnostics A/S"/>
        <s v="[DimKreditor].[KreditorNavn].&amp;[Air Liquide Danmark A/S]" c="Air Liquide Danmark A/S"/>
        <s v="[DimKreditor].[KreditorNavn].&amp;[Alpha Aqua A/S]" c="Alpha Aqua A/S"/>
        <s v="[DimKreditor].[KreditorNavn].&amp;[Anasysta e.K.]" c="Anasysta e.K."/>
        <s v="[DimKreditor].[KreditorNavn].&amp;[Apodannordic Pharmapackaging AS]" c="Apodannordic Pharmapackaging AS"/>
        <s v="[DimKreditor].[KreditorNavn].&amp;[Aquasense]" c="Aquasense"/>
        <s v="[DimKreditor].[KreditorNavn].&amp;[Arduino Tech - OPHØRT 31/12-2016]" c="Arduino Tech - OPHØRT 31/12-2016"/>
        <s v="[DimKreditor].[KreditorNavn].&amp;[B 6 AKUSTIK A/S]" c="B 6 AKUSTIK A/S"/>
        <s v="[DimKreditor].[KreditorNavn].&amp;[Becton Dickinson a/s]" c="Becton Dickinson a/s"/>
        <s v="[DimKreditor].[KreditorNavn].&amp;[Biolab A/S]" c="Biolab A/S"/>
        <s v="[DimKreditor].[KreditorNavn].&amp;[bioMérieux Danmark ApS]" c="bioMérieux Danmark ApS"/>
        <s v="[DimKreditor].[KreditorNavn].&amp;[BioNordika Denmark A/S]" c="BioNordika Denmark A/S"/>
        <s v="[DimKreditor].[KreditorNavn].&amp;[BlueMedico]" c="BlueMedico"/>
        <s v="[DimKreditor].[KreditorNavn].&amp;[Brdr. Jørgensen Instruments Ap]" c="Brdr. Jørgensen Instruments Ap"/>
        <s v="[DimKreditor].[KreditorNavn].&amp;[Burkard Manufacturing Co Ltd]" c="Burkard Manufacturing Co Ltd"/>
        <s v="[DimKreditor].[KreditorNavn].&amp;[Chiron AS]" c="Chiron AS"/>
        <s v="[DimKreditor].[KreditorNavn].&amp;[Conrad Elektronik Norden AB]" c="Conrad Elektronik Norden AB"/>
        <s v="[DimKreditor].[KreditorNavn].&amp;[Copenhagen Biotech Supply ApS]" c="Copenhagen Biotech Supply ApS"/>
        <s v="[DimKreditor].[KreditorNavn].&amp;[DANCOVER]" c="DANCOVER"/>
        <s v="[DimKreditor].[KreditorNavn].&amp;[Dandiag Pipetter ApS]" c="Dandiag Pipetter ApS"/>
        <s v="[DimKreditor].[KreditorNavn].&amp;[DanDrone Erhverv ApS]" c="DanDrone Erhverv ApS"/>
        <s v="[DimKreditor].[KreditorNavn].&amp;[DANISH FLUID SYSTEM TECHNOLOGI]" c="DANISH FLUID SYSTEM TECHNOLOGI"/>
        <s v="[DimKreditor].[KreditorNavn].&amp;[Dansk Niels Bo]" c="Dansk Niels Bo"/>
        <s v="[DimKreditor].[KreditorNavn].&amp;[DHI A/S]" c="DHI A/S"/>
        <s v="[DimKreditor].[KreditorNavn].&amp;[Diatom A/S]" c="Diatom A/S"/>
        <s v="[DimKreditor].[KreditorNavn].&amp;[DNA-konstest]" c="DNA-konstest"/>
        <s v="[DimKreditor].[KreditorNavn].&amp;[Dorthe Egelund ApS.]" c="Dorthe Egelund ApS."/>
        <s v="[DimKreditor].[KreditorNavn].&amp;[DOTDK ApS]" c="DOTDK ApS"/>
        <s v="[DimKreditor].[KreditorNavn].&amp;[D-S Sikkerhedsudstyr A/S]" c="D-S Sikkerhedsudstyr A/S"/>
        <s v="[DimKreditor].[KreditorNavn].&amp;[Eigenbrodt Gmbh &amp; Co]" c="Eigenbrodt Gmbh &amp; Co"/>
        <s v="[DimKreditor].[KreditorNavn].&amp;[Elektronik Lavpris ApS]" c="Elektronik Lavpris ApS"/>
        <s v="[DimKreditor].[KreditorNavn].&amp;[Erik Blichfeld A/S]" c="Erik Blichfeld A/S"/>
        <s v="[DimKreditor].[KreditorNavn].&amp;[E-skilte ApS]" c="E-skilte ApS"/>
        <s v="[DimKreditor].[KreditorNavn].&amp;[Eurofins Genomics Denmark A/S]" c="Eurofins Genomics Denmark A/S"/>
        <s v="[DimKreditor].[KreditorNavn].&amp;[Eurofins/Steins Laboratorium]" c="Eurofins/Steins Laboratorium"/>
        <s v="[DimKreditor].[KreditorNavn].&amp;[European Commission]" c="European Commission"/>
        <s v="[DimKreditor].[KreditorNavn].&amp;[e-vet]" c="e-vet"/>
        <s v="[DimKreditor].[KreditorNavn].&amp;[Farnell Danmark A/S]" c="Farnell Danmark A/S"/>
        <s v="[DimKreditor].[KreditorNavn].&amp;[Filament23D]" c="Filament23D"/>
        <s v="[DimKreditor].[KreditorNavn].&amp;[Fisher Scientific Biotech Line]" c="Fisher Scientific Biotech Line"/>
        <s v="[DimKreditor].[KreditorNavn].&amp;[Frisenette ApS]" c="Frisenette ApS"/>
        <s v="[DimKreditor].[KreditorNavn].&amp;[Gardner Denver Thomas GmbH]" c="Gardner Denver Thomas GmbH"/>
        <s v="[DimKreditor].[KreditorNavn].&amp;[GenScript Biotech (Netherlands)]" c="GenScript Biotech (Netherlands)"/>
        <s v="[DimKreditor].[KreditorNavn].&amp;[Grathwol A/S]" c="Grathwol A/S"/>
        <s v="[DimKreditor].[KreditorNavn].&amp;[Greyhound Chromatography and Allied]" c="Greyhound Chromatography and Allied"/>
        <s v="[DimKreditor].[KreditorNavn].&amp;[Hach Lange ApS]" c="Hach Lange ApS"/>
        <s v="[DimKreditor].[KreditorNavn].&amp;[Helmholt Elektronik A/S]" c="Helmholt Elektronik A/S"/>
        <s v="[DimKreditor].[KreditorNavn].&amp;[Hounisens Laboratorieudstyr]" c="Hounisens Laboratorieudstyr"/>
        <s v="[DimKreditor].[KreditorNavn].&amp;[HPC Standards GmbH]" c="HPC Standards GmbH"/>
        <s v="[DimKreditor].[KreditorNavn].&amp;[Hunters House]" c="Hunters House"/>
        <s v="[DimKreditor].[KreditorNavn].&amp;[ICM Sikkerhedsmateriel]" c="ICM Sikkerhedsmateriel"/>
        <s v="[DimKreditor].[KreditorNavn].&amp;[Imtex]" c="Imtex"/>
        <s v="[DimKreditor].[KreditorNavn].&amp;[In Vitro]" c="In Vitro"/>
        <s v="[DimKreditor].[KreditorNavn].&amp;[Ingenetix GmbH]" c="Ingenetix GmbH"/>
        <s v="[DimKreditor].[KreditorNavn].&amp;[Innovation Sciences Inc.]" c="Innovation Sciences Inc."/>
        <s v="[DimKreditor].[KreditorNavn].&amp;[Institut national de sante]" c="Institut national de sante"/>
        <s v="[DimKreditor].[KreditorNavn].&amp;[Integrated DNA Technologies]" c="Integrated DNA Technologies"/>
        <s v="[DimKreditor].[KreditorNavn].&amp;[IoLiTec Ionic Liquids]" c="IoLiTec Ionic Liquids"/>
        <s v="[DimKreditor].[KreditorNavn].&amp;[Jeremy Testa]" c="Jeremy Testa"/>
        <s v="[DimKreditor].[KreditorNavn].&amp;[Kem-en-Tec A/S]" c="Kem-en-Tec A/S"/>
        <s v="[DimKreditor].[KreditorNavn].&amp;[KJ Værktøj A/]" c="KJ Værktøj A/"/>
        <s v="[DimKreditor].[KreditorNavn].&amp;[KNF Neuberger AB]" c="KNF Neuberger AB"/>
        <s v="[DimKreditor].[KreditorNavn].&amp;[Kovacs Enterprises, Inc.]" c="Kovacs Enterprises, Inc."/>
        <s v="[DimKreditor].[KreditorNavn].&amp;[LabLife Nordic AB]" c="LabLife Nordic AB"/>
        <s v="[DimKreditor].[KreditorNavn].&amp;[LANZONI s.r.l.]" c="LANZONI s.r.l."/>
        <s v="[DimKreditor].[KreditorNavn].&amp;[LCTech GmbH]" c="LCTech GmbH"/>
        <s v="[DimKreditor].[KreditorNavn].&amp;[Leibniz Institut für]" c="Leibniz Institut für"/>
        <s v="[DimKreditor].[KreditorNavn].&amp;[Leibniz-Institut DSMZ]" c="Leibniz-Institut DSMZ"/>
        <s v="[DimKreditor].[KreditorNavn].&amp;[Let Elektronik]" c="Let Elektronik"/>
        <s v="[DimKreditor].[KreditorNavn].&amp;[LGC Standards GmbH]" c="LGC Standards GmbH"/>
        <s v="[DimKreditor].[KreditorNavn].&amp;[LI-COR GmbH]" c="LI-COR GmbH"/>
        <s v="[DimKreditor].[KreditorNavn].&amp;[life technologies]" c="life technologies"/>
        <s v="[DimKreditor].[KreditorNavn].&amp;[Linde Gas A/S]" c="Linde Gas A/S"/>
        <s v="[DimKreditor].[KreditorNavn].&amp;[Linds ASintellc]" c="Linds ASintellc"/>
        <s v="[DimKreditor].[KreditorNavn].&amp;[Linå A/S]" c="Linå A/S"/>
        <s v="[DimKreditor].[KreditorNavn].&amp;[LMG Lemvigh-Müller]" c="LMG Lemvigh-Müller"/>
        <s v="[DimKreditor].[KreditorNavn].&amp;[Lyreco Danmark A/S]" c="Lyreco Danmark A/S"/>
        <s v="[DimKreditor].[KreditorNavn].&amp;[Macrogen Europe BV]" c="Macrogen Europe BV"/>
        <s v="[DimKreditor].[KreditorNavn].&amp;[Malerlageret v/Anne Bothilde N]" c="Malerlageret v/Anne Bothilde N"/>
        <s v="[DimKreditor].[KreditorNavn].&amp;[Matis ohf]" c="Matis ohf"/>
        <s v="[DimKreditor].[KreditorNavn].&amp;[Megazyme Ltd.]" c="Megazyme Ltd."/>
        <s v="[DimKreditor].[KreditorNavn].&amp;[Merck Life Science A/S]" c="Merck Life Science A/S"/>
        <s v="[DimKreditor].[KreditorNavn].&amp;[METALCENTRET]" c="METALCENTRET"/>
        <s v="[DimKreditor].[KreditorNavn].&amp;[Metek GmbH]" c="Metek GmbH"/>
        <s v="[DimKreditor].[KreditorNavn].&amp;[Mikrolab Aarhus A/S]" c="Mikrolab Aarhus A/S"/>
        <s v="[DimKreditor].[KreditorNavn].&amp;[MJK Automation ApS]" c="MJK Automation ApS"/>
        <s v="[DimKreditor].[KreditorNavn].&amp;[MSCi ApS]" c="MSCi ApS"/>
        <s v="[DimKreditor].[KreditorNavn].&amp;[Nautilus Marine Service GmbH]" c="Nautilus Marine Service GmbH"/>
        <s v="[DimKreditor].[KreditorNavn].&amp;[Neochema GmbH]" c="Neochema GmbH"/>
        <s v="[DimKreditor].[KreditorNavn].&amp;[NH Handling]" c="NH Handling"/>
        <s v="[DimKreditor].[KreditorNavn].&amp;[Nordic Biolabs AB]" c="Nordic Biolabs AB"/>
        <s v="[DimKreditor].[KreditorNavn].&amp;[Nordic BioSite ApS]" c="Nordic BioSite ApS"/>
        <s v="[DimKreditor].[KreditorNavn].&amp;[Norris Print-Tech A/S]" c="Norris Print-Tech A/S"/>
        <s v="[DimKreditor].[KreditorNavn].&amp;[Norsk Analyse A/S]" c="Norsk Analyse A/S"/>
        <s v="[DimKreditor].[KreditorNavn].&amp;[Novakits]" c="Novakits"/>
        <s v="[DimKreditor].[KreditorNavn].&amp;[Ocean Optics B.V.]" c="Ocean Optics B.V."/>
        <s v="[DimKreditor].[KreditorNavn].&amp;[P-B Miljø A/S]" c="P-B Miljø A/S"/>
        <s v="[DimKreditor].[KreditorNavn].&amp;[PG Flowteknik Scandinavia ApS]" c="PG Flowteknik Scandinavia ApS"/>
        <s v="[DimKreditor].[KreditorNavn].&amp;[Phenomenex ApS / tidl. SupWare]" c="Phenomenex ApS / tidl. SupWare"/>
        <s v="[DimKreditor].[KreditorNavn].&amp;[Progrossist ApS]" c="Progrossist ApS"/>
        <s v="[DimKreditor].[KreditorNavn].&amp;[PyroScience GmbH]" c="PyroScience GmbH"/>
        <s v="[DimKreditor].[KreditorNavn].&amp;[QIAGEN Danmark]" c="QIAGEN Danmark"/>
        <s v="[DimKreditor].[KreditorNavn].&amp;[RD Specialties]" c="RD Specialties"/>
        <s v="[DimKreditor].[KreditorNavn].&amp;[Recab AB Filial Danmark]" c="Recab AB Filial Danmark"/>
        <s v="[DimKreditor].[KreditorNavn].&amp;[Restech Norway AS]" c="Restech Norway AS"/>
        <s v="[DimKreditor].[KreditorNavn].&amp;[Revvity Danmark A/S]" c="Revvity Danmark A/S"/>
        <s v="[DimKreditor].[KreditorNavn].&amp;[Roche Diagnostics A/S]" c="Roche Diagnostics A/S"/>
        <s v="[DimKreditor].[KreditorNavn].&amp;[RS Components]" c="RS Components"/>
        <s v="[DimKreditor].[KreditorNavn].&amp;[Sanistål]" c="Sanistål"/>
        <s v="[DimKreditor].[KreditorNavn].&amp;[Scantec Nordic AB]" c="Scantec Nordic AB"/>
        <s v="[DimKreditor].[KreditorNavn].&amp;[Schmitt und Vogel Kompressoren]" c="Schmitt und Vogel Kompressoren"/>
        <s v="[DimKreditor].[KreditorNavn].&amp;[SEA-POINT MARINE EQUIPMENT A/S]" c="SEA-POINT MARINE EQUIPMENT A/S"/>
        <s v="[DimKreditor].[KreditorNavn].&amp;[Sercon Limited]" c="Sercon Limited"/>
        <s v="[DimKreditor].[KreditorNavn].&amp;[Skalar Analytical B.V.]" c="Skalar Analytical B.V."/>
        <s v="[DimKreditor].[KreditorNavn].&amp;[Skandinaviska Gasprodukter]" c="Skandinaviska Gasprodukter"/>
        <s v="[DimKreditor].[KreditorNavn].&amp;[Skolebutik.dk ApS]" c="Skolebutik.dk ApS"/>
        <s v="[DimKreditor].[KreditorNavn].&amp;[Skye Instruments Ltd]" c="Skye Instruments Ltd"/>
        <s v="[DimKreditor].[KreditorNavn].&amp;[SmartMembranes GmbH]" c="SmartMembranes GmbH"/>
        <s v="[DimKreditor].[KreditorNavn].&amp;[SmedeDesign ApS]" c="SmedeDesign ApS"/>
        <s v="[DimKreditor].[KreditorNavn].&amp;[Sodemann Industrifjedre A/S]" c="Sodemann Industrifjedre A/S"/>
        <s v="[DimKreditor].[KreditorNavn].&amp;[Solar A/S]" c="Solar A/S"/>
        <s v="[DimKreditor].[KreditorNavn].&amp;[SPECIAL WASTE SYSTEM A/S]" c="SPECIAL WASTE SYSTEM A/S"/>
        <s v="[DimKreditor].[KreditorNavn].&amp;[S-prep GmbH]" c="S-prep GmbH"/>
        <s v="[DimKreditor].[KreditorNavn].&amp;[Springer Nature Limited]" c="Springer Nature Limited"/>
        <s v="[DimKreditor].[KreditorNavn].&amp;[SR TRADE V SØREN PETER RASMUSS]" c="SR TRADE V SØREN PETER RASMUSS"/>
        <s v="[DimKreditor].[KreditorNavn].&amp;[Stadsing A/S]" c="Stadsing A/S"/>
        <s v="[DimKreditor].[KreditorNavn].&amp;[Staermose Industry A/S]" c="Staermose Industry A/S"/>
        <s v="[DimKreditor].[KreditorNavn].&amp;[Strandmøllen]" c="Strandmøllen"/>
        <s v="[DimKreditor].[KreditorNavn].&amp;[Sub Sea Sonics LLC]" c="Sub Sea Sonics LLC"/>
        <s v="[DimKreditor].[KreditorNavn].&amp;[Sven Leckel GmbH]" c="Sven Leckel GmbH"/>
        <s v="[DimKreditor].[KreditorNavn].&amp;[TAG Copenhagen A/S]" c="TAG Copenhagen A/S"/>
        <s v="[DimKreditor].[KreditorNavn].&amp;[TH. GEYER DANMARK     (dk/dkk)]" c="TH. GEYER DANMARK     (dk/dkk)"/>
        <s v="[DimKreditor].[KreditorNavn].&amp;[Thermo Electron A/S]" c="Thermo Electron A/S"/>
        <s v="[DimKreditor].[KreditorNavn].&amp;[TOFWERK AG]" c="TOFWERK AG"/>
        <s v="[DimKreditor].[KreditorNavn].&amp;[Toronto Research Chemicals Inc.]" c="Toronto Research Chemicals Inc."/>
        <s v="[DimKreditor].[KreditorNavn].&amp;[Unisense A/S]" c="Unisense A/S"/>
        <s v="[DimKreditor].[KreditorNavn].&amp;[Universiteit Gent]" c="Universiteit Gent"/>
        <s v="[DimKreditor].[KreditorNavn].&amp;[Velvet ApS]" c="Velvet ApS"/>
        <s v="[DimKreditor].[KreditorNavn].&amp;[Waters A/S]" c="Waters A/S"/>
        <s v="[DimKreditor].[KreditorNavn].&amp;[Westerdijk Fungal Biodiversity]" c="Westerdijk Fungal Biodiversity"/>
        <s v="[DimKreditor].[KreditorNavn].&amp;[World Precision Instruments]" c="World Precision Instruments"/>
        <s v="[DimKreditor].[KreditorNavn].&amp;[KP-ØkoFrø ApS]" c="KP-ØkoFrø ApS"/>
        <s v="[DimKreditor].[KreditorNavn].&amp;[Allan Rasmussen]" c="Allan Rasmussen"/>
        <s v="[DimKreditor].[KreditorNavn].&amp;[Allflex Danmark AoS]" c="Allflex Danmark AoS"/>
        <s v="[DimKreditor].[KreditorNavn].&amp;[Butterfly Network Inc.]" c="Butterfly Network Inc."/>
        <s v="[DimKreditor].[KreditorNavn].&amp;[Fisker Lasse Jørgensen]" c="Fisker Lasse Jørgensen"/>
        <s v="[DimKreditor].[KreditorNavn].&amp;[Morten Burmann Hansen]" c="Morten Burmann Hansen"/>
        <s v="[DimKreditor].[KreditorNavn].&amp;[417.dk v/ Bach Int. ApS]" c="417.dk v/ Bach Int. ApS"/>
        <s v="[DimKreditor].[KreditorNavn].&amp;[A/S BALTIC-KORN]" c="A/S BALTIC-KORN"/>
        <s v="[DimKreditor].[KreditorNavn].&amp;[ACTEC A/S]" c="ACTEC A/S"/>
        <s v="[DimKreditor].[KreditorNavn].&amp;[AEROpartner]" c="AEROpartner"/>
        <s v="[DimKreditor].[KreditorNavn].&amp;[AFI Marine A/S]" c="AFI Marine A/S"/>
        <s v="[DimKreditor].[KreditorNavn].&amp;[AK Smede &amp; Staldteknik ApS]" c="AK Smede &amp; Staldteknik ApS"/>
        <s v="[DimKreditor].[KreditorNavn].&amp;[Akudim A/S]" c="Akudim A/S"/>
        <s v="[DimKreditor].[KreditorNavn].&amp;[Allroad Adventures ApS]" c="Allroad Adventures ApS"/>
        <s v="[DimKreditor].[KreditorNavn].&amp;[Argo Norge]" c="Argo Norge"/>
        <s v="[DimKreditor].[KreditorNavn].&amp;[Autofix.nu ApS]" c="Autofix.nu ApS"/>
        <s v="[DimKreditor].[KreditorNavn].&amp;[Bach VVS]" c="Bach VVS"/>
        <s v="[DimKreditor].[KreditorNavn].&amp;[Badgeland ApS]" c="Badgeland ApS"/>
        <s v="[DimKreditor].[KreditorNavn].&amp;[Bagaren och Kocken]" c="Bagaren och Kocken"/>
        <s v="[DimKreditor].[KreditorNavn].&amp;[Batco Nordic ApS]" c="Batco Nordic ApS"/>
        <s v="[DimKreditor].[KreditorNavn].&amp;[Batteribyen/Lakuda]" c="Batteribyen/Lakuda"/>
        <s v="[DimKreditor].[KreditorNavn].&amp;[Bauhaus Danmark]" c="Bauhaus Danmark"/>
        <s v="[DimKreditor].[KreditorNavn].&amp;[Becker Danmark A/S]" c="Becker Danmark A/S"/>
        <s v="[DimKreditor].[KreditorNavn].&amp;[Bk-Pack ApS]" c="Bk-Pack ApS"/>
        <s v="[DimKreditor].[KreditorNavn].&amp;[Boxon A/S]" c="Boxon A/S"/>
        <s v="[DimKreditor].[KreditorNavn].&amp;[Burkert Danmark]" c="Burkert Danmark"/>
        <s v="[DimKreditor].[KreditorNavn].&amp;[Campbell Scientific Limited]" c="Campbell Scientific Limited"/>
        <s v="[DimKreditor].[KreditorNavn].&amp;[Campingudstyr.DK]" c="Campingudstyr.DK"/>
        <s v="[DimKreditor].[KreditorNavn].&amp;[Cantell]" c="Cantell"/>
        <s v="[DimKreditor].[KreditorNavn].&amp;[CARDIOCARE SCANDINAVIA APS]" c="CARDIOCARE SCANDINAVIA APS"/>
        <s v="[DimKreditor].[KreditorNavn].&amp;[CARL C. A/S]" c="CARL C. A/S"/>
        <s v="[DimKreditor].[KreditorNavn].&amp;[Carl Ras A/S]" c="Carl Ras A/S"/>
        <s v="[DimKreditor].[KreditorNavn].&amp;[Carlab]" c="Carlab"/>
        <s v="[DimKreditor].[KreditorNavn].&amp;[Carls.nu P/S]" c="Carls.nu P/S"/>
        <s v="[DimKreditor].[KreditorNavn].&amp;[CERTEX Danmark A/S]" c="CERTEX Danmark A/S"/>
        <s v="[DimKreditor].[KreditorNavn].&amp;[Cykelgear.dk]" c="Cykelgear.dk"/>
        <s v="[DimKreditor].[KreditorNavn].&amp;[DAHLS FLAGFABRIK A/S]" c="DAHLS FLAGFABRIK A/S"/>
        <s v="[DimKreditor].[KreditorNavn].&amp;[Dan-Inject ApS]" c="Dan-Inject ApS"/>
        <s v="[DimKreditor].[KreditorNavn].&amp;[DAN-PAL A/S]" c="DAN-PAL A/S"/>
        <s v="[DimKreditor].[KreditorNavn].&amp;[Dansk Brandteknik]" c="Dansk Brandteknik"/>
        <s v="[DimKreditor].[KreditorNavn].&amp;[Dansk ErhvervsOptik]" c="Dansk ErhvervsOptik"/>
        <s v="[DimKreditor].[KreditorNavn].&amp;[Dansk Fundamental Metrologi A/]" c="Dansk Fundamental Metrologi A/"/>
        <s v="[DimKreditor].[KreditorNavn].&amp;[Dansk Internet Salg ApS]" c="Dansk Internet Salg ApS"/>
        <s v="[DimKreditor].[KreditorNavn].&amp;[Dansk Skovkontor A/S]" c="Dansk Skovkontor A/S"/>
        <s v="[DimKreditor].[KreditorNavn].&amp;[Dansk Transport emballage Aps]" c="Dansk Transport emballage Aps"/>
        <s v="[DimKreditor].[KreditorNavn].&amp;[Den intelligente Krop]" c="Den intelligente Krop"/>
        <s v="[DimKreditor].[KreditorNavn].&amp;[Detektorshop.dk]" c="Detektorshop.dk"/>
        <s v="[DimKreditor].[KreditorNavn].&amp;[Djurhuus IT P/S]" c="Djurhuus IT P/S"/>
        <s v="[DimKreditor].[KreditorNavn].&amp;[DMT VÆRKTØJ A/S]" c="DMT VÆRKTØJ A/S"/>
        <s v="[DimKreditor].[KreditorNavn].&amp;[Donaldson Scandinavia ApS]" c="Donaldson Scandinavia ApS"/>
        <s v="[DimKreditor].[KreditorNavn].&amp;[DORCH &amp; DANOLA A/S]" c="DORCH &amp; DANOLA A/S"/>
        <s v="[DimKreditor].[KreditorNavn].&amp;[DROP ApS]" c="DROP ApS"/>
        <s v="[DimKreditor].[KreditorNavn].&amp;[Daarbak Design]" c="Daarbak Design"/>
        <s v="[DimKreditor].[KreditorNavn].&amp;[Effection A/S]" c="Effection A/S"/>
        <s v="[DimKreditor].[KreditorNavn].&amp;[El Grossisten]" c="El Grossisten"/>
        <s v="[DimKreditor].[KreditorNavn].&amp;[ELFA Distrelec]" c="ELFA Distrelec"/>
        <s v="[DimKreditor].[KreditorNavn].&amp;[erfa Inventar AS]" c="erfa Inventar AS"/>
        <s v="[DimKreditor].[KreditorNavn].&amp;[Ergotec]" c="Ergotec"/>
        <s v="[DimKreditor].[KreditorNavn].&amp;[Eventyrsport A/S]" c="Eventyrsport A/S"/>
        <s v="[DimKreditor].[KreditorNavn].&amp;[FANNIKKE's EFTF.,SK Stok K/S]" c="FANNIKKE's EFTF.,SK Stok K/S"/>
        <s v="[DimKreditor].[KreditorNavn].&amp;[FDS Mätteknik AB]" c="FDS Mätteknik AB"/>
        <s v="[DimKreditor].[KreditorNavn].&amp;[FERNO NORDEN A/S]" c="FERNO NORDEN A/S"/>
        <s v="[DimKreditor].[KreditorNavn].&amp;[Fischer Danmark/Nordisk Factor]" c="Fischer Danmark/Nordisk Factor"/>
        <s v="[DimKreditor].[KreditorNavn].&amp;[Flextek Stålreoler A/S]" c="Flextek Stålreoler A/S"/>
        <s v="[DimKreditor].[KreditorNavn].&amp;[Flightcases International A/S]" c="Flightcases International A/S"/>
        <s v="[DimKreditor].[KreditorNavn].&amp;[Fog - Lyngby Trælast]" c="Fog - Lyngby Trælast"/>
        <s v="[DimKreditor].[KreditorNavn].&amp;[Frellsen Kaffe]" c="Frellsen Kaffe"/>
        <s v="[DimKreditor].[KreditorNavn].&amp;[Friliv.dk]" c="Friliv.dk"/>
        <s v="[DimKreditor].[KreditorNavn].&amp;[Friluftslageret APS]" c="Friluftslageret APS"/>
        <s v="[DimKreditor].[KreditorNavn].&amp;[FTZ Autodele &amp; Værktøj A/S]" c="FTZ Autodele &amp; Værktøj A/S"/>
        <s v="[DimKreditor].[KreditorNavn].&amp;[Globaltools ApS]" c="Globaltools ApS"/>
        <s v="[DimKreditor].[KreditorNavn].&amp;[gop Danmark A/S]" c="gop Danmark A/S"/>
        <s v="[DimKreditor].[KreditorNavn].&amp;[Grafical ApS]" c="Grafical ApS"/>
        <s v="[DimKreditor].[KreditorNavn].&amp;[Gram]" c="Gram"/>
        <s v="[DimKreditor].[KreditorNavn].&amp;[Greenlight Battery Aps]" c="Greenlight Battery Aps"/>
        <s v="[DimKreditor].[KreditorNavn].&amp;[Groesfjeld Chemie ApS]" c="Groesfjeld Chemie ApS"/>
        <s v="[DimKreditor].[KreditorNavn].&amp;[H.C. Jacobsen A/S]" c="H.C. Jacobsen A/S"/>
        <s v="[DimKreditor].[KreditorNavn].&amp;[Handelsselskabet Bleva Aalborg A/S]" c="Handelsselskabet Bleva Aalborg A/S"/>
        <s v="[DimKreditor].[KreditorNavn].&amp;[Hans Høj Lagerinventar A/S]" c="Hans Høj Lagerinventar A/S"/>
        <s v="[DimKreditor].[KreditorNavn].&amp;[HARALD NYBORG A/S]" c="HARALD NYBORG A/S"/>
        <s v="[DimKreditor].[KreditorNavn].&amp;[Hobart Scandinavia ApS]" c="Hobart Scandinavia ApS"/>
        <s v="[DimKreditor].[KreditorNavn].&amp;[Højstrup Industrilim]" c="Højstrup Industrilim"/>
        <s v="[DimKreditor].[KreditorNavn].&amp;[IKEA Erhverv]" c="IKEA Erhverv"/>
        <s v="[DimKreditor].[KreditorNavn].&amp;[Ingemann Maskinfabrik A/S]" c="Ingemann Maskinfabrik A/S"/>
        <s v="[DimKreditor].[KreditorNavn].&amp;[INGENIØRFIRMAET N.E. RINGSTED ApS]" c="INGENIØRFIRMAET N.E. RINGSTED ApS"/>
        <s v="[DimKreditor].[KreditorNavn].&amp;[Interglas ApS]" c="Interglas ApS"/>
        <s v="[DimKreditor].[KreditorNavn].&amp;[JO Safety A/S]" c="JO Safety A/S"/>
        <s v="[DimKreditor].[KreditorNavn].&amp;[JOHN STENDERUP A/S]" c="JOHN STENDERUP A/S"/>
        <s v="[DimKreditor].[KreditorNavn].&amp;[JP/Politikens Hus A/S]" c="JP/Politikens Hus A/S"/>
        <s v="[DimKreditor].[KreditorNavn].&amp;[JV Trading IVS]" c="JV Trading IVS"/>
        <s v="[DimKreditor].[KreditorNavn].&amp;[Jysk Møbelfabrik ApS]" c="Jysk Møbelfabrik ApS"/>
        <s v="[DimKreditor].[KreditorNavn].&amp;[Jørn Pedersen A/S]" c="Jørn Pedersen A/S"/>
        <s v="[DimKreditor].[KreditorNavn].&amp;[K.T. DAMGAARD-JENSEN A/S, ÅRHU]" c="K.T. DAMGAARD-JENSEN A/S, ÅRHU"/>
        <s v="[DimKreditor].[KreditorNavn].&amp;[KALECHESMEDEN ApS]" c="KALECHESMEDEN ApS"/>
        <s v="[DimKreditor].[KreditorNavn].&amp;[KALUNDBORG SKOV PARK HAVE ApS]" c="KALUNDBORG SKOV PARK HAVE ApS"/>
        <s v="[DimKreditor].[KreditorNavn].&amp;[Kibæk Presenning A/S]" c="Kibæk Presenning A/S"/>
        <s v="[DimKreditor].[KreditorNavn].&amp;[Kontor Syd A/S]" c="Kontor Syd A/S"/>
        <s v="[DimKreditor].[KreditorNavn].&amp;[Kontorlinien.dk]" c="Kontorlinien.dk"/>
        <s v="[DimKreditor].[KreditorNavn].&amp;[Kontorskilte.com]" c="Kontorskilte.com"/>
        <s v="[DimKreditor].[KreditorNavn].&amp;[Kort &amp; Matrikelstyrelsen]" c="Kort &amp; Matrikelstyrelsen"/>
        <s v="[DimKreditor].[KreditorNavn].&amp;[Kriminalforsorgen]" c="Kriminalforsorgen"/>
        <s v="[DimKreditor].[KreditorNavn].&amp;[LOTEK A/S]" c="LOTEK A/S"/>
        <s v="[DimKreditor].[KreditorNavn].&amp;[louis Nielsen A/S]" c="louis Nielsen A/S"/>
        <s v="[DimKreditor].[KreditorNavn].&amp;[Loxam Danmark A/S]" c="Loxam Danmark A/S"/>
        <s v="[DimKreditor].[KreditorNavn].&amp;[Magasinet Arbejdsmiljø]" c="Magasinet Arbejdsmiljø"/>
        <s v="[DimKreditor].[KreditorNavn].&amp;[Marinetorvet ApS]" c="Marinetorvet ApS"/>
        <s v="[DimKreditor].[KreditorNavn].&amp;[Maritim Consult]" c="Maritim Consult"/>
        <s v="[DimKreditor].[KreditorNavn].&amp;[Matronics ApS]" c="Matronics ApS"/>
        <s v="[DimKreditor].[KreditorNavn].&amp;[Max Fodgaard A/S]" c="Max Fodgaard A/S"/>
        <s v="[DimKreditor].[KreditorNavn].&amp;[Mc Emballage A/S / Atradius Fa]" c="Mc Emballage A/S / Atradius Fa"/>
        <s v="[DimKreditor].[KreditorNavn].&amp;[Melcom A/S - rigtigkaffe.dk A/]" c="Melcom A/S - rigtigkaffe.dk A/"/>
        <s v="[DimKreditor].[KreditorNavn].&amp;[minifabrikken ApS]" c="minifabrikken ApS"/>
        <s v="[DimKreditor].[KreditorNavn].&amp;[Munke-tex Aps]" c="Munke-tex Aps"/>
        <s v="[DimKreditor].[KreditorNavn].&amp;[Nassau Door A/S]" c="Nassau Door A/S"/>
        <s v="[DimKreditor].[KreditorNavn].&amp;[nellemann machinery a/s]" c="nellemann machinery a/s"/>
        <s v="[DimKreditor].[KreditorNavn].&amp;[Nordic Pack Emballager]" c="Nordic Pack Emballager"/>
        <s v="[DimKreditor].[KreditorNavn].&amp;[Nordland ATV ApS]" c="Nordland ATV ApS"/>
        <s v="[DimKreditor].[KreditorNavn].&amp;[Norwegian Polar Institute]" c="Norwegian Polar Institute"/>
        <s v="[DimKreditor].[KreditorNavn].&amp;[P. K. Jeppesen &amp; Søn A/S]" c="P. K. Jeppesen &amp; Søn A/S"/>
        <s v="[DimKreditor].[KreditorNavn].&amp;[PalleKoncept ApS]" c="PalleKoncept ApS"/>
        <s v="[DimKreditor].[KreditorNavn].&amp;[PB SERVICE ApS]" c="PB SERVICE ApS"/>
        <s v="[DimKreditor].[KreditorNavn].&amp;[Porsaco A/S]" c="Porsaco A/S"/>
        <s v="[DimKreditor].[KreditorNavn].&amp;[Poul Gade Skilte as]" c="Poul Gade Skilte as"/>
        <s v="[DimKreditor].[KreditorNavn].&amp;[Profil Optik]" c="Profil Optik"/>
        <s v="[DimKreditor].[KreditorNavn].&amp;[Profillageret IVS]" c="Profillageret IVS"/>
        <s v="[DimKreditor].[KreditorNavn].&amp;[Pro-trans A/S]" c="Pro-trans A/S"/>
        <s v="[DimKreditor].[KreditorNavn].&amp;[PWA ELECTRONIC GmbH]" c="PWA ELECTRONIC GmbH"/>
        <s v="[DimKreditor].[KreditorNavn].&amp;[Qeqqata Kommunia]" c="Qeqqata Kommunia"/>
        <s v="[DimKreditor].[KreditorNavn].&amp;[Radiflex ApS]" c="Radiflex ApS"/>
        <s v="[DimKreditor].[KreditorNavn].&amp;[Rajapack ApS]" c="Rajapack ApS"/>
        <s v="[DimKreditor].[KreditorNavn].&amp;[REICK MØBLER A/S]" c="REICK MØBLER A/S"/>
        <s v="[DimKreditor].[KreditorNavn].&amp;[ROSTVED PLÆNEKLIPPER SERVICE]" c="ROSTVED PLÆNEKLIPPER SERVICE"/>
        <s v="[DimKreditor].[KreditorNavn].&amp;[RundtOmBilen ApS]" c="RundtOmBilen ApS"/>
        <s v="[DimKreditor].[KreditorNavn].&amp;[SafetyGroup ApS]" c="SafetyGroup ApS"/>
        <s v="[DimKreditor].[KreditorNavn].&amp;[SBV Silkeborg Beslag &amp; Værktøj]" c="SBV Silkeborg Beslag &amp; Værktøj"/>
        <s v="[DimKreditor].[KreditorNavn].&amp;[ScandiHills Camping &amp; Outdoor DK]" c="ScandiHills Camping &amp; Outdoor DK"/>
        <s v="[DimKreditor].[KreditorNavn].&amp;[Scansupply Energy ApS]" c="Scansupply Energy ApS"/>
        <s v="[DimKreditor].[KreditorNavn].&amp;[Servial CC A/S]" c="Servial CC A/S"/>
        <s v="[DimKreditor].[KreditorNavn].&amp;[Silhorko-Eurowater]" c="Silhorko-Eurowater"/>
        <s v="[DimKreditor].[KreditorNavn].&amp;[SILVAN Slagelse]" c="SILVAN Slagelse"/>
        <s v="[DimKreditor].[KreditorNavn].&amp;[Skandinavian CoffeeSystem]" c="Skandinavian CoffeeSystem"/>
        <s v="[DimKreditor].[KreditorNavn].&amp;[Skousen Online Services A/S]" c="Skousen Online Services A/S"/>
        <s v="[DimKreditor].[KreditorNavn].&amp;[SolData Instruments v/Frank Ba]" c="SolData Instruments v/Frank Ba"/>
        <s v="[DimKreditor].[KreditorNavn].&amp;[Sonardyne International Ltd.]" c="Sonardyne International Ltd."/>
        <s v="[DimKreditor].[KreditorNavn].&amp;[Special-Butikken Herning A/S]" c="Special-Butikken Herning A/S"/>
        <s v="[DimKreditor].[KreditorNavn].&amp;[Special-Butikken Holstebro A/S]" c="Special-Butikken Holstebro A/S"/>
        <s v="[DimKreditor].[KreditorNavn].&amp;[Special-Butikken Ribe A/S]" c="Special-Butikken Ribe A/S"/>
        <s v="[DimKreditor].[KreditorNavn].&amp;[SpektrumShop ApS]" c="SpektrumShop ApS"/>
        <s v="[DimKreditor].[KreditorNavn].&amp;[Stakbogladen A/S]" c="Stakbogladen A/S"/>
        <s v="[DimKreditor].[KreditorNavn].&amp;[STARK Qaqortoq]" c="STARK Qaqortoq"/>
        <s v="[DimKreditor].[KreditorNavn].&amp;[Stofdepotet.dk/ Lilleluna.dk]" c="Stofdepotet.dk/ Lilleluna.dk"/>
        <s v="[DimKreditor].[KreditorNavn].&amp;[Strandby net A/S]" c="Strandby net A/S"/>
        <s v="[DimKreditor].[KreditorNavn].&amp;[Streno]" c="Streno"/>
        <s v="[DimKreditor].[KreditorNavn].&amp;[Survitec Safety Solutions]" c="Survitec Safety Solutions"/>
        <s v="[DimKreditor].[KreditorNavn].&amp;[Svendborg Yacht Services]" c="Svendborg Yacht Services"/>
        <s v="[DimKreditor].[KreditorNavn].&amp;[Synoptik A/S Silkeborg]" c="Synoptik A/S Silkeborg"/>
        <s v="[DimKreditor].[KreditorNavn].&amp;[TC2 ApS]" c="TC2 ApS"/>
        <s v="[DimKreditor].[KreditorNavn].&amp;[TECHMASTER V/BRIAN HANSEN]" c="TECHMASTER V/BRIAN HANSEN"/>
        <s v="[DimKreditor].[KreditorNavn].&amp;[Thomann GmbH]" c="Thomann GmbH"/>
        <s v="[DimKreditor].[KreditorNavn].&amp;[Tomst s.r.o.]" c="Tomst s.r.o."/>
        <s v="[DimKreditor].[KreditorNavn].&amp;[Tutein &amp; Koch]" c="Tutein &amp; Koch"/>
        <s v="[DimKreditor].[KreditorNavn].&amp;[Uni-safe]" c="Uni-safe"/>
        <s v="[DimKreditor].[KreditorNavn].&amp;[Vest-El Hvide sande A/S]" c="Vest-El Hvide sande A/S"/>
        <s v="[DimKreditor].[KreditorNavn].&amp;[Viking Outdoor]" c="Viking Outdoor"/>
        <s v="[DimKreditor].[KreditorNavn].&amp;[Viva Energi A/S]" c="Viva Energi A/S"/>
        <s v="[DimKreditor].[KreditorNavn].&amp;[Vorup Tømmerhandel]" c="Vorup Tømmerhandel"/>
        <s v="[DimKreditor].[KreditorNavn].&amp;[VVS firmaet A/S]" c="VVS firmaet A/S"/>
        <s v="[DimKreditor].[KreditorNavn].&amp;[Whiteparts.dk]" c="Whiteparts.dk"/>
        <s v="[DimKreditor].[KreditorNavn].&amp;[Wurth Danmark A/S]" c="Wurth Danmark A/S"/>
      </sharedItems>
    </cacheField>
    <cacheField name="[Measures].[FinanspostBeloeb]" caption="Finans beløb" numFmtId="0" hierarchy="1260" level="32767"/>
    <cacheField name="[DimSted].[Stednr. navn].[Stednr. navn]" caption="Stednr. navn" numFmtId="0" hierarchy="359" level="1">
      <sharedItems containsSemiMixedTypes="0" containsString="0"/>
    </cacheField>
  </cacheFields>
  <cacheHierarchies count="1284">
    <cacheHierarchy uniqueName="[DimAdgangsbegraensning].[KunAdgangTilEgneProjekter]" caption="Kun adgang til egne projekter" attribute="1" defaultMemberUniqueName="[DimAdgangsbegraensning].[KunAdgangTilEgneProjekter].[All]" allUniqueName="[DimAdgangsbegraensning].[KunAdgangTilEgneProjekter].[All]" dimensionUniqueName="[DimAdgangsbegraensning]" displayFolder="" count="0" unbalanced="0"/>
    <cacheHierarchy uniqueName="[DimAdgangsbegraensning].[KunAdgangTilEgneSteder]" caption="Kun adgang til egne steder" attribute="1" defaultMemberUniqueName="[DimAdgangsbegraensning].[KunAdgangTilEgneSteder].[All]" allUniqueName="[DimAdgangsbegraensning].[KunAdgangTilEgneSteder].[All]" dimensionUniqueName="[DimAdgangsbegraensning]" displayFolder="" count="0" unbalanced="0"/>
    <cacheHierarchy uniqueName="[DimAdgangsbegraensning].[KunAdgangTilEgneStederMapped]" caption="Kun adgang til egne steder (mapped)" attribute="1" defaultMemberUniqueName="[DimAdgangsbegraensning].[KunAdgangTilEgneStederMapped].[All]" allUniqueName="[DimAdgangsbegraensning].[KunAdgangTilEgneStederMapped].[All]" dimensionUniqueName="[DimAdgangsbegraensning]" displayFolder="" count="0" unbalanced="0"/>
    <cacheHierarchy uniqueName="[DimADUser].[AUID]" caption="AUID" attribute="1" defaultMemberUniqueName="[DimADUser].[AUID].[All]" allUniqueName="[DimADUser].[AUID].[All]" dimensionUniqueName="[DimADUser]" displayFolder="" count="0" unbalanced="0"/>
    <cacheHierarchy uniqueName="[DimADUser].[BrugerNavn]" caption="Brugernavn" attribute="1" defaultMemberUniqueName="[DimADUser].[BrugerNavn].[All]" allUniqueName="[DimADUser].[BrugerNavn].[All]" dimensionUniqueName="[DimADUser]" displayFolder="" count="0" unbalanced="0"/>
    <cacheHierarchy uniqueName="[DimADUser].[CPRNr]" caption="CPRNr" attribute="1" defaultMemberUniqueName="[DimADUser].[CPRNr].[All]" allUniqueName="[DimADUser].[CPRNr].[All]" dimensionUniqueName="[DimADUser]" displayFolder="" count="0" unbalanced="0"/>
    <cacheHierarchy uniqueName="[DimADUser].[FullName]" caption="Fuldenavn" attribute="1" defaultMemberUniqueName="[DimADUser].[FullName].[All]" allUniqueName="[DimADUser].[FullName].[All]" dimensionUniqueName="[DimADUser]" displayFolder="" count="0" unbalanced="0"/>
    <cacheHierarchy uniqueName="[DimArtsKonto].[Artskonto hierarki]" caption="Artskonto hierarki" defaultMemberUniqueName="[DimArtsKonto].[Artskonto hierarki].[All]" allUniqueName="[DimArtsKonto].[Artskonto hierarki].[All]" dimensionUniqueName="[DimArtsKonto]" displayFolder="" count="10" unbalanced="0">
      <fieldsUsage count="10">
        <fieldUsage x="-1"/>
        <fieldUsage x="7"/>
        <fieldUsage x="8"/>
        <fieldUsage x="9"/>
        <fieldUsage x="10"/>
        <fieldUsage x="11"/>
        <fieldUsage x="12"/>
        <fieldUsage x="13"/>
        <fieldUsage x="14"/>
        <fieldUsage x="15"/>
      </fieldsUsage>
    </cacheHierarchy>
    <cacheHierarchy uniqueName="[DimArtsKonto].[ArtskontoNavn]" caption="Artskonto navn" attribute="1" defaultMemberUniqueName="[DimArtsKonto].[ArtskontoNavn].[All]" allUniqueName="[DimArtsKonto].[ArtskontoNavn].[All]" dimensionUniqueName="[DimArtsKonto]" displayFolder="" count="0" unbalanced="0"/>
    <cacheHierarchy uniqueName="[DimArtsKonto].[ArtskontoNr]" caption="Artskontonr" attribute="1" defaultMemberUniqueName="[DimArtsKonto].[ArtskontoNr].[All]" allUniqueName="[DimArtsKonto].[ArtskontoNr].[All]" dimensionUniqueName="[DimArtsKonto]" displayFolder="" count="0" unbalanced="0"/>
    <cacheHierarchy uniqueName="[DimArtsKonto].[Artskontonr. navn]" caption="Artskontonr. navn" attribute="1" defaultMemberUniqueName="[DimArtsKonto].[Artskontonr. navn].[All]" allUniqueName="[DimArtsKonto].[Artskontonr. navn].[All]" dimensionUniqueName="[DimArtsKonto]" displayFolder="" count="2" unbalanced="0">
      <fieldsUsage count="2">
        <fieldUsage x="-1"/>
        <fieldUsage x="17"/>
      </fieldsUsage>
    </cacheHierarchy>
    <cacheHierarchy uniqueName="[DimArtsKonto].[ArtskontoNr4Cifret]" caption="FR 4-cifret artskontonr. (SKS)" attribute="1" defaultMemberUniqueName="[DimArtsKonto].[ArtskontoNr4Cifret].[All]" allUniqueName="[DimArtsKonto].[ArtskontoNr4Cifret].[All]" dimensionUniqueName="[DimArtsKonto]" displayFolder="" count="0" unbalanced="0"/>
    <cacheHierarchy uniqueName="[DimArtsKonto].[ArtskontoType]" caption="Artskonto type" attribute="1" defaultMemberUniqueName="[DimArtsKonto].[ArtskontoType].[All]" allUniqueName="[DimArtsKonto].[ArtskontoType].[All]" dimensionUniqueName="[DimArtsKonto]" displayFolder="" count="0" unbalanced="0"/>
    <cacheHierarchy uniqueName="[DimArtsKonto].[BogfoeringsType]" caption="Bogføringstype" attribute="1" defaultMemberUniqueName="[DimArtsKonto].[BogfoeringsType].[All]" allUniqueName="[DimArtsKonto].[BogfoeringsType].[All]" dimensionUniqueName="[DimArtsKonto]" displayFolder="" count="0" unbalanced="0"/>
    <cacheHierarchy uniqueName="[DimArtsKonto].[Niveau1ArtskontoNrNavn]" caption="Niveau1ArtskontoNrNavn" attribute="1" defaultMemberUniqueName="[DimArtsKonto].[Niveau1ArtskontoNrNavn].[All]" allUniqueName="[DimArtsKonto].[Niveau1ArtskontoNrNavn].[All]" dimensionUniqueName="[DimArtsKonto]" displayFolder="" count="0" unbalanced="0"/>
    <cacheHierarchy uniqueName="[DimArtskontoRessource].[Artskonto/Ressource]" caption="Artskonto/Ressource" defaultMemberUniqueName="[DimArtskontoRessource].[Artskonto/Ressource].[All]" allUniqueName="[DimArtskontoRessource].[Artskonto/Ressource].[All]" dimensionUniqueName="[DimArtskontoRessource]" displayFolder="" count="3" unbalanced="0"/>
    <cacheHierarchy uniqueName="[DimArtskontoRessource].[ArtskontoRessource]" caption="ArtskontoRessource" attribute="1" defaultMemberUniqueName="[DimArtskontoRessource].[ArtskontoRessource].[All]" allUniqueName="[DimArtskontoRessource].[ArtskontoRessource].[All]" dimensionUniqueName="[DimArtskontoRessource]" displayFolder="" count="0" unbalanced="0"/>
    <cacheHierarchy uniqueName="[DimArtskontoRessource].[ArtskontoSLSSamlet]" caption="Artskonto SLS samlet" attribute="1" defaultMemberUniqueName="[DimArtskontoRessource].[ArtskontoSLSSamlet].[All]" allUniqueName="[DimArtskontoRessource].[ArtskontoSLSSamlet].[All]" dimensionUniqueName="[DimArtskontoRessource]" displayFolder="" count="0" unbalanced="0"/>
    <cacheHierarchy uniqueName="[DimArtskontoRessource].[Navn]" caption="Artskonto/Ress. navn" attribute="1" defaultMemberUniqueName="[DimArtskontoRessource].[Navn].[All]" allUniqueName="[DimArtskontoRessource].[Navn].[All]" dimensionUniqueName="[DimArtskontoRessource]" displayFolder="" count="0" unbalanced="0"/>
    <cacheHierarchy uniqueName="[DimArtskontoRessource].[Nummer]" caption="Artskonto/Ress. nummer" attribute="1" defaultMemberUniqueName="[DimArtskontoRessource].[Nummer].[All]" allUniqueName="[DimArtskontoRessource].[Nummer].[All]" dimensionUniqueName="[DimArtskontoRessource]" displayFolder="" count="0" unbalanced="0"/>
    <cacheHierarchy uniqueName="[DimArtskontoRessource].[NummerNavn]" caption="Artskonto/Ress. nummernavn" attribute="1" defaultMemberUniqueName="[DimArtskontoRessource].[NummerNavn].[All]" allUniqueName="[DimArtskontoRessource].[NummerNavn].[All]" dimensionUniqueName="[DimArtskontoRessource]" displayFolder="" count="0" unbalanced="0"/>
    <cacheHierarchy uniqueName="[DimBudgetnavn].[Budgetbeskrivelse]" caption="Budgetbeskrivelse" attribute="1" defaultMemberUniqueName="[DimBudgetnavn].[Budgetbeskrivelse].[All]" allUniqueName="[DimBudgetnavn].[Budgetbeskrivelse].[All]" dimensionUniqueName="[DimBudgetnavn]" displayFolder="" count="0" unbalanced="0"/>
    <cacheHierarchy uniqueName="[DimBudgetnavn].[Budgetnavn]" caption="Budgetnavn" attribute="1" defaultMemberUniqueName="[DimBudgetnavn].[Budgetnavn].[All]" allUniqueName="[DimBudgetnavn].[Budgetnavn].[All]" dimensionUniqueName="[DimBudgetnavn]" displayFolder="" count="2" unbalanced="0">
      <fieldsUsage count="2">
        <fieldUsage x="-1"/>
        <fieldUsage x="0"/>
      </fieldsUsage>
    </cacheHierarchy>
    <cacheHierarchy uniqueName="[DimBudgetnavn].[BudgetStatusNavn]" caption="Budget status navn" attribute="1" defaultMemberUniqueName="[DimBudgetnavn].[BudgetStatusNavn].[All]" allUniqueName="[DimBudgetnavn].[BudgetStatusNavn].[All]" dimensionUniqueName="[DimBudgetnavn]" displayFolder="" count="0" unbalanced="0"/>
    <cacheHierarchy uniqueName="[DimBudgetnavn].[ErGaeldende]" caption="Er Gældende" attribute="1" defaultMemberUniqueName="[DimBudgetnavn].[ErGaeldende].[All]" allUniqueName="[DimBudgetnavn].[ErGaeldende].[All]" dimensionUniqueName="[DimBudgetnavn]" displayFolder="" count="0" unbalanced="0"/>
    <cacheHierarchy uniqueName="[DimBudgetnavn].[ErSpaerret]" caption="Er Spærret" attribute="1" defaultMemberUniqueName="[DimBudgetnavn].[ErSpaerret].[All]" allUniqueName="[DimBudgetnavn].[ErSpaerret].[All]" dimensionUniqueName="[DimBudgetnavn]" displayFolder="" count="0" unbalanced="0"/>
    <cacheHierarchy uniqueName="[DimBudgetnavn].[FinansAar]" caption="Finansår" attribute="1" defaultMemberUniqueName="[DimBudgetnavn].[FinansAar].[All]" allUniqueName="[DimBudgetnavn].[FinansAar].[All]" dimensionUniqueName="[DimBudgetnavn]" displayFolder="" count="0" unbalanced="0"/>
    <cacheHierarchy uniqueName="[DimBudgetnavn].[ProjektBudgetAlias]" caption="Projekt budget alias" attribute="1" defaultMemberUniqueName="[DimBudgetnavn].[ProjektBudgetAlias].[All]" allUniqueName="[DimBudgetnavn].[ProjektBudgetAlias].[All]" dimensionUniqueName="[DimBudgetnavn]" displayFolder="" count="0" unbalanced="0"/>
    <cacheHierarchy uniqueName="[DimBudgetnavn].[StatusAngivelse]" caption="Status angivelse" attribute="1" defaultMemberUniqueName="[DimBudgetnavn].[StatusAngivelse].[All]" allUniqueName="[DimBudgetnavn].[StatusAngivelse].[All]" dimensionUniqueName="[DimBudgetnavn]" displayFolder="" count="0" unbalanced="0"/>
    <cacheHierarchy uniqueName="[DimDate].[Date]" caption="Dato" attribute="1" time="1" keyAttribute="1" defaultMemberUniqueName="[DimDate].[Date].[All]" allUniqueName="[DimDate].[Date].[All]" dimensionUniqueName="[DimDate]" displayFolder="" count="0" memberValueDatatype="7" unbalanced="0"/>
    <cacheHierarchy uniqueName="[DimDate].[Day]" caption="Dag" attribute="1" time="1" defaultMemberUniqueName="[DimDate].[Day].[All]" allUniqueName="[DimDate].[Day].[All]" dimensionUniqueName="[DimDate]" displayFolder="" count="0" unbalanced="0"/>
    <cacheHierarchy uniqueName="[DimDate].[FerieaarHierarki]" caption="Ferieårhierarki" time="1" defaultMemberUniqueName="[DimDate].[FerieaarHierarki].[All]" allUniqueName="[DimDate].[FerieaarHierarki].[All]" dimensionUniqueName="[DimDate]" displayFolder="" count="4" unbalanced="0"/>
    <cacheHierarchy uniqueName="[DimDate].[FerieAarNavnDK]" caption="Ferie år navn" attribute="1" time="1" defaultMemberUniqueName="[DimDate].[FerieAarNavnDK].[All]" allUniqueName="[DimDate].[FerieAarNavnDK].[All]" dimensionUniqueName="[DimDate]" displayFolder="" count="0" unbalanced="0"/>
    <cacheHierarchy uniqueName="[DimDate].[IsApprovedAccountingPeriod]" caption="Regnskabs Periode" attribute="1" time="1" defaultMemberUniqueName="[DimDate].[IsApprovedAccountingPeriod].[All]" allUniqueName="[DimDate].[IsApprovedAccountingPeriod].[All]" dimensionUniqueName="[DimDate]" displayFolder="" count="0" unbalanced="0"/>
    <cacheHierarchy uniqueName="[DimDate].[ISOWeek]" caption="Uge nr." attribute="1" time="1" defaultMemberUniqueName="[DimDate].[ISOWeek].[All]" allUniqueName="[DimDate].[ISOWeek].[All]" dimensionUniqueName="[DimDate]" displayFolder="" count="0" unbalanced="0"/>
    <cacheHierarchy uniqueName="[DimDate].[ISOWeekYear_Name_DA]" caption="Uge nr. Promark" attribute="1" time="1" defaultMemberUniqueName="[DimDate].[ISOWeekYear_Name_DA].[All]" allUniqueName="[DimDate].[ISOWeekYear_Name_DA].[All]" dimensionUniqueName="[DimDate]" displayFolder="" count="0" unbalanced="0"/>
    <cacheHierarchy uniqueName="[DimDate].[KalenderAar]" caption="Kalenderår" time="1" defaultMemberUniqueName="[DimDate].[KalenderAar].[All]" allUniqueName="[DimDate].[KalenderAar].[All]" dimensionUniqueName="[DimDate]" displayFolder="" count="5" unbalanced="0">
      <fieldsUsage count="5">
        <fieldUsage x="-1"/>
        <fieldUsage x="3"/>
        <fieldUsage x="4"/>
        <fieldUsage x="5"/>
        <fieldUsage x="6"/>
      </fieldsUsage>
    </cacheHierarchy>
    <cacheHierarchy uniqueName="[DimDate].[Month]" caption="Måned (tal)" attribute="1" time="1" defaultMemberUniqueName="[DimDate].[Month].[All]" allUniqueName="[DimDate].[Month].[All]" dimensionUniqueName="[DimDate]" displayFolder="" count="0" unbalanced="0"/>
    <cacheHierarchy uniqueName="[DimDate].[Month_Name_DA_Short]" caption="Måned (ord)" attribute="1" time="1" defaultMemberUniqueName="[DimDate].[Month_Name_DA_Short].[All]" allUniqueName="[DimDate].[Month_Name_DA_Short].[All]" dimensionUniqueName="[DimDate]" displayFolder="" count="0" unbalanced="0"/>
    <cacheHierarchy uniqueName="[DimDate].[Quarter]" caption="Kvartal" attribute="1" time="1" defaultMemberUniqueName="[DimDate].[Quarter].[All]" allUniqueName="[DimDate].[Quarter].[All]" dimensionUniqueName="[DimDate]" displayFolder="" count="0" unbalanced="0"/>
    <cacheHierarchy uniqueName="[DimDate].[Quarter_Name_DA_Short]" caption="Kvartal (kortformat)" attribute="1" time="1" defaultMemberUniqueName="[DimDate].[Quarter_Name_DA_Short].[All]" allUniqueName="[DimDate].[Quarter_Name_DA_Short].[All]" dimensionUniqueName="[DimDate]" displayFolder="" count="0" unbalanced="0"/>
    <cacheHierarchy uniqueName="[DimDate].[RegnskabsVisningDato]" caption="RegnskabsVisningDato" attribute="1" time="1" defaultMemberUniqueName="[DimDate].[RegnskabsVisningDato].[All]" allUniqueName="[DimDate].[RegnskabsVisningDato].[All]" dimensionUniqueName="[DimDate]" displayFolder="" count="0" unbalanced="0"/>
    <cacheHierarchy uniqueName="[DimDate].[RelativtAarHierarki]" caption="Relativt år hierarki" time="1" defaultMemberUniqueName="[DimDate].[RelativtAarHierarki].[All]" allUniqueName="[DimDate].[RelativtAarHierarki].[All]" dimensionUniqueName="[DimDate]" displayFolder="" count="4" unbalanced="0"/>
    <cacheHierarchy uniqueName="[DimDate].[Year]" caption="År" attribute="1" time="1" defaultMemberUniqueName="[DimDate].[Year].[All]" allUniqueName="[DimDate].[Year].[All]" dimensionUniqueName="[DimDate]" displayFolder="" count="0" unbalanced="0"/>
    <cacheHierarchy uniqueName="[DimDebitor].[DebitorNavn]" caption="Debitornavn" attribute="1" defaultMemberUniqueName="[DimDebitor].[DebitorNavn].[All]" allUniqueName="[DimDebitor].[DebitorNavn].[All]" dimensionUniqueName="[DimDebitor]" displayFolder="" count="0" unbalanced="0"/>
    <cacheHierarchy uniqueName="[DimDebitor].[DebitorNr]" caption="Debitor nr." attribute="1" defaultMemberUniqueName="[DimDebitor].[DebitorNr].[All]" allUniqueName="[DimDebitor].[DebitorNr].[All]" dimensionUniqueName="[DimDebitor]" displayFolder="" count="0" unbalanced="0"/>
    <cacheHierarchy uniqueName="[DimDebitor].[Debitornr. navn]" caption="Debitornr. navn" attribute="1" defaultMemberUniqueName="[DimDebitor].[Debitornr. navn].[All]" allUniqueName="[DimDebitor].[Debitornr. navn].[All]" dimensionUniqueName="[DimDebitor]" displayFolder="" count="0" unbalanced="0"/>
    <cacheHierarchy uniqueName="[DimDelRegnskab].[DelRegnskabNavn]" caption="Delregnskab navn (posten)" attribute="1" defaultMemberUniqueName="[DimDelRegnskab].[DelRegnskabNavn].[All]" allUniqueName="[DimDelRegnskab].[DelRegnskabNavn].[All]" dimensionUniqueName="[DimDelRegnskab]" displayFolder="" count="0" unbalanced="0"/>
    <cacheHierarchy uniqueName="[DimDelRegnskab].[DelRegnskabNr]" caption="Delregnskabnr (posten)" attribute="1" defaultMemberUniqueName="[DimDelRegnskab].[DelRegnskabNr].[All]" allUniqueName="[DimDelRegnskab].[DelRegnskabNr].[All]" dimensionUniqueName="[DimDelRegnskab]" displayFolder="" count="2" unbalanced="0">
      <fieldsUsage count="2">
        <fieldUsage x="-1"/>
        <fieldUsage x="16"/>
      </fieldsUsage>
    </cacheHierarchy>
    <cacheHierarchy uniqueName="[DimDelRegnskab].[Delregnskabnr. navn]" caption="Delregnskabnr. navn (posten)" attribute="1" defaultMemberUniqueName="[DimDelRegnskab].[Delregnskabnr. navn].[All]" allUniqueName="[DimDelRegnskab].[Delregnskabnr. navn].[All]" dimensionUniqueName="[DimDelRegnskab]" displayFolder="" count="0" unbalanced="0"/>
    <cacheHierarchy uniqueName="[DimDelRegnskab].[VirksomhedstypeNavn]" caption="Virksomhedstype navn" attribute="1" defaultMemberUniqueName="[DimDelRegnskab].[VirksomhedstypeNavn].[All]" allUniqueName="[DimDelRegnskab].[VirksomhedstypeNavn].[All]" dimensionUniqueName="[DimDelRegnskab]" displayFolder="" count="0" unbalanced="0"/>
    <cacheHierarchy uniqueName="[DimDelRegnskab_Aktivitet].[DelRegnskabNavn]" caption="Delregnskab navn (aktivitet)" attribute="1" defaultMemberUniqueName="[DimDelRegnskab_Aktivitet].[DelRegnskabNavn].[All]" allUniqueName="[DimDelRegnskab_Aktivitet].[DelRegnskabNavn].[All]" dimensionUniqueName="[DimDelRegnskab_Aktivitet]" displayFolder="" count="0" unbalanced="0"/>
    <cacheHierarchy uniqueName="[DimDelRegnskab_Aktivitet].[DelRegnskabNr]" caption="Delregnskabnr (aktivitet)" attribute="1" defaultMemberUniqueName="[DimDelRegnskab_Aktivitet].[DelRegnskabNr].[All]" allUniqueName="[DimDelRegnskab_Aktivitet].[DelRegnskabNr].[All]" dimensionUniqueName="[DimDelRegnskab_Aktivitet]" displayFolder="" count="0" unbalanced="0"/>
    <cacheHierarchy uniqueName="[DimDelRegnskab_Aktivitet].[Delregnskabnr. navn]" caption="Delregnskabnr. navn (aktivitet)" attribute="1" defaultMemberUniqueName="[DimDelRegnskab_Aktivitet].[Delregnskabnr. navn].[All]" allUniqueName="[DimDelRegnskab_Aktivitet].[Delregnskabnr. navn].[All]" dimensionUniqueName="[DimDelRegnskab_Aktivitet]" displayFolder="" count="0" unbalanced="0"/>
    <cacheHierarchy uniqueName="[DimDelRegnskab_Projekt].[DelRegnskabNavn]" caption="Delregnskab navn (projekt)" attribute="1" defaultMemberUniqueName="[DimDelRegnskab_Projekt].[DelRegnskabNavn].[All]" allUniqueName="[DimDelRegnskab_Projekt].[DelRegnskabNavn].[All]" dimensionUniqueName="[DimDelRegnskab_Projekt]" displayFolder="" count="0" unbalanced="0"/>
    <cacheHierarchy uniqueName="[DimDelRegnskab_Projekt].[DelRegnskabNr]" caption="Delregnskabnr (projekt)" attribute="1" defaultMemberUniqueName="[DimDelRegnskab_Projekt].[DelRegnskabNr].[All]" allUniqueName="[DimDelRegnskab_Projekt].[DelRegnskabNr].[All]" dimensionUniqueName="[DimDelRegnskab_Projekt]" displayFolder="" count="0" unbalanced="0"/>
    <cacheHierarchy uniqueName="[DimDelRegnskab_Projekt].[Delregnskabnr. navn]" caption="Delregnskabnr. navn (projekt)" attribute="1" defaultMemberUniqueName="[DimDelRegnskab_Projekt].[Delregnskabnr. navn].[All]" allUniqueName="[DimDelRegnskab_Projekt].[Delregnskabnr. navn].[All]" dimensionUniqueName="[DimDelRegnskab_Projekt]" displayFolder="" count="0" unbalanced="0"/>
    <cacheHierarchy uniqueName="[DimFinansPostDegenerate].[Beskrivelse]" caption="Beskrivelse" attribute="1" defaultMemberUniqueName="[DimFinansPostDegenerate].[Beskrivelse].[All]" allUniqueName="[DimFinansPostDegenerate].[Beskrivelse].[All]" dimensionUniqueName="[DimFinansPostDegenerate]" displayFolder="" count="0" unbalanced="0"/>
    <cacheHierarchy uniqueName="[DimFinansPostDegenerate].[BilagsNr]" caption="Bilagsnr" attribute="1" defaultMemberUniqueName="[DimFinansPostDegenerate].[BilagsNr].[All]" allUniqueName="[DimFinansPostDegenerate].[BilagsNr].[All]" dimensionUniqueName="[DimFinansPostDegenerate]" displayFolder="" count="0" unbalanced="0"/>
    <cacheHierarchy uniqueName="[DimFinansPostDegenerate].[BogfoeringsDato]" caption="Bogførnigsdato" attribute="1" defaultMemberUniqueName="[DimFinansPostDegenerate].[BogfoeringsDato].[All]" allUniqueName="[DimFinansPostDegenerate].[BogfoeringsDato].[All]" dimensionUniqueName="[DimFinansPostDegenerate]" displayFolder="" count="0" unbalanced="0"/>
    <cacheHierarchy uniqueName="[DimFinansPostDegenerate].[Efaktura]" caption="Efaktura" attribute="1" defaultMemberUniqueName="[DimFinansPostDegenerate].[Efaktura].[All]" allUniqueName="[DimFinansPostDegenerate].[Efaktura].[All]" dimensionUniqueName="[DimFinansPostDegenerate]" displayFolder="" count="0" unbalanced="0"/>
    <cacheHierarchy uniqueName="[DimFinansPostDegenerate].[EksternBilagsNr]" caption="Ekstern bilagsnr" attribute="1" defaultMemberUniqueName="[DimFinansPostDegenerate].[EksternBilagsNr].[All]" allUniqueName="[DimFinansPostDegenerate].[EksternBilagsNr].[All]" dimensionUniqueName="[DimFinansPostDegenerate]" displayFolder="" count="0" unbalanced="0"/>
    <cacheHierarchy uniqueName="[DimFinansPostDegenerate].[LoebeNr]" caption="Løbenr" attribute="1" defaultMemberUniqueName="[DimFinansPostDegenerate].[LoebeNr].[All]" allUniqueName="[DimFinansPostDegenerate].[LoebeNr].[All]" dimensionUniqueName="[DimFinansPostDegenerate]" displayFolder="" count="0" unbalanced="0"/>
    <cacheHierarchy uniqueName="[DimFordelingstype].[Fordelingstype]" caption="Fordelingstype" attribute="1" defaultMemberUniqueName="[DimFordelingstype].[Fordelingstype].[All]" allUniqueName="[DimFordelingstype].[Fordelingstype].[All]" dimensionUniqueName="[DimFordelingstype]" displayFolder="" count="0" unbalanced="0"/>
    <cacheHierarchy uniqueName="[DimFormaal].[Kode]" caption="Formål nr." attribute="1" defaultMemberUniqueName="[DimFormaal].[Kode].[All]" allUniqueName="[DimFormaal].[Kode].[All]" dimensionUniqueName="[DimFormaal]" displayFolder="" count="0" unbalanced="0"/>
    <cacheHierarchy uniqueName="[DimFormaal].[Kode navn]" caption="Formål nr. navn" attribute="1" defaultMemberUniqueName="[DimFormaal].[Kode navn].[All]" allUniqueName="[DimFormaal].[Kode navn].[All]" dimensionUniqueName="[DimFormaal]" displayFolder="" count="0" unbalanced="0"/>
    <cacheHierarchy uniqueName="[DimFormaal].[Navn]" caption="Formål navn" attribute="1" defaultMemberUniqueName="[DimFormaal].[Navn].[All]" allUniqueName="[DimFormaal].[Navn].[All]" dimensionUniqueName="[DimFormaal]" displayFolder="" count="0" unbalanced="0"/>
    <cacheHierarchy uniqueName="[DimFormaal_Aktivitet].[Kode]" caption="Formål nr. (aktivitet)" attribute="1" defaultMemberUniqueName="[DimFormaal_Aktivitet].[Kode].[All]" allUniqueName="[DimFormaal_Aktivitet].[Kode].[All]" dimensionUniqueName="[DimFormaal_Aktivitet]" displayFolder="" count="0" unbalanced="0"/>
    <cacheHierarchy uniqueName="[DimFormaal_Aktivitet].[Kode navn]" caption="Formål nr. navn (aktivitet)" attribute="1" defaultMemberUniqueName="[DimFormaal_Aktivitet].[Kode navn].[All]" allUniqueName="[DimFormaal_Aktivitet].[Kode navn].[All]" dimensionUniqueName="[DimFormaal_Aktivitet]" displayFolder="" count="0" unbalanced="0"/>
    <cacheHierarchy uniqueName="[DimFormaal_Aktivitet].[Navn]" caption="Formål navn (aktivitet)" attribute="1" defaultMemberUniqueName="[DimFormaal_Aktivitet].[Navn].[All]" allUniqueName="[DimFormaal_Aktivitet].[Navn].[All]" dimensionUniqueName="[DimFormaal_Aktivitet]" displayFolder="" count="0" unbalanced="0"/>
    <cacheHierarchy uniqueName="[DimFormaal_Projekt].[Kode]" caption="Formål nr. (projekt)" attribute="1" defaultMemberUniqueName="[DimFormaal_Projekt].[Kode].[All]" allUniqueName="[DimFormaal_Projekt].[Kode].[All]" dimensionUniqueName="[DimFormaal_Projekt]" displayFolder="" count="0" unbalanced="0"/>
    <cacheHierarchy uniqueName="[DimFormaal_Projekt].[Kode navn]" caption="Formål nr. navn (projekt)" attribute="1" defaultMemberUniqueName="[DimFormaal_Projekt].[Kode navn].[All]" allUniqueName="[DimFormaal_Projekt].[Kode navn].[All]" dimensionUniqueName="[DimFormaal_Projekt]" displayFolder="" count="0" unbalanced="0"/>
    <cacheHierarchy uniqueName="[DimFormaal_Projekt].[Navn]" caption="Formål navn (projekt)" attribute="1" defaultMemberUniqueName="[DimFormaal_Projekt].[Navn].[All]" allUniqueName="[DimFormaal_Projekt].[Navn].[All]" dimensionUniqueName="[DimFormaal_Projekt]" displayFolder="" count="0" unbalanced="0"/>
    <cacheHierarchy uniqueName="[DimIndtaegtsfordelingV2].[Artskonto]" caption="Artskonto" attribute="1" defaultMemberUniqueName="[DimIndtaegtsfordelingV2].[Artskonto].[All]" allUniqueName="[DimIndtaegtsfordelingV2].[Artskonto].[All]" dimensionUniqueName="[DimIndtaegtsfordelingV2]" displayFolder="" count="0" unbalanced="0"/>
    <cacheHierarchy uniqueName="[DimIndtaegtsfordelingV2].[Delregnskab]" caption="Delregnskab" attribute="1" defaultMemberUniqueName="[DimIndtaegtsfordelingV2].[Delregnskab].[All]" allUniqueName="[DimIndtaegtsfordelingV2].[Delregnskab].[All]" dimensionUniqueName="[DimIndtaegtsfordelingV2]" displayFolder="" count="0" unbalanced="0"/>
    <cacheHierarchy uniqueName="[DimIndtaegtsfordelingV2].[FinanseringsKilde]" caption="Finanseringskilde" attribute="1" defaultMemberUniqueName="[DimIndtaegtsfordelingV2].[FinanseringsKilde].[All]" allUniqueName="[DimIndtaegtsfordelingV2].[FinanseringsKilde].[All]" dimensionUniqueName="[DimIndtaegtsfordelingV2]" displayFolder="" count="0" unbalanced="0"/>
    <cacheHierarchy uniqueName="[DimIndtaegtsfordelingV2].[IndtaegtsfordelingHierarki]" caption="Indtægtsfordeling hierarki" defaultMemberUniqueName="[DimIndtaegtsfordelingV2].[IndtaegtsfordelingHierarki].[All]" allUniqueName="[DimIndtaegtsfordelingV2].[IndtaegtsfordelingHierarki].[All]" dimensionUniqueName="[DimIndtaegtsfordelingV2]" displayFolder="" count="4" unbalanced="0"/>
    <cacheHierarchy uniqueName="[DimIndtaegtsfordelingV2].[MedtagSum]" caption="Medtag sum" attribute="1" defaultMemberUniqueName="[DimIndtaegtsfordelingV2].[MedtagSum].[All]" allUniqueName="[DimIndtaegtsfordelingV2].[MedtagSum].[All]" dimensionUniqueName="[DimIndtaegtsfordelingV2]" displayFolder="" count="0" unbalanced="0"/>
    <cacheHierarchy uniqueName="[DimIndtaegtsfordelingV2].[Parent_1]" caption="Niveau 1" attribute="1" defaultMemberUniqueName="[DimIndtaegtsfordelingV2].[Parent_1].[All]" allUniqueName="[DimIndtaegtsfordelingV2].[Parent_1].[All]" dimensionUniqueName="[DimIndtaegtsfordelingV2]" displayFolder="" count="0" unbalanced="0"/>
    <cacheHierarchy uniqueName="[DimIndtaegtsfordelingV2].[Parent_2]" caption="Niveau 2" attribute="1" defaultMemberUniqueName="[DimIndtaegtsfordelingV2].[Parent_2].[All]" allUniqueName="[DimIndtaegtsfordelingV2].[Parent_2].[All]" dimensionUniqueName="[DimIndtaegtsfordelingV2]" displayFolder="" count="0" unbalanced="0"/>
    <cacheHierarchy uniqueName="[DimIndtaegtsfordelingV2].[Parent_3]" caption="Niveau 3" attribute="1" defaultMemberUniqueName="[DimIndtaegtsfordelingV2].[Parent_3].[All]" allUniqueName="[DimIndtaegtsfordelingV2].[Parent_3].[All]" dimensionUniqueName="[DimIndtaegtsfordelingV2]" displayFolder="" count="0" unbalanced="0"/>
    <cacheHierarchy uniqueName="[DimIndtaegtsfordelingV2].[VendFortegn]" caption="Vend fortegn" attribute="1" defaultMemberUniqueName="[DimIndtaegtsfordelingV2].[VendFortegn].[All]" allUniqueName="[DimIndtaegtsfordelingV2].[VendFortegn].[All]" dimensionUniqueName="[DimIndtaegtsfordelingV2]" displayFolder="" count="0" unbalanced="0"/>
    <cacheHierarchy uniqueName="[DimKreditor].[KreditorNavn]" caption="Kreditor navn" attribute="1" defaultMemberUniqueName="[DimKreditor].[KreditorNavn].[All]" allUniqueName="[DimKreditor].[KreditorNavn].[All]" dimensionUniqueName="[DimKreditor]" displayFolder="" count="2" unbalanced="0">
      <fieldsUsage count="2">
        <fieldUsage x="-1"/>
        <fieldUsage x="19"/>
      </fieldsUsage>
    </cacheHierarchy>
    <cacheHierarchy uniqueName="[DimKreditor].[KreditorNr]" caption="Kreditornr" attribute="1" defaultMemberUniqueName="[DimKreditor].[KreditorNr].[All]" allUniqueName="[DimKreditor].[KreditorNr].[All]" dimensionUniqueName="[DimKreditor]" displayFolder="" count="0" unbalanced="0"/>
    <cacheHierarchy uniqueName="[DimMedarbejderSls].[CPRnummerFormateret]" caption="CPR-nr" attribute="1" defaultMemberUniqueName="[DimMedarbejderSls].[CPRnummerFormateret].[All]" allUniqueName="[DimMedarbejderSls].[CPRnummerFormateret].[All]" dimensionUniqueName="[DimMedarbejderSls]" displayFolder="" count="0" unbalanced="0"/>
    <cacheHierarchy uniqueName="[DimMedarbejderSls].[FuldeNavn]" caption="Fulde navn" attribute="1" defaultMemberUniqueName="[DimMedarbejderSls].[FuldeNavn].[All]" allUniqueName="[DimMedarbejderSls].[FuldeNavn].[All]" dimensionUniqueName="[DimMedarbejderSls]" displayFolder="" count="0" unbalanced="0"/>
    <cacheHierarchy uniqueName="[DimOmkostningspulje].[OmkostningspuljeNavn]" caption="FR Omkostningspulje navn" attribute="1" defaultMemberUniqueName="[DimOmkostningspulje].[OmkostningspuljeNavn].[All]" allUniqueName="[DimOmkostningspulje].[OmkostningspuljeNavn].[All]" dimensionUniqueName="[DimOmkostningspulje]" displayFolder="" count="0" unbalanced="0"/>
    <cacheHierarchy uniqueName="[DimProjekt].[AfsluttetDato]" caption="Afsluttet dato" attribute="1" defaultMemberUniqueName="[DimProjekt].[AfsluttetDato].[All]" allUniqueName="[DimProjekt].[AfsluttetDato].[All]" dimensionUniqueName="[DimProjekt]" displayFolder="" count="0" unbalanced="0"/>
    <cacheHierarchy uniqueName="[DimProjekt].[AntalDageTilForventetSlutDato]" caption="Antal dage til forv. slutdato" attribute="1" defaultMemberUniqueName="[DimProjekt].[AntalDageTilForventetSlutDato].[All]" allUniqueName="[DimProjekt].[AntalDageTilForventetSlutDato].[All]" dimensionUniqueName="[DimProjekt]" displayFolder="" count="0" unbalanced="0"/>
    <cacheHierarchy uniqueName="[DimProjekt].[AR_BSS_Bygningskategori]" caption="AR BSS Bygningskategori" attribute="1" defaultMemberUniqueName="[DimProjekt].[AR_BSS_Bygningskategori].[All]" allUniqueName="[DimProjekt].[AR_BSS_Bygningskategori].[All]" dimensionUniqueName="[DimProjekt]" displayFolder="Projekt etiketter" count="0" unbalanced="0"/>
    <cacheHierarchy uniqueName="[DimProjekt].[AR_BSS_Bygningsomraade]" caption="AR BSS Bygningsområde" attribute="1" defaultMemberUniqueName="[DimProjekt].[AR_BSS_Bygningsomraade].[All]" allUniqueName="[DimProjekt].[AR_BSS_Bygningsomraade].[All]" dimensionUniqueName="[DimProjekt]" displayFolder="Projekt etiketter" count="0" unbalanced="0"/>
    <cacheHierarchy uniqueName="[DimProjekt].[BevillingsgiverNavn]" caption="Bevillingsgiver navn" attribute="1" defaultMemberUniqueName="[DimProjekt].[BevillingsgiverNavn].[All]" allUniqueName="[DimProjekt].[BevillingsgiverNavn].[All]" dimensionUniqueName="[DimProjekt]" displayFolder="" count="0" unbalanced="0"/>
    <cacheHierarchy uniqueName="[DimProjekt].[BevillingsgiverNr]" caption="Bevillingsgivernr." attribute="1" defaultMemberUniqueName="[DimProjekt].[BevillingsgiverNr].[All]" allUniqueName="[DimProjekt].[BevillingsgiverNr].[All]" dimensionUniqueName="[DimProjekt]" displayFolder="" count="0" unbalanced="0"/>
    <cacheHierarchy uniqueName="[DimProjekt].[BevillingsgiverNrNavn]" caption="Bevillingsgivernr. navn" attribute="1" defaultMemberUniqueName="[DimProjekt].[BevillingsgiverNrNavn].[All]" allUniqueName="[DimProjekt].[BevillingsgiverNrNavn].[All]" dimensionUniqueName="[DimProjekt]" displayFolder="" count="0" unbalanced="0"/>
    <cacheHierarchy uniqueName="[DimProjekt].[BevillingsGruppeNavn]" caption="Bevillings gruppenavn" attribute="1" defaultMemberUniqueName="[DimProjekt].[BevillingsGruppeNavn].[All]" allUniqueName="[DimProjekt].[BevillingsGruppeNavn].[All]" dimensionUniqueName="[DimProjekt]" displayFolder="" count="0" unbalanced="0"/>
    <cacheHierarchy uniqueName="[DimProjekt].[BevillingsGruppeNr]" caption="Bevillings gruppenr." attribute="1" defaultMemberUniqueName="[DimProjekt].[BevillingsGruppeNr].[All]" allUniqueName="[DimProjekt].[BevillingsGruppeNr].[All]" dimensionUniqueName="[DimProjekt]" displayFolder="" count="0" unbalanced="0"/>
    <cacheHierarchy uniqueName="[DimProjekt].[BevillingsAar]" caption="Bevillingsår" attribute="1" defaultMemberUniqueName="[DimProjekt].[BevillingsAar].[All]" allUniqueName="[DimProjekt].[BevillingsAar].[All]" dimensionUniqueName="[DimProjekt]" displayFolder="" count="0" unbalanced="0"/>
    <cacheHierarchy uniqueName="[DimProjekt].[Bruttohjemskriv]" caption="Brutto hjemskrivningsbeløb" attribute="1" defaultMemberUniqueName="[DimProjekt].[Bruttohjemskriv].[All]" allUniqueName="[DimProjekt].[Bruttohjemskriv].[All]" dimensionUniqueName="[DimProjekt]" displayFolder="" count="0" unbalanced="0"/>
    <cacheHierarchy uniqueName="[DimProjekt].[FinansieringskildeKode]" caption="Finansieringskildekode" attribute="1" defaultMemberUniqueName="[DimProjekt].[FinansieringskildeKode].[All]" allUniqueName="[DimProjekt].[FinansieringskildeKode].[All]" dimensionUniqueName="[DimProjekt]" displayFolder="" count="0" unbalanced="0"/>
    <cacheHierarchy uniqueName="[DimProjekt].[FinansieringskildeKodeNavn]" caption="Finansieringskildekode navn" attribute="1" defaultMemberUniqueName="[DimProjekt].[FinansieringskildeKodeNavn].[All]" allUniqueName="[DimProjekt].[FinansieringskildeKodeNavn].[All]" dimensionUniqueName="[DimProjekt]" displayFolder="" count="0" unbalanced="0"/>
    <cacheHierarchy uniqueName="[DimProjekt].[ForventetSlutDato]" caption="Forventet slutdato" attribute="1" defaultMemberUniqueName="[DimProjekt].[ForventetSlutDato].[All]" allUniqueName="[DimProjekt].[ForventetSlutDato].[All]" dimensionUniqueName="[DimProjekt]" displayFolder="" count="0" unbalanced="0"/>
    <cacheHierarchy uniqueName="[DimProjekt].[HierVDNiveau1]" caption="Omkostningstyper Niveau 1" attribute="1" defaultMemberUniqueName="[DimProjekt].[HierVDNiveau1].[All]" allUniqueName="[DimProjekt].[HierVDNiveau1].[All]" dimensionUniqueName="[DimProjekt]" displayFolder="" count="0" unbalanced="0"/>
    <cacheHierarchy uniqueName="[DimProjekt].[JournalNummerEkstern]" caption="Ekstern journalnr." attribute="1" defaultMemberUniqueName="[DimProjekt].[JournalNummerEkstern].[All]" allUniqueName="[DimProjekt].[JournalNummerEkstern].[All]" dimensionUniqueName="[DimProjekt]" displayFolder="" count="0" unbalanced="0"/>
    <cacheHierarchy uniqueName="[DimProjekt].[JournalNummerIntern]" caption="Intern journalnr." attribute="1" defaultMemberUniqueName="[DimProjekt].[JournalNummerIntern].[All]" allUniqueName="[DimProjekt].[JournalNummerIntern].[All]" dimensionUniqueName="[DimProjekt]" displayFolder="" count="0" unbalanced="0"/>
    <cacheHierarchy uniqueName="[DimProjekt].[Kostpris]" caption="Kostpris" attribute="1" defaultMemberUniqueName="[DimProjekt].[Kostpris].[All]" allUniqueName="[DimProjekt].[Kostpris].[All]" dimensionUniqueName="[DimProjekt]" displayFolder="" count="0" unbalanced="0"/>
    <cacheHierarchy uniqueName="[DimProjekt].[NT_Bygningsomr]" caption="NT Bygningsomr." attribute="1" defaultMemberUniqueName="[DimProjekt].[NT_Bygningsomr].[All]" allUniqueName="[DimProjekt].[NT_Bygningsomr].[All]" dimensionUniqueName="[DimProjekt]" displayFolder="Projekt etiketter" count="0" unbalanced="0"/>
    <cacheHierarchy uniqueName="[DimProjekt].[OHForskelligPaaAktiviteter]" caption="Overhead forskellig på aktiviteter" attribute="1" defaultMemberUniqueName="[DimProjekt].[OHForskelligPaaAktiviteter].[All]" allUniqueName="[DimProjekt].[OHForskelligPaaAktiviteter].[All]" dimensionUniqueName="[DimProjekt]" displayFolder="" count="0" unbalanced="0"/>
    <cacheHierarchy uniqueName="[DimProjekt].[Ophav]" caption="Ophav" attribute="1" defaultMemberUniqueName="[DimProjekt].[Ophav].[All]" allUniqueName="[DimProjekt].[Ophav].[All]" dimensionUniqueName="[DimProjekt]" displayFolder="" count="0" unbalanced="0"/>
    <cacheHierarchy uniqueName="[DimProjekt].[OprettetDato]" caption="Oprettet dato" attribute="1" defaultMemberUniqueName="[DimProjekt].[OprettetDato].[All]" allUniqueName="[DimProjekt].[OprettetDato].[All]" dimensionUniqueName="[DimProjekt]" displayFolder="" count="0" unbalanced="0"/>
    <cacheHierarchy uniqueName="[DimProjekt].[OverHeadPct]" caption="Overhead pct" attribute="1" defaultMemberUniqueName="[DimProjekt].[OverHeadPct].[All]" allUniqueName="[DimProjekt].[OverHeadPct].[All]" dimensionUniqueName="[DimProjekt]" displayFolder="" count="0" unbalanced="0"/>
    <cacheHierarchy uniqueName="[DimProjekt].[OverheadTypeCode]" caption="Overhead typekode" attribute="1" defaultMemberUniqueName="[DimProjekt].[OverheadTypeCode].[All]" allUniqueName="[DimProjekt].[OverheadTypeCode].[All]" dimensionUniqueName="[DimProjekt]" displayFolder="" count="0" unbalanced="0"/>
    <cacheHierarchy uniqueName="[DimProjekt].[ProjektAdministratorAUID]" caption="Projekt administrator AUID" attribute="1" defaultMemberUniqueName="[DimProjekt].[ProjektAdministratorAUID].[All]" allUniqueName="[DimProjekt].[ProjektAdministratorAUID].[All]" dimensionUniqueName="[DimProjekt]" displayFolder="Projekt rolle" count="0" unbalanced="0"/>
    <cacheHierarchy uniqueName="[DimProjekt].[ProjektAdministratorNavn]" caption="Projekt administrator navn" attribute="1" defaultMemberUniqueName="[DimProjekt].[ProjektAdministratorNavn].[All]" allUniqueName="[DimProjekt].[ProjektAdministratorNavn].[All]" dimensionUniqueName="[DimProjekt]" displayFolder="Projekt rolle" count="0" unbalanced="0"/>
    <cacheHierarchy uniqueName="[DimProjekt].[ProjektAdministratorNr]" caption="Projekt administrator ressourcenr." attribute="1" defaultMemberUniqueName="[DimProjekt].[ProjektAdministratorNr].[All]" allUniqueName="[DimProjekt].[ProjektAdministratorNr].[All]" dimensionUniqueName="[DimProjekt]" displayFolder="Projekt rolle" count="0" unbalanced="0"/>
    <cacheHierarchy uniqueName="[DimProjekt].[ProjektAdministratorSpaerret]" caption="Projekt administrator spærret" attribute="1" defaultMemberUniqueName="[DimProjekt].[ProjektAdministratorSpaerret].[All]" allUniqueName="[DimProjekt].[ProjektAdministratorSpaerret].[All]" dimensionUniqueName="[DimProjekt]" displayFolder="Projekt rolle" count="0" unbalanced="0"/>
    <cacheHierarchy uniqueName="[DimProjekt].[ProjektAndenRolleAUID]" caption="Projekt anden rolle AUID" attribute="1" defaultMemberUniqueName="[DimProjekt].[ProjektAndenRolleAUID].[All]" allUniqueName="[DimProjekt].[ProjektAndenRolleAUID].[All]" dimensionUniqueName="[DimProjekt]" displayFolder="Projekt rolle" count="0" unbalanced="0"/>
    <cacheHierarchy uniqueName="[DimProjekt].[ProjektAndenRolleNavn]" caption="Projekt anden rolle navn" attribute="1" defaultMemberUniqueName="[DimProjekt].[ProjektAndenRolleNavn].[All]" allUniqueName="[DimProjekt].[ProjektAndenRolleNavn].[All]" dimensionUniqueName="[DimProjekt]" displayFolder="Projekt rolle" count="0" unbalanced="0"/>
    <cacheHierarchy uniqueName="[DimProjekt].[ProjektAndenRolleNr]" caption="Projekt anden rolle ressourcenr." attribute="1" defaultMemberUniqueName="[DimProjekt].[ProjektAndenRolleNr].[All]" allUniqueName="[DimProjekt].[ProjektAndenRolleNr].[All]" dimensionUniqueName="[DimProjekt]" displayFolder="Projekt rolle" count="0" unbalanced="0"/>
    <cacheHierarchy uniqueName="[DimProjekt].[ProjektAndenRolleSpaerret]" caption="Projekt anden rolle spærret" attribute="1" defaultMemberUniqueName="[DimProjekt].[ProjektAndenRolleSpaerret].[All]" allUniqueName="[DimProjekt].[ProjektAndenRolleSpaerret].[All]" dimensionUniqueName="[DimProjekt]" displayFolder="Projekt rolle" count="0" unbalanced="0"/>
    <cacheHierarchy uniqueName="[DimProjekt].[ProjektAnsvarligAUID]" caption="Projekt ansvarlig AUID" attribute="1" defaultMemberUniqueName="[DimProjekt].[ProjektAnsvarligAUID].[All]" allUniqueName="[DimProjekt].[ProjektAnsvarligAUID].[All]" dimensionUniqueName="[DimProjekt]" displayFolder="Projekt rolle" count="0" unbalanced="0"/>
    <cacheHierarchy uniqueName="[DimProjekt].[ProjektAnsvarligNavn]" caption="Projekt ansvarlig navn" attribute="1" defaultMemberUniqueName="[DimProjekt].[ProjektAnsvarligNavn].[All]" allUniqueName="[DimProjekt].[ProjektAnsvarligNavn].[All]" dimensionUniqueName="[DimProjekt]" displayFolder="Projekt rolle" count="2" unbalanced="0">
      <fieldsUsage count="2">
        <fieldUsage x="-1"/>
        <fieldUsage x="18"/>
      </fieldsUsage>
    </cacheHierarchy>
    <cacheHierarchy uniqueName="[DimProjekt].[ProjektAnsvarligNr]" caption="Projekt ansvarlig ressourcenr." attribute="1" defaultMemberUniqueName="[DimProjekt].[ProjektAnsvarligNr].[All]" allUniqueName="[DimProjekt].[ProjektAnsvarligNr].[All]" dimensionUniqueName="[DimProjekt]" displayFolder="Projekt rolle" count="0" unbalanced="0"/>
    <cacheHierarchy uniqueName="[DimProjekt].[ProjektAnsvarligSpaerret]" caption="Projekt ansvarlig spærret" attribute="1" defaultMemberUniqueName="[DimProjekt].[ProjektAnsvarligSpaerret].[All]" allUniqueName="[DimProjekt].[ProjektAnsvarligSpaerret].[All]" dimensionUniqueName="[DimProjekt]" displayFolder="Projekt rolle" count="0" unbalanced="0"/>
    <cacheHierarchy uniqueName="[DimProjekt].[ProjektBevillingsHaverAUID]" caption="Projekt bevillingshaver AUID" attribute="1" defaultMemberUniqueName="[DimProjekt].[ProjektBevillingsHaverAUID].[All]" allUniqueName="[DimProjekt].[ProjektBevillingsHaverAUID].[All]" dimensionUniqueName="[DimProjekt]" displayFolder="Projekt rolle" count="0" unbalanced="0"/>
    <cacheHierarchy uniqueName="[DimProjekt].[ProjektBevillingsHaverNavn]" caption="Projekt bevillingshaver navn" attribute="1" defaultMemberUniqueName="[DimProjekt].[ProjektBevillingsHaverNavn].[All]" allUniqueName="[DimProjekt].[ProjektBevillingsHaverNavn].[All]" dimensionUniqueName="[DimProjekt]" displayFolder="Projekt rolle" count="0" unbalanced="0"/>
    <cacheHierarchy uniqueName="[DimProjekt].[ProjektBevillingsHaverNr]" caption="Projekt bevillingshaver ressourcenr." attribute="1" defaultMemberUniqueName="[DimProjekt].[ProjektBevillingsHaverNr].[All]" allUniqueName="[DimProjekt].[ProjektBevillingsHaverNr].[All]" dimensionUniqueName="[DimProjekt]" displayFolder="Projekt rolle" count="0" unbalanced="0"/>
    <cacheHierarchy uniqueName="[DimProjekt].[ProjektBevillingsHaverSpaerret]" caption="Projekt bevillingshaver spærret" attribute="1" defaultMemberUniqueName="[DimProjekt].[ProjektBevillingsHaverSpaerret].[All]" allUniqueName="[DimProjekt].[ProjektBevillingsHaverSpaerret].[All]" dimensionUniqueName="[DimProjekt]" displayFolder="Projekt rolle" count="0" unbalanced="0"/>
    <cacheHierarchy uniqueName="[DimProjekt].[ProjektGruppeLederAUID]" caption="Projekt gruppeleder AUID" attribute="1" defaultMemberUniqueName="[DimProjekt].[ProjektGruppeLederAUID].[All]" allUniqueName="[DimProjekt].[ProjektGruppeLederAUID].[All]" dimensionUniqueName="[DimProjekt]" displayFolder="Projekt rolle" count="0" unbalanced="0"/>
    <cacheHierarchy uniqueName="[DimProjekt].[ProjektGruppeLederNavn]" caption="Projekt gruppeleder navn" attribute="1" defaultMemberUniqueName="[DimProjekt].[ProjektGruppeLederNavn].[All]" allUniqueName="[DimProjekt].[ProjektGruppeLederNavn].[All]" dimensionUniqueName="[DimProjekt]" displayFolder="Projekt rolle" count="0" unbalanced="0"/>
    <cacheHierarchy uniqueName="[DimProjekt].[ProjektGruppeLederNr]" caption="Projekt gruppeleder ressourcenr." attribute="1" defaultMemberUniqueName="[DimProjekt].[ProjektGruppeLederNr].[All]" allUniqueName="[DimProjekt].[ProjektGruppeLederNr].[All]" dimensionUniqueName="[DimProjekt]" displayFolder="Projekt rolle" count="0" unbalanced="0"/>
    <cacheHierarchy uniqueName="[DimProjekt].[ProjektGruppeLederSpaerret]" caption="Projekt gruppeleder spærret" attribute="1" defaultMemberUniqueName="[DimProjekt].[ProjektGruppeLederSpaerret].[All]" allUniqueName="[DimProjekt].[ProjektGruppeLederSpaerret].[All]" dimensionUniqueName="[DimProjekt]" displayFolder="Projekt rolle" count="0" unbalanced="0"/>
    <cacheHierarchy uniqueName="[DimProjekt].[ProjektLederAUID]" caption="Projektleder AUID" attribute="1" defaultMemberUniqueName="[DimProjekt].[ProjektLederAUID].[All]" allUniqueName="[DimProjekt].[ProjektLederAUID].[All]" dimensionUniqueName="[DimProjekt]" displayFolder="Projekt rolle" count="0" unbalanced="0"/>
    <cacheHierarchy uniqueName="[DimProjekt].[ProjektLederNavn]" caption="Projektleder navn" attribute="1" defaultMemberUniqueName="[DimProjekt].[ProjektLederNavn].[All]" allUniqueName="[DimProjekt].[ProjektLederNavn].[All]" dimensionUniqueName="[DimProjekt]" displayFolder="Projekt rolle" count="0" unbalanced="0"/>
    <cacheHierarchy uniqueName="[DimProjekt].[ProjektLederNr]" caption="Projektleder ressourcenr." attribute="1" defaultMemberUniqueName="[DimProjekt].[ProjektLederNr].[All]" allUniqueName="[DimProjekt].[ProjektLederNr].[All]" dimensionUniqueName="[DimProjekt]" displayFolder="Projekt rolle" count="0" unbalanced="0"/>
    <cacheHierarchy uniqueName="[DimProjekt].[ProjektLederSpaerret]" caption="Projektleder spærret" attribute="1" defaultMemberUniqueName="[DimProjekt].[ProjektLederSpaerret].[All]" allUniqueName="[DimProjekt].[ProjektLederSpaerret].[All]" dimensionUniqueName="[DimProjekt]" displayFolder="Projekt rolle" count="0" unbalanced="0"/>
    <cacheHierarchy uniqueName="[DimProjekt].[ProjektNr]" caption="Projektnr." attribute="1" defaultMemberUniqueName="[DimProjekt].[ProjektNr].[All]" allUniqueName="[DimProjekt].[ProjektNr].[All]" dimensionUniqueName="[DimProjekt]" displayFolder="" count="0" unbalanced="0"/>
    <cacheHierarchy uniqueName="[DimProjekt].[Projektnr. navn]" caption="Projektnr. navn" attribute="1" defaultMemberUniqueName="[DimProjekt].[Projektnr. navn].[All]" allUniqueName="[DimProjekt].[Projektnr. navn].[All]" dimensionUniqueName="[DimProjekt]" displayFolder="" count="2" unbalanced="0"/>
    <cacheHierarchy uniqueName="[DimProjekt].[ProjektNrGammel]" caption="Projektnr. gl." attribute="1" defaultMemberUniqueName="[DimProjekt].[ProjektNrGammel].[All]" allUniqueName="[DimProjekt].[ProjektNrGammel].[All]" dimensionUniqueName="[DimProjekt]" displayFolder="" count="0" unbalanced="0"/>
    <cacheHierarchy uniqueName="[DimProjekt].[Projekttidsregistering]" caption="Projekttidsregistering" attribute="1" defaultMemberUniqueName="[DimProjekt].[Projekttidsregistering].[All]" allUniqueName="[DimProjekt].[Projekttidsregistering].[All]" dimensionUniqueName="[DimProjekt]" displayFolder="" count="0" unbalanced="0"/>
    <cacheHierarchy uniqueName="[DimProjekt].[ProjektTimenorm]" caption="Projekt timenorm" attribute="1" defaultMemberUniqueName="[DimProjekt].[ProjektTimenorm].[All]" allUniqueName="[DimProjekt].[ProjektTimenorm].[All]" dimensionUniqueName="[DimProjekt]" displayFolder="" count="0" unbalanced="0"/>
    <cacheHierarchy uniqueName="[DimProjekt].[ProjektTitel]" caption="Projekt titel" attribute="1" defaultMemberUniqueName="[DimProjekt].[ProjektTitel].[All]" allUniqueName="[DimProjekt].[ProjektTitel].[All]" dimensionUniqueName="[DimProjekt]" displayFolder="" count="0" unbalanced="0"/>
    <cacheHierarchy uniqueName="[DimProjekt].[ProjektTitelKort]" caption="Projekt titelkort" attribute="1" defaultMemberUniqueName="[DimProjekt].[ProjektTitelKort].[All]" allUniqueName="[DimProjekt].[ProjektTitelKort].[All]" dimensionUniqueName="[DimProjekt]" displayFolder="" count="0" unbalanced="0"/>
    <cacheHierarchy uniqueName="[DimProjekt].[RealiseretIndtaegtsfoering]" caption="Realiseret indtægtsføring" attribute="1" defaultMemberUniqueName="[DimProjekt].[RealiseretIndtaegtsfoering].[All]" allUniqueName="[DimProjekt].[RealiseretIndtaegtsfoering].[All]" dimensionUniqueName="[DimProjekt]" displayFolder="" count="0" unbalanced="0"/>
    <cacheHierarchy uniqueName="[DimProjekt].[RealiseretOverhead]" caption="Realiseret overhead" attribute="1" defaultMemberUniqueName="[DimProjekt].[RealiseretOverhead].[All]" allUniqueName="[DimProjekt].[RealiseretOverhead].[All]" dimensionUniqueName="[DimProjekt]" displayFolder="" count="0" unbalanced="0"/>
    <cacheHierarchy uniqueName="[DimProjekt].[RegelKommentar]" caption="Regel kommentar" attribute="1" defaultMemberUniqueName="[DimProjekt].[RegelKommentar].[All]" allUniqueName="[DimProjekt].[RegelKommentar].[All]" dimensionUniqueName="[DimProjekt]" displayFolder="Projekt etiketter" count="0" unbalanced="0"/>
    <cacheHierarchy uniqueName="[DimProjekt].[RestLoebeTid]" caption="Rest løbetid mdr." attribute="1" defaultMemberUniqueName="[DimProjekt].[RestLoebeTid].[All]" allUniqueName="[DimProjekt].[RestLoebeTid].[All]" dimensionUniqueName="[DimProjekt]" displayFolder="" count="0" unbalanced="0"/>
    <cacheHierarchy uniqueName="[DimProjekt].[Raadighedsbeloeb]" caption="Netto rådighedsbeløb" attribute="1" defaultMemberUniqueName="[DimProjekt].[Raadighedsbeloeb].[All]" allUniqueName="[DimProjekt].[Raadighedsbeloeb].[All]" dimensionUniqueName="[DimProjekt]" displayFolder="" count="0" unbalanced="0"/>
    <cacheHierarchy uniqueName="[DimProjekt].[RaadighedsIntervaller]" caption="NRB-intervaller" attribute="1" defaultMemberUniqueName="[DimProjekt].[RaadighedsIntervaller].[All]" allUniqueName="[DimProjekt].[RaadighedsIntervaller].[All]" dimensionUniqueName="[DimProjekt]" displayFolder="" count="0" unbalanced="0"/>
    <cacheHierarchy uniqueName="[DimProjekt].[Salgspris]" caption="Salgspris" attribute="1" defaultMemberUniqueName="[DimProjekt].[Salgspris].[All]" allUniqueName="[DimProjekt].[Salgspris].[All]" dimensionUniqueName="[DimProjekt]" displayFolder="" count="0" unbalanced="0"/>
    <cacheHierarchy uniqueName="[DimProjekt].[SamarbejdsaftaleEllerIV]" caption="Samarbejdsaftale eller IV" attribute="1" defaultMemberUniqueName="[DimProjekt].[SamarbejdsaftaleEllerIV].[All]" allUniqueName="[DimProjekt].[SamarbejdsaftaleEllerIV].[All]" dimensionUniqueName="[DimProjekt]" displayFolder="" count="0" unbalanced="0"/>
    <cacheHierarchy uniqueName="[DimProjekt].[Samleprojekt hierarki]" caption="Samleprojekt hierarki" defaultMemberUniqueName="[DimProjekt].[Samleprojekt hierarki].[All]" allUniqueName="[DimProjekt].[Samleprojekt hierarki].[All]" dimensionUniqueName="[DimProjekt]" displayFolder="Hierarkier" count="4" unbalanced="0"/>
    <cacheHierarchy uniqueName="[DimProjekt].[SamleProjektNr]" caption="Samle projektnr." attribute="1" defaultMemberUniqueName="[DimProjekt].[SamleProjektNr].[All]" allUniqueName="[DimProjekt].[SamleProjektNr].[All]" dimensionUniqueName="[DimProjekt]" displayFolder="" count="0" unbalanced="0"/>
    <cacheHierarchy uniqueName="[DimProjekt].[Samleprojektnr. navn]" caption="Samleprojektnr. navn" attribute="1" defaultMemberUniqueName="[DimProjekt].[Samleprojektnr. navn].[All]" allUniqueName="[DimProjekt].[Samleprojektnr. navn].[All]" dimensionUniqueName="[DimProjekt]" displayFolder="" count="0" unbalanced="0"/>
    <cacheHierarchy uniqueName="[DimProjekt].[Samleprojekttitel]" caption="Samleprojekt titel" attribute="1" defaultMemberUniqueName="[DimProjekt].[Samleprojekttitel].[All]" allUniqueName="[DimProjekt].[Samleprojekttitel].[All]" dimensionUniqueName="[DimProjekt]" displayFolder="" count="0" unbalanced="0"/>
    <cacheHierarchy uniqueName="[DimProjekt].[SamprojPeriode]" caption="Samproj periode" attribute="1" defaultMemberUniqueName="[DimProjekt].[SamprojPeriode].[All]" allUniqueName="[DimProjekt].[SamprojPeriode].[All]" dimensionUniqueName="[DimProjekt]" displayFolder="" count="0" unbalanced="0"/>
    <cacheHierarchy uniqueName="[DimProjekt].[Sandsynlighed]" caption="Sandsynlighed" attribute="1" defaultMemberUniqueName="[DimProjekt].[Sandsynlighed].[All]" allUniqueName="[DimProjekt].[Sandsynlighed].[All]" dimensionUniqueName="[DimProjekt]" displayFolder="" count="0" unbalanced="0"/>
    <cacheHierarchy uniqueName="[DimProjekt].[SlutDato]" caption="Slut dato" attribute="1" defaultMemberUniqueName="[DimProjekt].[SlutDato].[All]" allUniqueName="[DimProjekt].[SlutDato].[All]" dimensionUniqueName="[DimProjekt]" displayFolder="" count="0" unbalanced="0"/>
    <cacheHierarchy uniqueName="[DimProjekt].[ST_Dca]" caption="ST Dca" attribute="1" defaultMemberUniqueName="[DimProjekt].[ST_Dca].[All]" allUniqueName="[DimProjekt].[ST_Dca].[All]" dimensionUniqueName="[DimProjekt]" displayFolder="Projekt etiketter" count="0" unbalanced="0"/>
    <cacheHierarchy uniqueName="[DimProjekt].[ST_Dca_Infrastruktur]" caption="ST Dca Infrastruktur" attribute="1" defaultMemberUniqueName="[DimProjekt].[ST_Dca_Infrastruktur].[All]" allUniqueName="[DimProjekt].[ST_Dca_Infrastruktur].[All]" dimensionUniqueName="[DimProjekt]" displayFolder="Projekt etiketter" count="0" unbalanced="0"/>
    <cacheHierarchy uniqueName="[DimProjekt].[ST_Erhverv]" caption="ST Erhverv" attribute="1" defaultMemberUniqueName="[DimProjekt].[ST_Erhverv].[All]" allUniqueName="[DimProjekt].[ST_Erhverv].[All]" dimensionUniqueName="[DimProjekt]" displayFolder="Projekt etiketter" count="2" unbalanced="0"/>
    <cacheHierarchy uniqueName="[DimProjekt].[ST_Finansieringskilde_C101]" caption="ST Finansieringskilde C101" attribute="1" defaultMemberUniqueName="[DimProjekt].[ST_Finansieringskilde_C101].[All]" allUniqueName="[DimProjekt].[ST_Finansieringskilde_C101].[All]" dimensionUniqueName="[DimProjekt]" displayFolder="Projekt etiketter" count="2" unbalanced="0"/>
    <cacheHierarchy uniqueName="[DimProjekt].[ST_Finansieringskilde_C102]" caption="ST Finansieringskilde C102" attribute="1" defaultMemberUniqueName="[DimProjekt].[ST_Finansieringskilde_C102].[All]" allUniqueName="[DimProjekt].[ST_Finansieringskilde_C102].[All]" dimensionUniqueName="[DimProjekt]" displayFolder="Projekt etiketter" count="2" unbalanced="0"/>
    <cacheHierarchy uniqueName="[DimProjekt].[ST_Finansieringskilde_C103]" caption="ST Finansieringskilde C103" attribute="1" defaultMemberUniqueName="[DimProjekt].[ST_Finansieringskilde_C103].[All]" allUniqueName="[DimProjekt].[ST_Finansieringskilde_C103].[All]" dimensionUniqueName="[DimProjekt]" displayFolder="Projekt etiketter" count="2" unbalanced="0"/>
    <cacheHierarchy uniqueName="[DimProjekt].[ST_Finansieringskilde_C104]" caption="ST Finansieringskilde C104" attribute="1" defaultMemberUniqueName="[DimProjekt].[ST_Finansieringskilde_C104].[All]" allUniqueName="[DimProjekt].[ST_Finansieringskilde_C104].[All]" dimensionUniqueName="[DimProjekt]" displayFolder="Projekt etiketter" count="2" unbalanced="0"/>
    <cacheHierarchy uniqueName="[DimProjekt].[ST_Finansieringskilde_C105]" caption="ST Finansieringskilde C105" attribute="1" defaultMemberUniqueName="[DimProjekt].[ST_Finansieringskilde_C105].[All]" allUniqueName="[DimProjekt].[ST_Finansieringskilde_C105].[All]" dimensionUniqueName="[DimProjekt]" displayFolder="Projekt etiketter" count="0" unbalanced="0"/>
    <cacheHierarchy uniqueName="[DimProjekt].[ST_Finansieringskilde_C2]" caption="ST Finansieringskilde C2" attribute="1" defaultMemberUniqueName="[DimProjekt].[ST_Finansieringskilde_C2].[All]" allUniqueName="[DimProjekt].[ST_Finansieringskilde_C2].[All]" dimensionUniqueName="[DimProjekt]" displayFolder="Projekt etiketter" count="2" unbalanced="0"/>
    <cacheHierarchy uniqueName="[DimProjekt].[ST_Greenland]" caption="ST Greenland" attribute="1" defaultMemberUniqueName="[DimProjekt].[ST_Greenland].[All]" allUniqueName="[DimProjekt].[ST_Greenland].[All]" dimensionUniqueName="[DimProjekt]" displayFolder="Projekt etiketter" count="0" unbalanced="0"/>
    <cacheHierarchy uniqueName="[DimProjekt].[ST_Indirekte_Omkostning]" caption="ST Indirekte omkostninger" attribute="1" defaultMemberUniqueName="[DimProjekt].[ST_Indirekte_Omkostning].[All]" allUniqueName="[DimProjekt].[ST_Indirekte_Omkostning].[All]" dimensionUniqueName="[DimProjekt]" displayFolder="Projekt etiketter" count="0" unbalanced="0"/>
    <cacheHierarchy uniqueName="[DimProjekt].[ST_Indsatsomraade]" caption="ST Indsatsområde" attribute="1" defaultMemberUniqueName="[DimProjekt].[ST_Indsatsomraade].[All]" allUniqueName="[DimProjekt].[ST_Indsatsomraade].[All]" dimensionUniqueName="[DimProjekt]" displayFolder="Projekt etiketter" count="2" unbalanced="0"/>
    <cacheHierarchy uniqueName="[DimProjekt].[ST_Indtaegtsopdeling_AU]" caption="ST Indtægtsopdeling AU" attribute="1" defaultMemberUniqueName="[DimProjekt].[ST_Indtaegtsopdeling_AU].[All]" allUniqueName="[DimProjekt].[ST_Indtaegtsopdeling_AU].[All]" dimensionUniqueName="[DimProjekt]" displayFolder="Projekt etiketter" count="0" unbalanced="0"/>
    <cacheHierarchy uniqueName="[DimProjekt].[ST_Mimtema2014Til17]" caption="ST Mimtema 2014 til 17" attribute="1" defaultMemberUniqueName="[DimProjekt].[ST_Mimtema2014Til17].[All]" allUniqueName="[DimProjekt].[ST_Mimtema2014Til17].[All]" dimensionUniqueName="[DimProjekt]" displayFolder="Projekt etiketter" count="0" unbalanced="0"/>
    <cacheHierarchy uniqueName="[DimProjekt].[ST_Novana]" caption="ST Novana" attribute="1" defaultMemberUniqueName="[DimProjekt].[ST_Novana].[All]" allUniqueName="[DimProjekt].[ST_Novana].[All]" dimensionUniqueName="[DimProjekt]" displayFolder="Projekt etiketter" count="0" unbalanced="0"/>
    <cacheHierarchy uniqueName="[DimProjekt].[ST_Opgavetype]" caption="ST Opgavetype" attribute="1" defaultMemberUniqueName="[DimProjekt].[ST_Opgavetype].[All]" allUniqueName="[DimProjekt].[ST_Opgavetype].[All]" dimensionUniqueName="[DimProjekt]" displayFolder="Projekt etiketter" count="0" unbalanced="0"/>
    <cacheHierarchy uniqueName="[DimProjekt].[ST_Rammeaftale_relevans]" caption="ST Rammeaftale relevans" attribute="1" defaultMemberUniqueName="[DimProjekt].[ST_Rammeaftale_relevans].[All]" allUniqueName="[DimProjekt].[ST_Rammeaftale_relevans].[All]" dimensionUniqueName="[DimProjekt]" displayFolder="Projekt etiketter" count="0" unbalanced="0"/>
    <cacheHierarchy uniqueName="[DimProjekt].[ST_Relevant_Rammeaftale]" caption="ST Relevant rammeaftale" attribute="1" defaultMemberUniqueName="[DimProjekt].[ST_Relevant_Rammeaftale].[All]" allUniqueName="[DimProjekt].[ST_Relevant_Rammeaftale].[All]" dimensionUniqueName="[DimProjekt]" displayFolder="Projekt etiketter" count="0" unbalanced="0"/>
    <cacheHierarchy uniqueName="[DimProjekt].[ST_Tematisk_Center]" caption="ST Tematisk Center" attribute="1" defaultMemberUniqueName="[DimProjekt].[ST_Tematisk_Center].[All]" allUniqueName="[DimProjekt].[ST_Tematisk_Center].[All]" dimensionUniqueName="[DimProjekt]" displayFolder="Projekt etiketter" count="0" unbalanced="0"/>
    <cacheHierarchy uniqueName="[DimProjekt].[ST_Tematisk_Center_Fase2]" caption="ST Tematisk center fase2" attribute="1" defaultMemberUniqueName="[DimProjekt].[ST_Tematisk_Center_Fase2].[All]" allUniqueName="[DimProjekt].[ST_Tematisk_Center_Fase2].[All]" dimensionUniqueName="[DimProjekt]" displayFolder="Projekt etiketter" count="0" unbalanced="0"/>
    <cacheHierarchy uniqueName="[DimProjekt].[ST_Ydelsesaftale]" caption="ST Ydelsesaftale" attribute="1" defaultMemberUniqueName="[DimProjekt].[ST_Ydelsesaftale].[All]" allUniqueName="[DimProjekt].[ST_Ydelsesaftale].[All]" dimensionUniqueName="[DimProjekt]" displayFolder="Projekt etiketter" count="2" unbalanced="0"/>
    <cacheHierarchy uniqueName="[DimProjekt].[ST_Ydelseskategori]" caption="ST Ydelseskategori" attribute="1" defaultMemberUniqueName="[DimProjekt].[ST_Ydelseskategori].[All]" allUniqueName="[DimProjekt].[ST_Ydelseskategori].[All]" dimensionUniqueName="[DimProjekt]" displayFolder="Projekt etiketter" count="2" unbalanced="0"/>
    <cacheHierarchy uniqueName="[DimProjekt].[StartDato]" caption="Start dato" attribute="1" defaultMemberUniqueName="[DimProjekt].[StartDato].[All]" allUniqueName="[DimProjekt].[StartDato].[All]" dimensionUniqueName="[DimProjekt]" displayFolder="" count="0" unbalanced="0"/>
    <cacheHierarchy uniqueName="[DimProjekt].[Status]" caption="Status" attribute="1" defaultMemberUniqueName="[DimProjekt].[Status].[All]" allUniqueName="[DimProjekt].[Status].[All]" dimensionUniqueName="[DimProjekt]" displayFolder="" count="2" unbalanced="0">
      <fieldsUsage count="2">
        <fieldUsage x="-1"/>
        <fieldUsage x="2"/>
      </fieldsUsage>
    </cacheHierarchy>
    <cacheHierarchy uniqueName="[DimProjekt].[TimeGrundlag]" caption="Timegrundlag" attribute="1" defaultMemberUniqueName="[DimProjekt].[TimeGrundlag].[All]" allUniqueName="[DimProjekt].[TimeGrundlag].[All]" dimensionUniqueName="[DimProjekt]" displayFolder="" count="0" unbalanced="0"/>
    <cacheHierarchy uniqueName="[DimProjekt].[VD hierarki]" caption="Omkostningstyper" defaultMemberUniqueName="[DimProjekt].[VD hierarki].[All]" allUniqueName="[DimProjekt].[VD hierarki].[All]" dimensionUniqueName="[DimProjekt]" displayFolder="Hierarkier" count="3" unbalanced="0"/>
    <cacheHierarchy uniqueName="[DimProjektAktivitet].[AktivitetNavn]" caption="Aktivitet navn" attribute="1" defaultMemberUniqueName="[DimProjektAktivitet].[AktivitetNavn].[All]" allUniqueName="[DimProjektAktivitet].[AktivitetNavn].[All]" dimensionUniqueName="[DimProjektAktivitet]" displayFolder="" count="0" unbalanced="0"/>
    <cacheHierarchy uniqueName="[DimProjektAktivitet].[AktivitetNr]" caption="Aktivitetnr." attribute="1" defaultMemberUniqueName="[DimProjektAktivitet].[AktivitetNr].[All]" allUniqueName="[DimProjektAktivitet].[AktivitetNr].[All]" dimensionUniqueName="[DimProjektAktivitet]" displayFolder="" count="0" unbalanced="0"/>
    <cacheHierarchy uniqueName="[DimProjektAktivitet].[Aktivitetnr. navn]" caption="Aktivitetnr. navn" attribute="1" defaultMemberUniqueName="[DimProjektAktivitet].[Aktivitetnr. navn].[All]" allUniqueName="[DimProjektAktivitet].[Aktivitetnr. navn].[All]" dimensionUniqueName="[DimProjektAktivitet]" displayFolder="" count="0" unbalanced="0"/>
    <cacheHierarchy uniqueName="[DimProjektAktivitet].[AktivitetType]" caption="Aktivitet type" attribute="1" defaultMemberUniqueName="[DimProjektAktivitet].[AktivitetType].[All]" allUniqueName="[DimProjektAktivitet].[AktivitetType].[All]" dimensionUniqueName="[DimProjektAktivitet]" displayFolder="" count="0" unbalanced="0"/>
    <cacheHierarchy uniqueName="[DimProjektAktivitet].[Biomedicin]" caption="Biomedicin hierarki" defaultMemberUniqueName="[DimProjektAktivitet].[Biomedicin].[All]" allUniqueName="[DimProjektAktivitet].[Biomedicin].[All]" dimensionUniqueName="[DimProjektAktivitet]" displayFolder="Hierarkier" count="4" unbalanced="0"/>
    <cacheHierarchy uniqueName="[DimProjektAktivitet].[BiomedicinNiveau1]" caption="Institut for Biomedicin niveau 1" attribute="1" defaultMemberUniqueName="[DimProjektAktivitet].[BiomedicinNiveau1].[All]" allUniqueName="[DimProjektAktivitet].[BiomedicinNiveau1].[All]" dimensionUniqueName="[DimProjektAktivitet]" displayFolder="" count="0" unbalanced="0"/>
    <cacheHierarchy uniqueName="[DimProjektAktivitet].[BiomedicinNiveau2]" caption="Institut for Biomedicin niveau 2" attribute="1" defaultMemberUniqueName="[DimProjektAktivitet].[BiomedicinNiveau2].[All]" allUniqueName="[DimProjektAktivitet].[BiomedicinNiveau2].[All]" dimensionUniqueName="[DimProjektAktivitet]" displayFolder="" count="0" unbalanced="0"/>
    <cacheHierarchy uniqueName="[DimProjektAktivitet].[BiomedicinNiveau3]" caption="Institut for Biomedicin niveau 3" attribute="1" defaultMemberUniqueName="[DimProjektAktivitet].[BiomedicinNiveau3].[All]" allUniqueName="[DimProjektAktivitet].[BiomedicinNiveau3].[All]" dimensionUniqueName="[DimProjektAktivitet]" displayFolder="" count="0" unbalanced="0"/>
    <cacheHierarchy uniqueName="[DimProjektAktivitet].[Kliniskmedicin]" caption="Klinisk medicin hierarki" defaultMemberUniqueName="[DimProjektAktivitet].[Kliniskmedicin].[All]" allUniqueName="[DimProjektAktivitet].[Kliniskmedicin].[All]" dimensionUniqueName="[DimProjektAktivitet]" displayFolder="Hierarkier" count="4" unbalanced="0"/>
    <cacheHierarchy uniqueName="[DimProjektAktivitet].[KliniskmedicinNiveau1]" caption="Institut for Klinisk Medicin niveau 1" attribute="1" defaultMemberUniqueName="[DimProjektAktivitet].[KliniskmedicinNiveau1].[All]" allUniqueName="[DimProjektAktivitet].[KliniskmedicinNiveau1].[All]" dimensionUniqueName="[DimProjektAktivitet]" displayFolder="" count="0" unbalanced="0"/>
    <cacheHierarchy uniqueName="[DimProjektAktivitet].[KliniskmedicinNiveau2]" caption="Institut for Klinisk Medicin niveau 2" attribute="1" defaultMemberUniqueName="[DimProjektAktivitet].[KliniskmedicinNiveau2].[All]" allUniqueName="[DimProjektAktivitet].[KliniskmedicinNiveau2].[All]" dimensionUniqueName="[DimProjektAktivitet]" displayFolder="" count="0" unbalanced="0"/>
    <cacheHierarchy uniqueName="[DimProjektAktivitet].[KliniskmedicinNiveau3]" caption="Institut for Klinisk Medicin niveau 3" attribute="1" defaultMemberUniqueName="[DimProjektAktivitet].[KliniskmedicinNiveau3].[All]" allUniqueName="[DimProjektAktivitet].[KliniskmedicinNiveau3].[All]" dimensionUniqueName="[DimProjektAktivitet]" displayFolder="" count="0" unbalanced="0"/>
    <cacheHierarchy uniqueName="[DimProjektAktivitet].[Overhead]" caption="Overhead" attribute="1" defaultMemberUniqueName="[DimProjektAktivitet].[Overhead].[All]" allUniqueName="[DimProjektAktivitet].[Overhead].[All]" dimensionUniqueName="[DimProjektAktivitet]" displayFolder="" count="0" unbalanced="0"/>
    <cacheHierarchy uniqueName="[DimProjektAktivitet].[ProjektNr]" caption="Projektnr." attribute="1" defaultMemberUniqueName="[DimProjektAktivitet].[ProjektNr].[All]" allUniqueName="[DimProjektAktivitet].[ProjektNr].[All]" dimensionUniqueName="[DimProjektAktivitet]" displayFolder="" count="0" unbalanced="0"/>
    <cacheHierarchy uniqueName="[DimProjektAktivitet].[Retsmedicin]" caption="Retsmedicin hierarki" defaultMemberUniqueName="[DimProjektAktivitet].[Retsmedicin].[All]" allUniqueName="[DimProjektAktivitet].[Retsmedicin].[All]" dimensionUniqueName="[DimProjektAktivitet]" displayFolder="Hierarkier" count="4" unbalanced="0"/>
    <cacheHierarchy uniqueName="[DimProjektAktivitet].[RetsmedicinNiveau1]" caption="Institut for Retsmedicin niveau 1" attribute="1" defaultMemberUniqueName="[DimProjektAktivitet].[RetsmedicinNiveau1].[All]" allUniqueName="[DimProjektAktivitet].[RetsmedicinNiveau1].[All]" dimensionUniqueName="[DimProjektAktivitet]" displayFolder="" count="0" unbalanced="0"/>
    <cacheHierarchy uniqueName="[DimProjektAktivitet].[RetsmedicinNiveau2]" caption="Institut for Retsmedicin niveau 2" attribute="1" defaultMemberUniqueName="[DimProjektAktivitet].[RetsmedicinNiveau2].[All]" allUniqueName="[DimProjektAktivitet].[RetsmedicinNiveau2].[All]" dimensionUniqueName="[DimProjektAktivitet]" displayFolder="" count="0" unbalanced="0"/>
    <cacheHierarchy uniqueName="[DimProjektAktivitet].[RetsmedicinNiveau3]" caption="Institut for Retsmedicin niveau 3" attribute="1" defaultMemberUniqueName="[DimProjektAktivitet].[RetsmedicinNiveau3].[All]" allUniqueName="[DimProjektAktivitet].[RetsmedicinNiveau3].[All]" dimensionUniqueName="[DimProjektAktivitet]" displayFolder="" count="0" unbalanced="0"/>
    <cacheHierarchy uniqueName="[DimProjektAktivitet].[Spaerret]" caption="Spærret" attribute="1" defaultMemberUniqueName="[DimProjektAktivitet].[Spaerret].[All]" allUniqueName="[DimProjektAktivitet].[Spaerret].[All]" dimensionUniqueName="[DimProjektAktivitet]" displayFolder="" count="0" unbalanced="0"/>
    <cacheHierarchy uniqueName="[DimProjektRessource].[Ansaettelsesgrad]" caption="Ansættelsesgrad" attribute="1" defaultMemberUniqueName="[DimProjektRessource].[Ansaettelsesgrad].[All]" allUniqueName="[DimProjektRessource].[Ansaettelsesgrad].[All]" dimensionUniqueName="[DimProjektRessource]" displayFolder="" count="0" unbalanced="0"/>
    <cacheHierarchy uniqueName="[DimProjektRessource].[AUHRAEnhed]" caption="Auhra enhedsnr. navn" attribute="1" defaultMemberUniqueName="[DimProjektRessource].[AUHRAEnhed].[All]" allUniqueName="[DimProjektRessource].[AUHRAEnhed].[All]" dimensionUniqueName="[DimProjektRessource]" displayFolder="" count="0" unbalanced="0"/>
    <cacheHierarchy uniqueName="[DimProjektRessource].[AuhraEnhedNavn]" caption="Auhra enhedsnavn" attribute="1" defaultMemberUniqueName="[DimProjektRessource].[AuhraEnhedNavn].[All]" allUniqueName="[DimProjektRessource].[AuhraEnhedNavn].[All]" dimensionUniqueName="[DimProjektRessource]" displayFolder="" count="0" unbalanced="0"/>
    <cacheHierarchy uniqueName="[DimProjektRessource].[AuhraEnhedNr]" caption="Auhra enhedsnr." attribute="1" defaultMemberUniqueName="[DimProjektRessource].[AuhraEnhedNr].[All]" allUniqueName="[DimProjektRessource].[AuhraEnhedNr].[All]" dimensionUniqueName="[DimProjektRessource]" displayFolder="" count="0" unbalanced="0"/>
    <cacheHierarchy uniqueName="[DimProjektRessource].[AUID]" caption="AUID" attribute="1" defaultMemberUniqueName="[DimProjektRessource].[AUID].[All]" allUniqueName="[DimProjektRessource].[AUID].[All]" dimensionUniqueName="[DimProjektRessource]" displayFolder="" count="0" unbalanced="0"/>
    <cacheHierarchy uniqueName="[DimProjektRessource].[CPR]" caption="CPR" attribute="1" defaultMemberUniqueName="[DimProjektRessource].[CPR].[All]" allUniqueName="[DimProjektRessource].[CPR].[All]" dimensionUniqueName="[DimProjektRessource]" displayFolder="" count="0" unbalanced="0"/>
    <cacheHierarchy uniqueName="[DimProjektRessource].[Enhedsnr. navn]" caption="Enhedsnr. navn" attribute="1" defaultMemberUniqueName="[DimProjektRessource].[Enhedsnr. navn].[All]" allUniqueName="[DimProjektRessource].[Enhedsnr. navn].[All]" dimensionUniqueName="[DimProjektRessource]" displayFolder="" count="0" unbalanced="0"/>
    <cacheHierarchy uniqueName="[DimProjektRessource].[IsDisponeret]" caption="Er Disponeret" attribute="1" defaultMemberUniqueName="[DimProjektRessource].[IsDisponeret].[All]" allUniqueName="[DimProjektRessource].[IsDisponeret].[All]" dimensionUniqueName="[DimProjektRessource]" displayFolder="" count="0" unbalanced="0"/>
    <cacheHierarchy uniqueName="[DimProjektRessource].[LoenType]" caption="Løntype" attribute="1" defaultMemberUniqueName="[DimProjektRessource].[LoenType].[All]" allUniqueName="[DimProjektRessource].[LoenType].[All]" dimensionUniqueName="[DimProjektRessource]" displayFolder="" count="0" unbalanced="0"/>
    <cacheHierarchy uniqueName="[DimProjektRessource].[Navn]" caption="Navn" attribute="1" defaultMemberUniqueName="[DimProjektRessource].[Navn].[All]" allUniqueName="[DimProjektRessource].[Navn].[All]" dimensionUniqueName="[DimProjektRessource]" displayFolder="" count="0" unbalanced="0"/>
    <cacheHierarchy uniqueName="[DimProjektRessource].[Normtid]" caption="Normtid" attribute="1" defaultMemberUniqueName="[DimProjektRessource].[Normtid].[All]" allUniqueName="[DimProjektRessource].[Normtid].[All]" dimensionUniqueName="[DimProjektRessource]" displayFolder="" count="0" unbalanced="0"/>
    <cacheHierarchy uniqueName="[DimProjektRessource].[Overordnet]" caption="Overordnet" attribute="1" defaultMemberUniqueName="[DimProjektRessource].[Overordnet].[All]" allUniqueName="[DimProjektRessource].[Overordnet].[All]" dimensionUniqueName="[DimProjektRessource]" displayFolder="" count="0" unbalanced="0"/>
    <cacheHierarchy uniqueName="[DimProjektRessource].[OverordnetNavn]" caption="Overordnet navn" attribute="1" defaultMemberUniqueName="[DimProjektRessource].[OverordnetNavn].[All]" allUniqueName="[DimProjektRessource].[OverordnetNavn].[All]" dimensionUniqueName="[DimProjektRessource]" displayFolder="" count="0" unbalanced="0"/>
    <cacheHierarchy uniqueName="[DimProjektRessource].[Overordnetnavn nr.]" caption="Overordnetnavn nr." attribute="1" defaultMemberUniqueName="[DimProjektRessource].[Overordnetnavn nr.].[All]" allUniqueName="[DimProjektRessource].[Overordnetnavn nr.].[All]" dimensionUniqueName="[DimProjektRessource]" displayFolder="" count="0" unbalanced="0"/>
    <cacheHierarchy uniqueName="[DimProjektRessource].[Overordnetnr. navn]" caption="Overordnetnr. navn" attribute="1" defaultMemberUniqueName="[DimProjektRessource].[Overordnetnr. navn].[All]" allUniqueName="[DimProjektRessource].[Overordnetnr. navn].[All]" dimensionUniqueName="[DimProjektRessource]" displayFolder="" count="0" unbalanced="0"/>
    <cacheHierarchy uniqueName="[DimProjektRessource].[ProjektRessourceNr]" caption="Projekt ressourcenr." attribute="1" defaultMemberUniqueName="[DimProjektRessource].[ProjektRessourceNr].[All]" allUniqueName="[DimProjektRessource].[ProjektRessourceNr].[All]" dimensionUniqueName="[DimProjektRessource]" displayFolder="" count="0" unbalanced="0"/>
    <cacheHierarchy uniqueName="[DimProjektRessource].[Ressource fornavn hierarki]" caption="Ressource fornavn hierarki" defaultMemberUniqueName="[DimProjektRessource].[Ressource fornavn hierarki].[All]" allUniqueName="[DimProjektRessource].[Ressource fornavn hierarki].[All]" dimensionUniqueName="[DimProjektRessource]" displayFolder="" count="3" unbalanced="0"/>
    <cacheHierarchy uniqueName="[DimProjektRessource].[Ressourcenavn nr.]" caption="Ressourcenavn nr." attribute="1" defaultMemberUniqueName="[DimProjektRessource].[Ressourcenavn nr.].[All]" allUniqueName="[DimProjektRessource].[Ressourcenavn nr.].[All]" dimensionUniqueName="[DimProjektRessource]" displayFolder="" count="0" unbalanced="0"/>
    <cacheHierarchy uniqueName="[DimProjektRessource].[Ressourcenr. navn]" caption="Ressourcenr. navn" attribute="1" defaultMemberUniqueName="[DimProjektRessource].[Ressourcenr. navn].[All]" allUniqueName="[DimProjektRessource].[Ressourcenr. navn].[All]" dimensionUniqueName="[DimProjektRessource]" displayFolder="" count="0" unbalanced="0"/>
    <cacheHierarchy uniqueName="[DimProjektRessource].[SlutDato]" caption="Ressourcens slutdato" attribute="1" defaultMemberUniqueName="[DimProjektRessource].[SlutDato].[All]" allUniqueName="[DimProjektRessource].[SlutDato].[All]" dimensionUniqueName="[DimProjektRessource]" displayFolder="" count="0" unbalanced="0"/>
    <cacheHierarchy uniqueName="[DimProjektRessource].[Spaerret]" caption="Spærret" attribute="1" defaultMemberUniqueName="[DimProjektRessource].[Spaerret].[All]" allUniqueName="[DimProjektRessource].[Spaerret].[All]" dimensionUniqueName="[DimProjektRessource]" displayFolder="" count="0" unbalanced="0"/>
    <cacheHierarchy uniqueName="[DimProjektRessource].[StartDato]" caption="Ressourcens startdato" attribute="1" defaultMemberUniqueName="[DimProjektRessource].[StartDato].[All]" allUniqueName="[DimProjektRessource].[StartDato].[All]" dimensionUniqueName="[DimProjektRessource]" displayFolder="" count="0" unbalanced="0"/>
    <cacheHierarchy uniqueName="[DimProjektRessource].[StedKode]" caption="Ressourcens stedkode" attribute="1" defaultMemberUniqueName="[DimProjektRessource].[StedKode].[All]" allUniqueName="[DimProjektRessource].[StedKode].[All]" dimensionUniqueName="[DimProjektRessource]" displayFolder="" count="0" unbalanced="0"/>
    <cacheHierarchy uniqueName="[DimProjektRessource].[StillingsTypeGruppe]" caption="StillingsTypeGruppe" attribute="1" defaultMemberUniqueName="[DimProjektRessource].[StillingsTypeGruppe].[All]" allUniqueName="[DimProjektRessource].[StillingsTypeGruppe].[All]" dimensionUniqueName="[DimProjektRessource]" displayFolder="" count="0" unbalanced="0"/>
    <cacheHierarchy uniqueName="[DimProjektRessource].[StillingsTypeNavn]" caption="Ressourcens stillingstype navn" attribute="1" defaultMemberUniqueName="[DimProjektRessource].[StillingsTypeNavn].[All]" allUniqueName="[DimProjektRessource].[StillingsTypeNavn].[All]" dimensionUniqueName="[DimProjektRessource]" displayFolder="" count="0" unbalanced="0"/>
    <cacheHierarchy uniqueName="[DimProjektRessource].[StillingsTypenavn nr.]" caption="StillingsTypenavn nr." attribute="1" defaultMemberUniqueName="[DimProjektRessource].[StillingsTypenavn nr.].[All]" allUniqueName="[DimProjektRessource].[StillingsTypenavn nr.].[All]" dimensionUniqueName="[DimProjektRessource]" displayFolder="" count="0" unbalanced="0"/>
    <cacheHierarchy uniqueName="[DimProjektRessource].[StillingsTypeNr]" caption="Ressourcens stillingstype nr." attribute="1" defaultMemberUniqueName="[DimProjektRessource].[StillingsTypeNr].[All]" allUniqueName="[DimProjektRessource].[StillingsTypeNr].[All]" dimensionUniqueName="[DimProjektRessource]" displayFolder="" count="0" unbalanced="0"/>
    <cacheHierarchy uniqueName="[DimProjektRessource].[Stillingstypenr. navn]" caption="Stillingstypenr. navn" attribute="1" defaultMemberUniqueName="[DimProjektRessource].[Stillingstypenr. navn].[All]" allUniqueName="[DimProjektRessource].[Stillingstypenr. navn].[All]" dimensionUniqueName="[DimProjektRessource]" displayFolder="" count="0" unbalanced="0"/>
    <cacheHierarchy uniqueName="[DimProjektRessource].[TimeTypeBeskrivelse]" caption="Timetype beskrivelse" attribute="1" defaultMemberUniqueName="[DimProjektRessource].[TimeTypeBeskrivelse].[All]" allUniqueName="[DimProjektRessource].[TimeTypeBeskrivelse].[All]" dimensionUniqueName="[DimProjektRessource]" displayFolder="" count="0" unbalanced="0"/>
    <cacheHierarchy uniqueName="[DimProjektRessource_ProjektAdministrator].[AUHRAEnhed]" caption="Auhra enhedsnr. navn" attribute="1" defaultMemberUniqueName="[DimProjektRessource_ProjektAdministrator].[AUHRAEnhed].[All]" allUniqueName="[DimProjektRessource_ProjektAdministrator].[AUHRAEnhed].[All]" dimensionUniqueName="[DimProjektRessource_ProjektAdministrator]" displayFolder="" count="0" unbalanced="0"/>
    <cacheHierarchy uniqueName="[DimProjektRessource_ProjektAdministrator].[AuhraEnhedNavn]" caption="Auhra enhedsnavn" attribute="1" defaultMemberUniqueName="[DimProjektRessource_ProjektAdministrator].[AuhraEnhedNavn].[All]" allUniqueName="[DimProjektRessource_ProjektAdministrator].[AuhraEnhedNavn].[All]" dimensionUniqueName="[DimProjektRessource_ProjektAdministrator]" displayFolder="" count="0" unbalanced="0"/>
    <cacheHierarchy uniqueName="[DimProjektRessource_ProjektAdministrator].[AuhraEnhedNr]" caption="Auhra enhedsnr." attribute="1" defaultMemberUniqueName="[DimProjektRessource_ProjektAdministrator].[AuhraEnhedNr].[All]" allUniqueName="[DimProjektRessource_ProjektAdministrator].[AuhraEnhedNr].[All]" dimensionUniqueName="[DimProjektRessource_ProjektAdministrator]" displayFolder="" count="0" unbalanced="0"/>
    <cacheHierarchy uniqueName="[DimProjektRessource_ProjektAdministrator].[CPR]" caption="CPRnr." attribute="1" defaultMemberUniqueName="[DimProjektRessource_ProjektAdministrator].[CPR].[All]" allUniqueName="[DimProjektRessource_ProjektAdministrator].[CPR].[All]" dimensionUniqueName="[DimProjektRessource_ProjektAdministrator]" displayFolder="" count="0" unbalanced="0"/>
    <cacheHierarchy uniqueName="[DimProjektRessource_ProjektAdministrator].[EnhedsNavn]" caption="Enhedsnavn" attribute="1" defaultMemberUniqueName="[DimProjektRessource_ProjektAdministrator].[EnhedsNavn].[All]" allUniqueName="[DimProjektRessource_ProjektAdministrator].[EnhedsNavn].[All]" dimensionUniqueName="[DimProjektRessource_ProjektAdministrator]" displayFolder="" count="0" unbalanced="0"/>
    <cacheHierarchy uniqueName="[DimProjektRessource_ProjektAdministrator].[EnhedsNr]" caption="Enhedsnr." attribute="1" defaultMemberUniqueName="[DimProjektRessource_ProjektAdministrator].[EnhedsNr].[All]" allUniqueName="[DimProjektRessource_ProjektAdministrator].[EnhedsNr].[All]" dimensionUniqueName="[DimProjektRessource_ProjektAdministrator]" displayFolder="" count="0" unbalanced="0"/>
    <cacheHierarchy uniqueName="[DimProjektRessource_ProjektAdministrator].[FirstLetter]" caption="Forbogstav" attribute="1" defaultMemberUniqueName="[DimProjektRessource_ProjektAdministrator].[FirstLetter].[All]" allUniqueName="[DimProjektRessource_ProjektAdministrator].[FirstLetter].[All]" dimensionUniqueName="[DimProjektRessource_ProjektAdministrator]" displayFolder="" count="0" unbalanced="0"/>
    <cacheHierarchy uniqueName="[DimProjektRessource_ProjektAdministrator].[Navn]" caption="Projekt administrator navn" attribute="1" defaultMemberUniqueName="[DimProjektRessource_ProjektAdministrator].[Navn].[All]" allUniqueName="[DimProjektRessource_ProjektAdministrator].[Navn].[All]" dimensionUniqueName="[DimProjektRessource_ProjektAdministrator]" displayFolder="" count="0" unbalanced="0"/>
    <cacheHierarchy uniqueName="[DimProjektRessource_ProjektAdministrator].[ProjektRessourceNr]" caption="Projekt administrator ressourcenr." attribute="1" defaultMemberUniqueName="[DimProjektRessource_ProjektAdministrator].[ProjektRessourceNr].[All]" allUniqueName="[DimProjektRessource_ProjektAdministrator].[ProjektRessourceNr].[All]" dimensionUniqueName="[DimProjektRessource_ProjektAdministrator]" displayFolder="" count="0" unbalanced="0"/>
    <cacheHierarchy uniqueName="[DimProjektRessource_ProjektAdministrator].[StartDato]" caption="Startdato" attribute="1" defaultMemberUniqueName="[DimProjektRessource_ProjektAdministrator].[StartDato].[All]" allUniqueName="[DimProjektRessource_ProjektAdministrator].[StartDato].[All]" dimensionUniqueName="[DimProjektRessource_ProjektAdministrator]" displayFolder="" count="0" unbalanced="0"/>
    <cacheHierarchy uniqueName="[DimProjektRessource_ProjektAdministrator].[StedKode]" caption="Stedkode" attribute="1" defaultMemberUniqueName="[DimProjektRessource_ProjektAdministrator].[StedKode].[All]" allUniqueName="[DimProjektRessource_ProjektAdministrator].[StedKode].[All]" dimensionUniqueName="[DimProjektRessource_ProjektAdministrator]" displayFolder="" count="0" unbalanced="0"/>
    <cacheHierarchy uniqueName="[DimProjektRessource_ProjektAdministrator].[StillingsTypeGruppe]" caption="Stillingstype gruppe" attribute="1" defaultMemberUniqueName="[DimProjektRessource_ProjektAdministrator].[StillingsTypeGruppe].[All]" allUniqueName="[DimProjektRessource_ProjektAdministrator].[StillingsTypeGruppe].[All]" dimensionUniqueName="[DimProjektRessource_ProjektAdministrator]" displayFolder="" count="0" unbalanced="0"/>
    <cacheHierarchy uniqueName="[DimProjektRessource_ProjektAndenRolle].[AUHRAEnhed]" caption="Auhra enhedsnr. navn" attribute="1" defaultMemberUniqueName="[DimProjektRessource_ProjektAndenRolle].[AUHRAEnhed].[All]" allUniqueName="[DimProjektRessource_ProjektAndenRolle].[AUHRAEnhed].[All]" dimensionUniqueName="[DimProjektRessource_ProjektAndenRolle]" displayFolder="" count="0" unbalanced="0"/>
    <cacheHierarchy uniqueName="[DimProjektRessource_ProjektAndenRolle].[AuhraEnhedNavn]" caption="Auhra enhedsnavn" attribute="1" defaultMemberUniqueName="[DimProjektRessource_ProjektAndenRolle].[AuhraEnhedNavn].[All]" allUniqueName="[DimProjektRessource_ProjektAndenRolle].[AuhraEnhedNavn].[All]" dimensionUniqueName="[DimProjektRessource_ProjektAndenRolle]" displayFolder="" count="0" unbalanced="0"/>
    <cacheHierarchy uniqueName="[DimProjektRessource_ProjektAndenRolle].[AuhraEnhedNr]" caption="Auhra enhedsnr." attribute="1" defaultMemberUniqueName="[DimProjektRessource_ProjektAndenRolle].[AuhraEnhedNr].[All]" allUniqueName="[DimProjektRessource_ProjektAndenRolle].[AuhraEnhedNr].[All]" dimensionUniqueName="[DimProjektRessource_ProjektAndenRolle]" displayFolder="" count="0" unbalanced="0"/>
    <cacheHierarchy uniqueName="[DimProjektRessource_ProjektAndenRolle].[CPR]" caption="CPRnr." attribute="1" defaultMemberUniqueName="[DimProjektRessource_ProjektAndenRolle].[CPR].[All]" allUniqueName="[DimProjektRessource_ProjektAndenRolle].[CPR].[All]" dimensionUniqueName="[DimProjektRessource_ProjektAndenRolle]" displayFolder="" count="0" unbalanced="0"/>
    <cacheHierarchy uniqueName="[DimProjektRessource_ProjektAndenRolle].[EnhedsNavn]" caption="Enhedsnavn" attribute="1" defaultMemberUniqueName="[DimProjektRessource_ProjektAndenRolle].[EnhedsNavn].[All]" allUniqueName="[DimProjektRessource_ProjektAndenRolle].[EnhedsNavn].[All]" dimensionUniqueName="[DimProjektRessource_ProjektAndenRolle]" displayFolder="" count="0" unbalanced="0"/>
    <cacheHierarchy uniqueName="[DimProjektRessource_ProjektAndenRolle].[EnhedsNr]" caption="Enhedsnr." attribute="1" defaultMemberUniqueName="[DimProjektRessource_ProjektAndenRolle].[EnhedsNr].[All]" allUniqueName="[DimProjektRessource_ProjektAndenRolle].[EnhedsNr].[All]" dimensionUniqueName="[DimProjektRessource_ProjektAndenRolle]" displayFolder="" count="0" unbalanced="0"/>
    <cacheHierarchy uniqueName="[DimProjektRessource_ProjektAndenRolle].[FirstLetter]" caption="Forbogstav" attribute="1" defaultMemberUniqueName="[DimProjektRessource_ProjektAndenRolle].[FirstLetter].[All]" allUniqueName="[DimProjektRessource_ProjektAndenRolle].[FirstLetter].[All]" dimensionUniqueName="[DimProjektRessource_ProjektAndenRolle]" displayFolder="" count="0" unbalanced="0"/>
    <cacheHierarchy uniqueName="[DimProjektRessource_ProjektAndenRolle].[Navn]" caption="Projekt anden rolle navn" attribute="1" defaultMemberUniqueName="[DimProjektRessource_ProjektAndenRolle].[Navn].[All]" allUniqueName="[DimProjektRessource_ProjektAndenRolle].[Navn].[All]" dimensionUniqueName="[DimProjektRessource_ProjektAndenRolle]" displayFolder="" count="0" unbalanced="0"/>
    <cacheHierarchy uniqueName="[DimProjektRessource_ProjektAndenRolle].[ProjektRessourceNr]" caption="Projekt anden rolle ressourcenr." attribute="1" defaultMemberUniqueName="[DimProjektRessource_ProjektAndenRolle].[ProjektRessourceNr].[All]" allUniqueName="[DimProjektRessource_ProjektAndenRolle].[ProjektRessourceNr].[All]" dimensionUniqueName="[DimProjektRessource_ProjektAndenRolle]" displayFolder="" count="0" unbalanced="0"/>
    <cacheHierarchy uniqueName="[DimProjektRessource_ProjektAndenRolle].[StartDato]" caption="Startdato" attribute="1" defaultMemberUniqueName="[DimProjektRessource_ProjektAndenRolle].[StartDato].[All]" allUniqueName="[DimProjektRessource_ProjektAndenRolle].[StartDato].[All]" dimensionUniqueName="[DimProjektRessource_ProjektAndenRolle]" displayFolder="" count="0" unbalanced="0"/>
    <cacheHierarchy uniqueName="[DimProjektRessource_ProjektAndenRolle].[StedKode]" caption="Stedkode" attribute="1" defaultMemberUniqueName="[DimProjektRessource_ProjektAndenRolle].[StedKode].[All]" allUniqueName="[DimProjektRessource_ProjektAndenRolle].[StedKode].[All]" dimensionUniqueName="[DimProjektRessource_ProjektAndenRolle]" displayFolder="" count="0" unbalanced="0"/>
    <cacheHierarchy uniqueName="[DimProjektRessource_ProjektAndenRolle].[StillingsTypeGruppe]" caption="Stillingstype" attribute="1" defaultMemberUniqueName="[DimProjektRessource_ProjektAndenRolle].[StillingsTypeGruppe].[All]" allUniqueName="[DimProjektRessource_ProjektAndenRolle].[StillingsTypeGruppe].[All]" dimensionUniqueName="[DimProjektRessource_ProjektAndenRolle]" displayFolder="" count="0" unbalanced="0"/>
    <cacheHierarchy uniqueName="[DimProjektRessource_ProjektAnsvarlig].[AUHRAEnhed]" caption="Auhra enhedsnr. navn" attribute="1" defaultMemberUniqueName="[DimProjektRessource_ProjektAnsvarlig].[AUHRAEnhed].[All]" allUniqueName="[DimProjektRessource_ProjektAnsvarlig].[AUHRAEnhed].[All]" dimensionUniqueName="[DimProjektRessource_ProjektAnsvarlig]" displayFolder="" count="0" unbalanced="0"/>
    <cacheHierarchy uniqueName="[DimProjektRessource_ProjektAnsvarlig].[AuhraEnhedNavn]" caption="Auhra enhedsnavn" attribute="1" defaultMemberUniqueName="[DimProjektRessource_ProjektAnsvarlig].[AuhraEnhedNavn].[All]" allUniqueName="[DimProjektRessource_ProjektAnsvarlig].[AuhraEnhedNavn].[All]" dimensionUniqueName="[DimProjektRessource_ProjektAnsvarlig]" displayFolder="" count="0" unbalanced="0"/>
    <cacheHierarchy uniqueName="[DimProjektRessource_ProjektAnsvarlig].[AuhraEnhedNr]" caption="Auhra enhedsnr." attribute="1" defaultMemberUniqueName="[DimProjektRessource_ProjektAnsvarlig].[AuhraEnhedNr].[All]" allUniqueName="[DimProjektRessource_ProjektAnsvarlig].[AuhraEnhedNr].[All]" dimensionUniqueName="[DimProjektRessource_ProjektAnsvarlig]" displayFolder="" count="0" unbalanced="0"/>
    <cacheHierarchy uniqueName="[DimProjektRessource_ProjektAnsvarlig].[CPR]" caption="CPRnr." attribute="1" defaultMemberUniqueName="[DimProjektRessource_ProjektAnsvarlig].[CPR].[All]" allUniqueName="[DimProjektRessource_ProjektAnsvarlig].[CPR].[All]" dimensionUniqueName="[DimProjektRessource_ProjektAnsvarlig]" displayFolder="" count="0" unbalanced="0"/>
    <cacheHierarchy uniqueName="[DimProjektRessource_ProjektAnsvarlig].[EnhedsNavn]" caption="Enhedsnavn" attribute="1" defaultMemberUniqueName="[DimProjektRessource_ProjektAnsvarlig].[EnhedsNavn].[All]" allUniqueName="[DimProjektRessource_ProjektAnsvarlig].[EnhedsNavn].[All]" dimensionUniqueName="[DimProjektRessource_ProjektAnsvarlig]" displayFolder="" count="0" unbalanced="0"/>
    <cacheHierarchy uniqueName="[DimProjektRessource_ProjektAnsvarlig].[EnhedsNr]" caption="Enhedsnr." attribute="1" defaultMemberUniqueName="[DimProjektRessource_ProjektAnsvarlig].[EnhedsNr].[All]" allUniqueName="[DimProjektRessource_ProjektAnsvarlig].[EnhedsNr].[All]" dimensionUniqueName="[DimProjektRessource_ProjektAnsvarlig]" displayFolder="" count="0" unbalanced="0"/>
    <cacheHierarchy uniqueName="[DimProjektRessource_ProjektAnsvarlig].[FirstLetter]" caption="Forbogstav" attribute="1" defaultMemberUniqueName="[DimProjektRessource_ProjektAnsvarlig].[FirstLetter].[All]" allUniqueName="[DimProjektRessource_ProjektAnsvarlig].[FirstLetter].[All]" dimensionUniqueName="[DimProjektRessource_ProjektAnsvarlig]" displayFolder="" count="0" unbalanced="0"/>
    <cacheHierarchy uniqueName="[DimProjektRessource_ProjektAnsvarlig].[Navn]" caption="Projekt ansvarlig navn" attribute="1" defaultMemberUniqueName="[DimProjektRessource_ProjektAnsvarlig].[Navn].[All]" allUniqueName="[DimProjektRessource_ProjektAnsvarlig].[Navn].[All]" dimensionUniqueName="[DimProjektRessource_ProjektAnsvarlig]" displayFolder="" count="0" unbalanced="0"/>
    <cacheHierarchy uniqueName="[DimProjektRessource_ProjektAnsvarlig].[ProjektRessourceNr]" caption="Projekt ansvarlig ressourcenr." attribute="1" defaultMemberUniqueName="[DimProjektRessource_ProjektAnsvarlig].[ProjektRessourceNr].[All]" allUniqueName="[DimProjektRessource_ProjektAnsvarlig].[ProjektRessourceNr].[All]" dimensionUniqueName="[DimProjektRessource_ProjektAnsvarlig]" displayFolder="" count="0" unbalanced="0"/>
    <cacheHierarchy uniqueName="[DimProjektRessource_ProjektAnsvarlig].[StartDato]" caption="Startdato" attribute="1" defaultMemberUniqueName="[DimProjektRessource_ProjektAnsvarlig].[StartDato].[All]" allUniqueName="[DimProjektRessource_ProjektAnsvarlig].[StartDato].[All]" dimensionUniqueName="[DimProjektRessource_ProjektAnsvarlig]" displayFolder="" count="0" unbalanced="0"/>
    <cacheHierarchy uniqueName="[DimProjektRessource_ProjektAnsvarlig].[StedKode]" caption="Stedkode" attribute="1" defaultMemberUniqueName="[DimProjektRessource_ProjektAnsvarlig].[StedKode].[All]" allUniqueName="[DimProjektRessource_ProjektAnsvarlig].[StedKode].[All]" dimensionUniqueName="[DimProjektRessource_ProjektAnsvarlig]" displayFolder="" count="0" unbalanced="0"/>
    <cacheHierarchy uniqueName="[DimProjektRessource_ProjektAnsvarlig].[StillingsTypeGruppe]" caption="Stillingstype gruppe" attribute="1" defaultMemberUniqueName="[DimProjektRessource_ProjektAnsvarlig].[StillingsTypeGruppe].[All]" allUniqueName="[DimProjektRessource_ProjektAnsvarlig].[StillingsTypeGruppe].[All]" dimensionUniqueName="[DimProjektRessource_ProjektAnsvarlig]" displayFolder="" count="0" unbalanced="0"/>
    <cacheHierarchy uniqueName="[DimProjektRessource_ProjektBevillingsHaver].[AUHRAEnhed]" caption="Auhra enhedsnr. navn" attribute="1" defaultMemberUniqueName="[DimProjektRessource_ProjektBevillingsHaver].[AUHRAEnhed].[All]" allUniqueName="[DimProjektRessource_ProjektBevillingsHaver].[AUHRAEnhed].[All]" dimensionUniqueName="[DimProjektRessource_ProjektBevillingsHaver]" displayFolder="" count="0" unbalanced="0"/>
    <cacheHierarchy uniqueName="[DimProjektRessource_ProjektBevillingsHaver].[AuhraEnhedNavn]" caption="Auhra enhedsnavn" attribute="1" defaultMemberUniqueName="[DimProjektRessource_ProjektBevillingsHaver].[AuhraEnhedNavn].[All]" allUniqueName="[DimProjektRessource_ProjektBevillingsHaver].[AuhraEnhedNavn].[All]" dimensionUniqueName="[DimProjektRessource_ProjektBevillingsHaver]" displayFolder="" count="0" unbalanced="0"/>
    <cacheHierarchy uniqueName="[DimProjektRessource_ProjektBevillingsHaver].[AuhraEnhedNr]" caption="Auhra enhedsnr." attribute="1" defaultMemberUniqueName="[DimProjektRessource_ProjektBevillingsHaver].[AuhraEnhedNr].[All]" allUniqueName="[DimProjektRessource_ProjektBevillingsHaver].[AuhraEnhedNr].[All]" dimensionUniqueName="[DimProjektRessource_ProjektBevillingsHaver]" displayFolder="" count="0" unbalanced="0"/>
    <cacheHierarchy uniqueName="[DimProjektRessource_ProjektBevillingsHaver].[CPR]" caption="CPRnr." attribute="1" defaultMemberUniqueName="[DimProjektRessource_ProjektBevillingsHaver].[CPR].[All]" allUniqueName="[DimProjektRessource_ProjektBevillingsHaver].[CPR].[All]" dimensionUniqueName="[DimProjektRessource_ProjektBevillingsHaver]" displayFolder="" count="0" unbalanced="0"/>
    <cacheHierarchy uniqueName="[DimProjektRessource_ProjektBevillingsHaver].[EnhedsNavn]" caption="Enhedsnavn" attribute="1" defaultMemberUniqueName="[DimProjektRessource_ProjektBevillingsHaver].[EnhedsNavn].[All]" allUniqueName="[DimProjektRessource_ProjektBevillingsHaver].[EnhedsNavn].[All]" dimensionUniqueName="[DimProjektRessource_ProjektBevillingsHaver]" displayFolder="" count="0" unbalanced="0"/>
    <cacheHierarchy uniqueName="[DimProjektRessource_ProjektBevillingsHaver].[EnhedsNr]" caption="Enhedsnr." attribute="1" defaultMemberUniqueName="[DimProjektRessource_ProjektBevillingsHaver].[EnhedsNr].[All]" allUniqueName="[DimProjektRessource_ProjektBevillingsHaver].[EnhedsNr].[All]" dimensionUniqueName="[DimProjektRessource_ProjektBevillingsHaver]" displayFolder="" count="0" unbalanced="0"/>
    <cacheHierarchy uniqueName="[DimProjektRessource_ProjektBevillingsHaver].[FirstLetter]" caption="Forbogstav" attribute="1" defaultMemberUniqueName="[DimProjektRessource_ProjektBevillingsHaver].[FirstLetter].[All]" allUniqueName="[DimProjektRessource_ProjektBevillingsHaver].[FirstLetter].[All]" dimensionUniqueName="[DimProjektRessource_ProjektBevillingsHaver]" displayFolder="" count="0" unbalanced="0"/>
    <cacheHierarchy uniqueName="[DimProjektRessource_ProjektBevillingsHaver].[Navn]" caption="Projekt bevillingshaver navn" attribute="1" defaultMemberUniqueName="[DimProjektRessource_ProjektBevillingsHaver].[Navn].[All]" allUniqueName="[DimProjektRessource_ProjektBevillingsHaver].[Navn].[All]" dimensionUniqueName="[DimProjektRessource_ProjektBevillingsHaver]" displayFolder="" count="0" unbalanced="0"/>
    <cacheHierarchy uniqueName="[DimProjektRessource_ProjektBevillingsHaver].[ProjektRessourceNr]" caption="Projekt bevillingshaver ressourcenr." attribute="1" defaultMemberUniqueName="[DimProjektRessource_ProjektBevillingsHaver].[ProjektRessourceNr].[All]" allUniqueName="[DimProjektRessource_ProjektBevillingsHaver].[ProjektRessourceNr].[All]" dimensionUniqueName="[DimProjektRessource_ProjektBevillingsHaver]" displayFolder="" count="0" unbalanced="0"/>
    <cacheHierarchy uniqueName="[DimProjektRessource_ProjektBevillingsHaver].[StartDato]" caption="Startdato" attribute="1" defaultMemberUniqueName="[DimProjektRessource_ProjektBevillingsHaver].[StartDato].[All]" allUniqueName="[DimProjektRessource_ProjektBevillingsHaver].[StartDato].[All]" dimensionUniqueName="[DimProjektRessource_ProjektBevillingsHaver]" displayFolder="" count="0" unbalanced="0"/>
    <cacheHierarchy uniqueName="[DimProjektRessource_ProjektBevillingsHaver].[StedKode]" caption="Stedkode" attribute="1" defaultMemberUniqueName="[DimProjektRessource_ProjektBevillingsHaver].[StedKode].[All]" allUniqueName="[DimProjektRessource_ProjektBevillingsHaver].[StedKode].[All]" dimensionUniqueName="[DimProjektRessource_ProjektBevillingsHaver]" displayFolder="" count="0" unbalanced="0"/>
    <cacheHierarchy uniqueName="[DimProjektRessource_ProjektBevillingsHaver].[StillingsTypeGruppe]" caption="Stillingstype gruppe" attribute="1" defaultMemberUniqueName="[DimProjektRessource_ProjektBevillingsHaver].[StillingsTypeGruppe].[All]" allUniqueName="[DimProjektRessource_ProjektBevillingsHaver].[StillingsTypeGruppe].[All]" dimensionUniqueName="[DimProjektRessource_ProjektBevillingsHaver]" displayFolder="" count="0" unbalanced="0"/>
    <cacheHierarchy uniqueName="[DimProjektRessource_ProjektGruppeleder].[AUHRAEnhed]" caption="Auhra enhedsnr. navn" attribute="1" defaultMemberUniqueName="[DimProjektRessource_ProjektGruppeleder].[AUHRAEnhed].[All]" allUniqueName="[DimProjektRessource_ProjektGruppeleder].[AUHRAEnhed].[All]" dimensionUniqueName="[DimProjektRessource_ProjektGruppeleder]" displayFolder="" count="0" unbalanced="0"/>
    <cacheHierarchy uniqueName="[DimProjektRessource_ProjektGruppeleder].[AuhraEnhedNavn]" caption="Auhra enhedsnavn" attribute="1" defaultMemberUniqueName="[DimProjektRessource_ProjektGruppeleder].[AuhraEnhedNavn].[All]" allUniqueName="[DimProjektRessource_ProjektGruppeleder].[AuhraEnhedNavn].[All]" dimensionUniqueName="[DimProjektRessource_ProjektGruppeleder]" displayFolder="" count="0" unbalanced="0"/>
    <cacheHierarchy uniqueName="[DimProjektRessource_ProjektGruppeleder].[AuhraEnhedNr]" caption="Auhra enhedsnr." attribute="1" defaultMemberUniqueName="[DimProjektRessource_ProjektGruppeleder].[AuhraEnhedNr].[All]" allUniqueName="[DimProjektRessource_ProjektGruppeleder].[AuhraEnhedNr].[All]" dimensionUniqueName="[DimProjektRessource_ProjektGruppeleder]" displayFolder="" count="0" unbalanced="0"/>
    <cacheHierarchy uniqueName="[DimProjektRessource_ProjektGruppeleder].[CPR]" caption="CPRnr." attribute="1" defaultMemberUniqueName="[DimProjektRessource_ProjektGruppeleder].[CPR].[All]" allUniqueName="[DimProjektRessource_ProjektGruppeleder].[CPR].[All]" dimensionUniqueName="[DimProjektRessource_ProjektGruppeleder]" displayFolder="" count="0" unbalanced="0"/>
    <cacheHierarchy uniqueName="[DimProjektRessource_ProjektGruppeleder].[EnhedsNavn]" caption="Enhedsnavn" attribute="1" defaultMemberUniqueName="[DimProjektRessource_ProjektGruppeleder].[EnhedsNavn].[All]" allUniqueName="[DimProjektRessource_ProjektGruppeleder].[EnhedsNavn].[All]" dimensionUniqueName="[DimProjektRessource_ProjektGruppeleder]" displayFolder="" count="0" unbalanced="0"/>
    <cacheHierarchy uniqueName="[DimProjektRessource_ProjektGruppeleder].[EnhedsNr]" caption="Enhedsnr." attribute="1" defaultMemberUniqueName="[DimProjektRessource_ProjektGruppeleder].[EnhedsNr].[All]" allUniqueName="[DimProjektRessource_ProjektGruppeleder].[EnhedsNr].[All]" dimensionUniqueName="[DimProjektRessource_ProjektGruppeleder]" displayFolder="" count="0" unbalanced="0"/>
    <cacheHierarchy uniqueName="[DimProjektRessource_ProjektGruppeleder].[FirstLetter]" caption="Forbogstav" attribute="1" defaultMemberUniqueName="[DimProjektRessource_ProjektGruppeleder].[FirstLetter].[All]" allUniqueName="[DimProjektRessource_ProjektGruppeleder].[FirstLetter].[All]" dimensionUniqueName="[DimProjektRessource_ProjektGruppeleder]" displayFolder="" count="0" unbalanced="0"/>
    <cacheHierarchy uniqueName="[DimProjektRessource_ProjektGruppeleder].[Navn]" caption="Projekt gruppeleder navn" attribute="1" defaultMemberUniqueName="[DimProjektRessource_ProjektGruppeleder].[Navn].[All]" allUniqueName="[DimProjektRessource_ProjektGruppeleder].[Navn].[All]" dimensionUniqueName="[DimProjektRessource_ProjektGruppeleder]" displayFolder="" count="0" unbalanced="0"/>
    <cacheHierarchy uniqueName="[DimProjektRessource_ProjektGruppeleder].[ProjektRessourceNr]" caption="Projekt gruppeleder ressourcenr." attribute="1" defaultMemberUniqueName="[DimProjektRessource_ProjektGruppeleder].[ProjektRessourceNr].[All]" allUniqueName="[DimProjektRessource_ProjektGruppeleder].[ProjektRessourceNr].[All]" dimensionUniqueName="[DimProjektRessource_ProjektGruppeleder]" displayFolder="" count="0" unbalanced="0"/>
    <cacheHierarchy uniqueName="[DimProjektRessource_ProjektGruppeleder].[StartDato]" caption="Startdato" attribute="1" defaultMemberUniqueName="[DimProjektRessource_ProjektGruppeleder].[StartDato].[All]" allUniqueName="[DimProjektRessource_ProjektGruppeleder].[StartDato].[All]" dimensionUniqueName="[DimProjektRessource_ProjektGruppeleder]" displayFolder="" count="0" unbalanced="0"/>
    <cacheHierarchy uniqueName="[DimProjektRessource_ProjektGruppeleder].[StedKode]" caption="Stedkode" attribute="1" defaultMemberUniqueName="[DimProjektRessource_ProjektGruppeleder].[StedKode].[All]" allUniqueName="[DimProjektRessource_ProjektGruppeleder].[StedKode].[All]" dimensionUniqueName="[DimProjektRessource_ProjektGruppeleder]" displayFolder="" count="0" unbalanced="0"/>
    <cacheHierarchy uniqueName="[DimProjektRessource_ProjektGruppeleder].[StillingsTypeGruppe]" caption="Stillingstype gruppe" attribute="1" defaultMemberUniqueName="[DimProjektRessource_ProjektGruppeleder].[StillingsTypeGruppe].[All]" allUniqueName="[DimProjektRessource_ProjektGruppeleder].[StillingsTypeGruppe].[All]" dimensionUniqueName="[DimProjektRessource_ProjektGruppeleder]" displayFolder="" count="0" unbalanced="0"/>
    <cacheHierarchy uniqueName="[DimProjektRessource_ProjektLeder].[AUHRAEnhed]" caption="Auhra enhedsnr. navn" attribute="1" defaultMemberUniqueName="[DimProjektRessource_ProjektLeder].[AUHRAEnhed].[All]" allUniqueName="[DimProjektRessource_ProjektLeder].[AUHRAEnhed].[All]" dimensionUniqueName="[DimProjektRessource_ProjektLeder]" displayFolder="" count="0" unbalanced="0"/>
    <cacheHierarchy uniqueName="[DimProjektRessource_ProjektLeder].[AuhraEnhedNavn]" caption="Auhra enhedsnavn" attribute="1" defaultMemberUniqueName="[DimProjektRessource_ProjektLeder].[AuhraEnhedNavn].[All]" allUniqueName="[DimProjektRessource_ProjektLeder].[AuhraEnhedNavn].[All]" dimensionUniqueName="[DimProjektRessource_ProjektLeder]" displayFolder="" count="0" unbalanced="0"/>
    <cacheHierarchy uniqueName="[DimProjektRessource_ProjektLeder].[AuhraEnhedNr]" caption="Auhra enhedsnr." attribute="1" defaultMemberUniqueName="[DimProjektRessource_ProjektLeder].[AuhraEnhedNr].[All]" allUniqueName="[DimProjektRessource_ProjektLeder].[AuhraEnhedNr].[All]" dimensionUniqueName="[DimProjektRessource_ProjektLeder]" displayFolder="" count="0" unbalanced="0"/>
    <cacheHierarchy uniqueName="[DimProjektRessource_ProjektLeder].[CPR]" caption="CPRnr." attribute="1" defaultMemberUniqueName="[DimProjektRessource_ProjektLeder].[CPR].[All]" allUniqueName="[DimProjektRessource_ProjektLeder].[CPR].[All]" dimensionUniqueName="[DimProjektRessource_ProjektLeder]" displayFolder="" count="0" unbalanced="0"/>
    <cacheHierarchy uniqueName="[DimProjektRessource_ProjektLeder].[EnhedsNavn]" caption="Enhedsnavn" attribute="1" defaultMemberUniqueName="[DimProjektRessource_ProjektLeder].[EnhedsNavn].[All]" allUniqueName="[DimProjektRessource_ProjektLeder].[EnhedsNavn].[All]" dimensionUniqueName="[DimProjektRessource_ProjektLeder]" displayFolder="" count="0" unbalanced="0"/>
    <cacheHierarchy uniqueName="[DimProjektRessource_ProjektLeder].[EnhedsNr]" caption="Enhedsnr." attribute="1" defaultMemberUniqueName="[DimProjektRessource_ProjektLeder].[EnhedsNr].[All]" allUniqueName="[DimProjektRessource_ProjektLeder].[EnhedsNr].[All]" dimensionUniqueName="[DimProjektRessource_ProjektLeder]" displayFolder="" count="0" unbalanced="0"/>
    <cacheHierarchy uniqueName="[DimProjektRessource_ProjektLeder].[FirstLetter]" caption="Forbogstav" attribute="1" defaultMemberUniqueName="[DimProjektRessource_ProjektLeder].[FirstLetter].[All]" allUniqueName="[DimProjektRessource_ProjektLeder].[FirstLetter].[All]" dimensionUniqueName="[DimProjektRessource_ProjektLeder]" displayFolder="" count="0" unbalanced="0"/>
    <cacheHierarchy uniqueName="[DimProjektRessource_ProjektLeder].[Navn]" caption="Projektleder navn" attribute="1" defaultMemberUniqueName="[DimProjektRessource_ProjektLeder].[Navn].[All]" allUniqueName="[DimProjektRessource_ProjektLeder].[Navn].[All]" dimensionUniqueName="[DimProjektRessource_ProjektLeder]" displayFolder="" count="2" unbalanced="0">
      <fieldsUsage count="2">
        <fieldUsage x="-1"/>
        <fieldUsage x="1"/>
      </fieldsUsage>
    </cacheHierarchy>
    <cacheHierarchy uniqueName="[DimProjektRessource_ProjektLeder].[ProjektRessourceNr]" caption="Projektleder ressourcenr." attribute="1" defaultMemberUniqueName="[DimProjektRessource_ProjektLeder].[ProjektRessourceNr].[All]" allUniqueName="[DimProjektRessource_ProjektLeder].[ProjektRessourceNr].[All]" dimensionUniqueName="[DimProjektRessource_ProjektLeder]" displayFolder="" count="0" unbalanced="0"/>
    <cacheHierarchy uniqueName="[DimProjektRessource_ProjektLeder].[StartDato]" caption="Startdato" attribute="1" defaultMemberUniqueName="[DimProjektRessource_ProjektLeder].[StartDato].[All]" allUniqueName="[DimProjektRessource_ProjektLeder].[StartDato].[All]" dimensionUniqueName="[DimProjektRessource_ProjektLeder]" displayFolder="" count="0" unbalanced="0"/>
    <cacheHierarchy uniqueName="[DimProjektRessource_ProjektLeder].[StedKode]" caption="Stedkode" attribute="1" defaultMemberUniqueName="[DimProjektRessource_ProjektLeder].[StedKode].[All]" allUniqueName="[DimProjektRessource_ProjektLeder].[StedKode].[All]" dimensionUniqueName="[DimProjektRessource_ProjektLeder]" displayFolder="" count="0" unbalanced="0"/>
    <cacheHierarchy uniqueName="[DimProjektRessource_ProjektLeder].[StillingsTypeGruppe]" caption="Stillingstype gruppe" attribute="1" defaultMemberUniqueName="[DimProjektRessource_ProjektLeder].[StillingsTypeGruppe].[All]" allUniqueName="[DimProjektRessource_ProjektLeder].[StillingsTypeGruppe].[All]" dimensionUniqueName="[DimProjektRessource_ProjektLeder]" displayFolder="" count="0" unbalanced="0"/>
    <cacheHierarchy uniqueName="[DimProjektRessourceV3].[Ansaettelsesgrad]" caption="Ansættelsesgrad" attribute="1" defaultMemberUniqueName="[DimProjektRessourceV3].[Ansaettelsesgrad].[All]" allUniqueName="[DimProjektRessourceV3].[Ansaettelsesgrad].[All]" dimensionUniqueName="[DimProjektRessourceV3]" displayFolder="" count="0" unbalanced="0"/>
    <cacheHierarchy uniqueName="[DimProjektRessourceV3].[AUID]" caption="AUID" attribute="1" defaultMemberUniqueName="[DimProjektRessourceV3].[AUID].[All]" allUniqueName="[DimProjektRessourceV3].[AUID].[All]" dimensionUniqueName="[DimProjektRessourceV3]" displayFolder="" count="0" unbalanced="0"/>
    <cacheHierarchy uniqueName="[DimProjektRessourceV3].[CPR]" caption="CPR" attribute="1" defaultMemberUniqueName="[DimProjektRessourceV3].[CPR].[All]" allUniqueName="[DimProjektRessourceV3].[CPR].[All]" dimensionUniqueName="[DimProjektRessourceV3]" displayFolder="" count="0" unbalanced="0"/>
    <cacheHierarchy uniqueName="[DimProjektRessourceV3].[Enhed]" caption="Enhedsnr. navn" attribute="1" defaultMemberUniqueName="[DimProjektRessourceV3].[Enhed].[All]" allUniqueName="[DimProjektRessourceV3].[Enhed].[All]" dimensionUniqueName="[DimProjektRessourceV3]" displayFolder="" count="0" unbalanced="0"/>
    <cacheHierarchy uniqueName="[DimProjektRessourceV3].[EnhedsNavn]" caption="Enhedsnavn" attribute="1" defaultMemberUniqueName="[DimProjektRessourceV3].[EnhedsNavn].[All]" allUniqueName="[DimProjektRessourceV3].[EnhedsNavn].[All]" dimensionUniqueName="[DimProjektRessourceV3]" displayFolder="" count="0" unbalanced="0"/>
    <cacheHierarchy uniqueName="[DimProjektRessourceV3].[Enhedsnr]" caption="Enhedsnr." attribute="1" defaultMemberUniqueName="[DimProjektRessourceV3].[Enhedsnr].[All]" allUniqueName="[DimProjektRessourceV3].[Enhedsnr].[All]" dimensionUniqueName="[DimProjektRessourceV3]" displayFolder="" count="0" unbalanced="0"/>
    <cacheHierarchy uniqueName="[DimProjektRessourceV3].[IsDisponeret]" caption="Er Disponeret" attribute="1" defaultMemberUniqueName="[DimProjektRessourceV3].[IsDisponeret].[All]" allUniqueName="[DimProjektRessourceV3].[IsDisponeret].[All]" dimensionUniqueName="[DimProjektRessourceV3]" displayFolder="" count="0" unbalanced="0"/>
    <cacheHierarchy uniqueName="[DimProjektRessourceV3].[LoenType]" caption="Løntype" attribute="1" defaultMemberUniqueName="[DimProjektRessourceV3].[LoenType].[All]" allUniqueName="[DimProjektRessourceV3].[LoenType].[All]" dimensionUniqueName="[DimProjektRessourceV3]" displayFolder="" count="0" unbalanced="0"/>
    <cacheHierarchy uniqueName="[DimProjektRessourceV3].[Navn]" caption="Ressourcenavn" attribute="1" defaultMemberUniqueName="[DimProjektRessourceV3].[Navn].[All]" allUniqueName="[DimProjektRessourceV3].[Navn].[All]" dimensionUniqueName="[DimProjektRessourceV3]" displayFolder="" count="0" unbalanced="0"/>
    <cacheHierarchy uniqueName="[DimProjektRessourceV3].[Overordnet]" caption="Overordnet" attribute="1" defaultMemberUniqueName="[DimProjektRessourceV3].[Overordnet].[All]" allUniqueName="[DimProjektRessourceV3].[Overordnet].[All]" dimensionUniqueName="[DimProjektRessourceV3]" displayFolder="" count="0" unbalanced="0"/>
    <cacheHierarchy uniqueName="[DimProjektRessourceV3].[OverordnetNavn]" caption="Overordnet navn" attribute="1" defaultMemberUniqueName="[DimProjektRessourceV3].[OverordnetNavn].[All]" allUniqueName="[DimProjektRessourceV3].[OverordnetNavn].[All]" dimensionUniqueName="[DimProjektRessourceV3]" displayFolder="" count="0" unbalanced="0"/>
    <cacheHierarchy uniqueName="[DimProjektRessourceV3].[OverordnetNavnNr]" caption="Overordnetnavn nr." attribute="1" defaultMemberUniqueName="[DimProjektRessourceV3].[OverordnetNavnNr].[All]" allUniqueName="[DimProjektRessourceV3].[OverordnetNavnNr].[All]" dimensionUniqueName="[DimProjektRessourceV3]" displayFolder="" count="0" unbalanced="0"/>
    <cacheHierarchy uniqueName="[DimProjektRessourceV3].[ProjektRessourceNr]" caption="Ressourcenr." attribute="1" defaultMemberUniqueName="[DimProjektRessourceV3].[ProjektRessourceNr].[All]" allUniqueName="[DimProjektRessourceV3].[ProjektRessourceNr].[All]" dimensionUniqueName="[DimProjektRessourceV3]" displayFolder="" count="0" unbalanced="0"/>
    <cacheHierarchy uniqueName="[DimProjektRessourceV3].[Ressource fornavn hierarki]" caption="Ressource fornavn hierarki" defaultMemberUniqueName="[DimProjektRessourceV3].[Ressource fornavn hierarki].[All]" allUniqueName="[DimProjektRessourceV3].[Ressource fornavn hierarki].[All]" dimensionUniqueName="[DimProjektRessourceV3]" displayFolder="" count="3" unbalanced="0"/>
    <cacheHierarchy uniqueName="[DimProjektRessourceV3].[RessourceNavnNr]" caption="Ressourcenavn nr." attribute="1" defaultMemberUniqueName="[DimProjektRessourceV3].[RessourceNavnNr].[All]" allUniqueName="[DimProjektRessourceV3].[RessourceNavnNr].[All]" dimensionUniqueName="[DimProjektRessourceV3]" displayFolder="" count="0" unbalanced="0"/>
    <cacheHierarchy uniqueName="[DimProjektRessourceV3].[SlutDato]" caption="Ressourcens slutdato" attribute="1" defaultMemberUniqueName="[DimProjektRessourceV3].[SlutDato].[All]" allUniqueName="[DimProjektRessourceV3].[SlutDato].[All]" dimensionUniqueName="[DimProjektRessourceV3]" displayFolder="" count="0" unbalanced="0"/>
    <cacheHierarchy uniqueName="[DimProjektRessourceV3].[Spaerret]" caption="Spærret" attribute="1" defaultMemberUniqueName="[DimProjektRessourceV3].[Spaerret].[All]" allUniqueName="[DimProjektRessourceV3].[Spaerret].[All]" dimensionUniqueName="[DimProjektRessourceV3]" displayFolder="" count="0" unbalanced="0"/>
    <cacheHierarchy uniqueName="[DimProjektRessourceV3].[StartDato]" caption="Ressourcens startdato" attribute="1" defaultMemberUniqueName="[DimProjektRessourceV3].[StartDato].[All]" allUniqueName="[DimProjektRessourceV3].[StartDato].[All]" dimensionUniqueName="[DimProjektRessourceV3]" displayFolder="" count="0" unbalanced="0"/>
    <cacheHierarchy uniqueName="[DimProjektRessourceV3].[StedKode]" caption="Ressourcens stedkode" attribute="1" defaultMemberUniqueName="[DimProjektRessourceV3].[StedKode].[All]" allUniqueName="[DimProjektRessourceV3].[StedKode].[All]" dimensionUniqueName="[DimProjektRessourceV3]" displayFolder="" count="0" unbalanced="0"/>
    <cacheHierarchy uniqueName="[DimProjektRessourceV3].[StillingsTypeGruppe]" caption="Ressourcens stillingstype gruppe" attribute="1" defaultMemberUniqueName="[DimProjektRessourceV3].[StillingsTypeGruppe].[All]" allUniqueName="[DimProjektRessourceV3].[StillingsTypeGruppe].[All]" dimensionUniqueName="[DimProjektRessourceV3]" displayFolder="" count="0" unbalanced="0"/>
    <cacheHierarchy uniqueName="[DimProjektRessourceV3].[StillingsTypeNavn]" caption="Ressourcens stillingstype navn" attribute="1" defaultMemberUniqueName="[DimProjektRessourceV3].[StillingsTypeNavn].[All]" allUniqueName="[DimProjektRessourceV3].[StillingsTypeNavn].[All]" dimensionUniqueName="[DimProjektRessourceV3]" displayFolder="" count="0" unbalanced="0"/>
    <cacheHierarchy uniqueName="[DimProjektRessourceV3].[StillingsTypeNr]" caption="Ressourcens stillingstype nr." attribute="1" defaultMemberUniqueName="[DimProjektRessourceV3].[StillingsTypeNr].[All]" allUniqueName="[DimProjektRessourceV3].[StillingsTypeNr].[All]" dimensionUniqueName="[DimProjektRessourceV3]" displayFolder="" count="0" unbalanced="0"/>
    <cacheHierarchy uniqueName="[DimProjektRessourceV3].[TimeTypeBeskrivelse]" caption="Timetype beskrivelse" attribute="1" defaultMemberUniqueName="[DimProjektRessourceV3].[TimeTypeBeskrivelse].[All]" allUniqueName="[DimProjektRessourceV3].[TimeTypeBeskrivelse].[All]" dimensionUniqueName="[DimProjektRessourceV3]" displayFolder="" count="0" unbalanced="0"/>
    <cacheHierarchy uniqueName="[DimSagsPostDegenerate].[Beskrivelse]" caption="Beskrivelse" attribute="1" defaultMemberUniqueName="[DimSagsPostDegenerate].[Beskrivelse].[All]" allUniqueName="[DimSagsPostDegenerate].[Beskrivelse].[All]" dimensionUniqueName="[DimSagsPostDegenerate]" displayFolder="" count="0" unbalanced="0"/>
    <cacheHierarchy uniqueName="[DimSagsPostDegenerate].[BilagsNr]" caption="Bilagsnr." attribute="1" defaultMemberUniqueName="[DimSagsPostDegenerate].[BilagsNr].[All]" allUniqueName="[DimSagsPostDegenerate].[BilagsNr].[All]" dimensionUniqueName="[DimSagsPostDegenerate]" displayFolder="" count="0" unbalanced="0"/>
    <cacheHierarchy uniqueName="[DimSagsPostDegenerate].[BogfoeringsDato]" caption="Bogføringsdato" attribute="1" defaultMemberUniqueName="[DimSagsPostDegenerate].[BogfoeringsDato].[All]" allUniqueName="[DimSagsPostDegenerate].[BogfoeringsDato].[All]" dimensionUniqueName="[DimSagsPostDegenerate]" displayFolder="" count="0" unbalanced="0"/>
    <cacheHierarchy uniqueName="[DimSagsPostDegenerate].[EksterntFakturaNr]" caption="Eksternt fakturanr." attribute="1" defaultMemberUniqueName="[DimSagsPostDegenerate].[EksterntFakturaNr].[All]" allUniqueName="[DimSagsPostDegenerate].[EksterntFakturaNr].[All]" dimensionUniqueName="[DimSagsPostDegenerate]" displayFolder="" count="0" unbalanced="0"/>
    <cacheHierarchy uniqueName="[DimSagsPostDegenerate].[KostPris]" caption="KostPris" attribute="1" defaultMemberUniqueName="[DimSagsPostDegenerate].[KostPris].[All]" allUniqueName="[DimSagsPostDegenerate].[KostPris].[All]" dimensionUniqueName="[DimSagsPostDegenerate]" displayFolder="" count="0" unbalanced="0"/>
    <cacheHierarchy uniqueName="[DimSagsPostDegenerate].[SalgsPris]" caption="SalgsPris" attribute="1" defaultMemberUniqueName="[DimSagsPostDegenerate].[SalgsPris].[All]" allUniqueName="[DimSagsPostDegenerate].[SalgsPris].[All]" dimensionUniqueName="[DimSagsPostDegenerate]" displayFolder="" count="0" unbalanced="0"/>
    <cacheHierarchy uniqueName="[DimSagsPostFilter].[FilterNavn]" caption="Filternavn" attribute="1" defaultMemberUniqueName="[DimSagsPostFilter].[FilterNavn].[All]" allUniqueName="[DimSagsPostFilter].[FilterNavn].[All]" dimensionUniqueName="[DimSagsPostFilter]" displayFolder="" count="0" unbalanced="0"/>
    <cacheHierarchy uniqueName="[DimSagsPostFilter].[IntervalTekst]" caption="Intervaltekst" attribute="1" defaultMemberUniqueName="[DimSagsPostFilter].[IntervalTekst].[All]" allUniqueName="[DimSagsPostFilter].[IntervalTekst].[All]" dimensionUniqueName="[DimSagsPostFilter]" displayFolder="" count="0" unbalanced="0"/>
    <cacheHierarchy uniqueName="[DimSagsPostHierarki].[HierarkiNavn]" caption="Hierarki navn" attribute="1" defaultMemberUniqueName="[DimSagsPostHierarki].[HierarkiNavn].[All]" allUniqueName="[DimSagsPostHierarki].[HierarkiNavn].[All]" dimensionUniqueName="[DimSagsPostHierarki]" displayFolder="" count="0" unbalanced="0"/>
    <cacheHierarchy uniqueName="[DimSagsPostHierarki].[IntervalTekst]" caption="Interval tekst" attribute="1" defaultMemberUniqueName="[DimSagsPostHierarki].[IntervalTekst].[All]" allUniqueName="[DimSagsPostHierarki].[IntervalTekst].[All]" dimensionUniqueName="[DimSagsPostHierarki]" displayFolder="" count="0" unbalanced="0"/>
    <cacheHierarchy uniqueName="[DimSagsPostHierarki].[Niveau1]" caption="Niveau1" attribute="1" defaultMemberUniqueName="[DimSagsPostHierarki].[Niveau1].[All]" allUniqueName="[DimSagsPostHierarki].[Niveau1].[All]" dimensionUniqueName="[DimSagsPostHierarki]" displayFolder="" count="0" unbalanced="0"/>
    <cacheHierarchy uniqueName="[DimSagsPostHierarki].[Niveau2]" caption="Niveau2" attribute="1" defaultMemberUniqueName="[DimSagsPostHierarki].[Niveau2].[All]" allUniqueName="[DimSagsPostHierarki].[Niveau2].[All]" dimensionUniqueName="[DimSagsPostHierarki]" displayFolder="" count="0" unbalanced="0"/>
    <cacheHierarchy uniqueName="[DimSagsPostHierarki].[Niveau3]" caption="Niveau3" attribute="1" defaultMemberUniqueName="[DimSagsPostHierarki].[Niveau3].[All]" allUniqueName="[DimSagsPostHierarki].[Niveau3].[All]" dimensionUniqueName="[DimSagsPostHierarki]" displayFolder="" count="0" unbalanced="0"/>
    <cacheHierarchy uniqueName="[DimSagsPostHierarki].[Niveau4]" caption="Niveau4" attribute="1" defaultMemberUniqueName="[DimSagsPostHierarki].[Niveau4].[All]" allUniqueName="[DimSagsPostHierarki].[Niveau4].[All]" dimensionUniqueName="[DimSagsPostHierarki]" displayFolder="" count="0" unbalanced="0"/>
    <cacheHierarchy uniqueName="[DimSagsPostHierarki].[Sagspost hierarki]" caption="Sagspost hierarki" defaultMemberUniqueName="[DimSagsPostHierarki].[Sagspost hierarki].[All]" allUniqueName="[DimSagsPostHierarki].[Sagspost hierarki].[All]" dimensionUniqueName="[DimSagsPostHierarki]" displayFolder="" count="6" unbalanced="0"/>
    <cacheHierarchy uniqueName="[DimSagsPostJunk].[ArtskontoRessource]" caption="Artskonto/Ressource" attribute="1" defaultMemberUniqueName="[DimSagsPostJunk].[ArtskontoRessource].[All]" allUniqueName="[DimSagsPostJunk].[ArtskontoRessource].[All]" dimensionUniqueName="[DimSagsPostJunk]" displayFolder="" count="0" unbalanced="0"/>
    <cacheHierarchy uniqueName="[DimSagsPostJunk].[LinjeType]" caption="Linjetype" attribute="1" defaultMemberUniqueName="[DimSagsPostJunk].[LinjeType].[All]" allUniqueName="[DimSagsPostJunk].[LinjeType].[All]" dimensionUniqueName="[DimSagsPostJunk]" displayFolder="" count="0" unbalanced="0"/>
    <cacheHierarchy uniqueName="[DimSourceSystemUpdate].[SourceSystem]" caption="Kildesystem" attribute="1" defaultMemberUniqueName="[DimSourceSystemUpdate].[SourceSystem].[All]" allUniqueName="[DimSourceSystemUpdate].[SourceSystem].[All]" dimensionUniqueName="[DimSourceSystemUpdate]" displayFolder="" count="0" unbalanced="0"/>
    <cacheHierarchy uniqueName="[DimSourceSystemUpdate].[UpdateTime]" caption="Sidst opdateret" attribute="1" defaultMemberUniqueName="[DimSourceSystemUpdate].[UpdateTime].[All]" allUniqueName="[DimSourceSystemUpdate].[UpdateTime].[All]" dimensionUniqueName="[DimSourceSystemUpdate]" displayFolder="" count="0" unbalanced="0"/>
    <cacheHierarchy uniqueName="[DimSted].[AURapporteringshierarki]" caption="AU Rapporteringshierarki" defaultMemberUniqueName="[DimSted].[AURapporteringshierarki].[All]" allUniqueName="[DimSted].[AURapporteringshierarki].[All]" dimensionUniqueName="[DimSted]" displayFolder="" count="4" unbalanced="0"/>
    <cacheHierarchy uniqueName="[DimSted].[AURapporteringshierarkiNiveau1]" caption="AU Rapporteringshierarki Niveau 1" attribute="1" defaultMemberUniqueName="[DimSted].[AURapporteringshierarkiNiveau1].[All]" allUniqueName="[DimSted].[AURapporteringshierarkiNiveau1].[All]" dimensionUniqueName="[DimSted]" displayFolder="" count="0" unbalanced="0"/>
    <cacheHierarchy uniqueName="[DimSted].[AURapporteringshierarkiNiveau2]" caption="AU Rapporteringshierarki Niveau 2" attribute="1" defaultMemberUniqueName="[DimSted].[AURapporteringshierarkiNiveau2].[All]" allUniqueName="[DimSted].[AURapporteringshierarkiNiveau2].[All]" dimensionUniqueName="[DimSted]" displayFolder="" count="0" unbalanced="0"/>
    <cacheHierarchy uniqueName="[DimSted].[AURapporteringshierarkiNiveau3]" caption="AU Rapporteringshierarki Niveau 3" attribute="1" defaultMemberUniqueName="[DimSted].[AURapporteringshierarkiNiveau3].[All]" allUniqueName="[DimSted].[AURapporteringshierarkiNiveau3].[All]" dimensionUniqueName="[DimSted]" displayFolder="" count="0" unbalanced="0"/>
    <cacheHierarchy uniqueName="[DimSted].[FormaalsstedNiveau1kode]" caption="FR Formålssted, Niveau 1, nr." attribute="1" defaultMemberUniqueName="[DimSted].[FormaalsstedNiveau1kode].[All]" allUniqueName="[DimSted].[FormaalsstedNiveau1kode].[All]" dimensionUniqueName="[DimSted]" displayFolder="" count="0" unbalanced="0"/>
    <cacheHierarchy uniqueName="[DimSted].[FormaalsstedNiveau1Navn]" caption="FR Formålssted, Niveau 1, navn" attribute="1" defaultMemberUniqueName="[DimSted].[FormaalsstedNiveau1Navn].[All]" allUniqueName="[DimSted].[FormaalsstedNiveau1Navn].[All]" dimensionUniqueName="[DimSted]" displayFolder="" count="0" unbalanced="0"/>
    <cacheHierarchy uniqueName="[DimSted].[FormaalsstedNiveau2kode]" caption="FR Formålssted, Niveau 2, nr." attribute="1" defaultMemberUniqueName="[DimSted].[FormaalsstedNiveau2kode].[All]" allUniqueName="[DimSted].[FormaalsstedNiveau2kode].[All]" dimensionUniqueName="[DimSted]" displayFolder="" count="0" unbalanced="0"/>
    <cacheHierarchy uniqueName="[DimSted].[FormaalsstedNiveau2Navn]" caption="FR Formålssted, Niveau 2, navn" attribute="1" defaultMemberUniqueName="[DimSted].[FormaalsstedNiveau2Navn].[All]" allUniqueName="[DimSted].[FormaalsstedNiveau2Navn].[All]" dimensionUniqueName="[DimSted]" displayFolder="" count="0" unbalanced="0"/>
    <cacheHierarchy uniqueName="[DimSted].[OmraadernesRapporteringsHierarki]" caption="Områdernes rapporterings hierarki" defaultMemberUniqueName="[DimSted].[OmraadernesRapporteringsHierarki].[All]" allUniqueName="[DimSted].[OmraadernesRapporteringsHierarki].[All]" dimensionUniqueName="[DimSted]" displayFolder="" count="4" unbalanced="0"/>
    <cacheHierarchy uniqueName="[DimSted].[OmraadernesRapporteringshierarkiNiveau1]" caption="Områdernes rapporteringshierarki niveau 1" attribute="1" defaultMemberUniqueName="[DimSted].[OmraadernesRapporteringshierarkiNiveau1].[All]" allUniqueName="[DimSted].[OmraadernesRapporteringshierarkiNiveau1].[All]" dimensionUniqueName="[DimSted]" displayFolder="" count="0" unbalanced="0"/>
    <cacheHierarchy uniqueName="[DimSted].[OmraadernesRapporteringshierarkiNiveau2]" caption="Områdernes rapporteringshierarki niveau 2" attribute="1" defaultMemberUniqueName="[DimSted].[OmraadernesRapporteringshierarkiNiveau2].[All]" allUniqueName="[DimSted].[OmraadernesRapporteringshierarkiNiveau2].[All]" dimensionUniqueName="[DimSted]" displayFolder="" count="0" unbalanced="0"/>
    <cacheHierarchy uniqueName="[DimSted].[OmraadernesRapporteringshierarkiNiveau3]" caption="Områdernes rapporteringshierarki niveau 3" attribute="1" defaultMemberUniqueName="[DimSted].[OmraadernesRapporteringshierarkiNiveau3].[All]" allUniqueName="[DimSted].[OmraadernesRapporteringshierarkiNiveau3].[All]" dimensionUniqueName="[DimSted]" displayFolder="" count="0" unbalanced="0"/>
    <cacheHierarchy uniqueName="[DimSted].[StedNavn]" caption="Stednavn" attribute="1" defaultMemberUniqueName="[DimSted].[StedNavn].[All]" allUniqueName="[DimSted].[StedNavn].[All]" dimensionUniqueName="[DimSted]" displayFolder="" count="0" unbalanced="0"/>
    <cacheHierarchy uniqueName="[DimSted].[StedNr]" caption="Stednr." attribute="1" defaultMemberUniqueName="[DimSted].[StedNr].[All]" allUniqueName="[DimSted].[StedNr].[All]" dimensionUniqueName="[DimSted]" displayFolder="" count="0" unbalanced="0"/>
    <cacheHierarchy uniqueName="[DimSted].[Stednr. navn]" caption="Stednr. navn" attribute="1" defaultMemberUniqueName="[DimSted].[Stednr. navn].[All]" allUniqueName="[DimSted].[Stednr. navn].[All]" dimensionUniqueName="[DimSted]" displayFolder="" count="2" unbalanced="0">
      <fieldsUsage count="2">
        <fieldUsage x="-1"/>
        <fieldUsage x="21"/>
      </fieldsUsage>
    </cacheHierarchy>
    <cacheHierarchy uniqueName="[DimSted].[Økonomisk sted hierarki]" caption="Økonomisk sted hierarki" defaultMemberUniqueName="[DimSted].[Økonomisk sted hierarki].[All]" allUniqueName="[DimSted].[Økonomisk sted hierarki].[All]" dimensionUniqueName="[DimSted]" displayFolder="" count="6" unbalanced="0"/>
    <cacheHierarchy uniqueName="[DimSted_Mapped].[AURapporteringshierarki]" caption="AU Rapporteringshierarki" defaultMemberUniqueName="[DimSted_Mapped].[AURapporteringshierarki].[All]" allUniqueName="[DimSted_Mapped].[AURapporteringshierarki].[All]" dimensionUniqueName="[DimSted_Mapped]" displayFolder="" count="4" unbalanced="0"/>
    <cacheHierarchy uniqueName="[DimSted_Mapped].[AURapporteringshierarkiNiveau1]" caption="AU Rapporteringshierarki Niveau 1" attribute="1" defaultMemberUniqueName="[DimSted_Mapped].[AURapporteringshierarkiNiveau1].[All]" allUniqueName="[DimSted_Mapped].[AURapporteringshierarkiNiveau1].[All]" dimensionUniqueName="[DimSted_Mapped]" displayFolder="" count="0" unbalanced="0"/>
    <cacheHierarchy uniqueName="[DimSted_Mapped].[AURapporteringshierarkiNiveau2]" caption="AU Rapporteringshierarki Niveau 2" attribute="1" defaultMemberUniqueName="[DimSted_Mapped].[AURapporteringshierarkiNiveau2].[All]" allUniqueName="[DimSted_Mapped].[AURapporteringshierarkiNiveau2].[All]" dimensionUniqueName="[DimSted_Mapped]" displayFolder="" count="0" unbalanced="0"/>
    <cacheHierarchy uniqueName="[DimSted_Mapped].[AURapporteringshierarkiNiveau3]" caption="AU Rapporteringshierarki Niveau 3" attribute="1" defaultMemberUniqueName="[DimSted_Mapped].[AURapporteringshierarkiNiveau3].[All]" allUniqueName="[DimSted_Mapped].[AURapporteringshierarkiNiveau3].[All]" dimensionUniqueName="[DimSted_Mapped]" displayFolder="" count="0" unbalanced="0"/>
    <cacheHierarchy uniqueName="[DimSted_Mapped].[OmraadernesRapporteringsHierarki]" caption="Områdernes rapporterings hierarki" defaultMemberUniqueName="[DimSted_Mapped].[OmraadernesRapporteringsHierarki].[All]" allUniqueName="[DimSted_Mapped].[OmraadernesRapporteringsHierarki].[All]" dimensionUniqueName="[DimSted_Mapped]" displayFolder="" count="4" unbalanced="0"/>
    <cacheHierarchy uniqueName="[DimSted_Mapped].[OmraadernesRapporteringshierarkiNiveau1]" caption="Områdernes rapporteringshierarki niveau 1" attribute="1" defaultMemberUniqueName="[DimSted_Mapped].[OmraadernesRapporteringshierarkiNiveau1].[All]" allUniqueName="[DimSted_Mapped].[OmraadernesRapporteringshierarkiNiveau1].[All]" dimensionUniqueName="[DimSted_Mapped]" displayFolder="" count="0" unbalanced="0"/>
    <cacheHierarchy uniqueName="[DimSted_Mapped].[OmraadernesRapporteringshierarkiNiveau2]" caption="Områdernes rapporteringshierarki niveau 2" attribute="1" defaultMemberUniqueName="[DimSted_Mapped].[OmraadernesRapporteringshierarkiNiveau2].[All]" allUniqueName="[DimSted_Mapped].[OmraadernesRapporteringshierarkiNiveau2].[All]" dimensionUniqueName="[DimSted_Mapped]" displayFolder="" count="0" unbalanced="0"/>
    <cacheHierarchy uniqueName="[DimSted_Mapped].[OmraadernesRapporteringshierarkiNiveau3]" caption="Områdernes rapporteringshierarki niveau 3" attribute="1" defaultMemberUniqueName="[DimSted_Mapped].[OmraadernesRapporteringshierarkiNiveau3].[All]" allUniqueName="[DimSted_Mapped].[OmraadernesRapporteringshierarkiNiveau3].[All]" dimensionUniqueName="[DimSted_Mapped]" displayFolder="" count="0" unbalanced="0"/>
    <cacheHierarchy uniqueName="[DimSted_Mapped].[StedNavn]" caption="Stednavn (mapped)" attribute="1" defaultMemberUniqueName="[DimSted_Mapped].[StedNavn].[All]" allUniqueName="[DimSted_Mapped].[StedNavn].[All]" dimensionUniqueName="[DimSted_Mapped]" displayFolder="" count="0" unbalanced="0"/>
    <cacheHierarchy uniqueName="[DimSted_Mapped].[StedNr]" caption="Stednr. (mapped)" attribute="1" defaultMemberUniqueName="[DimSted_Mapped].[StedNr].[All]" allUniqueName="[DimSted_Mapped].[StedNr].[All]" dimensionUniqueName="[DimSted_Mapped]" displayFolder="" count="0" unbalanced="0"/>
    <cacheHierarchy uniqueName="[DimSted_Mapped].[Stednr. navn]" caption="Stednr. navn (mapped)" attribute="1" defaultMemberUniqueName="[DimSted_Mapped].[Stednr. navn].[All]" allUniqueName="[DimSted_Mapped].[Stednr. navn].[All]" dimensionUniqueName="[DimSted_Mapped]" displayFolder="" count="0" unbalanced="0"/>
    <cacheHierarchy uniqueName="[DimSted_Mapped].[Økonomisk sted hierarki]" caption="Økonomisk sted hierarki (mapped)" defaultMemberUniqueName="[DimSted_Mapped].[Økonomisk sted hierarki].[All]" allUniqueName="[DimSted_Mapped].[Økonomisk sted hierarki].[All]" dimensionUniqueName="[DimSted_Mapped]" displayFolder="" count="6" unbalanced="0"/>
    <cacheHierarchy uniqueName="[DimSted_Projekt].[AURapporteringshierarki]" caption="AU Rapporteringshierarki" defaultMemberUniqueName="[DimSted_Projekt].[AURapporteringshierarki].[All]" allUniqueName="[DimSted_Projekt].[AURapporteringshierarki].[All]" dimensionUniqueName="[DimSted_Projekt]" displayFolder="" count="4" unbalanced="0"/>
    <cacheHierarchy uniqueName="[DimSted_Projekt].[AURapporteringshierarkiNiveau1]" caption="AU Rapporteringshierarki Niveau 1" attribute="1" defaultMemberUniqueName="[DimSted_Projekt].[AURapporteringshierarkiNiveau1].[All]" allUniqueName="[DimSted_Projekt].[AURapporteringshierarkiNiveau1].[All]" dimensionUniqueName="[DimSted_Projekt]" displayFolder="" count="0" unbalanced="0"/>
    <cacheHierarchy uniqueName="[DimSted_Projekt].[AURapporteringshierarkiNiveau2]" caption="AU Rapporteringshierarki Niveau 2" attribute="1" defaultMemberUniqueName="[DimSted_Projekt].[AURapporteringshierarkiNiveau2].[All]" allUniqueName="[DimSted_Projekt].[AURapporteringshierarkiNiveau2].[All]" dimensionUniqueName="[DimSted_Projekt]" displayFolder="" count="0" unbalanced="0"/>
    <cacheHierarchy uniqueName="[DimSted_Projekt].[AURapporteringshierarkiNiveau3]" caption="AU Rapporteringshierarki Niveau 3" attribute="1" defaultMemberUniqueName="[DimSted_Projekt].[AURapporteringshierarkiNiveau3].[All]" allUniqueName="[DimSted_Projekt].[AURapporteringshierarkiNiveau3].[All]" dimensionUniqueName="[DimSted_Projekt]" displayFolder="" count="0" unbalanced="0"/>
    <cacheHierarchy uniqueName="[DimSted_Projekt].[OmraadernesRapporteringsHierarki]" caption="Områdernes rapporterings hierarki" defaultMemberUniqueName="[DimSted_Projekt].[OmraadernesRapporteringsHierarki].[All]" allUniqueName="[DimSted_Projekt].[OmraadernesRapporteringsHierarki].[All]" dimensionUniqueName="[DimSted_Projekt]" displayFolder="" count="4" unbalanced="0"/>
    <cacheHierarchy uniqueName="[DimSted_Projekt].[OmraadernesRapporteringshierarkiNiveau1]" caption="Områdernes rapporteringshierarki niveau 1" attribute="1" defaultMemberUniqueName="[DimSted_Projekt].[OmraadernesRapporteringshierarkiNiveau1].[All]" allUniqueName="[DimSted_Projekt].[OmraadernesRapporteringshierarkiNiveau1].[All]" dimensionUniqueName="[DimSted_Projekt]" displayFolder="" count="0" unbalanced="0"/>
    <cacheHierarchy uniqueName="[DimSted_Projekt].[OmraadernesRapporteringshierarkiNiveau2]" caption="Områdernes rapporteringshierarki niveau 2" attribute="1" defaultMemberUniqueName="[DimSted_Projekt].[OmraadernesRapporteringshierarkiNiveau2].[All]" allUniqueName="[DimSted_Projekt].[OmraadernesRapporteringshierarkiNiveau2].[All]" dimensionUniqueName="[DimSted_Projekt]" displayFolder="" count="0" unbalanced="0"/>
    <cacheHierarchy uniqueName="[DimSted_Projekt].[OmraadernesRapporteringshierarkiNiveau3]" caption="Områdernes rapporteringshierarki niveau 3" attribute="1" defaultMemberUniqueName="[DimSted_Projekt].[OmraadernesRapporteringshierarkiNiveau3].[All]" allUniqueName="[DimSted_Projekt].[OmraadernesRapporteringshierarkiNiveau3].[All]" dimensionUniqueName="[DimSted_Projekt]" displayFolder="" count="0" unbalanced="0"/>
    <cacheHierarchy uniqueName="[DimSted_Projekt].[StedNavn]" caption="Stednavn (projekt)" attribute="1" defaultMemberUniqueName="[DimSted_Projekt].[StedNavn].[All]" allUniqueName="[DimSted_Projekt].[StedNavn].[All]" dimensionUniqueName="[DimSted_Projekt]" displayFolder="" count="0" unbalanced="0"/>
    <cacheHierarchy uniqueName="[DimSted_Projekt].[StedNr]" caption="Stednr. (projekt)" attribute="1" defaultMemberUniqueName="[DimSted_Projekt].[StedNr].[All]" allUniqueName="[DimSted_Projekt].[StedNr].[All]" dimensionUniqueName="[DimSted_Projekt]" displayFolder="" count="0" unbalanced="0"/>
    <cacheHierarchy uniqueName="[DimSted_Projekt].[Stednr. navn]" caption="Stednr. navn (projekt)" attribute="1" defaultMemberUniqueName="[DimSted_Projekt].[Stednr. navn].[All]" allUniqueName="[DimSted_Projekt].[Stednr. navn].[All]" dimensionUniqueName="[DimSted_Projekt]" displayFolder="" count="0" unbalanced="0"/>
    <cacheHierarchy uniqueName="[DimSted_Projekt].[Økonomisk sted hierarki]" caption="Økonomisk sted hierarki (projekt)" defaultMemberUniqueName="[DimSted_Projekt].[Økonomisk sted hierarki].[All]" allUniqueName="[DimSted_Projekt].[Økonomisk sted hierarki].[All]" dimensionUniqueName="[DimSted_Projekt]" displayFolder="" count="6" unbalanced="0"/>
    <cacheHierarchy uniqueName="[DimSted_ProjektMapped].[AURapporteringshierarki]" caption="AU Rapporteringshierarki" defaultMemberUniqueName="[DimSted_ProjektMapped].[AURapporteringshierarki].[All]" allUniqueName="[DimSted_ProjektMapped].[AURapporteringshierarki].[All]" dimensionUniqueName="[DimSted_ProjektMapped]" displayFolder="" count="4" unbalanced="0"/>
    <cacheHierarchy uniqueName="[DimSted_ProjektMapped].[AURapporteringshierarkiNiveau1]" caption="AU Rapporteringshierarki Niveau 1" attribute="1" defaultMemberUniqueName="[DimSted_ProjektMapped].[AURapporteringshierarkiNiveau1].[All]" allUniqueName="[DimSted_ProjektMapped].[AURapporteringshierarkiNiveau1].[All]" dimensionUniqueName="[DimSted_ProjektMapped]" displayFolder="" count="0" unbalanced="0"/>
    <cacheHierarchy uniqueName="[DimSted_ProjektMapped].[AURapporteringshierarkiNiveau2]" caption="AU Rapporteringshierarki Niveau 2" attribute="1" defaultMemberUniqueName="[DimSted_ProjektMapped].[AURapporteringshierarkiNiveau2].[All]" allUniqueName="[DimSted_ProjektMapped].[AURapporteringshierarkiNiveau2].[All]" dimensionUniqueName="[DimSted_ProjektMapped]" displayFolder="" count="0" unbalanced="0"/>
    <cacheHierarchy uniqueName="[DimSted_ProjektMapped].[AURapporteringshierarkiNiveau3]" caption="AU Rapporteringshierarki Niveau 3" attribute="1" defaultMemberUniqueName="[DimSted_ProjektMapped].[AURapporteringshierarkiNiveau3].[All]" allUniqueName="[DimSted_ProjektMapped].[AURapporteringshierarkiNiveau3].[All]" dimensionUniqueName="[DimSted_ProjektMapped]" displayFolder="" count="0" unbalanced="0"/>
    <cacheHierarchy uniqueName="[DimSted_ProjektMapped].[OmraadernesRapporteringsHierarki]" caption="Områdernes rapporterings hierarki" defaultMemberUniqueName="[DimSted_ProjektMapped].[OmraadernesRapporteringsHierarki].[All]" allUniqueName="[DimSted_ProjektMapped].[OmraadernesRapporteringsHierarki].[All]" dimensionUniqueName="[DimSted_ProjektMapped]" displayFolder="" count="4" unbalanced="0"/>
    <cacheHierarchy uniqueName="[DimSted_ProjektMapped].[OmraadernesRapporteringshierarkiNiveau1]" caption="Områdernes rapporteringshierarki niveau 1" attribute="1" defaultMemberUniqueName="[DimSted_ProjektMapped].[OmraadernesRapporteringshierarkiNiveau1].[All]" allUniqueName="[DimSted_ProjektMapped].[OmraadernesRapporteringshierarkiNiveau1].[All]" dimensionUniqueName="[DimSted_ProjektMapped]" displayFolder="" count="0" unbalanced="0"/>
    <cacheHierarchy uniqueName="[DimSted_ProjektMapped].[OmraadernesRapporteringshierarkiNiveau2]" caption="Områdernes rapporteringshierarki niveau 2" attribute="1" defaultMemberUniqueName="[DimSted_ProjektMapped].[OmraadernesRapporteringshierarkiNiveau2].[All]" allUniqueName="[DimSted_ProjektMapped].[OmraadernesRapporteringshierarkiNiveau2].[All]" dimensionUniqueName="[DimSted_ProjektMapped]" displayFolder="" count="0" unbalanced="0"/>
    <cacheHierarchy uniqueName="[DimSted_ProjektMapped].[OmraadernesRapporteringshierarkiNiveau3]" caption="Områdernes rapporteringshierarki niveau 3" attribute="1" defaultMemberUniqueName="[DimSted_ProjektMapped].[OmraadernesRapporteringshierarkiNiveau3].[All]" allUniqueName="[DimSted_ProjektMapped].[OmraadernesRapporteringshierarkiNiveau3].[All]" dimensionUniqueName="[DimSted_ProjektMapped]" displayFolder="" count="0" unbalanced="0"/>
    <cacheHierarchy uniqueName="[DimSted_ProjektMapped].[StedNr]" caption="Stednr. (projekt, mapped)" attribute="1" defaultMemberUniqueName="[DimSted_ProjektMapped].[StedNr].[All]" allUniqueName="[DimSted_ProjektMapped].[StedNr].[All]" dimensionUniqueName="[DimSted_ProjektMapped]" displayFolder="" count="0" unbalanced="0"/>
    <cacheHierarchy uniqueName="[DimSted_ProjektMapped].[Stednr. navn]" caption="Stednr. navn (projekt, mapped)" attribute="1" defaultMemberUniqueName="[DimSted_ProjektMapped].[Stednr. navn].[All]" allUniqueName="[DimSted_ProjektMapped].[Stednr. navn].[All]" dimensionUniqueName="[DimSted_ProjektMapped]" displayFolder="" count="2" unbalanced="0"/>
    <cacheHierarchy uniqueName="[DimSted_ProjektMapped].[Økonomisk sted hierarki (projekt)]" caption="Økonomisk sted hierarki (projekt, mapped)" defaultMemberUniqueName="[DimSted_ProjektMapped].[Økonomisk sted hierarki (projekt)].[All]" allUniqueName="[DimSted_ProjektMapped].[Økonomisk sted hierarki (projekt)].[All]" dimensionUniqueName="[DimSted_ProjektMapped]" displayFolder="" count="6" unbalanced="0"/>
    <cacheHierarchy uniqueName="[DimStillingsType].[StillingsgruppeNormFRek]" caption="StillingsgruppeNormFRek" attribute="1" defaultMemberUniqueName="[DimStillingsType].[StillingsgruppeNormFRek].[All]" allUniqueName="[DimStillingsType].[StillingsgruppeNormFRek].[All]" dimensionUniqueName="[DimStillingsType]" displayFolder="" count="0" unbalanced="0"/>
    <cacheHierarchy uniqueName="[DimStillingsType].[StillingsgruppeNormFRekSort]" caption="StillingsgruppeNormFRekSort" attribute="1" defaultMemberUniqueName="[DimStillingsType].[StillingsgruppeNormFRekSort].[All]" allUniqueName="[DimStillingsType].[StillingsgruppeNormFRekSort].[All]" dimensionUniqueName="[DimStillingsType]" displayFolder="" count="0" unbalanced="0"/>
    <cacheHierarchy uniqueName="[DimStillingsType].[Stillingstype nr. navn]" caption="Stillingstype nr. navn" attribute="1" defaultMemberUniqueName="[DimStillingsType].[Stillingstype nr. navn].[All]" allUniqueName="[DimStillingsType].[Stillingstype nr. navn].[All]" dimensionUniqueName="[DimStillingsType]" displayFolder="" count="0" unbalanced="0"/>
    <cacheHierarchy uniqueName="[DimStillingsType].[StillingstypeAntalAnsatte]" caption="StillingstypeAntalAnsatte" attribute="1" defaultMemberUniqueName="[DimStillingsType].[StillingstypeAntalAnsatte].[All]" allUniqueName="[DimStillingsType].[StillingstypeAntalAnsatte].[All]" dimensionUniqueName="[DimStillingsType]" displayFolder="" count="0" unbalanced="0"/>
    <cacheHierarchy uniqueName="[DimStillingsType].[StillingsTypeNavn]" caption="Stillingstype navn" attribute="1" defaultMemberUniqueName="[DimStillingsType].[StillingsTypeNavn].[All]" allUniqueName="[DimStillingsType].[StillingsTypeNavn].[All]" dimensionUniqueName="[DimStillingsType]" displayFolder="" count="0" unbalanced="0"/>
    <cacheHierarchy uniqueName="[DimStillingsType].[StillingsTypeNr]" caption="Stillingstype nr." attribute="1" defaultMemberUniqueName="[DimStillingsType].[StillingsTypeNr].[All]" allUniqueName="[DimStillingsType].[StillingsTypeNr].[All]" dimensionUniqueName="[DimStillingsType]" displayFolder="" count="0" unbalanced="0"/>
    <cacheHierarchy uniqueName="[DimTidshaandteringDegenerate].[Note]" caption="Note" attribute="1" defaultMemberUniqueName="[DimTidshaandteringDegenerate].[Note].[All]" allUniqueName="[DimTidshaandteringDegenerate].[Note].[All]" dimensionUniqueName="[DimTidshaandteringDegenerate]" displayFolder="" count="0" unbalanced="0"/>
    <cacheHierarchy uniqueName="[DimTidshaandteringJunk].[OmposteretAf]" caption="Omposteret af" attribute="1" defaultMemberUniqueName="[DimTidshaandteringJunk].[OmposteretAf].[All]" allUniqueName="[DimTidshaandteringJunk].[OmposteretAf].[All]" dimensionUniqueName="[DimTidshaandteringJunk]" displayFolder="" count="0" unbalanced="0"/>
    <cacheHierarchy uniqueName="[DimTidshaandteringJunk].[OmposteretAfNavn]" caption="Omposteret af navn" attribute="1" defaultMemberUniqueName="[DimTidshaandteringJunk].[OmposteretAfNavn].[All]" allUniqueName="[DimTidshaandteringJunk].[OmposteretAfNavn].[All]" dimensionUniqueName="[DimTidshaandteringJunk]" displayFolder="" count="0" unbalanced="0"/>
    <cacheHierarchy uniqueName="[DimTidshaandteringJunk].[Serienummer]" caption="Serienummer" attribute="1" defaultMemberUniqueName="[DimTidshaandteringJunk].[Serienummer].[All]" allUniqueName="[DimTidshaandteringJunk].[Serienummer].[All]" dimensionUniqueName="[DimTidshaandteringJunk]" displayFolder="" count="0" unbalanced="0"/>
    <cacheHierarchy uniqueName="[DimTidshaandteringsStatus].[BogfoeringBeskrivelse]" caption="Bogført status" attribute="1" defaultMemberUniqueName="[DimTidshaandteringsStatus].[BogfoeringBeskrivelse].[All]" allUniqueName="[DimTidshaandteringsStatus].[BogfoeringBeskrivelse].[All]" dimensionUniqueName="[DimTidshaandteringsStatus]" displayFolder="" count="0" unbalanced="0"/>
    <cacheHierarchy uniqueName="[DimTidshaandteringsStatus].[SignoffBeskrivelse]" caption="Signoff status" attribute="1" defaultMemberUniqueName="[DimTidshaandteringsStatus].[SignoffBeskrivelse].[All]" allUniqueName="[DimTidshaandteringsStatus].[SignoffBeskrivelse].[All]" dimensionUniqueName="[DimTidshaandteringsStatus]" displayFolder="" count="0" unbalanced="0"/>
    <cacheHierarchy uniqueName="[DimTidshaandteringType].[Fravaerskode]" caption="Fraværskode" attribute="1" defaultMemberUniqueName="[DimTidshaandteringType].[Fravaerskode].[All]" allUniqueName="[DimTidshaandteringType].[Fravaerskode].[All]" dimensionUniqueName="[DimTidshaandteringType]" displayFolder="" count="0" unbalanced="0"/>
    <cacheHierarchy uniqueName="[DimTidshaandteringType].[TidstypebeskrivelseNiv1]" caption="Timetype" attribute="1" defaultMemberUniqueName="[DimTidshaandteringType].[TidstypebeskrivelseNiv1].[All]" allUniqueName="[DimTidshaandteringType].[TidstypebeskrivelseNiv1].[All]" dimensionUniqueName="[DimTidshaandteringType]" displayFolder="" count="0" unbalanced="0"/>
    <cacheHierarchy uniqueName="[DimTidshaandteringType].[TidstypebeskrivelseNiv2]" caption="Timeundertype" attribute="1" defaultMemberUniqueName="[DimTidshaandteringType].[TidstypebeskrivelseNiv2].[All]" allUniqueName="[DimTidshaandteringType].[TidstypebeskrivelseNiv2].[All]" dimensionUniqueName="[DimTidshaandteringType]" displayFolder="" count="0" unbalanced="0"/>
    <cacheHierarchy uniqueName="[DimTidshaandteringType].[Timetype hierarki]" caption="Timetype hierarki" defaultMemberUniqueName="[DimTidshaandteringType].[Timetype hierarki].[All]" allUniqueName="[DimTidshaandteringType].[Timetype hierarki].[All]" dimensionUniqueName="[DimTidshaandteringType]" displayFolder="" count="3" unbalanced="0"/>
    <cacheHierarchy uniqueName="[FactProjektTid].[Kommentar]" caption="Kommentar" attribute="1" defaultMemberUniqueName="[FactProjektTid].[Kommentar].[All]" allUniqueName="[FactProjektTid].[Kommentar].[All]" dimensionUniqueName="[FactProjektTid]" displayFolder="" count="0" unbalanced="0"/>
    <cacheHierarchy uniqueName="[FactProjektTid].[KommentarNav]" caption="Overført til Navision" attribute="1" defaultMemberUniqueName="[FactProjektTid].[KommentarNav].[All]" allUniqueName="[FactProjektTid].[KommentarNav].[All]" dimensionUniqueName="[FactProjektTid]" displayFolder="" count="0" unbalanced="0"/>
    <cacheHierarchy uniqueName="[Adgangsrettigheder].[Adgang]" caption="Adgang" attribute="1" defaultMemberUniqueName="[Adgangsrettigheder].[Adgang].[All]" allUniqueName="[Adgangsrettigheder].[Adgang].[All]" dimensionUniqueName="[Adgangsrettigheder]" displayFolder="" count="0" unbalanced="0" hidden="1"/>
    <cacheHierarchy uniqueName="[Adgangsrettigheder].[Ordinal]" caption="Ordinal" attribute="1" defaultMemberUniqueName="[Adgangsrettigheder].[Ordinal].[All]" allUniqueName="[Adgangsrettigheder].[Ordinal].[All]" dimensionUniqueName="[Adgangsrettigheder]" displayFolder="" count="0" unbalanced="0" hidden="1"/>
    <cacheHierarchy uniqueName="[Calculated Measures].[Measure name]" caption="Measure name" attribute="1" defaultMemberUniqueName="[Calculated Measures].[Measure name].[All]" allUniqueName="[Calculated Measures].[Measure name].[All]" dimensionUniqueName="[Calculated Measures]" displayFolder="" count="0" unbalanced="0" hidden="1"/>
    <cacheHierarchy uniqueName="[DimAdgangsbegraensning].[EgneProjekter]" caption="EgneProjekter" attribute="1" defaultMemberUniqueName="[DimAdgangsbegraensning].[EgneProjekter].[All]" allUniqueName="[DimAdgangsbegraensning].[EgneProjekter].[All]" dimensionUniqueName="[DimAdgangsbegraensning]" displayFolder="" count="0" unbalanced="0" hidden="1"/>
    <cacheHierarchy uniqueName="[DimAdgangsbegraensning].[EgneSteder]" caption="EgneSteder" attribute="1" defaultMemberUniqueName="[DimAdgangsbegraensning].[EgneSteder].[All]" allUniqueName="[DimAdgangsbegraensning].[EgneSteder].[All]" dimensionUniqueName="[DimAdgangsbegraensning]" displayFolder="" count="0" unbalanced="0" hidden="1"/>
    <cacheHierarchy uniqueName="[DimAdgangsbegraensning].[EgneStederMapped]" caption="EgneStederMapped" attribute="1" defaultMemberUniqueName="[DimAdgangsbegraensning].[EgneStederMapped].[All]" allUniqueName="[DimAdgangsbegraensning].[EgneStederMapped].[All]" dimensionUniqueName="[DimAdgangsbegraensning]" displayFolder="" count="0" unbalanced="0" hidden="1"/>
    <cacheHierarchy uniqueName="[DimADGroup].[DistinguishedName]" caption="DistinguishedName" attribute="1" defaultMemberUniqueName="[DimADGroup].[DistinguishedName].[All]" allUniqueName="[DimADGroup].[DistinguishedName].[All]" dimensionUniqueName="[DimADGroup]" displayFolder="" count="0" unbalanced="0" hidden="1"/>
    <cacheHierarchy uniqueName="[DimADGroup].[DNSRoot]" caption="DNSRoot" attribute="1" defaultMemberUniqueName="[DimADGroup].[DNSRoot].[All]" allUniqueName="[DimADGroup].[DNSRoot].[All]" dimensionUniqueName="[DimADGroup]" displayFolder="" count="0" unbalanced="0" hidden="1"/>
    <cacheHierarchy uniqueName="[DimADGroup].[DW_EK_ADGroup]" caption="DW_EK_ADGroup" attribute="1" defaultMemberUniqueName="[DimADGroup].[DW_EK_ADGroup].[All]" allUniqueName="[DimADGroup].[DW_EK_ADGroup].[All]" dimensionUniqueName="[DimADGroup]" displayFolder="" count="0" unbalanced="0" hidden="1"/>
    <cacheHierarchy uniqueName="[DimADGroup].[GroupCategory]" caption="GroupCategory" attribute="1" defaultMemberUniqueName="[DimADGroup].[GroupCategory].[All]" allUniqueName="[DimADGroup].[GroupCategory].[All]" dimensionUniqueName="[DimADGroup]" displayFolder="" count="0" unbalanced="0" hidden="1"/>
    <cacheHierarchy uniqueName="[DimADGroup].[GroupScope]" caption="GroupScope" attribute="1" defaultMemberUniqueName="[DimADGroup].[GroupScope].[All]" allUniqueName="[DimADGroup].[GroupScope].[All]" dimensionUniqueName="[DimADGroup]" displayFolder="" count="0" unbalanced="0" hidden="1"/>
    <cacheHierarchy uniqueName="[DimADGroup].[Name]" caption="Name" attribute="1" defaultMemberUniqueName="[DimADGroup].[Name].[All]" allUniqueName="[DimADGroup].[Name].[All]" dimensionUniqueName="[DimADGroup]" displayFolder="" count="0" unbalanced="0" hidden="1"/>
    <cacheHierarchy uniqueName="[DimADGroup].[NetBIOSName]" caption="NetBIOSName" attribute="1" defaultMemberUniqueName="[DimADGroup].[NetBIOSName].[All]" allUniqueName="[DimADGroup].[NetBIOSName].[All]" dimensionUniqueName="[DimADGroup]" displayFolder="" count="0" unbalanced="0" hidden="1"/>
    <cacheHierarchy uniqueName="[DimADGroup].[SamAccountName]" caption="SamAccountName" attribute="1" defaultMemberUniqueName="[DimADGroup].[SamAccountName].[All]" allUniqueName="[DimADGroup].[SamAccountName].[All]" dimensionUniqueName="[DimADGroup]" displayFolder="" count="0" unbalanced="0" hidden="1"/>
    <cacheHierarchy uniqueName="[DimADGroup].[SID]" caption="SID" attribute="1" defaultMemberUniqueName="[DimADGroup].[SID].[All]" allUniqueName="[DimADGroup].[SID].[All]" dimensionUniqueName="[DimADGroup]" displayFolder="" count="0" unbalanced="0" hidden="1"/>
    <cacheHierarchy uniqueName="[DimADUser].[CanonicalName]" caption="CanonicalName" attribute="1" defaultMemberUniqueName="[DimADUser].[CanonicalName].[All]" allUniqueName="[DimADUser].[CanonicalName].[All]" dimensionUniqueName="[DimADUser]" displayFolder="" count="0" unbalanced="0" hidden="1"/>
    <cacheHierarchy uniqueName="[DimADUser].[CN]" caption="CN" attribute="1" defaultMemberUniqueName="[DimADUser].[CN].[All]" allUniqueName="[DimADUser].[CN].[All]" dimensionUniqueName="[DimADUser]" displayFolder="" count="0" unbalanced="0" hidden="1"/>
    <cacheHierarchy uniqueName="[DimADUser].[Company]" caption="Company" attribute="1" defaultMemberUniqueName="[DimADUser].[Company].[All]" allUniqueName="[DimADUser].[Company].[All]" dimensionUniqueName="[DimADUser]" displayFolder="" count="0" unbalanced="0" hidden="1"/>
    <cacheHierarchy uniqueName="[DimADUser].[Department]" caption="Department" attribute="1" defaultMemberUniqueName="[DimADUser].[Department].[All]" allUniqueName="[DimADUser].[Department].[All]" dimensionUniqueName="[DimADUser]" displayFolder="" count="0" unbalanced="0" hidden="1"/>
    <cacheHierarchy uniqueName="[DimADUser].[Description]" caption="Description" attribute="1" defaultMemberUniqueName="[DimADUser].[Description].[All]" allUniqueName="[DimADUser].[Description].[All]" dimensionUniqueName="[DimADUser]" displayFolder="" count="0" unbalanced="0" hidden="1"/>
    <cacheHierarchy uniqueName="[DimADUser].[DisplayName]" caption="DisplayName" attribute="1" defaultMemberUniqueName="[DimADUser].[DisplayName].[All]" allUniqueName="[DimADUser].[DisplayName].[All]" dimensionUniqueName="[DimADUser]" displayFolder="" count="0" unbalanced="0" hidden="1"/>
    <cacheHierarchy uniqueName="[DimADUser].[DistinguishedName]" caption="DistinguishedName" attribute="1" defaultMemberUniqueName="[DimADUser].[DistinguishedName].[All]" allUniqueName="[DimADUser].[DistinguishedName].[All]" dimensionUniqueName="[DimADUser]" displayFolder="" count="0" unbalanced="0" hidden="1"/>
    <cacheHierarchy uniqueName="[DimADUser].[DNSRoot]" caption="DNSRoot" attribute="1" defaultMemberUniqueName="[DimADUser].[DNSRoot].[All]" allUniqueName="[DimADUser].[DNSRoot].[All]" dimensionUniqueName="[DimADUser]" displayFolder="" count="0" unbalanced="0" hidden="1"/>
    <cacheHierarchy uniqueName="[DimADUser].[DW_EK_ADUser]" caption="DW_EK_ADUser" attribute="1" defaultMemberUniqueName="[DimADUser].[DW_EK_ADUser].[All]" allUniqueName="[DimADUser].[DW_EK_ADUser].[All]" dimensionUniqueName="[DimADUser]" displayFolder="" count="0" unbalanced="0" hidden="1"/>
    <cacheHierarchy uniqueName="[DimADUser].[DW_EK_IDMPerson]" caption="DW_EK_IDMPerson" attribute="1" defaultMemberUniqueName="[DimADUser].[DW_EK_IDMPerson].[All]" allUniqueName="[DimADUser].[DW_EK_IDMPerson].[All]" dimensionUniqueName="[DimADUser]" displayFolder="" count="0" unbalanced="0" hidden="1"/>
    <cacheHierarchy uniqueName="[DimADUser].[EmailAddress]" caption="EmailAddress" attribute="1" defaultMemberUniqueName="[DimADUser].[EmailAddress].[All]" allUniqueName="[DimADUser].[EmailAddress].[All]" dimensionUniqueName="[DimADUser]" displayFolder="" count="0" unbalanced="0" hidden="1"/>
    <cacheHierarchy uniqueName="[DimADUser].[EmployeeID]" caption="EmployeeID" attribute="1" defaultMemberUniqueName="[DimADUser].[EmployeeID].[All]" allUniqueName="[DimADUser].[EmployeeID].[All]" dimensionUniqueName="[DimADUser]" displayFolder="" count="0" unbalanced="0" hidden="1"/>
    <cacheHierarchy uniqueName="[DimADUser].[ErBICCBruger]" caption="ErBICCBruger" attribute="1" defaultMemberUniqueName="[DimADUser].[ErBICCBruger].[All]" allUniqueName="[DimADUser].[ErBICCBruger].[All]" dimensionUniqueName="[DimADUser]" displayFolder="" count="0" unbalanced="0" hidden="1"/>
    <cacheHierarchy uniqueName="[DimADUser].[ErServiceAccount]" caption="ErServiceAccount" attribute="1" defaultMemberUniqueName="[DimADUser].[ErServiceAccount].[All]" allUniqueName="[DimADUser].[ErServiceAccount].[All]" dimensionUniqueName="[DimADUser]" displayFolder="" count="0" unbalanced="0" hidden="1"/>
    <cacheHierarchy uniqueName="[DimADUser].[GivenName]" caption="GivenName" attribute="1" defaultMemberUniqueName="[DimADUser].[GivenName].[All]" allUniqueName="[DimADUser].[GivenName].[All]" dimensionUniqueName="[DimADUser]" displayFolder="" count="0" unbalanced="0" hidden="1"/>
    <cacheHierarchy uniqueName="[DimADUser].[HomePhone]" caption="HomePhone" attribute="1" defaultMemberUniqueName="[DimADUser].[HomePhone].[All]" allUniqueName="[DimADUser].[HomePhone].[All]" dimensionUniqueName="[DimADUser]" displayFolder="" count="0" unbalanced="0" hidden="1"/>
    <cacheHierarchy uniqueName="[DimADUser].[Initials]" caption="Initials" attribute="1" defaultMemberUniqueName="[DimADUser].[Initials].[All]" allUniqueName="[DimADUser].[Initials].[All]" dimensionUniqueName="[DimADUser]" displayFolder="" count="0" unbalanced="0" hidden="1"/>
    <cacheHierarchy uniqueName="[DimADUser].[MobilePhone]" caption="MobilePhone" attribute="1" defaultMemberUniqueName="[DimADUser].[MobilePhone].[All]" allUniqueName="[DimADUser].[MobilePhone].[All]" dimensionUniqueName="[DimADUser]" displayFolder="" count="0" unbalanced="0" hidden="1"/>
    <cacheHierarchy uniqueName="[DimADUser].[Name]" caption="Name" attribute="1" defaultMemberUniqueName="[DimADUser].[Name].[All]" allUniqueName="[DimADUser].[Name].[All]" dimensionUniqueName="[DimADUser]" displayFolder="" count="0" unbalanced="0" hidden="1"/>
    <cacheHierarchy uniqueName="[DimADUser].[NetBIOSName]" caption="NetBIOSName" attribute="1" defaultMemberUniqueName="[DimADUser].[NetBIOSName].[All]" allUniqueName="[DimADUser].[NetBIOSName].[All]" dimensionUniqueName="[DimADUser]" displayFolder="" count="0" unbalanced="0" hidden="1"/>
    <cacheHierarchy uniqueName="[DimADUser].[OfficePhone]" caption="OfficePhone" attribute="1" defaultMemberUniqueName="[DimADUser].[OfficePhone].[All]" allUniqueName="[DimADUser].[OfficePhone].[All]" dimensionUniqueName="[DimADUser]" displayFolder="" count="0" unbalanced="0" hidden="1"/>
    <cacheHierarchy uniqueName="[DimADUser].[SamAccountName]" caption="SamAccountName" attribute="1" defaultMemberUniqueName="[DimADUser].[SamAccountName].[All]" allUniqueName="[DimADUser].[SamAccountName].[All]" dimensionUniqueName="[DimADUser]" displayFolder="" count="0" unbalanced="0" hidden="1"/>
    <cacheHierarchy uniqueName="[DimADUser].[Surname]" caption="Surname" attribute="1" defaultMemberUniqueName="[DimADUser].[Surname].[All]" allUniqueName="[DimADUser].[Surname].[All]" dimensionUniqueName="[DimADUser]" displayFolder="" count="0" unbalanced="0" hidden="1"/>
    <cacheHierarchy uniqueName="[DimADUser].[Title]" caption="Title" attribute="1" defaultMemberUniqueName="[DimADUser].[Title].[All]" allUniqueName="[DimADUser].[Title].[All]" dimensionUniqueName="[DimADUser]" displayFolder="" count="0" unbalanced="0" hidden="1"/>
    <cacheHierarchy uniqueName="[DimADUser].[UserPrincipalName]" caption="UserPrincipalName" attribute="1" defaultMemberUniqueName="[DimADUser].[UserPrincipalName].[All]" allUniqueName="[DimADUser].[UserPrincipalName].[All]" dimensionUniqueName="[DimADUser]" displayFolder="" count="0" unbalanced="0" hidden="1"/>
    <cacheHierarchy uniqueName="[DimArtsKonto].[DW_EK_ArtsKontoV2]" caption="DW_EK_ArtsKontoV2" attribute="1" defaultMemberUniqueName="[DimArtsKonto].[DW_EK_ArtsKontoV2].[All]" allUniqueName="[DimArtsKonto].[DW_EK_ArtsKontoV2].[All]" dimensionUniqueName="[DimArtsKonto]" displayFolder="" count="0" unbalanced="0" hidden="1"/>
    <cacheHierarchy uniqueName="[DimArtsKonto].[Niveau10ArtskontoNavn]" caption="Niveau10ArtskontoNavn" attribute="1" defaultMemberUniqueName="[DimArtsKonto].[Niveau10ArtskontoNavn].[All]" allUniqueName="[DimArtsKonto].[Niveau10ArtskontoNavn].[All]" dimensionUniqueName="[DimArtsKonto]" displayFolder="" count="0" unbalanced="0" hidden="1"/>
    <cacheHierarchy uniqueName="[DimArtsKonto].[Niveau10ArtskontoNr]" caption="Niveau10ArtskontoNr" attribute="1" defaultMemberUniqueName="[DimArtsKonto].[Niveau10ArtskontoNr].[All]" allUniqueName="[DimArtsKonto].[Niveau10ArtskontoNr].[All]" dimensionUniqueName="[DimArtsKonto]" displayFolder="" count="0" unbalanced="0" hidden="1"/>
    <cacheHierarchy uniqueName="[DimArtsKonto].[Niveau1ArtskontoNavn]" caption="Niveau1ArtskontoNavn" attribute="1" defaultMemberUniqueName="[DimArtsKonto].[Niveau1ArtskontoNavn].[All]" allUniqueName="[DimArtsKonto].[Niveau1ArtskontoNavn].[All]" dimensionUniqueName="[DimArtsKonto]" displayFolder="" count="0" unbalanced="0" hidden="1"/>
    <cacheHierarchy uniqueName="[DimArtsKonto].[Niveau1ArtskontoNr]" caption="Niveau1ArtskontoNr" attribute="1" defaultMemberUniqueName="[DimArtsKonto].[Niveau1ArtskontoNr].[All]" allUniqueName="[DimArtsKonto].[Niveau1ArtskontoNr].[All]" dimensionUniqueName="[DimArtsKonto]" displayFolder="" count="0" unbalanced="0" hidden="1"/>
    <cacheHierarchy uniqueName="[DimArtsKonto].[Niveau2ArtskontoNavn]" caption="Niveau2ArtskontoNavn" attribute="1" defaultMemberUniqueName="[DimArtsKonto].[Niveau2ArtskontoNavn].[All]" allUniqueName="[DimArtsKonto].[Niveau2ArtskontoNavn].[All]" dimensionUniqueName="[DimArtsKonto]" displayFolder="" count="0" unbalanced="0" hidden="1"/>
    <cacheHierarchy uniqueName="[DimArtsKonto].[Niveau2ArtskontoNr]" caption="Niveau2ArtskontoNr" attribute="1" defaultMemberUniqueName="[DimArtsKonto].[Niveau2ArtskontoNr].[All]" allUniqueName="[DimArtsKonto].[Niveau2ArtskontoNr].[All]" dimensionUniqueName="[DimArtsKonto]" displayFolder="" count="0" unbalanced="0" hidden="1"/>
    <cacheHierarchy uniqueName="[DimArtsKonto].[Niveau2ArtskontoNrNavn]" caption="Niveau2ArtskontoNrNavn" attribute="1" defaultMemberUniqueName="[DimArtsKonto].[Niveau2ArtskontoNrNavn].[All]" allUniqueName="[DimArtsKonto].[Niveau2ArtskontoNrNavn].[All]" dimensionUniqueName="[DimArtsKonto]" displayFolder="" count="0" unbalanced="0" hidden="1"/>
    <cacheHierarchy uniqueName="[DimArtsKonto].[Niveau3ArtskontoNavn]" caption="Niveau3ArtskontoNavn" attribute="1" defaultMemberUniqueName="[DimArtsKonto].[Niveau3ArtskontoNavn].[All]" allUniqueName="[DimArtsKonto].[Niveau3ArtskontoNavn].[All]" dimensionUniqueName="[DimArtsKonto]" displayFolder="" count="0" unbalanced="0" hidden="1"/>
    <cacheHierarchy uniqueName="[DimArtsKonto].[Niveau3ArtskontoNr]" caption="Niveau3ArtskontoNr" attribute="1" defaultMemberUniqueName="[DimArtsKonto].[Niveau3ArtskontoNr].[All]" allUniqueName="[DimArtsKonto].[Niveau3ArtskontoNr].[All]" dimensionUniqueName="[DimArtsKonto]" displayFolder="" count="0" unbalanced="0" hidden="1"/>
    <cacheHierarchy uniqueName="[DimArtsKonto].[Niveau3ArtskontoNrNavn]" caption="Niveau3ArtskontoNrNavn" attribute="1" defaultMemberUniqueName="[DimArtsKonto].[Niveau3ArtskontoNrNavn].[All]" allUniqueName="[DimArtsKonto].[Niveau3ArtskontoNrNavn].[All]" dimensionUniqueName="[DimArtsKonto]" displayFolder="" count="0" unbalanced="0" hidden="1"/>
    <cacheHierarchy uniqueName="[DimArtsKonto].[Niveau4ArtskontoNavn]" caption="Niveau4ArtskontoNavn" attribute="1" defaultMemberUniqueName="[DimArtsKonto].[Niveau4ArtskontoNavn].[All]" allUniqueName="[DimArtsKonto].[Niveau4ArtskontoNavn].[All]" dimensionUniqueName="[DimArtsKonto]" displayFolder="" count="0" unbalanced="0" hidden="1"/>
    <cacheHierarchy uniqueName="[DimArtsKonto].[Niveau4ArtskontoNr]" caption="Niveau4ArtskontoNr" attribute="1" defaultMemberUniqueName="[DimArtsKonto].[Niveau4ArtskontoNr].[All]" allUniqueName="[DimArtsKonto].[Niveau4ArtskontoNr].[All]" dimensionUniqueName="[DimArtsKonto]" displayFolder="" count="0" unbalanced="0" hidden="1"/>
    <cacheHierarchy uniqueName="[DimArtsKonto].[Niveau4ArtskontoNrNavn]" caption="Niveau4ArtskontoNrNavn" attribute="1" defaultMemberUniqueName="[DimArtsKonto].[Niveau4ArtskontoNrNavn].[All]" allUniqueName="[DimArtsKonto].[Niveau4ArtskontoNrNavn].[All]" dimensionUniqueName="[DimArtsKonto]" displayFolder="" count="0" unbalanced="0" hidden="1"/>
    <cacheHierarchy uniqueName="[DimArtsKonto].[Niveau5ArtskontoNavn]" caption="Niveau5ArtskontoNavn" attribute="1" defaultMemberUniqueName="[DimArtsKonto].[Niveau5ArtskontoNavn].[All]" allUniqueName="[DimArtsKonto].[Niveau5ArtskontoNavn].[All]" dimensionUniqueName="[DimArtsKonto]" displayFolder="" count="0" unbalanced="0" hidden="1"/>
    <cacheHierarchy uniqueName="[DimArtsKonto].[Niveau5ArtskontoNr]" caption="Niveau5ArtskontoNr" attribute="1" defaultMemberUniqueName="[DimArtsKonto].[Niveau5ArtskontoNr].[All]" allUniqueName="[DimArtsKonto].[Niveau5ArtskontoNr].[All]" dimensionUniqueName="[DimArtsKonto]" displayFolder="" count="0" unbalanced="0" hidden="1"/>
    <cacheHierarchy uniqueName="[DimArtsKonto].[Niveau5ArtskontoNrNavn]" caption="Niveau5ArtskontoNrNavn" attribute="1" defaultMemberUniqueName="[DimArtsKonto].[Niveau5ArtskontoNrNavn].[All]" allUniqueName="[DimArtsKonto].[Niveau5ArtskontoNrNavn].[All]" dimensionUniqueName="[DimArtsKonto]" displayFolder="" count="0" unbalanced="0" hidden="1"/>
    <cacheHierarchy uniqueName="[DimArtsKonto].[Niveau6ArtskontoNavn]" caption="Niveau6ArtskontoNavn" attribute="1" defaultMemberUniqueName="[DimArtsKonto].[Niveau6ArtskontoNavn].[All]" allUniqueName="[DimArtsKonto].[Niveau6ArtskontoNavn].[All]" dimensionUniqueName="[DimArtsKonto]" displayFolder="" count="0" unbalanced="0" hidden="1"/>
    <cacheHierarchy uniqueName="[DimArtsKonto].[Niveau6ArtskontoNr]" caption="Niveau6ArtskontoNr" attribute="1" defaultMemberUniqueName="[DimArtsKonto].[Niveau6ArtskontoNr].[All]" allUniqueName="[DimArtsKonto].[Niveau6ArtskontoNr].[All]" dimensionUniqueName="[DimArtsKonto]" displayFolder="" count="0" unbalanced="0" hidden="1"/>
    <cacheHierarchy uniqueName="[DimArtsKonto].[Niveau6ArtskontoNrNavn]" caption="Niveau6ArtskontoNrNavn" attribute="1" defaultMemberUniqueName="[DimArtsKonto].[Niveau6ArtskontoNrNavn].[All]" allUniqueName="[DimArtsKonto].[Niveau6ArtskontoNrNavn].[All]" dimensionUniqueName="[DimArtsKonto]" displayFolder="" count="0" unbalanced="0" hidden="1"/>
    <cacheHierarchy uniqueName="[DimArtsKonto].[Niveau7ArtskontoNavn]" caption="Niveau7ArtskontoNavn" attribute="1" defaultMemberUniqueName="[DimArtsKonto].[Niveau7ArtskontoNavn].[All]" allUniqueName="[DimArtsKonto].[Niveau7ArtskontoNavn].[All]" dimensionUniqueName="[DimArtsKonto]" displayFolder="" count="0" unbalanced="0" hidden="1"/>
    <cacheHierarchy uniqueName="[DimArtsKonto].[Niveau7ArtskontoNr]" caption="Niveau7ArtskontoNr" attribute="1" defaultMemberUniqueName="[DimArtsKonto].[Niveau7ArtskontoNr].[All]" allUniqueName="[DimArtsKonto].[Niveau7ArtskontoNr].[All]" dimensionUniqueName="[DimArtsKonto]" displayFolder="" count="0" unbalanced="0" hidden="1"/>
    <cacheHierarchy uniqueName="[DimArtsKonto].[Niveau7ArtskontoNrNavn]" caption="Niveau7ArtskontoNrNavn" attribute="1" defaultMemberUniqueName="[DimArtsKonto].[Niveau7ArtskontoNrNavn].[All]" allUniqueName="[DimArtsKonto].[Niveau7ArtskontoNrNavn].[All]" dimensionUniqueName="[DimArtsKonto]" displayFolder="" count="0" unbalanced="0" hidden="1"/>
    <cacheHierarchy uniqueName="[DimArtsKonto].[Niveau8ArtskontoNavn]" caption="Niveau8ArtskontoNavn" attribute="1" defaultMemberUniqueName="[DimArtsKonto].[Niveau8ArtskontoNavn].[All]" allUniqueName="[DimArtsKonto].[Niveau8ArtskontoNavn].[All]" dimensionUniqueName="[DimArtsKonto]" displayFolder="" count="0" unbalanced="0" hidden="1"/>
    <cacheHierarchy uniqueName="[DimArtsKonto].[Niveau8ArtskontoNr]" caption="Niveau8ArtskontoNr" attribute="1" defaultMemberUniqueName="[DimArtsKonto].[Niveau8ArtskontoNr].[All]" allUniqueName="[DimArtsKonto].[Niveau8ArtskontoNr].[All]" dimensionUniqueName="[DimArtsKonto]" displayFolder="" count="0" unbalanced="0" hidden="1"/>
    <cacheHierarchy uniqueName="[DimArtsKonto].[Niveau8ArtskontoNrNavn]" caption="Niveau8ArtskontoNrNavn" attribute="1" defaultMemberUniqueName="[DimArtsKonto].[Niveau8ArtskontoNrNavn].[All]" allUniqueName="[DimArtsKonto].[Niveau8ArtskontoNrNavn].[All]" dimensionUniqueName="[DimArtsKonto]" displayFolder="" count="0" unbalanced="0" hidden="1"/>
    <cacheHierarchy uniqueName="[DimArtsKonto].[Niveau9ArtskontoNavn]" caption="Niveau9ArtskontoNavn" attribute="1" defaultMemberUniqueName="[DimArtsKonto].[Niveau9ArtskontoNavn].[All]" allUniqueName="[DimArtsKonto].[Niveau9ArtskontoNavn].[All]" dimensionUniqueName="[DimArtsKonto]" displayFolder="" count="0" unbalanced="0" hidden="1"/>
    <cacheHierarchy uniqueName="[DimArtsKonto].[Niveau9ArtskontoNr]" caption="Niveau9ArtskontoNr" attribute="1" defaultMemberUniqueName="[DimArtsKonto].[Niveau9ArtskontoNr].[All]" allUniqueName="[DimArtsKonto].[Niveau9ArtskontoNr].[All]" dimensionUniqueName="[DimArtsKonto]" displayFolder="" count="0" unbalanced="0" hidden="1"/>
    <cacheHierarchy uniqueName="[DimArtsKonto].[Niveau9ArtskontoNrNavn]" caption="Niveau9ArtskontoNrNavn" attribute="1" defaultMemberUniqueName="[DimArtsKonto].[Niveau9ArtskontoNrNavn].[All]" allUniqueName="[DimArtsKonto].[Niveau9ArtskontoNrNavn].[All]" dimensionUniqueName="[DimArtsKonto]" displayFolder="" count="0" unbalanced="0" hidden="1"/>
    <cacheHierarchy uniqueName="[DimArtskontoRessource].[ArtskontoRessource_Niv1]" caption="ArtskontoRessource Niveau 1" attribute="1" defaultMemberUniqueName="[DimArtskontoRessource].[ArtskontoRessource_Niv1].[All]" allUniqueName="[DimArtskontoRessource].[ArtskontoRessource_Niv1].[All]" dimensionUniqueName="[DimArtskontoRessource]" displayFolder="" count="0" unbalanced="0" hidden="1"/>
    <cacheHierarchy uniqueName="[DimArtskontoRessource].[ArtsKontoRessource_Niv2]" caption="ArtskontoRessource Niveau 2" attribute="1" defaultMemberUniqueName="[DimArtskontoRessource].[ArtsKontoRessource_Niv2].[All]" allUniqueName="[DimArtskontoRessource].[ArtsKontoRessource_Niv2].[All]" dimensionUniqueName="[DimArtskontoRessource]" displayFolder="" count="0" unbalanced="0" hidden="1"/>
    <cacheHierarchy uniqueName="[DimArtskontoRessource].[DW_EK_ArtskontoRessourceV2]" caption="DW_EK_ArtskontoRessourceV2" attribute="1" defaultMemberUniqueName="[DimArtskontoRessource].[DW_EK_ArtskontoRessourceV2].[All]" allUniqueName="[DimArtskontoRessource].[DW_EK_ArtskontoRessourceV2].[All]" dimensionUniqueName="[DimArtskontoRessource]" displayFolder="" count="0" unbalanced="0" hidden="1"/>
    <cacheHierarchy uniqueName="[DimBudgetnavn].[BudgetNavnSortering]" caption="BudgetNavnSortering" attribute="1" defaultMemberUniqueName="[DimBudgetnavn].[BudgetNavnSortering].[All]" allUniqueName="[DimBudgetnavn].[BudgetNavnSortering].[All]" dimensionUniqueName="[DimBudgetnavn]" displayFolder="" count="0" unbalanced="0" hidden="1"/>
    <cacheHierarchy uniqueName="[DimBudgetnavn].[BudgetStatus]" caption="BudgetStatus" attribute="1" defaultMemberUniqueName="[DimBudgetnavn].[BudgetStatus].[All]" allUniqueName="[DimBudgetnavn].[BudgetStatus].[All]" dimensionUniqueName="[DimBudgetnavn]" displayFolder="" count="0" unbalanced="0" hidden="1"/>
    <cacheHierarchy uniqueName="[DimBudgetnavn].[DW_EK_BudgetnavnV2]" caption="DW_EK_BudgetnavnV2" attribute="1" defaultMemberUniqueName="[DimBudgetnavn].[DW_EK_BudgetnavnV2].[All]" allUniqueName="[DimBudgetnavn].[DW_EK_BudgetnavnV2].[All]" dimensionUniqueName="[DimBudgetnavn]" displayFolder="" count="0" unbalanced="0" hidden="1"/>
    <cacheHierarchy uniqueName="[DimDate].[Dato]" caption="Dato" attribute="1" time="1" defaultMemberUniqueName="[DimDate].[Dato].[All]" allUniqueName="[DimDate].[Dato].[All]" dimensionUniqueName="[DimDate]" displayFolder="" count="0" unbalanced="0" hidden="1"/>
    <cacheHierarchy uniqueName="[DimDate].[Day_Char]" caption="Day_Char" attribute="1" time="1" defaultMemberUniqueName="[DimDate].[Day_Char].[All]" allUniqueName="[DimDate].[Day_Char].[All]" dimensionUniqueName="[DimDate]" displayFolder="" count="0" unbalanced="0" hidden="1"/>
    <cacheHierarchy uniqueName="[DimDate].[Day_Key]" caption="Day_Key" attribute="1" time="1" defaultMemberUniqueName="[DimDate].[Day_Key].[All]" allUniqueName="[DimDate].[Day_Key].[All]" dimensionUniqueName="[DimDate]" displayFolder="" count="0" unbalanced="0" hidden="1"/>
    <cacheHierarchy uniqueName="[DimDate].[DayInFiscalYear]" caption="DayInFiscalYear" attribute="1" time="1" defaultMemberUniqueName="[DimDate].[DayInFiscalYear].[All]" allUniqueName="[DimDate].[DayInFiscalYear].[All]" dimensionUniqueName="[DimDate]" displayFolder="" count="0" unbalanced="0" hidden="1"/>
    <cacheHierarchy uniqueName="[DimDate].[DayInYear]" caption="DayInYear" attribute="1" time="1" defaultMemberUniqueName="[DimDate].[DayInYear].[All]" allUniqueName="[DimDate].[DayInYear].[All]" dimensionUniqueName="[DimDate]" displayFolder="" count="0" unbalanced="0" hidden="1"/>
    <cacheHierarchy uniqueName="[DimDate].[DaySimpleDKFormat]" caption="DaySimpleDKFormat" attribute="1" time="1" defaultMemberUniqueName="[DimDate].[DaySimpleDKFormat].[All]" allUniqueName="[DimDate].[DaySimpleDKFormat].[All]" dimensionUniqueName="[DimDate]" displayFolder="" count="0" unbalanced="0" hidden="1"/>
    <cacheHierarchy uniqueName="[DimDate].[DaySimpleENFormat]" caption="DaySimpleENFormat" attribute="1" time="1" defaultMemberUniqueName="[DimDate].[DaySimpleENFormat].[All]" allUniqueName="[DimDate].[DaySimpleENFormat].[All]" dimensionUniqueName="[DimDate]" displayFolder="" count="0" unbalanced="0" hidden="1"/>
    <cacheHierarchy uniqueName="[DimDate].[DaysInFiscalQuarter]" caption="DaysInFiscalQuarter" attribute="1" time="1" defaultMemberUniqueName="[DimDate].[DaysInFiscalQuarter].[All]" allUniqueName="[DimDate].[DaysInFiscalQuarter].[All]" dimensionUniqueName="[DimDate]" displayFolder="" count="0" unbalanced="0" hidden="1"/>
    <cacheHierarchy uniqueName="[DimDate].[DaysInFiscalYear]" caption="DaysInFiscalYear" attribute="1" time="1" defaultMemberUniqueName="[DimDate].[DaysInFiscalYear].[All]" allUniqueName="[DimDate].[DaysInFiscalYear].[All]" dimensionUniqueName="[DimDate]" displayFolder="" count="0" unbalanced="0" hidden="1"/>
    <cacheHierarchy uniqueName="[DimDate].[DaysInMonth]" caption="DaysInMonth" attribute="1" time="1" defaultMemberUniqueName="[DimDate].[DaysInMonth].[All]" allUniqueName="[DimDate].[DaysInMonth].[All]" dimensionUniqueName="[DimDate]" displayFolder="" count="0" unbalanced="0" hidden="1"/>
    <cacheHierarchy uniqueName="[DimDate].[DaysInQuarter]" caption="DaysInQuarter" attribute="1" time="1" defaultMemberUniqueName="[DimDate].[DaysInQuarter].[All]" allUniqueName="[DimDate].[DaysInQuarter].[All]" dimensionUniqueName="[DimDate]" displayFolder="" count="0" unbalanced="0" hidden="1"/>
    <cacheHierarchy uniqueName="[DimDate].[DaysInYear]" caption="DaysInYear" attribute="1" time="1" defaultMemberUniqueName="[DimDate].[DaysInYear].[All]" allUniqueName="[DimDate].[DaysInYear].[All]" dimensionUniqueName="[DimDate]" displayFolder="" count="0" unbalanced="0" hidden="1"/>
    <cacheHierarchy uniqueName="[DimDate].[DW_EK_Date]" caption="DW_EK_Date" attribute="1" time="1" defaultMemberUniqueName="[DimDate].[DW_EK_Date].[All]" allUniqueName="[DimDate].[DW_EK_Date].[All]" dimensionUniqueName="[DimDate]" displayFolder="" count="0" unbalanced="0" hidden="1"/>
    <cacheHierarchy uniqueName="[DimDate].[DW_TS_From]" caption="DW_TS_From" attribute="1" time="1" defaultMemberUniqueName="[DimDate].[DW_TS_From].[All]" allUniqueName="[DimDate].[DW_TS_From].[All]" dimensionUniqueName="[DimDate]" displayFolder="" count="0" unbalanced="0" hidden="1"/>
    <cacheHierarchy uniqueName="[DimDate].[DW_TS_To]" caption="DW_TS_To" attribute="1" time="1" defaultMemberUniqueName="[DimDate].[DW_TS_To].[All]" allUniqueName="[DimDate].[DW_TS_To].[All]" dimensionUniqueName="[DimDate]" displayFolder="" count="0" unbalanced="0" hidden="1"/>
    <cacheHierarchy uniqueName="[DimDate].[FerieAar]" caption="FerieAar" attribute="1" time="1" defaultMemberUniqueName="[DimDate].[FerieAar].[All]" allUniqueName="[DimDate].[FerieAar].[All]" dimensionUniqueName="[DimDate]" displayFolder="" count="0" unbalanced="0" hidden="1"/>
    <cacheHierarchy uniqueName="[DimDate].[FerieAarSort]" caption="FerieAarSort" attribute="1" time="1" defaultMemberUniqueName="[DimDate].[FerieAarSort].[All]" allUniqueName="[DimDate].[FerieAarSort].[All]" dimensionUniqueName="[DimDate]" displayFolder="" count="0" unbalanced="0" hidden="1"/>
    <cacheHierarchy uniqueName="[DimDate].[FiscalDay]" caption="FiscalDay" attribute="1" time="1" defaultMemberUniqueName="[DimDate].[FiscalDay].[All]" allUniqueName="[DimDate].[FiscalDay].[All]" dimensionUniqueName="[DimDate]" displayFolder="" count="0" unbalanced="0" hidden="1"/>
    <cacheHierarchy uniqueName="[DimDate].[FiscalDay_Char]" caption="FiscalDay_Char" attribute="1" time="1" defaultMemberUniqueName="[DimDate].[FiscalDay_Char].[All]" allUniqueName="[DimDate].[FiscalDay_Char].[All]" dimensionUniqueName="[DimDate]" displayFolder="" count="0" unbalanced="0" hidden="1"/>
    <cacheHierarchy uniqueName="[DimDate].[FiscalDay_Key]" caption="FiscalDay_Key" attribute="1" time="1" defaultMemberUniqueName="[DimDate].[FiscalDay_Key].[All]" allUniqueName="[DimDate].[FiscalDay_Key].[All]" dimensionUniqueName="[DimDate]" displayFolder="" count="0" unbalanced="0" hidden="1"/>
    <cacheHierarchy uniqueName="[DimDate].[FiscalMonth]" caption="FiscalMonth" attribute="1" time="1" defaultMemberUniqueName="[DimDate].[FiscalMonth].[All]" allUniqueName="[DimDate].[FiscalMonth].[All]" dimensionUniqueName="[DimDate]" displayFolder="" count="0" unbalanced="0" hidden="1"/>
    <cacheHierarchy uniqueName="[DimDate].[FiscalMonth_Char]" caption="FiscalMonth_Char" attribute="1" time="1" defaultMemberUniqueName="[DimDate].[FiscalMonth_Char].[All]" allUniqueName="[DimDate].[FiscalMonth_Char].[All]" dimensionUniqueName="[DimDate]" displayFolder="" count="0" unbalanced="0" hidden="1"/>
    <cacheHierarchy uniqueName="[DimDate].[FiscalMonth_Key]" caption="FiscalMonth_Key" attribute="1" time="1" defaultMemberUniqueName="[DimDate].[FiscalMonth_Key].[All]" allUniqueName="[DimDate].[FiscalMonth_Key].[All]" dimensionUniqueName="[DimDate]" displayFolder="" count="0" unbalanced="0" hidden="1"/>
    <cacheHierarchy uniqueName="[DimDate].[FiscalQuarter]" caption="FiscalQuarter" attribute="1" time="1" defaultMemberUniqueName="[DimDate].[FiscalQuarter].[All]" allUniqueName="[DimDate].[FiscalQuarter].[All]" dimensionUniqueName="[DimDate]" displayFolder="" count="0" unbalanced="0" hidden="1"/>
    <cacheHierarchy uniqueName="[DimDate].[FiscalQuarter_Char]" caption="FiscalQuarter_Char" attribute="1" time="1" defaultMemberUniqueName="[DimDate].[FiscalQuarter_Char].[All]" allUniqueName="[DimDate].[FiscalQuarter_Char].[All]" dimensionUniqueName="[DimDate]" displayFolder="" count="0" unbalanced="0" hidden="1"/>
    <cacheHierarchy uniqueName="[DimDate].[FiscalQuarter_EndDate]" caption="FiscalQuarter_EndDate" attribute="1" time="1" defaultMemberUniqueName="[DimDate].[FiscalQuarter_EndDate].[All]" allUniqueName="[DimDate].[FiscalQuarter_EndDate].[All]" dimensionUniqueName="[DimDate]" displayFolder="" count="0" unbalanced="0" hidden="1"/>
    <cacheHierarchy uniqueName="[DimDate].[FiscalQuarter_Key]" caption="FiscalQuarter_Key" attribute="1" time="1" defaultMemberUniqueName="[DimDate].[FiscalQuarter_Key].[All]" allUniqueName="[DimDate].[FiscalQuarter_Key].[All]" dimensionUniqueName="[DimDate]" displayFolder="" count="0" unbalanced="0" hidden="1"/>
    <cacheHierarchy uniqueName="[DimDate].[FiscalQuarter_Name_DA]" caption="FiscalQuarter_Name_DA" attribute="1" time="1" defaultMemberUniqueName="[DimDate].[FiscalQuarter_Name_DA].[All]" allUniqueName="[DimDate].[FiscalQuarter_Name_DA].[All]" dimensionUniqueName="[DimDate]" displayFolder="" count="0" unbalanced="0" hidden="1"/>
    <cacheHierarchy uniqueName="[DimDate].[FiscalQuarter_Name_EN]" caption="FiscalQuarter_Name_EN" attribute="1" time="1" defaultMemberUniqueName="[DimDate].[FiscalQuarter_Name_EN].[All]" allUniqueName="[DimDate].[FiscalQuarter_Name_EN].[All]" dimensionUniqueName="[DimDate]" displayFolder="" count="0" unbalanced="0" hidden="1"/>
    <cacheHierarchy uniqueName="[DimDate].[FiscalQuarter_StartDate]" caption="FiscalQuarter_StartDate" attribute="1" time="1" defaultMemberUniqueName="[DimDate].[FiscalQuarter_StartDate].[All]" allUniqueName="[DimDate].[FiscalQuarter_StartDate].[All]" dimensionUniqueName="[DimDate]" displayFolder="" count="0" unbalanced="0" hidden="1"/>
    <cacheHierarchy uniqueName="[DimDate].[FiscalYear]" caption="FiscalYear" attribute="1" time="1" defaultMemberUniqueName="[DimDate].[FiscalYear].[All]" allUniqueName="[DimDate].[FiscalYear].[All]" dimensionUniqueName="[DimDate]" displayFolder="" count="0" unbalanced="0" hidden="1"/>
    <cacheHierarchy uniqueName="[DimDate].[FiscalYear_EndDate]" caption="FiscalYear_EndDate" attribute="1" time="1" defaultMemberUniqueName="[DimDate].[FiscalYear_EndDate].[All]" allUniqueName="[DimDate].[FiscalYear_EndDate].[All]" dimensionUniqueName="[DimDate]" displayFolder="" count="0" unbalanced="0" hidden="1"/>
    <cacheHierarchy uniqueName="[DimDate].[FiscalYear_Key]" caption="FiscalYear_Key" attribute="1" time="1" defaultMemberUniqueName="[DimDate].[FiscalYear_Key].[All]" allUniqueName="[DimDate].[FiscalYear_Key].[All]" dimensionUniqueName="[DimDate]" displayFolder="" count="0" unbalanced="0" hidden="1"/>
    <cacheHierarchy uniqueName="[DimDate].[FiscalYear_Name_DA]" caption="FiscalYear_Name_DA" attribute="1" time="1" defaultMemberUniqueName="[DimDate].[FiscalYear_Name_DA].[All]" allUniqueName="[DimDate].[FiscalYear_Name_DA].[All]" dimensionUniqueName="[DimDate]" displayFolder="" count="0" unbalanced="0" hidden="1"/>
    <cacheHierarchy uniqueName="[DimDate].[FiscalYear_Name_EN]" caption="FiscalYear_Name_EN" attribute="1" time="1" defaultMemberUniqueName="[DimDate].[FiscalYear_Name_EN].[All]" allUniqueName="[DimDate].[FiscalYear_Name_EN].[All]" dimensionUniqueName="[DimDate]" displayFolder="" count="0" unbalanced="0" hidden="1"/>
    <cacheHierarchy uniqueName="[DimDate].[FiscalYear_StartDate]" caption="FiscalYear_StartDate" attribute="1" time="1" defaultMemberUniqueName="[DimDate].[FiscalYear_StartDate].[All]" allUniqueName="[DimDate].[FiscalYear_StartDate].[All]" dimensionUniqueName="[DimDate]" displayFolder="" count="0" unbalanced="0" hidden="1"/>
    <cacheHierarchy uniqueName="[DimDate].[ISOWeek_EndDate]" caption="ISOWeek_EndDate" attribute="1" time="1" defaultMemberUniqueName="[DimDate].[ISOWeek_EndDate].[All]" allUniqueName="[DimDate].[ISOWeek_EndDate].[All]" dimensionUniqueName="[DimDate]" displayFolder="" count="0" unbalanced="0" hidden="1"/>
    <cacheHierarchy uniqueName="[DimDate].[ISOWeek_Key]" caption="ISOWeek_Key" attribute="1" time="1" defaultMemberUniqueName="[DimDate].[ISOWeek_Key].[All]" allUniqueName="[DimDate].[ISOWeek_Key].[All]" dimensionUniqueName="[DimDate]" displayFolder="" count="0" unbalanced="0" hidden="1"/>
    <cacheHierarchy uniqueName="[DimDate].[ISOWeek_Name_DA]" caption="ISOWeek_Name_DA" attribute="1" time="1" defaultMemberUniqueName="[DimDate].[ISOWeek_Name_DA].[All]" allUniqueName="[DimDate].[ISOWeek_Name_DA].[All]" dimensionUniqueName="[DimDate]" displayFolder="" count="0" unbalanced="0" hidden="1"/>
    <cacheHierarchy uniqueName="[DimDate].[ISOWeek_Name_EN]" caption="ISOWeek_Name_EN" attribute="1" time="1" defaultMemberUniqueName="[DimDate].[ISOWeek_Name_EN].[All]" allUniqueName="[DimDate].[ISOWeek_Name_EN].[All]" dimensionUniqueName="[DimDate]" displayFolder="" count="0" unbalanced="0" hidden="1"/>
    <cacheHierarchy uniqueName="[DimDate].[ISOWeek_StartDate]" caption="ISOWeek_StartDate" attribute="1" time="1" defaultMemberUniqueName="[DimDate].[ISOWeek_StartDate].[All]" allUniqueName="[DimDate].[ISOWeek_StartDate].[All]" dimensionUniqueName="[DimDate]" displayFolder="" count="0" unbalanced="0" hidden="1"/>
    <cacheHierarchy uniqueName="[DimDate].[ISOWeekYear_Key]" caption="ISOWeekYear_Key" attribute="1" time="1" defaultMemberUniqueName="[DimDate].[ISOWeekYear_Key].[All]" allUniqueName="[DimDate].[ISOWeekYear_Key].[All]" dimensionUniqueName="[DimDate]" displayFolder="" count="0" unbalanced="0" hidden="1"/>
    <cacheHierarchy uniqueName="[DimDate].[ISOYearMonthWeek_Key]" caption="ISOYearMonthWeek_Key" attribute="1" time="1" defaultMemberUniqueName="[DimDate].[ISOYearMonthWeek_Key].[All]" allUniqueName="[DimDate].[ISOYearMonthWeek_Key].[All]" dimensionUniqueName="[DimDate]" displayFolder="" count="0" unbalanced="0" hidden="1"/>
    <cacheHierarchy uniqueName="[DimDate].[IsToday]" caption="IsToday" attribute="1" time="1" defaultMemberUniqueName="[DimDate].[IsToday].[All]" allUniqueName="[DimDate].[IsToday].[All]" dimensionUniqueName="[DimDate]" displayFolder="" count="0" unbalanced="0" hidden="1"/>
    <cacheHierarchy uniqueName="[DimDate].[IsWeekDay]" caption="IsWeekDay" attribute="1" time="1" defaultMemberUniqueName="[DimDate].[IsWeekDay].[All]" allUniqueName="[DimDate].[IsWeekDay].[All]" dimensionUniqueName="[DimDate]" displayFolder="" count="0" unbalanced="0" hidden="1"/>
    <cacheHierarchy uniqueName="[DimDate].[IsWeekend]" caption="IsWeekend" attribute="1" time="1" defaultMemberUniqueName="[DimDate].[IsWeekend].[All]" allUniqueName="[DimDate].[IsWeekend].[All]" dimensionUniqueName="[DimDate]" displayFolder="" count="0" unbalanced="0" hidden="1"/>
    <cacheHierarchy uniqueName="[DimDate].[Month_Char]" caption="Month_Char" attribute="1" time="1" defaultMemberUniqueName="[DimDate].[Month_Char].[All]" allUniqueName="[DimDate].[Month_Char].[All]" dimensionUniqueName="[DimDate]" displayFolder="" count="0" unbalanced="0" hidden="1"/>
    <cacheHierarchy uniqueName="[DimDate].[Month_EndDate]" caption="Month_EndDate" attribute="1" time="1" defaultMemberUniqueName="[DimDate].[Month_EndDate].[All]" allUniqueName="[DimDate].[Month_EndDate].[All]" dimensionUniqueName="[DimDate]" displayFolder="" count="0" unbalanced="0" hidden="1"/>
    <cacheHierarchy uniqueName="[DimDate].[Month_Key]" caption="Month_Key" attribute="1" time="1" defaultMemberUniqueName="[DimDate].[Month_Key].[All]" allUniqueName="[DimDate].[Month_Key].[All]" dimensionUniqueName="[DimDate]" displayFolder="" count="0" unbalanced="0" hidden="1"/>
    <cacheHierarchy uniqueName="[DimDate].[Month_Name_DA]" caption="Month_Name_DA" attribute="1" time="1" defaultMemberUniqueName="[DimDate].[Month_Name_DA].[All]" allUniqueName="[DimDate].[Month_Name_DA].[All]" dimensionUniqueName="[DimDate]" displayFolder="" count="0" unbalanced="0" hidden="1"/>
    <cacheHierarchy uniqueName="[DimDate].[Month_Name_EN]" caption="Month_Name_EN" attribute="1" time="1" defaultMemberUniqueName="[DimDate].[Month_Name_EN].[All]" allUniqueName="[DimDate].[Month_Name_EN].[All]" dimensionUniqueName="[DimDate]" displayFolder="" count="0" unbalanced="0" hidden="1"/>
    <cacheHierarchy uniqueName="[DimDate].[Month_StartDate]" caption="Month_StartDate" attribute="1" time="1" defaultMemberUniqueName="[DimDate].[Month_StartDate].[All]" allUniqueName="[DimDate].[Month_StartDate].[All]" dimensionUniqueName="[DimDate]" displayFolder="" count="0" unbalanced="0" hidden="1"/>
    <cacheHierarchy uniqueName="[DimDate].[PlusMinusTreAar]" caption="PlusMinusTreAar" attribute="1" time="1" defaultMemberUniqueName="[DimDate].[PlusMinusTreAar].[All]" allUniqueName="[DimDate].[PlusMinusTreAar].[All]" dimensionUniqueName="[DimDate]" displayFolder="" count="0" unbalanced="0" hidden="1"/>
    <cacheHierarchy uniqueName="[DimDate].[Quarter_Char]" caption="Quarter_Char" attribute="1" time="1" defaultMemberUniqueName="[DimDate].[Quarter_Char].[All]" allUniqueName="[DimDate].[Quarter_Char].[All]" dimensionUniqueName="[DimDate]" displayFolder="" count="0" unbalanced="0" hidden="1"/>
    <cacheHierarchy uniqueName="[DimDate].[Quarter_EndDate]" caption="Quarter_EndDate" attribute="1" time="1" defaultMemberUniqueName="[DimDate].[Quarter_EndDate].[All]" allUniqueName="[DimDate].[Quarter_EndDate].[All]" dimensionUniqueName="[DimDate]" displayFolder="" count="0" unbalanced="0" hidden="1"/>
    <cacheHierarchy uniqueName="[DimDate].[Quarter_Key]" caption="Quarter_Key" attribute="1" time="1" defaultMemberUniqueName="[DimDate].[Quarter_Key].[All]" allUniqueName="[DimDate].[Quarter_Key].[All]" dimensionUniqueName="[DimDate]" displayFolder="" count="0" unbalanced="0" hidden="1"/>
    <cacheHierarchy uniqueName="[DimDate].[Quarter_Name_DA]" caption="Quarter_Name_DA" attribute="1" time="1" defaultMemberUniqueName="[DimDate].[Quarter_Name_DA].[All]" allUniqueName="[DimDate].[Quarter_Name_DA].[All]" dimensionUniqueName="[DimDate]" displayFolder="" count="0" unbalanced="0" hidden="1"/>
    <cacheHierarchy uniqueName="[DimDate].[Quarter_Name_EN]" caption="Quarter_Name_EN" attribute="1" time="1" defaultMemberUniqueName="[DimDate].[Quarter_Name_EN].[All]" allUniqueName="[DimDate].[Quarter_Name_EN].[All]" dimensionUniqueName="[DimDate]" displayFolder="" count="0" unbalanced="0" hidden="1"/>
    <cacheHierarchy uniqueName="[DimDate].[Quarter_StartDate]" caption="Quarter_StartDate" attribute="1" time="1" defaultMemberUniqueName="[DimDate].[Quarter_StartDate].[All]" allUniqueName="[DimDate].[Quarter_StartDate].[All]" dimensionUniqueName="[DimDate]" displayFolder="" count="0" unbalanced="0" hidden="1"/>
    <cacheHierarchy uniqueName="[DimDate].[RegnskabsPeriode]" caption="RegnskabsPeriode" attribute="1" time="1" defaultMemberUniqueName="[DimDate].[RegnskabsPeriode].[All]" allUniqueName="[DimDate].[RegnskabsPeriode].[All]" dimensionUniqueName="[DimDate]" displayFolder="" count="0" unbalanced="0" hidden="1"/>
    <cacheHierarchy uniqueName="[DimDate].[RelativePeriod]" caption="RelativePeriod" attribute="1" time="1" defaultMemberUniqueName="[DimDate].[RelativePeriod].[All]" allUniqueName="[DimDate].[RelativePeriod].[All]" dimensionUniqueName="[DimDate]" displayFolder="" count="0" unbalanced="0" hidden="1"/>
    <cacheHierarchy uniqueName="[DimDate].[RelativePeriodDA]" caption="RelativePeriodDA" attribute="1" time="1" defaultMemberUniqueName="[DimDate].[RelativePeriodDA].[All]" allUniqueName="[DimDate].[RelativePeriodDA].[All]" dimensionUniqueName="[DimDate]" displayFolder="" count="0" unbalanced="0" hidden="1"/>
    <cacheHierarchy uniqueName="[DimDate].[RelativMaaned]" caption="RelativMaaned" attribute="1" time="1" defaultMemberUniqueName="[DimDate].[RelativMaaned].[All]" allUniqueName="[DimDate].[RelativMaaned].[All]" dimensionUniqueName="[DimDate]" displayFolder="" count="0" unbalanced="0" hidden="1"/>
    <cacheHierarchy uniqueName="[DimDate].[RelativYearSorting]" caption="RelativYearSorting" attribute="1" time="1" defaultMemberUniqueName="[DimDate].[RelativYearSorting].[All]" allUniqueName="[DimDate].[RelativYearSorting].[All]" dimensionUniqueName="[DimDate]" displayFolder="" count="0" unbalanced="0" hidden="1"/>
    <cacheHierarchy uniqueName="[DimDate].[RelativAar]" caption="RelativAar" attribute="1" time="1" defaultMemberUniqueName="[DimDate].[RelativAar].[All]" allUniqueName="[DimDate].[RelativAar].[All]" dimensionUniqueName="[DimDate]" displayFolder="" count="0" unbalanced="0" hidden="1"/>
    <cacheHierarchy uniqueName="[DimDate].[RelativAarDA]" caption="RelativAarDA" attribute="1" time="1" defaultMemberUniqueName="[DimDate].[RelativAarDA].[All]" allUniqueName="[DimDate].[RelativAarDA].[All]" dimensionUniqueName="[DimDate]" displayFolder="" count="0" unbalanced="0" hidden="1"/>
    <cacheHierarchy uniqueName="[DimDate].[RelativAarDASorting]" caption="RelativAarDASorting" attribute="1" time="1" defaultMemberUniqueName="[DimDate].[RelativAarDASorting].[All]" allUniqueName="[DimDate].[RelativAarDASorting].[All]" dimensionUniqueName="[DimDate]" displayFolder="" count="0" unbalanced="0" hidden="1"/>
    <cacheHierarchy uniqueName="[DimDate].[VisRegnskabPeriode]" caption="VisRegnskabPeriode" attribute="1" time="1" defaultMemberUniqueName="[DimDate].[VisRegnskabPeriode].[All]" allUniqueName="[DimDate].[VisRegnskabPeriode].[All]" dimensionUniqueName="[DimDate]" displayFolder="" count="0" unbalanced="0" hidden="1"/>
    <cacheHierarchy uniqueName="[DimDate].[WeekDay]" caption="WeekDay" attribute="1" time="1" defaultMemberUniqueName="[DimDate].[WeekDay].[All]" allUniqueName="[DimDate].[WeekDay].[All]" dimensionUniqueName="[DimDate]" displayFolder="" count="0" unbalanced="0" hidden="1"/>
    <cacheHierarchy uniqueName="[DimDate].[WeekDay_Name_DA]" caption="WeekDay_Name_DA" attribute="1" time="1" defaultMemberUniqueName="[DimDate].[WeekDay_Name_DA].[All]" allUniqueName="[DimDate].[WeekDay_Name_DA].[All]" dimensionUniqueName="[DimDate]" displayFolder="" count="0" unbalanced="0" hidden="1"/>
    <cacheHierarchy uniqueName="[DimDate].[WeekDay_Name_EN]" caption="WeekDay_Name_EN" attribute="1" time="1" defaultMemberUniqueName="[DimDate].[WeekDay_Name_EN].[All]" allUniqueName="[DimDate].[WeekDay_Name_EN].[All]" dimensionUniqueName="[DimDate]" displayFolder="" count="0" unbalanced="0" hidden="1"/>
    <cacheHierarchy uniqueName="[DimDate].[Year_EndDate]" caption="Year_EndDate" attribute="1" time="1" defaultMemberUniqueName="[DimDate].[Year_EndDate].[All]" allUniqueName="[DimDate].[Year_EndDate].[All]" dimensionUniqueName="[DimDate]" displayFolder="" count="0" unbalanced="0" hidden="1"/>
    <cacheHierarchy uniqueName="[DimDate].[Year_Key]" caption="Year_Key" attribute="1" time="1" defaultMemberUniqueName="[DimDate].[Year_Key].[All]" allUniqueName="[DimDate].[Year_Key].[All]" dimensionUniqueName="[DimDate]" displayFolder="" count="0" unbalanced="0" hidden="1"/>
    <cacheHierarchy uniqueName="[DimDate].[Year_Name_DA]" caption="Year_Name_DA" attribute="1" time="1" defaultMemberUniqueName="[DimDate].[Year_Name_DA].[All]" allUniqueName="[DimDate].[Year_Name_DA].[All]" dimensionUniqueName="[DimDate]" displayFolder="" count="0" unbalanced="0" hidden="1"/>
    <cacheHierarchy uniqueName="[DimDate].[Year_Name_EN]" caption="Year_Name_EN" attribute="1" time="1" defaultMemberUniqueName="[DimDate].[Year_Name_EN].[All]" allUniqueName="[DimDate].[Year_Name_EN].[All]" dimensionUniqueName="[DimDate]" displayFolder="" count="0" unbalanced="0" hidden="1"/>
    <cacheHierarchy uniqueName="[DimDate].[Year_StartDate]" caption="Year_StartDate" attribute="1" time="1" defaultMemberUniqueName="[DimDate].[Year_StartDate].[All]" allUniqueName="[DimDate].[Year_StartDate].[All]" dimensionUniqueName="[DimDate]" displayFolder="" count="0" unbalanced="0" hidden="1"/>
    <cacheHierarchy uniqueName="[DimDebitor].[DW_EK_DebitorV2]" caption="DW_EK_DebitorV2" attribute="1" defaultMemberUniqueName="[DimDebitor].[DW_EK_DebitorV2].[All]" allUniqueName="[DimDebitor].[DW_EK_DebitorV2].[All]" dimensionUniqueName="[DimDebitor]" displayFolder="" count="0" unbalanced="0" hidden="1"/>
    <cacheHierarchy uniqueName="[DimDebitor_Projekt].[DebitorNavn]" caption="DebitorNavn" attribute="1" defaultMemberUniqueName="[DimDebitor_Projekt].[DebitorNavn].[All]" allUniqueName="[DimDebitor_Projekt].[DebitorNavn].[All]" dimensionUniqueName="[DimDebitor_Projekt]" displayFolder="" count="0" unbalanced="0" hidden="1"/>
    <cacheHierarchy uniqueName="[DimDebitor_Projekt].[DebitorNr]" caption="DebitorNr" attribute="1" defaultMemberUniqueName="[DimDebitor_Projekt].[DebitorNr].[All]" allUniqueName="[DimDebitor_Projekt].[DebitorNr].[All]" dimensionUniqueName="[DimDebitor_Projekt]" displayFolder="" count="0" unbalanced="0" hidden="1"/>
    <cacheHierarchy uniqueName="[DimDebitor_Projekt].[Debitornr. navn]" caption="Debitornr. navn" attribute="1" defaultMemberUniqueName="[DimDebitor_Projekt].[Debitornr. navn].[All]" allUniqueName="[DimDebitor_Projekt].[Debitornr. navn].[All]" dimensionUniqueName="[DimDebitor_Projekt]" displayFolder="" count="0" unbalanced="0" hidden="1"/>
    <cacheHierarchy uniqueName="[DimDebitor_Projekt].[DW_EK_DebitorV2]" caption="DW_EK_DebitorV2" attribute="1" defaultMemberUniqueName="[DimDebitor_Projekt].[DW_EK_DebitorV2].[All]" allUniqueName="[DimDebitor_Projekt].[DW_EK_DebitorV2].[All]" dimensionUniqueName="[DimDebitor_Projekt]" displayFolder="" count="0" unbalanced="0" hidden="1"/>
    <cacheHierarchy uniqueName="[DimDelRegnskab].[DelRegnskabBlocked]" caption="DelRegnskabBlocked" attribute="1" defaultMemberUniqueName="[DimDelRegnskab].[DelRegnskabBlocked].[All]" allUniqueName="[DimDelRegnskab].[DelRegnskabBlocked].[All]" dimensionUniqueName="[DimDelRegnskab]" displayFolder="" count="0" unbalanced="0" hidden="1"/>
    <cacheHierarchy uniqueName="[DimDelRegnskab].[DelRegnskabNiveau]" caption="DelRegnskabNiveau" attribute="1" defaultMemberUniqueName="[DimDelRegnskab].[DelRegnskabNiveau].[All]" allUniqueName="[DimDelRegnskab].[DelRegnskabNiveau].[All]" dimensionUniqueName="[DimDelRegnskab]" displayFolder="" count="0" unbalanced="0" hidden="1"/>
    <cacheHierarchy uniqueName="[DimDelRegnskab].[DW_EK_DelRegnskabV2]" caption="DW_EK_DelRegnskabV2" attribute="1" defaultMemberUniqueName="[DimDelRegnskab].[DW_EK_DelRegnskabV2].[All]" allUniqueName="[DimDelRegnskab].[DW_EK_DelRegnskabV2].[All]" dimensionUniqueName="[DimDelRegnskab]" displayFolder="" count="0" unbalanced="0" hidden="1"/>
    <cacheHierarchy uniqueName="[DimDelRegnskab].[VirksomhedstypeKode]" caption="VirksomhedstypeKode" attribute="1" defaultMemberUniqueName="[DimDelRegnskab].[VirksomhedstypeKode].[All]" allUniqueName="[DimDelRegnskab].[VirksomhedstypeKode].[All]" dimensionUniqueName="[DimDelRegnskab]" displayFolder="" count="0" unbalanced="0" hidden="1"/>
    <cacheHierarchy uniqueName="[DimDelRegnskab_Aktivitet].[DelRegnskabBlocked]" caption="DelRegnskabBlocked" attribute="1" defaultMemberUniqueName="[DimDelRegnskab_Aktivitet].[DelRegnskabBlocked].[All]" allUniqueName="[DimDelRegnskab_Aktivitet].[DelRegnskabBlocked].[All]" dimensionUniqueName="[DimDelRegnskab_Aktivitet]" displayFolder="" count="0" unbalanced="0" hidden="1"/>
    <cacheHierarchy uniqueName="[DimDelRegnskab_Aktivitet].[DelRegnskabNiveau]" caption="DelRegnskabNiveau" attribute="1" defaultMemberUniqueName="[DimDelRegnskab_Aktivitet].[DelRegnskabNiveau].[All]" allUniqueName="[DimDelRegnskab_Aktivitet].[DelRegnskabNiveau].[All]" dimensionUniqueName="[DimDelRegnskab_Aktivitet]" displayFolder="" count="0" unbalanced="0" hidden="1"/>
    <cacheHierarchy uniqueName="[DimDelRegnskab_Aktivitet].[DW_EK_DelRegnskabV2]" caption="DW_EK_DelRegnskabV2" attribute="1" defaultMemberUniqueName="[DimDelRegnskab_Aktivitet].[DW_EK_DelRegnskabV2].[All]" allUniqueName="[DimDelRegnskab_Aktivitet].[DW_EK_DelRegnskabV2].[All]" dimensionUniqueName="[DimDelRegnskab_Aktivitet]" displayFolder="" count="0" unbalanced="0" hidden="1"/>
    <cacheHierarchy uniqueName="[DimDelRegnskab_Projekt].[DelRegnskabBlocked]" caption="DelRegnskabBlocked" attribute="1" defaultMemberUniqueName="[DimDelRegnskab_Projekt].[DelRegnskabBlocked].[All]" allUniqueName="[DimDelRegnskab_Projekt].[DelRegnskabBlocked].[All]" dimensionUniqueName="[DimDelRegnskab_Projekt]" displayFolder="" count="0" unbalanced="0" hidden="1"/>
    <cacheHierarchy uniqueName="[DimDelRegnskab_Projekt].[DelRegnskabNiveau]" caption="DelRegnskabNiveau" attribute="1" defaultMemberUniqueName="[DimDelRegnskab_Projekt].[DelRegnskabNiveau].[All]" allUniqueName="[DimDelRegnskab_Projekt].[DelRegnskabNiveau].[All]" dimensionUniqueName="[DimDelRegnskab_Projekt]" displayFolder="" count="0" unbalanced="0" hidden="1"/>
    <cacheHierarchy uniqueName="[DimDelRegnskab_Projekt].[DW_EK_DelRegnskabV2]" caption="DW_EK_DelRegnskabV2" attribute="1" defaultMemberUniqueName="[DimDelRegnskab_Projekt].[DW_EK_DelRegnskabV2].[All]" allUniqueName="[DimDelRegnskab_Projekt].[DW_EK_DelRegnskabV2].[All]" dimensionUniqueName="[DimDelRegnskab_Projekt]" displayFolder="" count="0" unbalanced="0" hidden="1"/>
    <cacheHierarchy uniqueName="[DimFinansPostDegenerate].[DW_EK_FinansPostDegenerateV2]" caption="DW_EK_FinansPostDegenerateV2" attribute="1" defaultMemberUniqueName="[DimFinansPostDegenerate].[DW_EK_FinansPostDegenerateV2].[All]" allUniqueName="[DimFinansPostDegenerate].[DW_EK_FinansPostDegenerateV2].[All]" dimensionUniqueName="[DimFinansPostDegenerate]" displayFolder="" count="0" unbalanced="0" hidden="1"/>
    <cacheHierarchy uniqueName="[DimFordelingstype].[DW_EK_Fordelingstype]" caption="DW_EK_Fordelingstype" attribute="1" defaultMemberUniqueName="[DimFordelingstype].[DW_EK_Fordelingstype].[All]" allUniqueName="[DimFordelingstype].[DW_EK_Fordelingstype].[All]" dimensionUniqueName="[DimFordelingstype]" displayFolder="" count="0" unbalanced="0" hidden="1"/>
    <cacheHierarchy uniqueName="[DimFormaal].[DW_EK_Formaal]" caption="DW_EK_Formaal" attribute="1" defaultMemberUniqueName="[DimFormaal].[DW_EK_Formaal].[All]" allUniqueName="[DimFormaal].[DW_EK_Formaal].[All]" dimensionUniqueName="[DimFormaal]" displayFolder="" count="0" unbalanced="0" hidden="1"/>
    <cacheHierarchy uniqueName="[DimFormaal].[DW_HK_Formaal]" caption="DW_HK_Formaal" attribute="1" defaultMemberUniqueName="[DimFormaal].[DW_HK_Formaal].[All]" allUniqueName="[DimFormaal].[DW_HK_Formaal].[All]" dimensionUniqueName="[DimFormaal]" displayFolder="" count="0" unbalanced="0" hidden="1"/>
    <cacheHierarchy uniqueName="[DimFormaal].[DW_Valid_From]" caption="DW_Valid_From" attribute="1" defaultMemberUniqueName="[DimFormaal].[DW_Valid_From].[All]" allUniqueName="[DimFormaal].[DW_Valid_From].[All]" dimensionUniqueName="[DimFormaal]" displayFolder="" count="0" unbalanced="0" hidden="1"/>
    <cacheHierarchy uniqueName="[DimFormaal].[DW_Valid_To]" caption="DW_Valid_To" attribute="1" defaultMemberUniqueName="[DimFormaal].[DW_Valid_To].[All]" allUniqueName="[DimFormaal].[DW_Valid_To].[All]" dimensionUniqueName="[DimFormaal]" displayFolder="" count="0" unbalanced="0" hidden="1"/>
    <cacheHierarchy uniqueName="[DimFormaal_Aktivitet].[DW_EK_Formaal]" caption="DW_EK_Formaal" attribute="1" defaultMemberUniqueName="[DimFormaal_Aktivitet].[DW_EK_Formaal].[All]" allUniqueName="[DimFormaal_Aktivitet].[DW_EK_Formaal].[All]" dimensionUniqueName="[DimFormaal_Aktivitet]" displayFolder="" count="0" unbalanced="0" hidden="1"/>
    <cacheHierarchy uniqueName="[DimFormaal_Aktivitet].[DW_HK_Formaal]" caption="DW_HK_Formaal" attribute="1" defaultMemberUniqueName="[DimFormaal_Aktivitet].[DW_HK_Formaal].[All]" allUniqueName="[DimFormaal_Aktivitet].[DW_HK_Formaal].[All]" dimensionUniqueName="[DimFormaal_Aktivitet]" displayFolder="" count="0" unbalanced="0" hidden="1"/>
    <cacheHierarchy uniqueName="[DimFormaal_Aktivitet].[DW_Valid_From]" caption="DW_Valid_From" attribute="1" defaultMemberUniqueName="[DimFormaal_Aktivitet].[DW_Valid_From].[All]" allUniqueName="[DimFormaal_Aktivitet].[DW_Valid_From].[All]" dimensionUniqueName="[DimFormaal_Aktivitet]" displayFolder="" count="0" unbalanced="0" hidden="1"/>
    <cacheHierarchy uniqueName="[DimFormaal_Aktivitet].[DW_Valid_To]" caption="DW_Valid_To" attribute="1" defaultMemberUniqueName="[DimFormaal_Aktivitet].[DW_Valid_To].[All]" allUniqueName="[DimFormaal_Aktivitet].[DW_Valid_To].[All]" dimensionUniqueName="[DimFormaal_Aktivitet]" displayFolder="" count="0" unbalanced="0" hidden="1"/>
    <cacheHierarchy uniqueName="[DimFormaal_Projekt].[DW_EK_Formaal]" caption="DW_EK_Formaal" attribute="1" defaultMemberUniqueName="[DimFormaal_Projekt].[DW_EK_Formaal].[All]" allUniqueName="[DimFormaal_Projekt].[DW_EK_Formaal].[All]" dimensionUniqueName="[DimFormaal_Projekt]" displayFolder="" count="0" unbalanced="0" hidden="1"/>
    <cacheHierarchy uniqueName="[DimFormaal_Projekt].[DW_HK_Formaal]" caption="DW_HK_Formaal" attribute="1" defaultMemberUniqueName="[DimFormaal_Projekt].[DW_HK_Formaal].[All]" allUniqueName="[DimFormaal_Projekt].[DW_HK_Formaal].[All]" dimensionUniqueName="[DimFormaal_Projekt]" displayFolder="" count="0" unbalanced="0" hidden="1"/>
    <cacheHierarchy uniqueName="[DimFormaal_Projekt].[DW_Valid_From]" caption="DW_Valid_From" attribute="1" defaultMemberUniqueName="[DimFormaal_Projekt].[DW_Valid_From].[All]" allUniqueName="[DimFormaal_Projekt].[DW_Valid_From].[All]" dimensionUniqueName="[DimFormaal_Projekt]" displayFolder="" count="0" unbalanced="0" hidden="1"/>
    <cacheHierarchy uniqueName="[DimFormaal_Projekt].[DW_Valid_To]" caption="DW_Valid_To" attribute="1" defaultMemberUniqueName="[DimFormaal_Projekt].[DW_Valid_To].[All]" allUniqueName="[DimFormaal_Projekt].[DW_Valid_To].[All]" dimensionUniqueName="[DimFormaal_Projekt]" displayFolder="" count="0" unbalanced="0" hidden="1"/>
    <cacheHierarchy uniqueName="[DimIndtaegtsfordelingV2].[DW_EK_IndtaegtsfordelingV2]" caption="DW_EK_IndtaegtsfordelingV2" attribute="1" defaultMemberUniqueName="[DimIndtaegtsfordelingV2].[DW_EK_IndtaegtsfordelingV2].[All]" allUniqueName="[DimIndtaegtsfordelingV2].[DW_EK_IndtaegtsfordelingV2].[All]" dimensionUniqueName="[DimIndtaegtsfordelingV2]" displayFolder="" count="0" unbalanced="0" hidden="1"/>
    <cacheHierarchy uniqueName="[DimIndtaegtsfordelingV2].[Sort_1]" caption="Sort_1" attribute="1" defaultMemberUniqueName="[DimIndtaegtsfordelingV2].[Sort_1].[All]" allUniqueName="[DimIndtaegtsfordelingV2].[Sort_1].[All]" dimensionUniqueName="[DimIndtaegtsfordelingV2]" displayFolder="" count="0" unbalanced="0" hidden="1"/>
    <cacheHierarchy uniqueName="[DimIndtaegtsfordelingV2].[Sort_2]" caption="Sort_2" attribute="1" defaultMemberUniqueName="[DimIndtaegtsfordelingV2].[Sort_2].[All]" allUniqueName="[DimIndtaegtsfordelingV2].[Sort_2].[All]" dimensionUniqueName="[DimIndtaegtsfordelingV2]" displayFolder="" count="0" unbalanced="0" hidden="1"/>
    <cacheHierarchy uniqueName="[DimIndtaegtsfordelingV2].[Sort_3]" caption="Sort_3" attribute="1" defaultMemberUniqueName="[DimIndtaegtsfordelingV2].[Sort_3].[All]" allUniqueName="[DimIndtaegtsfordelingV2].[Sort_3].[All]" dimensionUniqueName="[DimIndtaegtsfordelingV2]" displayFolder="" count="0" unbalanced="0" hidden="1"/>
    <cacheHierarchy uniqueName="[DimKreditor].[DW_EK_KreditorV2]" caption="DW_EK_KreditorV2" attribute="1" defaultMemberUniqueName="[DimKreditor].[DW_EK_KreditorV2].[All]" allUniqueName="[DimKreditor].[DW_EK_KreditorV2].[All]" dimensionUniqueName="[DimKreditor]" displayFolder="" count="0" unbalanced="0" hidden="1"/>
    <cacheHierarchy uniqueName="[DimMedarbejderSls].[CPRnummer]" caption="CPR-nr (Kode)" attribute="1" defaultMemberUniqueName="[DimMedarbejderSls].[CPRnummer].[All]" allUniqueName="[DimMedarbejderSls].[CPRnummer].[All]" dimensionUniqueName="[DimMedarbejderSls]" displayFolder="" count="0" unbalanced="0" hidden="1"/>
    <cacheHierarchy uniqueName="[DimMedarbejderSls].[DW_EK_MedarbejderSls]" caption="DW_EK_MedarbejderSls" attribute="1" defaultMemberUniqueName="[DimMedarbejderSls].[DW_EK_MedarbejderSls].[All]" allUniqueName="[DimMedarbejderSls].[DW_EK_MedarbejderSls].[All]" dimensionUniqueName="[DimMedarbejderSls]" displayFolder="" count="0" unbalanced="0" hidden="1"/>
    <cacheHierarchy uniqueName="[DimOmkostningspulje].[DW_EK_Omkostningspulje]" caption="DW_EK_Omkostningspulje" attribute="1" defaultMemberUniqueName="[DimOmkostningspulje].[DW_EK_Omkostningspulje].[All]" allUniqueName="[DimOmkostningspulje].[DW_EK_Omkostningspulje].[All]" dimensionUniqueName="[DimOmkostningspulje]" displayFolder="" count="0" unbalanced="0" hidden="1"/>
    <cacheHierarchy uniqueName="[DimProjekt].[DW_EK_ProjektV2]" caption="DW_EK_ProjektV2" attribute="1" defaultMemberUniqueName="[DimProjekt].[DW_EK_ProjektV2].[All]" allUniqueName="[DimProjekt].[DW_EK_ProjektV2].[All]" dimensionUniqueName="[DimProjekt]" displayFolder="" count="0" unbalanced="0" hidden="1"/>
    <cacheHierarchy uniqueName="[DimProjekt].[HierVDNiveau2]" caption="Omkostningstype Niveau 1" attribute="1" defaultMemberUniqueName="[DimProjekt].[HierVDNiveau2].[All]" allUniqueName="[DimProjekt].[HierVDNiveau2].[All]" dimensionUniqueName="[DimProjekt]" displayFolder="" count="0" unbalanced="0" hidden="1"/>
    <cacheHierarchy uniqueName="[DimProjekt].[KostprisSort]" caption="KostprisSort" attribute="1" defaultMemberUniqueName="[DimProjekt].[KostprisSort].[All]" allUniqueName="[DimProjekt].[KostprisSort].[All]" dimensionUniqueName="[DimProjekt]" displayFolder="" count="0" unbalanced="0" hidden="1"/>
    <cacheHierarchy uniqueName="[DimProjekt].[RaadighedsIntervallerSort]" caption="RaadighedsIntervallerSort" attribute="1" defaultMemberUniqueName="[DimProjekt].[RaadighedsIntervallerSort].[All]" allUniqueName="[DimProjekt].[RaadighedsIntervallerSort].[All]" dimensionUniqueName="[DimProjekt]" displayFolder="" count="0" unbalanced="0" hidden="1"/>
    <cacheHierarchy uniqueName="[DimProjekt].[SalgsprisSort]" caption="SalgsprisSort" attribute="1" defaultMemberUniqueName="[DimProjekt].[SalgsprisSort].[All]" allUniqueName="[DimProjekt].[SalgsprisSort].[All]" dimensionUniqueName="[DimProjekt]" displayFolder="" count="0" unbalanced="0" hidden="1"/>
    <cacheHierarchy uniqueName="[DimProjekt].[SamleProjektNiveau1]" caption="Samleprojekt Niveau 1" attribute="1" defaultMemberUniqueName="[DimProjekt].[SamleProjektNiveau1].[All]" allUniqueName="[DimProjekt].[SamleProjektNiveau1].[All]" dimensionUniqueName="[DimProjekt]" displayFolder="" count="0" unbalanced="0" hidden="1"/>
    <cacheHierarchy uniqueName="[DimProjekt].[SamleProjektNiveau2]" caption="Samleprojekt Niveau 2" attribute="1" defaultMemberUniqueName="[DimProjekt].[SamleProjektNiveau2].[All]" allUniqueName="[DimProjekt].[SamleProjektNiveau2].[All]" dimensionUniqueName="[DimProjekt]" displayFolder="" count="0" unbalanced="0" hidden="1"/>
    <cacheHierarchy uniqueName="[DimProjekt].[SamleProjektNiveau3]" caption="SamleProjektNiveau3" attribute="1" defaultMemberUniqueName="[DimProjekt].[SamleProjektNiveau3].[All]" allUniqueName="[DimProjekt].[SamleProjektNiveau3].[All]" dimensionUniqueName="[DimProjekt]" displayFolder="" count="0" unbalanced="0" hidden="1"/>
    <cacheHierarchy uniqueName="[DimProjekt].[SamleprojSammeExstJour]" caption="SamleprojSammeExstJour" attribute="1" defaultMemberUniqueName="[DimProjekt].[SamleprojSammeExstJour].[All]" allUniqueName="[DimProjekt].[SamleprojSammeExstJour].[All]" dimensionUniqueName="[DimProjekt]" displayFolder="" count="0" unbalanced="0" hidden="1"/>
    <cacheHierarchy uniqueName="[DimProjekt].[SamleprojSammeIntJour]" caption="SamleprojSammeIntJour" attribute="1" defaultMemberUniqueName="[DimProjekt].[SamleprojSammeIntJour].[All]" allUniqueName="[DimProjekt].[SamleprojSammeIntJour].[All]" dimensionUniqueName="[DimProjekt]" displayFolder="" count="0" unbalanced="0" hidden="1"/>
    <cacheHierarchy uniqueName="[DimProjektAktivitet].[DW_EK_ProjektAktivitetV2]" caption="DW_EK_ProjektAktivitetV2" attribute="1" defaultMemberUniqueName="[DimProjektAktivitet].[DW_EK_ProjektAktivitetV2].[All]" allUniqueName="[DimProjektAktivitet].[DW_EK_ProjektAktivitetV2].[All]" dimensionUniqueName="[DimProjektAktivitet]" displayFolder="" count="0" unbalanced="0" hidden="1"/>
    <cacheHierarchy uniqueName="[DimProjektAktivitet].[Niveau10AktivitetNavn]" caption="Niveau10AktivitetNavn" attribute="1" defaultMemberUniqueName="[DimProjektAktivitet].[Niveau10AktivitetNavn].[All]" allUniqueName="[DimProjektAktivitet].[Niveau10AktivitetNavn].[All]" dimensionUniqueName="[DimProjektAktivitet]" displayFolder="" count="0" unbalanced="0" hidden="1"/>
    <cacheHierarchy uniqueName="[DimProjektAktivitet].[Niveau10AktivitetNr]" caption="Niveau10AktivitetNr" attribute="1" defaultMemberUniqueName="[DimProjektAktivitet].[Niveau10AktivitetNr].[All]" allUniqueName="[DimProjektAktivitet].[Niveau10AktivitetNr].[All]" dimensionUniqueName="[DimProjektAktivitet]" displayFolder="" count="0" unbalanced="0" hidden="1"/>
    <cacheHierarchy uniqueName="[DimProjektAktivitet].[Niveau1AktivitetNavn]" caption="Niveau1AktivitetNavn" attribute="1" defaultMemberUniqueName="[DimProjektAktivitet].[Niveau1AktivitetNavn].[All]" allUniqueName="[DimProjektAktivitet].[Niveau1AktivitetNavn].[All]" dimensionUniqueName="[DimProjektAktivitet]" displayFolder="" count="0" unbalanced="0" hidden="1"/>
    <cacheHierarchy uniqueName="[DimProjektAktivitet].[Niveau1AktivitetNr]" caption="Niveau1AktivitetNr" attribute="1" defaultMemberUniqueName="[DimProjektAktivitet].[Niveau1AktivitetNr].[All]" allUniqueName="[DimProjektAktivitet].[Niveau1AktivitetNr].[All]" dimensionUniqueName="[DimProjektAktivitet]" displayFolder="" count="0" unbalanced="0" hidden="1"/>
    <cacheHierarchy uniqueName="[DimProjektAktivitet].[Niveau2AktivitetNavn]" caption="Niveau2AktivitetNavn" attribute="1" defaultMemberUniqueName="[DimProjektAktivitet].[Niveau2AktivitetNavn].[All]" allUniqueName="[DimProjektAktivitet].[Niveau2AktivitetNavn].[All]" dimensionUniqueName="[DimProjektAktivitet]" displayFolder="" count="0" unbalanced="0" hidden="1"/>
    <cacheHierarchy uniqueName="[DimProjektAktivitet].[Niveau2AktivitetNr]" caption="Niveau2AktivitetNr" attribute="1" defaultMemberUniqueName="[DimProjektAktivitet].[Niveau2AktivitetNr].[All]" allUniqueName="[DimProjektAktivitet].[Niveau2AktivitetNr].[All]" dimensionUniqueName="[DimProjektAktivitet]" displayFolder="" count="0" unbalanced="0" hidden="1"/>
    <cacheHierarchy uniqueName="[DimProjektAktivitet].[Niveau3AktivitetNavn]" caption="Niveau3AktivitetNavn" attribute="1" defaultMemberUniqueName="[DimProjektAktivitet].[Niveau3AktivitetNavn].[All]" allUniqueName="[DimProjektAktivitet].[Niveau3AktivitetNavn].[All]" dimensionUniqueName="[DimProjektAktivitet]" displayFolder="" count="0" unbalanced="0" hidden="1"/>
    <cacheHierarchy uniqueName="[DimProjektAktivitet].[Niveau3AktivitetNr]" caption="Niveau3AktivitetNr" attribute="1" defaultMemberUniqueName="[DimProjektAktivitet].[Niveau3AktivitetNr].[All]" allUniqueName="[DimProjektAktivitet].[Niveau3AktivitetNr].[All]" dimensionUniqueName="[DimProjektAktivitet]" displayFolder="" count="0" unbalanced="0" hidden="1"/>
    <cacheHierarchy uniqueName="[DimProjektAktivitet].[Niveau4AktivitetNavn]" caption="Niveau4AktivitetNavn" attribute="1" defaultMemberUniqueName="[DimProjektAktivitet].[Niveau4AktivitetNavn].[All]" allUniqueName="[DimProjektAktivitet].[Niveau4AktivitetNavn].[All]" dimensionUniqueName="[DimProjektAktivitet]" displayFolder="" count="0" unbalanced="0" hidden="1"/>
    <cacheHierarchy uniqueName="[DimProjektAktivitet].[Niveau4AktivitetNr]" caption="Niveau4AktivitetNr" attribute="1" defaultMemberUniqueName="[DimProjektAktivitet].[Niveau4AktivitetNr].[All]" allUniqueName="[DimProjektAktivitet].[Niveau4AktivitetNr].[All]" dimensionUniqueName="[DimProjektAktivitet]" displayFolder="" count="0" unbalanced="0" hidden="1"/>
    <cacheHierarchy uniqueName="[DimProjektAktivitet].[Niveau5AktivitetNavn]" caption="Niveau5AktivitetNavn" attribute="1" defaultMemberUniqueName="[DimProjektAktivitet].[Niveau5AktivitetNavn].[All]" allUniqueName="[DimProjektAktivitet].[Niveau5AktivitetNavn].[All]" dimensionUniqueName="[DimProjektAktivitet]" displayFolder="" count="0" unbalanced="0" hidden="1"/>
    <cacheHierarchy uniqueName="[DimProjektAktivitet].[Niveau5AktivitetNr]" caption="Niveau5AktivitetNr" attribute="1" defaultMemberUniqueName="[DimProjektAktivitet].[Niveau5AktivitetNr].[All]" allUniqueName="[DimProjektAktivitet].[Niveau5AktivitetNr].[All]" dimensionUniqueName="[DimProjektAktivitet]" displayFolder="" count="0" unbalanced="0" hidden="1"/>
    <cacheHierarchy uniqueName="[DimProjektAktivitet].[Niveau6AktivitetNavn]" caption="Niveau6AktivitetNavn" attribute="1" defaultMemberUniqueName="[DimProjektAktivitet].[Niveau6AktivitetNavn].[All]" allUniqueName="[DimProjektAktivitet].[Niveau6AktivitetNavn].[All]" dimensionUniqueName="[DimProjektAktivitet]" displayFolder="" count="0" unbalanced="0" hidden="1"/>
    <cacheHierarchy uniqueName="[DimProjektAktivitet].[Niveau6AktivitetNr]" caption="Niveau6AktivitetNr" attribute="1" defaultMemberUniqueName="[DimProjektAktivitet].[Niveau6AktivitetNr].[All]" allUniqueName="[DimProjektAktivitet].[Niveau6AktivitetNr].[All]" dimensionUniqueName="[DimProjektAktivitet]" displayFolder="" count="0" unbalanced="0" hidden="1"/>
    <cacheHierarchy uniqueName="[DimProjektAktivitet].[Niveau7AktivitetNavn]" caption="Niveau7AktivitetNavn" attribute="1" defaultMemberUniqueName="[DimProjektAktivitet].[Niveau7AktivitetNavn].[All]" allUniqueName="[DimProjektAktivitet].[Niveau7AktivitetNavn].[All]" dimensionUniqueName="[DimProjektAktivitet]" displayFolder="" count="0" unbalanced="0" hidden="1"/>
    <cacheHierarchy uniqueName="[DimProjektAktivitet].[Niveau7AktivitetNr]" caption="Niveau7AktivitetNr" attribute="1" defaultMemberUniqueName="[DimProjektAktivitet].[Niveau7AktivitetNr].[All]" allUniqueName="[DimProjektAktivitet].[Niveau7AktivitetNr].[All]" dimensionUniqueName="[DimProjektAktivitet]" displayFolder="" count="0" unbalanced="0" hidden="1"/>
    <cacheHierarchy uniqueName="[DimProjektAktivitet].[Niveau8AktivitetNavn]" caption="Niveau8AktivitetNavn" attribute="1" defaultMemberUniqueName="[DimProjektAktivitet].[Niveau8AktivitetNavn].[All]" allUniqueName="[DimProjektAktivitet].[Niveau8AktivitetNavn].[All]" dimensionUniqueName="[DimProjektAktivitet]" displayFolder="" count="0" unbalanced="0" hidden="1"/>
    <cacheHierarchy uniqueName="[DimProjektAktivitet].[Niveau8AktivitetNr]" caption="Niveau8AktivitetNr" attribute="1" defaultMemberUniqueName="[DimProjektAktivitet].[Niveau8AktivitetNr].[All]" allUniqueName="[DimProjektAktivitet].[Niveau8AktivitetNr].[All]" dimensionUniqueName="[DimProjektAktivitet]" displayFolder="" count="0" unbalanced="0" hidden="1"/>
    <cacheHierarchy uniqueName="[DimProjektAktivitet].[Niveau9AktivitetNavn]" caption="Niveau9AktivitetNavn" attribute="1" defaultMemberUniqueName="[DimProjektAktivitet].[Niveau9AktivitetNavn].[All]" allUniqueName="[DimProjektAktivitet].[Niveau9AktivitetNavn].[All]" dimensionUniqueName="[DimProjektAktivitet]" displayFolder="" count="0" unbalanced="0" hidden="1"/>
    <cacheHierarchy uniqueName="[DimProjektAktivitet].[Niveau9AktivitetNr]" caption="Niveau9AktivitetNr" attribute="1" defaultMemberUniqueName="[DimProjektAktivitet].[Niveau9AktivitetNr].[All]" allUniqueName="[DimProjektAktivitet].[Niveau9AktivitetNr].[All]" dimensionUniqueName="[DimProjektAktivitet]" displayFolder="" count="0" unbalanced="0" hidden="1"/>
    <cacheHierarchy uniqueName="[DimProjektRessource].[DW_EK_ProjektRessourceV2]" caption="DW_EK_ProjektRessourceV2" attribute="1" defaultMemberUniqueName="[DimProjektRessource].[DW_EK_ProjektRessourceV2].[All]" allUniqueName="[DimProjektRessource].[DW_EK_ProjektRessourceV2].[All]" dimensionUniqueName="[DimProjektRessource]" displayFolder="" count="0" unbalanced="0" hidden="1"/>
    <cacheHierarchy uniqueName="[DimProjektRessource].[EnhedsNavn]" caption="Enhedsnavn" attribute="1" defaultMemberUniqueName="[DimProjektRessource].[EnhedsNavn].[All]" allUniqueName="[DimProjektRessource].[EnhedsNavn].[All]" dimensionUniqueName="[DimProjektRessource]" displayFolder="" count="0" unbalanced="0" hidden="1"/>
    <cacheHierarchy uniqueName="[DimProjektRessource].[Enhedsnavn nr.]" caption="Enhedsnavn nr." attribute="1" defaultMemberUniqueName="[DimProjektRessource].[Enhedsnavn nr.].[All]" allUniqueName="[DimProjektRessource].[Enhedsnavn nr.].[All]" dimensionUniqueName="[DimProjektRessource]" displayFolder="" count="0" unbalanced="0" hidden="1"/>
    <cacheHierarchy uniqueName="[DimProjektRessource].[EnhedsNr]" caption="Enhedsnr." attribute="1" defaultMemberUniqueName="[DimProjektRessource].[EnhedsNr].[All]" allUniqueName="[DimProjektRessource].[EnhedsNr].[All]" dimensionUniqueName="[DimProjektRessource]" displayFolder="" count="0" unbalanced="0" hidden="1"/>
    <cacheHierarchy uniqueName="[DimProjektRessource].[FirstLetter]" caption="FirstLetter" attribute="1" defaultMemberUniqueName="[DimProjektRessource].[FirstLetter].[All]" allUniqueName="[DimProjektRessource].[FirstLetter].[All]" dimensionUniqueName="[DimProjektRessource]" displayFolder="" count="0" unbalanced="0" hidden="1"/>
    <cacheHierarchy uniqueName="[DimProjektRessource].[Fratraedelsesdato]" caption="Fratraedelsesdato" attribute="1" defaultMemberUniqueName="[DimProjektRessource].[Fratraedelsesdato].[All]" allUniqueName="[DimProjektRessource].[Fratraedelsesdato].[All]" dimensionUniqueName="[DimProjektRessource]" displayFolder="" count="0" unbalanced="0" hidden="1"/>
    <cacheHierarchy uniqueName="[DimProjektRessource].[TidsType]" caption="TidsType" attribute="1" defaultMemberUniqueName="[DimProjektRessource].[TidsType].[All]" allUniqueName="[DimProjektRessource].[TidsType].[All]" dimensionUniqueName="[DimProjektRessource]" displayFolder="" count="0" unbalanced="0" hidden="1"/>
    <cacheHierarchy uniqueName="[DimProjektRessource_ProjektAdministrator].[Ansaettelsesgrad]" caption="Ansaettelsesgrad" attribute="1" defaultMemberUniqueName="[DimProjektRessource_ProjektAdministrator].[Ansaettelsesgrad].[All]" allUniqueName="[DimProjektRessource_ProjektAdministrator].[Ansaettelsesgrad].[All]" dimensionUniqueName="[DimProjektRessource_ProjektAdministrator]" displayFolder="" count="0" unbalanced="0" hidden="1"/>
    <cacheHierarchy uniqueName="[DimProjektRessource_ProjektAdministrator].[AUID]" caption="AUID" attribute="1" defaultMemberUniqueName="[DimProjektRessource_ProjektAdministrator].[AUID].[All]" allUniqueName="[DimProjektRessource_ProjektAdministrator].[AUID].[All]" dimensionUniqueName="[DimProjektRessource_ProjektAdministrator]" displayFolder="" count="0" unbalanced="0" hidden="1"/>
    <cacheHierarchy uniqueName="[DimProjektRessource_ProjektAdministrator].[DW_EK_ProjektRessourceV2]" caption="DW_EK_ProjektRessourceV2" attribute="1" defaultMemberUniqueName="[DimProjektRessource_ProjektAdministrator].[DW_EK_ProjektRessourceV2].[All]" allUniqueName="[DimProjektRessource_ProjektAdministrator].[DW_EK_ProjektRessourceV2].[All]" dimensionUniqueName="[DimProjektRessource_ProjektAdministrator]" displayFolder="" count="0" unbalanced="0" hidden="1"/>
    <cacheHierarchy uniqueName="[DimProjektRessource_ProjektAdministrator].[Fratraedelsesdato]" caption="Fratraedelsesdato" attribute="1" defaultMemberUniqueName="[DimProjektRessource_ProjektAdministrator].[Fratraedelsesdato].[All]" allUniqueName="[DimProjektRessource_ProjektAdministrator].[Fratraedelsesdato].[All]" dimensionUniqueName="[DimProjektRessource_ProjektAdministrator]" displayFolder="" count="0" unbalanced="0" hidden="1"/>
    <cacheHierarchy uniqueName="[DimProjektRessource_ProjektAdministrator].[IsDisponeret]" caption="IsDisponeret" attribute="1" defaultMemberUniqueName="[DimProjektRessource_ProjektAdministrator].[IsDisponeret].[All]" allUniqueName="[DimProjektRessource_ProjektAdministrator].[IsDisponeret].[All]" dimensionUniqueName="[DimProjektRessource_ProjektAdministrator]" displayFolder="" count="0" unbalanced="0" hidden="1"/>
    <cacheHierarchy uniqueName="[DimProjektRessource_ProjektAdministrator].[LoenType]" caption="LoenType" attribute="1" defaultMemberUniqueName="[DimProjektRessource_ProjektAdministrator].[LoenType].[All]" allUniqueName="[DimProjektRessource_ProjektAdministrator].[LoenType].[All]" dimensionUniqueName="[DimProjektRessource_ProjektAdministrator]" displayFolder="" count="0" unbalanced="0" hidden="1"/>
    <cacheHierarchy uniqueName="[DimProjektRessource_ProjektAdministrator].[Overordnet]" caption="Overordnet" attribute="1" defaultMemberUniqueName="[DimProjektRessource_ProjektAdministrator].[Overordnet].[All]" allUniqueName="[DimProjektRessource_ProjektAdministrator].[Overordnet].[All]" dimensionUniqueName="[DimProjektRessource_ProjektAdministrator]" displayFolder="" count="0" unbalanced="0" hidden="1"/>
    <cacheHierarchy uniqueName="[DimProjektRessource_ProjektAdministrator].[OverordnetNavn]" caption="OverordnetNavn" attribute="1" defaultMemberUniqueName="[DimProjektRessource_ProjektAdministrator].[OverordnetNavn].[All]" allUniqueName="[DimProjektRessource_ProjektAdministrator].[OverordnetNavn].[All]" dimensionUniqueName="[DimProjektRessource_ProjektAdministrator]" displayFolder="" count="0" unbalanced="0" hidden="1"/>
    <cacheHierarchy uniqueName="[DimProjektRessource_ProjektAdministrator].[SlutDato]" caption="SlutDato" attribute="1" defaultMemberUniqueName="[DimProjektRessource_ProjektAdministrator].[SlutDato].[All]" allUniqueName="[DimProjektRessource_ProjektAdministrator].[SlutDato].[All]" dimensionUniqueName="[DimProjektRessource_ProjektAdministrator]" displayFolder="" count="0" unbalanced="0" hidden="1"/>
    <cacheHierarchy uniqueName="[DimProjektRessource_ProjektAdministrator].[Spaerret]" caption="Spaerret" attribute="1" defaultMemberUniqueName="[DimProjektRessource_ProjektAdministrator].[Spaerret].[All]" allUniqueName="[DimProjektRessource_ProjektAdministrator].[Spaerret].[All]" dimensionUniqueName="[DimProjektRessource_ProjektAdministrator]" displayFolder="" count="0" unbalanced="0" hidden="1"/>
    <cacheHierarchy uniqueName="[DimProjektRessource_ProjektAdministrator].[StillingsTypeNavn]" caption="StillingsTypeNavn" attribute="1" defaultMemberUniqueName="[DimProjektRessource_ProjektAdministrator].[StillingsTypeNavn].[All]" allUniqueName="[DimProjektRessource_ProjektAdministrator].[StillingsTypeNavn].[All]" dimensionUniqueName="[DimProjektRessource_ProjektAdministrator]" displayFolder="" count="0" unbalanced="0" hidden="1"/>
    <cacheHierarchy uniqueName="[DimProjektRessource_ProjektAdministrator].[StillingsTypeNr]" caption="StillingsTypeNr" attribute="1" defaultMemberUniqueName="[DimProjektRessource_ProjektAdministrator].[StillingsTypeNr].[All]" allUniqueName="[DimProjektRessource_ProjektAdministrator].[StillingsTypeNr].[All]" dimensionUniqueName="[DimProjektRessource_ProjektAdministrator]" displayFolder="" count="0" unbalanced="0" hidden="1"/>
    <cacheHierarchy uniqueName="[DimProjektRessource_ProjektAdministrator].[TidsType]" caption="TidsType" attribute="1" defaultMemberUniqueName="[DimProjektRessource_ProjektAdministrator].[TidsType].[All]" allUniqueName="[DimProjektRessource_ProjektAdministrator].[TidsType].[All]" dimensionUniqueName="[DimProjektRessource_ProjektAdministrator]" displayFolder="" count="0" unbalanced="0" hidden="1"/>
    <cacheHierarchy uniqueName="[DimProjektRessource_ProjektAdministrator].[TimeTypeBeskrivelse]" caption="TimeTypeBeskrivelse" attribute="1" defaultMemberUniqueName="[DimProjektRessource_ProjektAdministrator].[TimeTypeBeskrivelse].[All]" allUniqueName="[DimProjektRessource_ProjektAdministrator].[TimeTypeBeskrivelse].[All]" dimensionUniqueName="[DimProjektRessource_ProjektAdministrator]" displayFolder="" count="0" unbalanced="0" hidden="1"/>
    <cacheHierarchy uniqueName="[DimProjektRessource_ProjektAndenRolle].[Ansaettelsesgrad]" caption="Ansaettelsesgrad" attribute="1" defaultMemberUniqueName="[DimProjektRessource_ProjektAndenRolle].[Ansaettelsesgrad].[All]" allUniqueName="[DimProjektRessource_ProjektAndenRolle].[Ansaettelsesgrad].[All]" dimensionUniqueName="[DimProjektRessource_ProjektAndenRolle]" displayFolder="" count="0" unbalanced="0" hidden="1"/>
    <cacheHierarchy uniqueName="[DimProjektRessource_ProjektAndenRolle].[AUID]" caption="AUID" attribute="1" defaultMemberUniqueName="[DimProjektRessource_ProjektAndenRolle].[AUID].[All]" allUniqueName="[DimProjektRessource_ProjektAndenRolle].[AUID].[All]" dimensionUniqueName="[DimProjektRessource_ProjektAndenRolle]" displayFolder="" count="0" unbalanced="0" hidden="1"/>
    <cacheHierarchy uniqueName="[DimProjektRessource_ProjektAndenRolle].[DW_EK_ProjektRessourceV2]" caption="DW_EK_ProjektRessourceV2" attribute="1" defaultMemberUniqueName="[DimProjektRessource_ProjektAndenRolle].[DW_EK_ProjektRessourceV2].[All]" allUniqueName="[DimProjektRessource_ProjektAndenRolle].[DW_EK_ProjektRessourceV2].[All]" dimensionUniqueName="[DimProjektRessource_ProjektAndenRolle]" displayFolder="" count="0" unbalanced="0" hidden="1"/>
    <cacheHierarchy uniqueName="[DimProjektRessource_ProjektAndenRolle].[Fratraedelsesdato]" caption="Fratraedelsesdato" attribute="1" defaultMemberUniqueName="[DimProjektRessource_ProjektAndenRolle].[Fratraedelsesdato].[All]" allUniqueName="[DimProjektRessource_ProjektAndenRolle].[Fratraedelsesdato].[All]" dimensionUniqueName="[DimProjektRessource_ProjektAndenRolle]" displayFolder="" count="0" unbalanced="0" hidden="1"/>
    <cacheHierarchy uniqueName="[DimProjektRessource_ProjektAndenRolle].[IsDisponeret]" caption="IsDisponeret" attribute="1" defaultMemberUniqueName="[DimProjektRessource_ProjektAndenRolle].[IsDisponeret].[All]" allUniqueName="[DimProjektRessource_ProjektAndenRolle].[IsDisponeret].[All]" dimensionUniqueName="[DimProjektRessource_ProjektAndenRolle]" displayFolder="" count="0" unbalanced="0" hidden="1"/>
    <cacheHierarchy uniqueName="[DimProjektRessource_ProjektAndenRolle].[LoenType]" caption="LoenType" attribute="1" defaultMemberUniqueName="[DimProjektRessource_ProjektAndenRolle].[LoenType].[All]" allUniqueName="[DimProjektRessource_ProjektAndenRolle].[LoenType].[All]" dimensionUniqueName="[DimProjektRessource_ProjektAndenRolle]" displayFolder="" count="0" unbalanced="0" hidden="1"/>
    <cacheHierarchy uniqueName="[DimProjektRessource_ProjektAndenRolle].[Overordnet]" caption="Overordnet" attribute="1" defaultMemberUniqueName="[DimProjektRessource_ProjektAndenRolle].[Overordnet].[All]" allUniqueName="[DimProjektRessource_ProjektAndenRolle].[Overordnet].[All]" dimensionUniqueName="[DimProjektRessource_ProjektAndenRolle]" displayFolder="" count="0" unbalanced="0" hidden="1"/>
    <cacheHierarchy uniqueName="[DimProjektRessource_ProjektAndenRolle].[OverordnetNavn]" caption="OverordnetNavn" attribute="1" defaultMemberUniqueName="[DimProjektRessource_ProjektAndenRolle].[OverordnetNavn].[All]" allUniqueName="[DimProjektRessource_ProjektAndenRolle].[OverordnetNavn].[All]" dimensionUniqueName="[DimProjektRessource_ProjektAndenRolle]" displayFolder="" count="0" unbalanced="0" hidden="1"/>
    <cacheHierarchy uniqueName="[DimProjektRessource_ProjektAndenRolle].[SlutDato]" caption="SlutDato" attribute="1" defaultMemberUniqueName="[DimProjektRessource_ProjektAndenRolle].[SlutDato].[All]" allUniqueName="[DimProjektRessource_ProjektAndenRolle].[SlutDato].[All]" dimensionUniqueName="[DimProjektRessource_ProjektAndenRolle]" displayFolder="" count="0" unbalanced="0" hidden="1"/>
    <cacheHierarchy uniqueName="[DimProjektRessource_ProjektAndenRolle].[Spaerret]" caption="Spaerret" attribute="1" defaultMemberUniqueName="[DimProjektRessource_ProjektAndenRolle].[Spaerret].[All]" allUniqueName="[DimProjektRessource_ProjektAndenRolle].[Spaerret].[All]" dimensionUniqueName="[DimProjektRessource_ProjektAndenRolle]" displayFolder="" count="0" unbalanced="0" hidden="1"/>
    <cacheHierarchy uniqueName="[DimProjektRessource_ProjektAndenRolle].[StillingsTypeNavn]" caption="StillingsTypeNavn" attribute="1" defaultMemberUniqueName="[DimProjektRessource_ProjektAndenRolle].[StillingsTypeNavn].[All]" allUniqueName="[DimProjektRessource_ProjektAndenRolle].[StillingsTypeNavn].[All]" dimensionUniqueName="[DimProjektRessource_ProjektAndenRolle]" displayFolder="" count="0" unbalanced="0" hidden="1"/>
    <cacheHierarchy uniqueName="[DimProjektRessource_ProjektAndenRolle].[StillingsTypeNr]" caption="StillingsTypeNr" attribute="1" defaultMemberUniqueName="[DimProjektRessource_ProjektAndenRolle].[StillingsTypeNr].[All]" allUniqueName="[DimProjektRessource_ProjektAndenRolle].[StillingsTypeNr].[All]" dimensionUniqueName="[DimProjektRessource_ProjektAndenRolle]" displayFolder="" count="0" unbalanced="0" hidden="1"/>
    <cacheHierarchy uniqueName="[DimProjektRessource_ProjektAndenRolle].[TidsType]" caption="TidsType" attribute="1" defaultMemberUniqueName="[DimProjektRessource_ProjektAndenRolle].[TidsType].[All]" allUniqueName="[DimProjektRessource_ProjektAndenRolle].[TidsType].[All]" dimensionUniqueName="[DimProjektRessource_ProjektAndenRolle]" displayFolder="" count="0" unbalanced="0" hidden="1"/>
    <cacheHierarchy uniqueName="[DimProjektRessource_ProjektAndenRolle].[TimeTypeBeskrivelse]" caption="TimeTypeBeskrivelse" attribute="1" defaultMemberUniqueName="[DimProjektRessource_ProjektAndenRolle].[TimeTypeBeskrivelse].[All]" allUniqueName="[DimProjektRessource_ProjektAndenRolle].[TimeTypeBeskrivelse].[All]" dimensionUniqueName="[DimProjektRessource_ProjektAndenRolle]" displayFolder="" count="0" unbalanced="0" hidden="1"/>
    <cacheHierarchy uniqueName="[DimProjektRessource_ProjektAnsvarlig].[Ansaettelsesgrad]" caption="Ansaettelsesgrad" attribute="1" defaultMemberUniqueName="[DimProjektRessource_ProjektAnsvarlig].[Ansaettelsesgrad].[All]" allUniqueName="[DimProjektRessource_ProjektAnsvarlig].[Ansaettelsesgrad].[All]" dimensionUniqueName="[DimProjektRessource_ProjektAnsvarlig]" displayFolder="" count="0" unbalanced="0" hidden="1"/>
    <cacheHierarchy uniqueName="[DimProjektRessource_ProjektAnsvarlig].[AUID]" caption="AUID" attribute="1" defaultMemberUniqueName="[DimProjektRessource_ProjektAnsvarlig].[AUID].[All]" allUniqueName="[DimProjektRessource_ProjektAnsvarlig].[AUID].[All]" dimensionUniqueName="[DimProjektRessource_ProjektAnsvarlig]" displayFolder="" count="0" unbalanced="0" hidden="1"/>
    <cacheHierarchy uniqueName="[DimProjektRessource_ProjektAnsvarlig].[DW_EK_ProjektRessourceV2]" caption="DW_EK_ProjektRessourceV2" attribute="1" defaultMemberUniqueName="[DimProjektRessource_ProjektAnsvarlig].[DW_EK_ProjektRessourceV2].[All]" allUniqueName="[DimProjektRessource_ProjektAnsvarlig].[DW_EK_ProjektRessourceV2].[All]" dimensionUniqueName="[DimProjektRessource_ProjektAnsvarlig]" displayFolder="" count="0" unbalanced="0" hidden="1"/>
    <cacheHierarchy uniqueName="[DimProjektRessource_ProjektAnsvarlig].[Fratraedelsesdato]" caption="Fratraedelsesdato" attribute="1" defaultMemberUniqueName="[DimProjektRessource_ProjektAnsvarlig].[Fratraedelsesdato].[All]" allUniqueName="[DimProjektRessource_ProjektAnsvarlig].[Fratraedelsesdato].[All]" dimensionUniqueName="[DimProjektRessource_ProjektAnsvarlig]" displayFolder="" count="0" unbalanced="0" hidden="1"/>
    <cacheHierarchy uniqueName="[DimProjektRessource_ProjektAnsvarlig].[IsDisponeret]" caption="IsDisponeret" attribute="1" defaultMemberUniqueName="[DimProjektRessource_ProjektAnsvarlig].[IsDisponeret].[All]" allUniqueName="[DimProjektRessource_ProjektAnsvarlig].[IsDisponeret].[All]" dimensionUniqueName="[DimProjektRessource_ProjektAnsvarlig]" displayFolder="" count="0" unbalanced="0" hidden="1"/>
    <cacheHierarchy uniqueName="[DimProjektRessource_ProjektAnsvarlig].[LoenType]" caption="LoenType" attribute="1" defaultMemberUniqueName="[DimProjektRessource_ProjektAnsvarlig].[LoenType].[All]" allUniqueName="[DimProjektRessource_ProjektAnsvarlig].[LoenType].[All]" dimensionUniqueName="[DimProjektRessource_ProjektAnsvarlig]" displayFolder="" count="0" unbalanced="0" hidden="1"/>
    <cacheHierarchy uniqueName="[DimProjektRessource_ProjektAnsvarlig].[Overordnet]" caption="Overordnet" attribute="1" defaultMemberUniqueName="[DimProjektRessource_ProjektAnsvarlig].[Overordnet].[All]" allUniqueName="[DimProjektRessource_ProjektAnsvarlig].[Overordnet].[All]" dimensionUniqueName="[DimProjektRessource_ProjektAnsvarlig]" displayFolder="" count="0" unbalanced="0" hidden="1"/>
    <cacheHierarchy uniqueName="[DimProjektRessource_ProjektAnsvarlig].[OverordnetNavn]" caption="OverordnetNavn" attribute="1" defaultMemberUniqueName="[DimProjektRessource_ProjektAnsvarlig].[OverordnetNavn].[All]" allUniqueName="[DimProjektRessource_ProjektAnsvarlig].[OverordnetNavn].[All]" dimensionUniqueName="[DimProjektRessource_ProjektAnsvarlig]" displayFolder="" count="0" unbalanced="0" hidden="1"/>
    <cacheHierarchy uniqueName="[DimProjektRessource_ProjektAnsvarlig].[SlutDato]" caption="SlutDato" attribute="1" defaultMemberUniqueName="[DimProjektRessource_ProjektAnsvarlig].[SlutDato].[All]" allUniqueName="[DimProjektRessource_ProjektAnsvarlig].[SlutDato].[All]" dimensionUniqueName="[DimProjektRessource_ProjektAnsvarlig]" displayFolder="" count="0" unbalanced="0" hidden="1"/>
    <cacheHierarchy uniqueName="[DimProjektRessource_ProjektAnsvarlig].[Spaerret]" caption="Spaerret" attribute="1" defaultMemberUniqueName="[DimProjektRessource_ProjektAnsvarlig].[Spaerret].[All]" allUniqueName="[DimProjektRessource_ProjektAnsvarlig].[Spaerret].[All]" dimensionUniqueName="[DimProjektRessource_ProjektAnsvarlig]" displayFolder="" count="0" unbalanced="0" hidden="1"/>
    <cacheHierarchy uniqueName="[DimProjektRessource_ProjektAnsvarlig].[StillingsTypeNavn]" caption="StillingsTypeNavn" attribute="1" defaultMemberUniqueName="[DimProjektRessource_ProjektAnsvarlig].[StillingsTypeNavn].[All]" allUniqueName="[DimProjektRessource_ProjektAnsvarlig].[StillingsTypeNavn].[All]" dimensionUniqueName="[DimProjektRessource_ProjektAnsvarlig]" displayFolder="" count="0" unbalanced="0" hidden="1"/>
    <cacheHierarchy uniqueName="[DimProjektRessource_ProjektAnsvarlig].[StillingsTypeNr]" caption="StillingsTypeNr" attribute="1" defaultMemberUniqueName="[DimProjektRessource_ProjektAnsvarlig].[StillingsTypeNr].[All]" allUniqueName="[DimProjektRessource_ProjektAnsvarlig].[StillingsTypeNr].[All]" dimensionUniqueName="[DimProjektRessource_ProjektAnsvarlig]" displayFolder="" count="0" unbalanced="0" hidden="1"/>
    <cacheHierarchy uniqueName="[DimProjektRessource_ProjektAnsvarlig].[TidsType]" caption="TidsType" attribute="1" defaultMemberUniqueName="[DimProjektRessource_ProjektAnsvarlig].[TidsType].[All]" allUniqueName="[DimProjektRessource_ProjektAnsvarlig].[TidsType].[All]" dimensionUniqueName="[DimProjektRessource_ProjektAnsvarlig]" displayFolder="" count="0" unbalanced="0" hidden="1"/>
    <cacheHierarchy uniqueName="[DimProjektRessource_ProjektAnsvarlig].[TimeTypeBeskrivelse]" caption="TimeTypeBeskrivelse" attribute="1" defaultMemberUniqueName="[DimProjektRessource_ProjektAnsvarlig].[TimeTypeBeskrivelse].[All]" allUniqueName="[DimProjektRessource_ProjektAnsvarlig].[TimeTypeBeskrivelse].[All]" dimensionUniqueName="[DimProjektRessource_ProjektAnsvarlig]" displayFolder="" count="0" unbalanced="0" hidden="1"/>
    <cacheHierarchy uniqueName="[DimProjektRessource_ProjektBevillingsHaver].[Ansaettelsesgrad]" caption="Ansaettelsesgrad" attribute="1" defaultMemberUniqueName="[DimProjektRessource_ProjektBevillingsHaver].[Ansaettelsesgrad].[All]" allUniqueName="[DimProjektRessource_ProjektBevillingsHaver].[Ansaettelsesgrad].[All]" dimensionUniqueName="[DimProjektRessource_ProjektBevillingsHaver]" displayFolder="" count="0" unbalanced="0" hidden="1"/>
    <cacheHierarchy uniqueName="[DimProjektRessource_ProjektBevillingsHaver].[AUID]" caption="AUID" attribute="1" defaultMemberUniqueName="[DimProjektRessource_ProjektBevillingsHaver].[AUID].[All]" allUniqueName="[DimProjektRessource_ProjektBevillingsHaver].[AUID].[All]" dimensionUniqueName="[DimProjektRessource_ProjektBevillingsHaver]" displayFolder="" count="0" unbalanced="0" hidden="1"/>
    <cacheHierarchy uniqueName="[DimProjektRessource_ProjektBevillingsHaver].[DW_EK_ProjektRessourceV2]" caption="DW_EK_ProjektRessourceV2" attribute="1" defaultMemberUniqueName="[DimProjektRessource_ProjektBevillingsHaver].[DW_EK_ProjektRessourceV2].[All]" allUniqueName="[DimProjektRessource_ProjektBevillingsHaver].[DW_EK_ProjektRessourceV2].[All]" dimensionUniqueName="[DimProjektRessource_ProjektBevillingsHaver]" displayFolder="" count="0" unbalanced="0" hidden="1"/>
    <cacheHierarchy uniqueName="[DimProjektRessource_ProjektBevillingsHaver].[Fratraedelsesdato]" caption="Fratraedelsesdato" attribute="1" defaultMemberUniqueName="[DimProjektRessource_ProjektBevillingsHaver].[Fratraedelsesdato].[All]" allUniqueName="[DimProjektRessource_ProjektBevillingsHaver].[Fratraedelsesdato].[All]" dimensionUniqueName="[DimProjektRessource_ProjektBevillingsHaver]" displayFolder="" count="0" unbalanced="0" hidden="1"/>
    <cacheHierarchy uniqueName="[DimProjektRessource_ProjektBevillingsHaver].[IsDisponeret]" caption="IsDisponeret" attribute="1" defaultMemberUniqueName="[DimProjektRessource_ProjektBevillingsHaver].[IsDisponeret].[All]" allUniqueName="[DimProjektRessource_ProjektBevillingsHaver].[IsDisponeret].[All]" dimensionUniqueName="[DimProjektRessource_ProjektBevillingsHaver]" displayFolder="" count="0" unbalanced="0" hidden="1"/>
    <cacheHierarchy uniqueName="[DimProjektRessource_ProjektBevillingsHaver].[LoenType]" caption="LoenType" attribute="1" defaultMemberUniqueName="[DimProjektRessource_ProjektBevillingsHaver].[LoenType].[All]" allUniqueName="[DimProjektRessource_ProjektBevillingsHaver].[LoenType].[All]" dimensionUniqueName="[DimProjektRessource_ProjektBevillingsHaver]" displayFolder="" count="0" unbalanced="0" hidden="1"/>
    <cacheHierarchy uniqueName="[DimProjektRessource_ProjektBevillingsHaver].[Overordnet]" caption="Overordnet" attribute="1" defaultMemberUniqueName="[DimProjektRessource_ProjektBevillingsHaver].[Overordnet].[All]" allUniqueName="[DimProjektRessource_ProjektBevillingsHaver].[Overordnet].[All]" dimensionUniqueName="[DimProjektRessource_ProjektBevillingsHaver]" displayFolder="" count="0" unbalanced="0" hidden="1"/>
    <cacheHierarchy uniqueName="[DimProjektRessource_ProjektBevillingsHaver].[OverordnetNavn]" caption="OverordnetNavn" attribute="1" defaultMemberUniqueName="[DimProjektRessource_ProjektBevillingsHaver].[OverordnetNavn].[All]" allUniqueName="[DimProjektRessource_ProjektBevillingsHaver].[OverordnetNavn].[All]" dimensionUniqueName="[DimProjektRessource_ProjektBevillingsHaver]" displayFolder="" count="0" unbalanced="0" hidden="1"/>
    <cacheHierarchy uniqueName="[DimProjektRessource_ProjektBevillingsHaver].[SlutDato]" caption="SlutDato" attribute="1" defaultMemberUniqueName="[DimProjektRessource_ProjektBevillingsHaver].[SlutDato].[All]" allUniqueName="[DimProjektRessource_ProjektBevillingsHaver].[SlutDato].[All]" dimensionUniqueName="[DimProjektRessource_ProjektBevillingsHaver]" displayFolder="" count="0" unbalanced="0" hidden="1"/>
    <cacheHierarchy uniqueName="[DimProjektRessource_ProjektBevillingsHaver].[Spaerret]" caption="Spaerret" attribute="1" defaultMemberUniqueName="[DimProjektRessource_ProjektBevillingsHaver].[Spaerret].[All]" allUniqueName="[DimProjektRessource_ProjektBevillingsHaver].[Spaerret].[All]" dimensionUniqueName="[DimProjektRessource_ProjektBevillingsHaver]" displayFolder="" count="0" unbalanced="0" hidden="1"/>
    <cacheHierarchy uniqueName="[DimProjektRessource_ProjektBevillingsHaver].[StillingsTypeNavn]" caption="StillingsTypeNavn" attribute="1" defaultMemberUniqueName="[DimProjektRessource_ProjektBevillingsHaver].[StillingsTypeNavn].[All]" allUniqueName="[DimProjektRessource_ProjektBevillingsHaver].[StillingsTypeNavn].[All]" dimensionUniqueName="[DimProjektRessource_ProjektBevillingsHaver]" displayFolder="" count="0" unbalanced="0" hidden="1"/>
    <cacheHierarchy uniqueName="[DimProjektRessource_ProjektBevillingsHaver].[StillingsTypeNr]" caption="StillingsTypeNr" attribute="1" defaultMemberUniqueName="[DimProjektRessource_ProjektBevillingsHaver].[StillingsTypeNr].[All]" allUniqueName="[DimProjektRessource_ProjektBevillingsHaver].[StillingsTypeNr].[All]" dimensionUniqueName="[DimProjektRessource_ProjektBevillingsHaver]" displayFolder="" count="0" unbalanced="0" hidden="1"/>
    <cacheHierarchy uniqueName="[DimProjektRessource_ProjektBevillingsHaver].[TidsType]" caption="TidsType" attribute="1" defaultMemberUniqueName="[DimProjektRessource_ProjektBevillingsHaver].[TidsType].[All]" allUniqueName="[DimProjektRessource_ProjektBevillingsHaver].[TidsType].[All]" dimensionUniqueName="[DimProjektRessource_ProjektBevillingsHaver]" displayFolder="" count="0" unbalanced="0" hidden="1"/>
    <cacheHierarchy uniqueName="[DimProjektRessource_ProjektBevillingsHaver].[TimeTypeBeskrivelse]" caption="TimeTypeBeskrivelse" attribute="1" defaultMemberUniqueName="[DimProjektRessource_ProjektBevillingsHaver].[TimeTypeBeskrivelse].[All]" allUniqueName="[DimProjektRessource_ProjektBevillingsHaver].[TimeTypeBeskrivelse].[All]" dimensionUniqueName="[DimProjektRessource_ProjektBevillingsHaver]" displayFolder="" count="0" unbalanced="0" hidden="1"/>
    <cacheHierarchy uniqueName="[DimProjektRessource_ProjektGruppeleder].[Ansaettelsesgrad]" caption="Ansaettelsesgrad" attribute="1" defaultMemberUniqueName="[DimProjektRessource_ProjektGruppeleder].[Ansaettelsesgrad].[All]" allUniqueName="[DimProjektRessource_ProjektGruppeleder].[Ansaettelsesgrad].[All]" dimensionUniqueName="[DimProjektRessource_ProjektGruppeleder]" displayFolder="" count="0" unbalanced="0" hidden="1"/>
    <cacheHierarchy uniqueName="[DimProjektRessource_ProjektGruppeleder].[AUID]" caption="AUID" attribute="1" defaultMemberUniqueName="[DimProjektRessource_ProjektGruppeleder].[AUID].[All]" allUniqueName="[DimProjektRessource_ProjektGruppeleder].[AUID].[All]" dimensionUniqueName="[DimProjektRessource_ProjektGruppeleder]" displayFolder="" count="0" unbalanced="0" hidden="1"/>
    <cacheHierarchy uniqueName="[DimProjektRessource_ProjektGruppeleder].[DW_EK_ProjektRessourceV2]" caption="DW_EK_ProjektRessourceV2" attribute="1" defaultMemberUniqueName="[DimProjektRessource_ProjektGruppeleder].[DW_EK_ProjektRessourceV2].[All]" allUniqueName="[DimProjektRessource_ProjektGruppeleder].[DW_EK_ProjektRessourceV2].[All]" dimensionUniqueName="[DimProjektRessource_ProjektGruppeleder]" displayFolder="" count="0" unbalanced="0" hidden="1"/>
    <cacheHierarchy uniqueName="[DimProjektRessource_ProjektGruppeleder].[Fratraedelsesdato]" caption="Fratraedelsesdato" attribute="1" defaultMemberUniqueName="[DimProjektRessource_ProjektGruppeleder].[Fratraedelsesdato].[All]" allUniqueName="[DimProjektRessource_ProjektGruppeleder].[Fratraedelsesdato].[All]" dimensionUniqueName="[DimProjektRessource_ProjektGruppeleder]" displayFolder="" count="0" unbalanced="0" hidden="1"/>
    <cacheHierarchy uniqueName="[DimProjektRessource_ProjektGruppeleder].[IsDisponeret]" caption="IsDisponeret" attribute="1" defaultMemberUniqueName="[DimProjektRessource_ProjektGruppeleder].[IsDisponeret].[All]" allUniqueName="[DimProjektRessource_ProjektGruppeleder].[IsDisponeret].[All]" dimensionUniqueName="[DimProjektRessource_ProjektGruppeleder]" displayFolder="" count="0" unbalanced="0" hidden="1"/>
    <cacheHierarchy uniqueName="[DimProjektRessource_ProjektGruppeleder].[LoenType]" caption="LoenType" attribute="1" defaultMemberUniqueName="[DimProjektRessource_ProjektGruppeleder].[LoenType].[All]" allUniqueName="[DimProjektRessource_ProjektGruppeleder].[LoenType].[All]" dimensionUniqueName="[DimProjektRessource_ProjektGruppeleder]" displayFolder="" count="0" unbalanced="0" hidden="1"/>
    <cacheHierarchy uniqueName="[DimProjektRessource_ProjektGruppeleder].[Overordnet]" caption="Overordnet" attribute="1" defaultMemberUniqueName="[DimProjektRessource_ProjektGruppeleder].[Overordnet].[All]" allUniqueName="[DimProjektRessource_ProjektGruppeleder].[Overordnet].[All]" dimensionUniqueName="[DimProjektRessource_ProjektGruppeleder]" displayFolder="" count="0" unbalanced="0" hidden="1"/>
    <cacheHierarchy uniqueName="[DimProjektRessource_ProjektGruppeleder].[OverordnetNavn]" caption="OverordnetNavn" attribute="1" defaultMemberUniqueName="[DimProjektRessource_ProjektGruppeleder].[OverordnetNavn].[All]" allUniqueName="[DimProjektRessource_ProjektGruppeleder].[OverordnetNavn].[All]" dimensionUniqueName="[DimProjektRessource_ProjektGruppeleder]" displayFolder="" count="0" unbalanced="0" hidden="1"/>
    <cacheHierarchy uniqueName="[DimProjektRessource_ProjektGruppeleder].[SlutDato]" caption="SlutDato" attribute="1" defaultMemberUniqueName="[DimProjektRessource_ProjektGruppeleder].[SlutDato].[All]" allUniqueName="[DimProjektRessource_ProjektGruppeleder].[SlutDato].[All]" dimensionUniqueName="[DimProjektRessource_ProjektGruppeleder]" displayFolder="" count="0" unbalanced="0" hidden="1"/>
    <cacheHierarchy uniqueName="[DimProjektRessource_ProjektGruppeleder].[Spaerret]" caption="Spaerret" attribute="1" defaultMemberUniqueName="[DimProjektRessource_ProjektGruppeleder].[Spaerret].[All]" allUniqueName="[DimProjektRessource_ProjektGruppeleder].[Spaerret].[All]" dimensionUniqueName="[DimProjektRessource_ProjektGruppeleder]" displayFolder="" count="0" unbalanced="0" hidden="1"/>
    <cacheHierarchy uniqueName="[DimProjektRessource_ProjektGruppeleder].[StillingsTypeNavn]" caption="StillingsTypeNavn" attribute="1" defaultMemberUniqueName="[DimProjektRessource_ProjektGruppeleder].[StillingsTypeNavn].[All]" allUniqueName="[DimProjektRessource_ProjektGruppeleder].[StillingsTypeNavn].[All]" dimensionUniqueName="[DimProjektRessource_ProjektGruppeleder]" displayFolder="" count="0" unbalanced="0" hidden="1"/>
    <cacheHierarchy uniqueName="[DimProjektRessource_ProjektGruppeleder].[StillingsTypeNr]" caption="StillingsTypeNr" attribute="1" defaultMemberUniqueName="[DimProjektRessource_ProjektGruppeleder].[StillingsTypeNr].[All]" allUniqueName="[DimProjektRessource_ProjektGruppeleder].[StillingsTypeNr].[All]" dimensionUniqueName="[DimProjektRessource_ProjektGruppeleder]" displayFolder="" count="0" unbalanced="0" hidden="1"/>
    <cacheHierarchy uniqueName="[DimProjektRessource_ProjektGruppeleder].[TidsType]" caption="TidsType" attribute="1" defaultMemberUniqueName="[DimProjektRessource_ProjektGruppeleder].[TidsType].[All]" allUniqueName="[DimProjektRessource_ProjektGruppeleder].[TidsType].[All]" dimensionUniqueName="[DimProjektRessource_ProjektGruppeleder]" displayFolder="" count="0" unbalanced="0" hidden="1"/>
    <cacheHierarchy uniqueName="[DimProjektRessource_ProjektGruppeleder].[TimeTypeBeskrivelse]" caption="TimeTypeBeskrivelse" attribute="1" defaultMemberUniqueName="[DimProjektRessource_ProjektGruppeleder].[TimeTypeBeskrivelse].[All]" allUniqueName="[DimProjektRessource_ProjektGruppeleder].[TimeTypeBeskrivelse].[All]" dimensionUniqueName="[DimProjektRessource_ProjektGruppeleder]" displayFolder="" count="0" unbalanced="0" hidden="1"/>
    <cacheHierarchy uniqueName="[DimProjektRessource_ProjektLeder].[Ansaettelsesgrad]" caption="Ansaettelsesgrad" attribute="1" defaultMemberUniqueName="[DimProjektRessource_ProjektLeder].[Ansaettelsesgrad].[All]" allUniqueName="[DimProjektRessource_ProjektLeder].[Ansaettelsesgrad].[All]" dimensionUniqueName="[DimProjektRessource_ProjektLeder]" displayFolder="" count="0" unbalanced="0" hidden="1"/>
    <cacheHierarchy uniqueName="[DimProjektRessource_ProjektLeder].[AUID]" caption="AUID" attribute="1" defaultMemberUniqueName="[DimProjektRessource_ProjektLeder].[AUID].[All]" allUniqueName="[DimProjektRessource_ProjektLeder].[AUID].[All]" dimensionUniqueName="[DimProjektRessource_ProjektLeder]" displayFolder="" count="0" unbalanced="0" hidden="1"/>
    <cacheHierarchy uniqueName="[DimProjektRessource_ProjektLeder].[DW_EK_ProjektRessourceV2]" caption="DW_EK_ProjektRessourceV2" attribute="1" defaultMemberUniqueName="[DimProjektRessource_ProjektLeder].[DW_EK_ProjektRessourceV2].[All]" allUniqueName="[DimProjektRessource_ProjektLeder].[DW_EK_ProjektRessourceV2].[All]" dimensionUniqueName="[DimProjektRessource_ProjektLeder]" displayFolder="" count="0" unbalanced="0" hidden="1"/>
    <cacheHierarchy uniqueName="[DimProjektRessource_ProjektLeder].[Fratraedelsesdato]" caption="Fratraedelsesdato" attribute="1" defaultMemberUniqueName="[DimProjektRessource_ProjektLeder].[Fratraedelsesdato].[All]" allUniqueName="[DimProjektRessource_ProjektLeder].[Fratraedelsesdato].[All]" dimensionUniqueName="[DimProjektRessource_ProjektLeder]" displayFolder="" count="0" unbalanced="0" hidden="1"/>
    <cacheHierarchy uniqueName="[DimProjektRessource_ProjektLeder].[IsDisponeret]" caption="IsDisponeret" attribute="1" defaultMemberUniqueName="[DimProjektRessource_ProjektLeder].[IsDisponeret].[All]" allUniqueName="[DimProjektRessource_ProjektLeder].[IsDisponeret].[All]" dimensionUniqueName="[DimProjektRessource_ProjektLeder]" displayFolder="" count="0" unbalanced="0" hidden="1"/>
    <cacheHierarchy uniqueName="[DimProjektRessource_ProjektLeder].[LoenType]" caption="LoenType" attribute="1" defaultMemberUniqueName="[DimProjektRessource_ProjektLeder].[LoenType].[All]" allUniqueName="[DimProjektRessource_ProjektLeder].[LoenType].[All]" dimensionUniqueName="[DimProjektRessource_ProjektLeder]" displayFolder="" count="0" unbalanced="0" hidden="1"/>
    <cacheHierarchy uniqueName="[DimProjektRessource_ProjektLeder].[Overordnet]" caption="Overordnet" attribute="1" defaultMemberUniqueName="[DimProjektRessource_ProjektLeder].[Overordnet].[All]" allUniqueName="[DimProjektRessource_ProjektLeder].[Overordnet].[All]" dimensionUniqueName="[DimProjektRessource_ProjektLeder]" displayFolder="" count="0" unbalanced="0" hidden="1"/>
    <cacheHierarchy uniqueName="[DimProjektRessource_ProjektLeder].[OverordnetNavn]" caption="OverordnetNavn" attribute="1" defaultMemberUniqueName="[DimProjektRessource_ProjektLeder].[OverordnetNavn].[All]" allUniqueName="[DimProjektRessource_ProjektLeder].[OverordnetNavn].[All]" dimensionUniqueName="[DimProjektRessource_ProjektLeder]" displayFolder="" count="0" unbalanced="0" hidden="1"/>
    <cacheHierarchy uniqueName="[DimProjektRessource_ProjektLeder].[SlutDato]" caption="SlutDato" attribute="1" defaultMemberUniqueName="[DimProjektRessource_ProjektLeder].[SlutDato].[All]" allUniqueName="[DimProjektRessource_ProjektLeder].[SlutDato].[All]" dimensionUniqueName="[DimProjektRessource_ProjektLeder]" displayFolder="" count="0" unbalanced="0" hidden="1"/>
    <cacheHierarchy uniqueName="[DimProjektRessource_ProjektLeder].[Spaerret]" caption="Spaerret" attribute="1" defaultMemberUniqueName="[DimProjektRessource_ProjektLeder].[Spaerret].[All]" allUniqueName="[DimProjektRessource_ProjektLeder].[Spaerret].[All]" dimensionUniqueName="[DimProjektRessource_ProjektLeder]" displayFolder="" count="0" unbalanced="0" hidden="1"/>
    <cacheHierarchy uniqueName="[DimProjektRessource_ProjektLeder].[StillingsTypeNavn]" caption="StillingsTypeNavn" attribute="1" defaultMemberUniqueName="[DimProjektRessource_ProjektLeder].[StillingsTypeNavn].[All]" allUniqueName="[DimProjektRessource_ProjektLeder].[StillingsTypeNavn].[All]" dimensionUniqueName="[DimProjektRessource_ProjektLeder]" displayFolder="" count="0" unbalanced="0" hidden="1"/>
    <cacheHierarchy uniqueName="[DimProjektRessource_ProjektLeder].[StillingsTypeNr]" caption="StillingsTypeNr" attribute="1" defaultMemberUniqueName="[DimProjektRessource_ProjektLeder].[StillingsTypeNr].[All]" allUniqueName="[DimProjektRessource_ProjektLeder].[StillingsTypeNr].[All]" dimensionUniqueName="[DimProjektRessource_ProjektLeder]" displayFolder="" count="0" unbalanced="0" hidden="1"/>
    <cacheHierarchy uniqueName="[DimProjektRessource_ProjektLeder].[TidsType]" caption="TidsType" attribute="1" defaultMemberUniqueName="[DimProjektRessource_ProjektLeder].[TidsType].[All]" allUniqueName="[DimProjektRessource_ProjektLeder].[TidsType].[All]" dimensionUniqueName="[DimProjektRessource_ProjektLeder]" displayFolder="" count="0" unbalanced="0" hidden="1"/>
    <cacheHierarchy uniqueName="[DimProjektRessource_ProjektLeder].[TimeTypeBeskrivelse]" caption="TimeTypeBeskrivelse" attribute="1" defaultMemberUniqueName="[DimProjektRessource_ProjektLeder].[TimeTypeBeskrivelse].[All]" allUniqueName="[DimProjektRessource_ProjektLeder].[TimeTypeBeskrivelse].[All]" dimensionUniqueName="[DimProjektRessource_ProjektLeder]" displayFolder="" count="0" unbalanced="0" hidden="1"/>
    <cacheHierarchy uniqueName="[DimProjektRessource_ProjektRolle].[Ansaettelsesgrad]" caption="Ansaettelsesgrad" attribute="1" defaultMemberUniqueName="[DimProjektRessource_ProjektRolle].[Ansaettelsesgrad].[All]" allUniqueName="[DimProjektRessource_ProjektRolle].[Ansaettelsesgrad].[All]" dimensionUniqueName="[DimProjektRessource_ProjektRolle]" displayFolder="" count="0" unbalanced="0" hidden="1"/>
    <cacheHierarchy uniqueName="[DimProjektRessource_ProjektRolle].[AUID]" caption="AUID" attribute="1" defaultMemberUniqueName="[DimProjektRessource_ProjektRolle].[AUID].[All]" allUniqueName="[DimProjektRessource_ProjektRolle].[AUID].[All]" dimensionUniqueName="[DimProjektRessource_ProjektRolle]" displayFolder="" count="0" unbalanced="0" hidden="1"/>
    <cacheHierarchy uniqueName="[DimProjektRessource_ProjektRolle].[CPR]" caption="CPR" attribute="1" defaultMemberUniqueName="[DimProjektRessource_ProjektRolle].[CPR].[All]" allUniqueName="[DimProjektRessource_ProjektRolle].[CPR].[All]" dimensionUniqueName="[DimProjektRessource_ProjektRolle]" displayFolder="" count="0" unbalanced="0" hidden="1"/>
    <cacheHierarchy uniqueName="[DimProjektRessource_ProjektRolle].[DW_EK_ProjektRessourceV2]" caption="DW_EK_ProjektRessourceV2" attribute="1" defaultMemberUniqueName="[DimProjektRessource_ProjektRolle].[DW_EK_ProjektRessourceV2].[All]" allUniqueName="[DimProjektRessource_ProjektRolle].[DW_EK_ProjektRessourceV2].[All]" dimensionUniqueName="[DimProjektRessource_ProjektRolle]" displayFolder="" count="0" unbalanced="0" hidden="1"/>
    <cacheHierarchy uniqueName="[DimProjektRessource_ProjektRolle].[EnhedsNavn]" caption="EnhedsNavn" attribute="1" defaultMemberUniqueName="[DimProjektRessource_ProjektRolle].[EnhedsNavn].[All]" allUniqueName="[DimProjektRessource_ProjektRolle].[EnhedsNavn].[All]" dimensionUniqueName="[DimProjektRessource_ProjektRolle]" displayFolder="" count="0" unbalanced="0" hidden="1"/>
    <cacheHierarchy uniqueName="[DimProjektRessource_ProjektRolle].[EnhedsNr]" caption="EnhedsNr" attribute="1" defaultMemberUniqueName="[DimProjektRessource_ProjektRolle].[EnhedsNr].[All]" allUniqueName="[DimProjektRessource_ProjektRolle].[EnhedsNr].[All]" dimensionUniqueName="[DimProjektRessource_ProjektRolle]" displayFolder="" count="0" unbalanced="0" hidden="1"/>
    <cacheHierarchy uniqueName="[DimProjektRessource_ProjektRolle].[FirstLetter]" caption="FirstLetter" attribute="1" defaultMemberUniqueName="[DimProjektRessource_ProjektRolle].[FirstLetter].[All]" allUniqueName="[DimProjektRessource_ProjektRolle].[FirstLetter].[All]" dimensionUniqueName="[DimProjektRessource_ProjektRolle]" displayFolder="" count="0" unbalanced="0" hidden="1"/>
    <cacheHierarchy uniqueName="[DimProjektRessource_ProjektRolle].[Fratraedelsesdato]" caption="Fratraedelsesdato" attribute="1" defaultMemberUniqueName="[DimProjektRessource_ProjektRolle].[Fratraedelsesdato].[All]" allUniqueName="[DimProjektRessource_ProjektRolle].[Fratraedelsesdato].[All]" dimensionUniqueName="[DimProjektRessource_ProjektRolle]" displayFolder="" count="0" unbalanced="0" hidden="1"/>
    <cacheHierarchy uniqueName="[DimProjektRessource_ProjektRolle].[IsDisponeret]" caption="IsDisponeret" attribute="1" defaultMemberUniqueName="[DimProjektRessource_ProjektRolle].[IsDisponeret].[All]" allUniqueName="[DimProjektRessource_ProjektRolle].[IsDisponeret].[All]" dimensionUniqueName="[DimProjektRessource_ProjektRolle]" displayFolder="" count="0" unbalanced="0" hidden="1"/>
    <cacheHierarchy uniqueName="[DimProjektRessource_ProjektRolle].[LoenType]" caption="LoenType" attribute="1" defaultMemberUniqueName="[DimProjektRessource_ProjektRolle].[LoenType].[All]" allUniqueName="[DimProjektRessource_ProjektRolle].[LoenType].[All]" dimensionUniqueName="[DimProjektRessource_ProjektRolle]" displayFolder="" count="0" unbalanced="0" hidden="1"/>
    <cacheHierarchy uniqueName="[DimProjektRessource_ProjektRolle].[Navn]" caption="Navn" attribute="1" defaultMemberUniqueName="[DimProjektRessource_ProjektRolle].[Navn].[All]" allUniqueName="[DimProjektRessource_ProjektRolle].[Navn].[All]" dimensionUniqueName="[DimProjektRessource_ProjektRolle]" displayFolder="" count="0" unbalanced="0" hidden="1"/>
    <cacheHierarchy uniqueName="[DimProjektRessource_ProjektRolle].[Overordnet]" caption="Overordnet" attribute="1" defaultMemberUniqueName="[DimProjektRessource_ProjektRolle].[Overordnet].[All]" allUniqueName="[DimProjektRessource_ProjektRolle].[Overordnet].[All]" dimensionUniqueName="[DimProjektRessource_ProjektRolle]" displayFolder="" count="0" unbalanced="0" hidden="1"/>
    <cacheHierarchy uniqueName="[DimProjektRessource_ProjektRolle].[OverordnetNavn]" caption="OverordnetNavn" attribute="1" defaultMemberUniqueName="[DimProjektRessource_ProjektRolle].[OverordnetNavn].[All]" allUniqueName="[DimProjektRessource_ProjektRolle].[OverordnetNavn].[All]" dimensionUniqueName="[DimProjektRessource_ProjektRolle]" displayFolder="" count="0" unbalanced="0" hidden="1"/>
    <cacheHierarchy uniqueName="[DimProjektRessource_ProjektRolle].[ProjektRessourceNr]" caption="ProjektRessourceNr" attribute="1" defaultMemberUniqueName="[DimProjektRessource_ProjektRolle].[ProjektRessourceNr].[All]" allUniqueName="[DimProjektRessource_ProjektRolle].[ProjektRessourceNr].[All]" dimensionUniqueName="[DimProjektRessource_ProjektRolle]" displayFolder="" count="0" unbalanced="0" hidden="1"/>
    <cacheHierarchy uniqueName="[DimProjektRessource_ProjektRolle].[SlutDato]" caption="SlutDato" attribute="1" defaultMemberUniqueName="[DimProjektRessource_ProjektRolle].[SlutDato].[All]" allUniqueName="[DimProjektRessource_ProjektRolle].[SlutDato].[All]" dimensionUniqueName="[DimProjektRessource_ProjektRolle]" displayFolder="" count="0" unbalanced="0" hidden="1"/>
    <cacheHierarchy uniqueName="[DimProjektRessource_ProjektRolle].[Spaerret]" caption="Spaerret" attribute="1" defaultMemberUniqueName="[DimProjektRessource_ProjektRolle].[Spaerret].[All]" allUniqueName="[DimProjektRessource_ProjektRolle].[Spaerret].[All]" dimensionUniqueName="[DimProjektRessource_ProjektRolle]" displayFolder="" count="0" unbalanced="0" hidden="1"/>
    <cacheHierarchy uniqueName="[DimProjektRessource_ProjektRolle].[StartDato]" caption="StartDato" attribute="1" defaultMemberUniqueName="[DimProjektRessource_ProjektRolle].[StartDato].[All]" allUniqueName="[DimProjektRessource_ProjektRolle].[StartDato].[All]" dimensionUniqueName="[DimProjektRessource_ProjektRolle]" displayFolder="" count="0" unbalanced="0" hidden="1"/>
    <cacheHierarchy uniqueName="[DimProjektRessource_ProjektRolle].[StedKode]" caption="StedKode" attribute="1" defaultMemberUniqueName="[DimProjektRessource_ProjektRolle].[StedKode].[All]" allUniqueName="[DimProjektRessource_ProjektRolle].[StedKode].[All]" dimensionUniqueName="[DimProjektRessource_ProjektRolle]" displayFolder="" count="0" unbalanced="0" hidden="1"/>
    <cacheHierarchy uniqueName="[DimProjektRessource_ProjektRolle].[StillingsTypeGruppe]" caption="StillingsTypeGruppe" attribute="1" defaultMemberUniqueName="[DimProjektRessource_ProjektRolle].[StillingsTypeGruppe].[All]" allUniqueName="[DimProjektRessource_ProjektRolle].[StillingsTypeGruppe].[All]" dimensionUniqueName="[DimProjektRessource_ProjektRolle]" displayFolder="" count="0" unbalanced="0" hidden="1"/>
    <cacheHierarchy uniqueName="[DimProjektRessource_ProjektRolle].[StillingsTypeNavn]" caption="StillingsTypeNavn" attribute="1" defaultMemberUniqueName="[DimProjektRessource_ProjektRolle].[StillingsTypeNavn].[All]" allUniqueName="[DimProjektRessource_ProjektRolle].[StillingsTypeNavn].[All]" dimensionUniqueName="[DimProjektRessource_ProjektRolle]" displayFolder="" count="0" unbalanced="0" hidden="1"/>
    <cacheHierarchy uniqueName="[DimProjektRessource_ProjektRolle].[StillingsTypeNr]" caption="StillingsTypeNr" attribute="1" defaultMemberUniqueName="[DimProjektRessource_ProjektRolle].[StillingsTypeNr].[All]" allUniqueName="[DimProjektRessource_ProjektRolle].[StillingsTypeNr].[All]" dimensionUniqueName="[DimProjektRessource_ProjektRolle]" displayFolder="" count="0" unbalanced="0" hidden="1"/>
    <cacheHierarchy uniqueName="[DimProjektRessource_ProjektRolle].[TidsType]" caption="TidsType" attribute="1" defaultMemberUniqueName="[DimProjektRessource_ProjektRolle].[TidsType].[All]" allUniqueName="[DimProjektRessource_ProjektRolle].[TidsType].[All]" dimensionUniqueName="[DimProjektRessource_ProjektRolle]" displayFolder="" count="0" unbalanced="0" hidden="1"/>
    <cacheHierarchy uniqueName="[DimProjektRessource_ProjektRolle].[TimeTypeBeskrivelse]" caption="TimeTypeBeskrivelse" attribute="1" defaultMemberUniqueName="[DimProjektRessource_ProjektRolle].[TimeTypeBeskrivelse].[All]" allUniqueName="[DimProjektRessource_ProjektRolle].[TimeTypeBeskrivelse].[All]" dimensionUniqueName="[DimProjektRessource_ProjektRolle]" displayFolder="" count="0" unbalanced="0" hidden="1"/>
    <cacheHierarchy uniqueName="[DimProjektRessourceV3].[DW_EK_ProjektRessourceV3]" caption="DW_EK_ProjektRessourceV3" attribute="1" defaultMemberUniqueName="[DimProjektRessourceV3].[DW_EK_ProjektRessourceV3].[All]" allUniqueName="[DimProjektRessourceV3].[DW_EK_ProjektRessourceV3].[All]" dimensionUniqueName="[DimProjektRessourceV3]" displayFolder="" count="0" unbalanced="0" hidden="1"/>
    <cacheHierarchy uniqueName="[DimProjektRessourceV3].[FirstLetter]" caption="FirstLetter" attribute="1" defaultMemberUniqueName="[DimProjektRessourceV3].[FirstLetter].[All]" allUniqueName="[DimProjektRessourceV3].[FirstLetter].[All]" dimensionUniqueName="[DimProjektRessourceV3]" displayFolder="" count="0" unbalanced="0" hidden="1"/>
    <cacheHierarchy uniqueName="[DimProjektRessourceV3].[NormTid]" caption="Normtid" attribute="1" defaultMemberUniqueName="[DimProjektRessourceV3].[NormTid].[All]" allUniqueName="[DimProjektRessourceV3].[NormTid].[All]" dimensionUniqueName="[DimProjektRessourceV3]" displayFolder="" count="0" unbalanced="0" hidden="1"/>
    <cacheHierarchy uniqueName="[DimProjektRessourceV3].[OverordnetNrNavn]" caption="Overordnetnr. navn" attribute="1" defaultMemberUniqueName="[DimProjektRessourceV3].[OverordnetNrNavn].[All]" allUniqueName="[DimProjektRessourceV3].[OverordnetNrNavn].[All]" dimensionUniqueName="[DimProjektRessourceV3]" displayFolder="" count="0" unbalanced="0" hidden="1"/>
    <cacheHierarchy uniqueName="[DimProjektRessourceV3].[RessourceNrNavn]" caption="Ressourcenr. navn" attribute="1" defaultMemberUniqueName="[DimProjektRessourceV3].[RessourceNrNavn].[All]" allUniqueName="[DimProjektRessourceV3].[RessourceNrNavn].[All]" dimensionUniqueName="[DimProjektRessourceV3]" displayFolder="" count="0" unbalanced="0" hidden="1"/>
    <cacheHierarchy uniqueName="[DimProjektRessourceV3].[StillingsTypeNrNavn]" caption="Ressourcens stillingstypenr. navn" attribute="1" defaultMemberUniqueName="[DimProjektRessourceV3].[StillingsTypeNrNavn].[All]" allUniqueName="[DimProjektRessourceV3].[StillingsTypeNrNavn].[All]" dimensionUniqueName="[DimProjektRessourceV3]" displayFolder="" count="0" unbalanced="0" hidden="1"/>
    <cacheHierarchy uniqueName="[DimProjektRessourceV3].[TidsType]" caption="TidsType" attribute="1" defaultMemberUniqueName="[DimProjektRessourceV3].[TidsType].[All]" allUniqueName="[DimProjektRessourceV3].[TidsType].[All]" dimensionUniqueName="[DimProjektRessourceV3]" displayFolder="" count="0" unbalanced="0" hidden="1"/>
    <cacheHierarchy uniqueName="[DimSagsPostDegenerate].[DW_EK_SagsPostDegenerateV2]" caption="DW_EK_SagsPostDegenerateV2" attribute="1" defaultMemberUniqueName="[DimSagsPostDegenerate].[DW_EK_SagsPostDegenerateV2].[All]" allUniqueName="[DimSagsPostDegenerate].[DW_EK_SagsPostDegenerateV2].[All]" dimensionUniqueName="[DimSagsPostDegenerate]" displayFolder="" count="0" unbalanced="0" hidden="1"/>
    <cacheHierarchy uniqueName="[DimSagsPostFilter].[DW_EK_SagsPostFilter]" caption="DW_EK_SagsPostFilter" attribute="1" defaultMemberUniqueName="[DimSagsPostFilter].[DW_EK_SagsPostFilter].[All]" allUniqueName="[DimSagsPostFilter].[DW_EK_SagsPostFilter].[All]" dimensionUniqueName="[DimSagsPostFilter]" displayFolder="" count="0" unbalanced="0" hidden="1"/>
    <cacheHierarchy uniqueName="[DimSagsPostFilterBridge].[DW_CL_DimSagsPostFilterCalc]" caption="DW_CL_DimSagsPostFilterCalc" attribute="1" defaultMemberUniqueName="[DimSagsPostFilterBridge].[DW_CL_DimSagsPostFilterCalc].[All]" allUniqueName="[DimSagsPostFilterBridge].[DW_CL_DimSagsPostFilterCalc].[All]" dimensionUniqueName="[DimSagsPostFilterBridge]" displayFolder="" count="0" unbalanced="0" hidden="1"/>
    <cacheHierarchy uniqueName="[DimSagsPostHierarki].[DW_EK_SagsPostHierarki]" caption="DW_EK_SagsPostHierarki" attribute="1" defaultMemberUniqueName="[DimSagsPostHierarki].[DW_EK_SagsPostHierarki].[All]" allUniqueName="[DimSagsPostHierarki].[DW_EK_SagsPostHierarki].[All]" dimensionUniqueName="[DimSagsPostHierarki]" displayFolder="" count="0" unbalanced="0" hidden="1"/>
    <cacheHierarchy uniqueName="[DimSagsPostHierarki].[Niveau1Sort]" caption="Niveau1Sort" attribute="1" defaultMemberUniqueName="[DimSagsPostHierarki].[Niveau1Sort].[All]" allUniqueName="[DimSagsPostHierarki].[Niveau1Sort].[All]" dimensionUniqueName="[DimSagsPostHierarki]" displayFolder="" count="0" unbalanced="0" hidden="1"/>
    <cacheHierarchy uniqueName="[DimSagsPostHierarki].[Niveau2Sort]" caption="Niveau2Sort" attribute="1" defaultMemberUniqueName="[DimSagsPostHierarki].[Niveau2Sort].[All]" allUniqueName="[DimSagsPostHierarki].[Niveau2Sort].[All]" dimensionUniqueName="[DimSagsPostHierarki]" displayFolder="" count="0" unbalanced="0" hidden="1"/>
    <cacheHierarchy uniqueName="[DimSagsPostHierarki].[Niveau3Sort]" caption="Niveau3Sort" attribute="1" defaultMemberUniqueName="[DimSagsPostHierarki].[Niveau3Sort].[All]" allUniqueName="[DimSagsPostHierarki].[Niveau3Sort].[All]" dimensionUniqueName="[DimSagsPostHierarki]" displayFolder="" count="0" unbalanced="0" hidden="1"/>
    <cacheHierarchy uniqueName="[DimSagsPostHierarki].[Niveau4Sort]" caption="Niveau4Sort" attribute="1" defaultMemberUniqueName="[DimSagsPostHierarki].[Niveau4Sort].[All]" allUniqueName="[DimSagsPostHierarki].[Niveau4Sort].[All]" dimensionUniqueName="[DimSagsPostHierarki]" displayFolder="" count="0" unbalanced="0" hidden="1"/>
    <cacheHierarchy uniqueName="[DimSagspostHierarkiBridgeCalc].[DW_EK_SagspostHierarkiBridgeCalc]" caption="DW_EK_SagspostHierarkiBridgeCalc" attribute="1" defaultMemberUniqueName="[DimSagspostHierarkiBridgeCalc].[DW_EK_SagspostHierarkiBridgeCalc].[All]" allUniqueName="[DimSagspostHierarkiBridgeCalc].[DW_EK_SagspostHierarkiBridgeCalc].[All]" dimensionUniqueName="[DimSagspostHierarkiBridgeCalc]" displayFolder="" count="0" unbalanced="0" hidden="1"/>
    <cacheHierarchy uniqueName="[DimSagspostHierarkiBridgeCalc].[DW_EK_StillingsTypeV3]" caption="DW_EK_StillingsTypeV3" attribute="1" defaultMemberUniqueName="[DimSagspostHierarkiBridgeCalc].[DW_EK_StillingsTypeV3].[All]" allUniqueName="[DimSagspostHierarkiBridgeCalc].[DW_EK_StillingsTypeV3].[All]" dimensionUniqueName="[DimSagspostHierarkiBridgeCalc]" displayFolder="" count="0" unbalanced="0" hidden="1"/>
    <cacheHierarchy uniqueName="[DimSagsPostJunk].[DW_EK_SagsPostJunkV2]" caption="DW_EK_SagsPostJunkV2" attribute="1" defaultMemberUniqueName="[DimSagsPostJunk].[DW_EK_SagsPostJunkV2].[All]" allUniqueName="[DimSagsPostJunk].[DW_EK_SagsPostJunkV2].[All]" dimensionUniqueName="[DimSagsPostJunk]" displayFolder="" count="0" unbalanced="0" hidden="1"/>
    <cacheHierarchy uniqueName="[DimSourceSystemUpdate].[DW_EK_SourceSystemUpdate]" caption="DW_EK_SourceSystemUpdate" attribute="1" defaultMemberUniqueName="[DimSourceSystemUpdate].[DW_EK_SourceSystemUpdate].[All]" allUniqueName="[DimSourceSystemUpdate].[DW_EK_SourceSystemUpdate].[All]" dimensionUniqueName="[DimSourceSystemUpdate]" displayFolder="" count="0" unbalanced="0" hidden="1"/>
    <cacheHierarchy uniqueName="[DimSted].[AURapporteringshierarkiNiveau1Sort]" caption="AURapporteringshierarkiNiveau1Sort" attribute="1" defaultMemberUniqueName="[DimSted].[AURapporteringshierarkiNiveau1Sort].[All]" allUniqueName="[DimSted].[AURapporteringshierarkiNiveau1Sort].[All]" dimensionUniqueName="[DimSted]" displayFolder="" count="0" unbalanced="0" hidden="1"/>
    <cacheHierarchy uniqueName="[DimSted].[AURapporteringshierarkiNiveau2Sort]" caption="AURapporteringshierarkiNiveau2Sort" attribute="1" defaultMemberUniqueName="[DimSted].[AURapporteringshierarkiNiveau2Sort].[All]" allUniqueName="[DimSted].[AURapporteringshierarkiNiveau2Sort].[All]" dimensionUniqueName="[DimSted]" displayFolder="" count="0" unbalanced="0" hidden="1"/>
    <cacheHierarchy uniqueName="[DimSted].[AURapporteringshierarkiNiveau3Sort]" caption="AURapporteringshierarkiNiveau3Sort" attribute="1" defaultMemberUniqueName="[DimSted].[AURapporteringshierarkiNiveau3Sort].[All]" allUniqueName="[DimSted].[AURapporteringshierarkiNiveau3Sort].[All]" dimensionUniqueName="[DimSted]" displayFolder="" count="0" unbalanced="0" hidden="1"/>
    <cacheHierarchy uniqueName="[DimSted].[DW_EK_StedV2]" caption="DW_EK_StedV2" attribute="1" defaultMemberUniqueName="[DimSted].[DW_EK_StedV2].[All]" allUniqueName="[DimSted].[DW_EK_StedV2].[All]" dimensionUniqueName="[DimSted]" displayFolder="" count="0" unbalanced="0" hidden="1"/>
    <cacheHierarchy uniqueName="[DimSted].[Niveau]" caption="Niveau" attribute="1" defaultMemberUniqueName="[DimSted].[Niveau].[All]" allUniqueName="[DimSted].[Niveau].[All]" dimensionUniqueName="[DimSted]" displayFolder="" count="0" unbalanced="0" hidden="1"/>
    <cacheHierarchy uniqueName="[DimSted].[Niveau10Kode]" caption="Niveau10Kode" attribute="1" defaultMemberUniqueName="[DimSted].[Niveau10Kode].[All]" allUniqueName="[DimSted].[Niveau10Kode].[All]" dimensionUniqueName="[DimSted]" displayFolder="" count="0" unbalanced="0" hidden="1"/>
    <cacheHierarchy uniqueName="[DimSted].[Niveau10Navn]" caption="Niveau10Navn" attribute="1" defaultMemberUniqueName="[DimSted].[Niveau10Navn].[All]" allUniqueName="[DimSted].[Niveau10Navn].[All]" dimensionUniqueName="[DimSted]" displayFolder="" count="0" unbalanced="0" hidden="1"/>
    <cacheHierarchy uniqueName="[DimSted].[Niveau1Kode]" caption="Niveau1Kode" attribute="1" defaultMemberUniqueName="[DimSted].[Niveau1Kode].[All]" allUniqueName="[DimSted].[Niveau1Kode].[All]" dimensionUniqueName="[DimSted]" displayFolder="" count="0" unbalanced="0" hidden="1"/>
    <cacheHierarchy uniqueName="[DimSted].[Niveau1Navn]" caption="Niveau1Navn" attribute="1" defaultMemberUniqueName="[DimSted].[Niveau1Navn].[All]" allUniqueName="[DimSted].[Niveau1Navn].[All]" dimensionUniqueName="[DimSted]" displayFolder="" count="0" unbalanced="0" hidden="1"/>
    <cacheHierarchy uniqueName="[DimSted].[Niveau1NavnKode]" caption="Niveau1NavnKode" attribute="1" defaultMemberUniqueName="[DimSted].[Niveau1NavnKode].[All]" allUniqueName="[DimSted].[Niveau1NavnKode].[All]" dimensionUniqueName="[DimSted]" displayFolder="" count="0" unbalanced="0" hidden="1"/>
    <cacheHierarchy uniqueName="[DimSted].[Niveau1NavnKode_slet]" caption="Niveau1NavnKode_slet" attribute="1" defaultMemberUniqueName="[DimSted].[Niveau1NavnKode_slet].[All]" allUniqueName="[DimSted].[Niveau1NavnKode_slet].[All]" dimensionUniqueName="[DimSted]" displayFolder="" count="0" unbalanced="0" hidden="1"/>
    <cacheHierarchy uniqueName="[DimSted].[Niveau1NavnKodeSort]" caption="Niveau1NavnKodeSort" attribute="1" defaultMemberUniqueName="[DimSted].[Niveau1NavnKodeSort].[All]" allUniqueName="[DimSted].[Niveau1NavnKodeSort].[All]" dimensionUniqueName="[DimSted]" displayFolder="" count="0" unbalanced="0" hidden="1"/>
    <cacheHierarchy uniqueName="[DimSted].[Niveau2Kode]" caption="Niveau2Kode" attribute="1" defaultMemberUniqueName="[DimSted].[Niveau2Kode].[All]" allUniqueName="[DimSted].[Niveau2Kode].[All]" dimensionUniqueName="[DimSted]" displayFolder="" count="0" unbalanced="0" hidden="1"/>
    <cacheHierarchy uniqueName="[DimSted].[Niveau2Navn]" caption="Niveau2Navn" attribute="1" defaultMemberUniqueName="[DimSted].[Niveau2Navn].[All]" allUniqueName="[DimSted].[Niveau2Navn].[All]" dimensionUniqueName="[DimSted]" displayFolder="" count="0" unbalanced="0" hidden="1"/>
    <cacheHierarchy uniqueName="[DimSted].[Niveau2NavnKode]" caption="Niveau2NavnKode" attribute="1" defaultMemberUniqueName="[DimSted].[Niveau2NavnKode].[All]" allUniqueName="[DimSted].[Niveau2NavnKode].[All]" dimensionUniqueName="[DimSted]" displayFolder="" count="0" unbalanced="0" hidden="1"/>
    <cacheHierarchy uniqueName="[DimSted].[Niveau2NavnKode_slet]" caption="Niveau2NavnKode_slet" attribute="1" defaultMemberUniqueName="[DimSted].[Niveau2NavnKode_slet].[All]" allUniqueName="[DimSted].[Niveau2NavnKode_slet].[All]" dimensionUniqueName="[DimSted]" displayFolder="" count="0" unbalanced="0" hidden="1"/>
    <cacheHierarchy uniqueName="[DimSted].[Niveau3Kode]" caption="Niveau3Kode" attribute="1" defaultMemberUniqueName="[DimSted].[Niveau3Kode].[All]" allUniqueName="[DimSted].[Niveau3Kode].[All]" dimensionUniqueName="[DimSted]" displayFolder="" count="0" unbalanced="0" hidden="1"/>
    <cacheHierarchy uniqueName="[DimSted].[Niveau3Navn]" caption="Niveau3Navn" attribute="1" defaultMemberUniqueName="[DimSted].[Niveau3Navn].[All]" allUniqueName="[DimSted].[Niveau3Navn].[All]" dimensionUniqueName="[DimSted]" displayFolder="" count="0" unbalanced="0" hidden="1"/>
    <cacheHierarchy uniqueName="[DimSted].[Niveau3NavnKode]" caption="Niveau3NavnKode" attribute="1" defaultMemberUniqueName="[DimSted].[Niveau3NavnKode].[All]" allUniqueName="[DimSted].[Niveau3NavnKode].[All]" dimensionUniqueName="[DimSted]" displayFolder="" count="0" unbalanced="0" hidden="1"/>
    <cacheHierarchy uniqueName="[DimSted].[Niveau3NavnKode_slet]" caption="Niveau3NavnKode_slet" attribute="1" defaultMemberUniqueName="[DimSted].[Niveau3NavnKode_slet].[All]" allUniqueName="[DimSted].[Niveau3NavnKode_slet].[All]" dimensionUniqueName="[DimSted]" displayFolder="" count="0" unbalanced="0" hidden="1"/>
    <cacheHierarchy uniqueName="[DimSted].[Niveau4Kode]" caption="Niveau4Kode" attribute="1" defaultMemberUniqueName="[DimSted].[Niveau4Kode].[All]" allUniqueName="[DimSted].[Niveau4Kode].[All]" dimensionUniqueName="[DimSted]" displayFolder="" count="0" unbalanced="0" hidden="1"/>
    <cacheHierarchy uniqueName="[DimSted].[Niveau4Navn]" caption="Niveau4Navn" attribute="1" defaultMemberUniqueName="[DimSted].[Niveau4Navn].[All]" allUniqueName="[DimSted].[Niveau4Navn].[All]" dimensionUniqueName="[DimSted]" displayFolder="" count="0" unbalanced="0" hidden="1"/>
    <cacheHierarchy uniqueName="[DimSted].[Niveau4NavnKode]" caption="Niveau4NavnKode" attribute="1" defaultMemberUniqueName="[DimSted].[Niveau4NavnKode].[All]" allUniqueName="[DimSted].[Niveau4NavnKode].[All]" dimensionUniqueName="[DimSted]" displayFolder="" count="0" unbalanced="0" hidden="1"/>
    <cacheHierarchy uniqueName="[DimSted].[Niveau4NavnKode_slet]" caption="Niveau4NavnKode_slet" attribute="1" defaultMemberUniqueName="[DimSted].[Niveau4NavnKode_slet].[All]" allUniqueName="[DimSted].[Niveau4NavnKode_slet].[All]" dimensionUniqueName="[DimSted]" displayFolder="" count="0" unbalanced="0" hidden="1"/>
    <cacheHierarchy uniqueName="[DimSted].[Niveau5Kode]" caption="Niveau5Kode" attribute="1" defaultMemberUniqueName="[DimSted].[Niveau5Kode].[All]" allUniqueName="[DimSted].[Niveau5Kode].[All]" dimensionUniqueName="[DimSted]" displayFolder="" count="0" unbalanced="0" hidden="1"/>
    <cacheHierarchy uniqueName="[DimSted].[Niveau5Navn]" caption="Niveau5Navn" attribute="1" defaultMemberUniqueName="[DimSted].[Niveau5Navn].[All]" allUniqueName="[DimSted].[Niveau5Navn].[All]" dimensionUniqueName="[DimSted]" displayFolder="" count="0" unbalanced="0" hidden="1"/>
    <cacheHierarchy uniqueName="[DimSted].[Niveau5NavnKode]" caption="Niveau5NavnKode" attribute="1" defaultMemberUniqueName="[DimSted].[Niveau5NavnKode].[All]" allUniqueName="[DimSted].[Niveau5NavnKode].[All]" dimensionUniqueName="[DimSted]" displayFolder="" count="0" unbalanced="0" hidden="1"/>
    <cacheHierarchy uniqueName="[DimSted].[Niveau5NavnKode_slet]" caption="Niveau5NavnKode_slet" attribute="1" defaultMemberUniqueName="[DimSted].[Niveau5NavnKode_slet].[All]" allUniqueName="[DimSted].[Niveau5NavnKode_slet].[All]" dimensionUniqueName="[DimSted]" displayFolder="" count="0" unbalanced="0" hidden="1"/>
    <cacheHierarchy uniqueName="[DimSted].[Niveau6Kode]" caption="Niveau6Kode" attribute="1" defaultMemberUniqueName="[DimSted].[Niveau6Kode].[All]" allUniqueName="[DimSted].[Niveau6Kode].[All]" dimensionUniqueName="[DimSted]" displayFolder="" count="0" unbalanced="0" hidden="1"/>
    <cacheHierarchy uniqueName="[DimSted].[Niveau6Navn]" caption="Niveau6Navn" attribute="1" defaultMemberUniqueName="[DimSted].[Niveau6Navn].[All]" allUniqueName="[DimSted].[Niveau6Navn].[All]" dimensionUniqueName="[DimSted]" displayFolder="" count="0" unbalanced="0" hidden="1"/>
    <cacheHierarchy uniqueName="[DimSted].[Niveau7Kode]" caption="Niveau7Kode" attribute="1" defaultMemberUniqueName="[DimSted].[Niveau7Kode].[All]" allUniqueName="[DimSted].[Niveau7Kode].[All]" dimensionUniqueName="[DimSted]" displayFolder="" count="0" unbalanced="0" hidden="1"/>
    <cacheHierarchy uniqueName="[DimSted].[Niveau7Navn]" caption="Niveau7Navn" attribute="1" defaultMemberUniqueName="[DimSted].[Niveau7Navn].[All]" allUniqueName="[DimSted].[Niveau7Navn].[All]" dimensionUniqueName="[DimSted]" displayFolder="" count="0" unbalanced="0" hidden="1"/>
    <cacheHierarchy uniqueName="[DimSted].[Niveau8Kode]" caption="Niveau8Kode" attribute="1" defaultMemberUniqueName="[DimSted].[Niveau8Kode].[All]" allUniqueName="[DimSted].[Niveau8Kode].[All]" dimensionUniqueName="[DimSted]" displayFolder="" count="0" unbalanced="0" hidden="1"/>
    <cacheHierarchy uniqueName="[DimSted].[Niveau8Navn]" caption="Niveau8Navn" attribute="1" defaultMemberUniqueName="[DimSted].[Niveau8Navn].[All]" allUniqueName="[DimSted].[Niveau8Navn].[All]" dimensionUniqueName="[DimSted]" displayFolder="" count="0" unbalanced="0" hidden="1"/>
    <cacheHierarchy uniqueName="[DimSted].[Niveau9Kode]" caption="Niveau9Kode" attribute="1" defaultMemberUniqueName="[DimSted].[Niveau9Kode].[All]" allUniqueName="[DimSted].[Niveau9Kode].[All]" dimensionUniqueName="[DimSted]" displayFolder="" count="0" unbalanced="0" hidden="1"/>
    <cacheHierarchy uniqueName="[DimSted].[Niveau9Navn]" caption="Niveau9Navn" attribute="1" defaultMemberUniqueName="[DimSted].[Niveau9Navn].[All]" allUniqueName="[DimSted].[Niveau9Navn].[All]" dimensionUniqueName="[DimSted]" displayFolder="" count="0" unbalanced="0" hidden="1"/>
    <cacheHierarchy uniqueName="[DimSted].[OmraadernesRapporteringshierarkiNiveau1Sort]" caption="OmraadernesRapporteringshierarkiNiveau1Sort" attribute="1" defaultMemberUniqueName="[DimSted].[OmraadernesRapporteringshierarkiNiveau1Sort].[All]" allUniqueName="[DimSted].[OmraadernesRapporteringshierarkiNiveau1Sort].[All]" dimensionUniqueName="[DimSted]" displayFolder="" count="0" unbalanced="0" hidden="1"/>
    <cacheHierarchy uniqueName="[DimSted].[OmraadernesRapporteringshierarkiNiveau2Sort]" caption="OmraadernesRapporteringshierarkiNiveau2Sort" attribute="1" defaultMemberUniqueName="[DimSted].[OmraadernesRapporteringshierarkiNiveau2Sort].[All]" allUniqueName="[DimSted].[OmraadernesRapporteringshierarkiNiveau2Sort].[All]" dimensionUniqueName="[DimSted]" displayFolder="" count="0" unbalanced="0" hidden="1"/>
    <cacheHierarchy uniqueName="[DimSted].[OmraadernesRapporteringshierarkiNiveau3Sort]" caption="OmraadernesRapporteringshierarkiNiveau3Sort" attribute="1" defaultMemberUniqueName="[DimSted].[OmraadernesRapporteringshierarkiNiveau3Sort].[All]" allUniqueName="[DimSted].[OmraadernesRapporteringshierarkiNiveau3Sort].[All]" dimensionUniqueName="[DimSted]" displayFolder="" count="0" unbalanced="0" hidden="1"/>
    <cacheHierarchy uniqueName="[DimSted].[Stednr. navn_slet]" caption="Stednr. navn_slet" attribute="1" defaultMemberUniqueName="[DimSted].[Stednr. navn_slet].[All]" allUniqueName="[DimSted].[Stednr. navn_slet].[All]" dimensionUniqueName="[DimSted]" displayFolder="" count="0" unbalanced="0" hidden="1"/>
    <cacheHierarchy uniqueName="[DimSted_Mapped].[AURapporteringshierarkiNiveau1Sort]" caption="AURapporteringshierarkiNiveau1Sort" attribute="1" defaultMemberUniqueName="[DimSted_Mapped].[AURapporteringshierarkiNiveau1Sort].[All]" allUniqueName="[DimSted_Mapped].[AURapporteringshierarkiNiveau1Sort].[All]" dimensionUniqueName="[DimSted_Mapped]" displayFolder="" count="0" unbalanced="0" hidden="1"/>
    <cacheHierarchy uniqueName="[DimSted_Mapped].[AURapporteringshierarkiNiveau2Sort]" caption="AURapporteringshierarkiNiveau2Sort" attribute="1" defaultMemberUniqueName="[DimSted_Mapped].[AURapporteringshierarkiNiveau2Sort].[All]" allUniqueName="[DimSted_Mapped].[AURapporteringshierarkiNiveau2Sort].[All]" dimensionUniqueName="[DimSted_Mapped]" displayFolder="" count="0" unbalanced="0" hidden="1"/>
    <cacheHierarchy uniqueName="[DimSted_Mapped].[AURapporteringshierarkiNiveau3Sort]" caption="AURapporteringshierarkiNiveau3Sort" attribute="1" defaultMemberUniqueName="[DimSted_Mapped].[AURapporteringshierarkiNiveau3Sort].[All]" allUniqueName="[DimSted_Mapped].[AURapporteringshierarkiNiveau3Sort].[All]" dimensionUniqueName="[DimSted_Mapped]" displayFolder="" count="0" unbalanced="0" hidden="1"/>
    <cacheHierarchy uniqueName="[DimSted_Mapped].[DW_EK_StedV2]" caption="DW_EK_StedV2" attribute="1" defaultMemberUniqueName="[DimSted_Mapped].[DW_EK_StedV2].[All]" allUniqueName="[DimSted_Mapped].[DW_EK_StedV2].[All]" dimensionUniqueName="[DimSted_Mapped]" displayFolder="" count="0" unbalanced="0" hidden="1"/>
    <cacheHierarchy uniqueName="[DimSted_Mapped].[FormaalsstedNiveau1kode]" caption="FormaalsstedNiveau1kode" attribute="1" defaultMemberUniqueName="[DimSted_Mapped].[FormaalsstedNiveau1kode].[All]" allUniqueName="[DimSted_Mapped].[FormaalsstedNiveau1kode].[All]" dimensionUniqueName="[DimSted_Mapped]" displayFolder="" count="0" unbalanced="0" hidden="1"/>
    <cacheHierarchy uniqueName="[DimSted_Mapped].[FormaalsstedNiveau1Navn]" caption="FormaalsstedNiveau1Navn" attribute="1" defaultMemberUniqueName="[DimSted_Mapped].[FormaalsstedNiveau1Navn].[All]" allUniqueName="[DimSted_Mapped].[FormaalsstedNiveau1Navn].[All]" dimensionUniqueName="[DimSted_Mapped]" displayFolder="" count="0" unbalanced="0" hidden="1"/>
    <cacheHierarchy uniqueName="[DimSted_Mapped].[FormaalsstedNiveau2kode]" caption="FormaalsstedNiveau2kode" attribute="1" defaultMemberUniqueName="[DimSted_Mapped].[FormaalsstedNiveau2kode].[All]" allUniqueName="[DimSted_Mapped].[FormaalsstedNiveau2kode].[All]" dimensionUniqueName="[DimSted_Mapped]" displayFolder="" count="0" unbalanced="0" hidden="1"/>
    <cacheHierarchy uniqueName="[DimSted_Mapped].[FormaalsstedNiveau2Navn]" caption="FormaalsstedNiveau2Navn" attribute="1" defaultMemberUniqueName="[DimSted_Mapped].[FormaalsstedNiveau2Navn].[All]" allUniqueName="[DimSted_Mapped].[FormaalsstedNiveau2Navn].[All]" dimensionUniqueName="[DimSted_Mapped]" displayFolder="" count="0" unbalanced="0" hidden="1"/>
    <cacheHierarchy uniqueName="[DimSted_Mapped].[Niveau]" caption="Niveau" attribute="1" defaultMemberUniqueName="[DimSted_Mapped].[Niveau].[All]" allUniqueName="[DimSted_Mapped].[Niveau].[All]" dimensionUniqueName="[DimSted_Mapped]" displayFolder="" count="0" unbalanced="0" hidden="1"/>
    <cacheHierarchy uniqueName="[DimSted_Mapped].[Niveau10Kode]" caption="Niveau10Kode" attribute="1" defaultMemberUniqueName="[DimSted_Mapped].[Niveau10Kode].[All]" allUniqueName="[DimSted_Mapped].[Niveau10Kode].[All]" dimensionUniqueName="[DimSted_Mapped]" displayFolder="" count="0" unbalanced="0" hidden="1"/>
    <cacheHierarchy uniqueName="[DimSted_Mapped].[Niveau10Navn]" caption="Niveau10Navn" attribute="1" defaultMemberUniqueName="[DimSted_Mapped].[Niveau10Navn].[All]" allUniqueName="[DimSted_Mapped].[Niveau10Navn].[All]" dimensionUniqueName="[DimSted_Mapped]" displayFolder="" count="0" unbalanced="0" hidden="1"/>
    <cacheHierarchy uniqueName="[DimSted_Mapped].[Niveau1Kode]" caption="Niveau1Kode" attribute="1" defaultMemberUniqueName="[DimSted_Mapped].[Niveau1Kode].[All]" allUniqueName="[DimSted_Mapped].[Niveau1Kode].[All]" dimensionUniqueName="[DimSted_Mapped]" displayFolder="" count="0" unbalanced="0" hidden="1"/>
    <cacheHierarchy uniqueName="[DimSted_Mapped].[Niveau1Navn]" caption="Niveau1Navn" attribute="1" defaultMemberUniqueName="[DimSted_Mapped].[Niveau1Navn].[All]" allUniqueName="[DimSted_Mapped].[Niveau1Navn].[All]" dimensionUniqueName="[DimSted_Mapped]" displayFolder="" count="0" unbalanced="0" hidden="1"/>
    <cacheHierarchy uniqueName="[DimSted_Mapped].[Niveau1NavnKode]" caption="Niveau1NavnKode" attribute="1" defaultMemberUniqueName="[DimSted_Mapped].[Niveau1NavnKode].[All]" allUniqueName="[DimSted_Mapped].[Niveau1NavnKode].[All]" dimensionUniqueName="[DimSted_Mapped]" displayFolder="" count="0" unbalanced="0" hidden="1"/>
    <cacheHierarchy uniqueName="[DimSted_Mapped].[Niveau1NavnKode_slet]" caption="Niveau1NavnKode_slet" attribute="1" defaultMemberUniqueName="[DimSted_Mapped].[Niveau1NavnKode_slet].[All]" allUniqueName="[DimSted_Mapped].[Niveau1NavnKode_slet].[All]" dimensionUniqueName="[DimSted_Mapped]" displayFolder="" count="0" unbalanced="0" hidden="1"/>
    <cacheHierarchy uniqueName="[DimSted_Mapped].[Niveau1NavnKodeSort]" caption="Niveau1NavnKodeSort" attribute="1" defaultMemberUniqueName="[DimSted_Mapped].[Niveau1NavnKodeSort].[All]" allUniqueName="[DimSted_Mapped].[Niveau1NavnKodeSort].[All]" dimensionUniqueName="[DimSted_Mapped]" displayFolder="" count="0" unbalanced="0" hidden="1"/>
    <cacheHierarchy uniqueName="[DimSted_Mapped].[Niveau2Kode]" caption="Niveau2Kode" attribute="1" defaultMemberUniqueName="[DimSted_Mapped].[Niveau2Kode].[All]" allUniqueName="[DimSted_Mapped].[Niveau2Kode].[All]" dimensionUniqueName="[DimSted_Mapped]" displayFolder="" count="0" unbalanced="0" hidden="1"/>
    <cacheHierarchy uniqueName="[DimSted_Mapped].[Niveau2Navn]" caption="Niveau2Navn" attribute="1" defaultMemberUniqueName="[DimSted_Mapped].[Niveau2Navn].[All]" allUniqueName="[DimSted_Mapped].[Niveau2Navn].[All]" dimensionUniqueName="[DimSted_Mapped]" displayFolder="" count="0" unbalanced="0" hidden="1"/>
    <cacheHierarchy uniqueName="[DimSted_Mapped].[Niveau2NavnKode]" caption="Niveau2NavnKode" attribute="1" defaultMemberUniqueName="[DimSted_Mapped].[Niveau2NavnKode].[All]" allUniqueName="[DimSted_Mapped].[Niveau2NavnKode].[All]" dimensionUniqueName="[DimSted_Mapped]" displayFolder="" count="0" unbalanced="0" hidden="1"/>
    <cacheHierarchy uniqueName="[DimSted_Mapped].[Niveau2NavnKode_slet]" caption="Niveau2NavnKode_slet" attribute="1" defaultMemberUniqueName="[DimSted_Mapped].[Niveau2NavnKode_slet].[All]" allUniqueName="[DimSted_Mapped].[Niveau2NavnKode_slet].[All]" dimensionUniqueName="[DimSted_Mapped]" displayFolder="" count="0" unbalanced="0" hidden="1"/>
    <cacheHierarchy uniqueName="[DimSted_Mapped].[Niveau3Kode]" caption="Niveau3Kode" attribute="1" defaultMemberUniqueName="[DimSted_Mapped].[Niveau3Kode].[All]" allUniqueName="[DimSted_Mapped].[Niveau3Kode].[All]" dimensionUniqueName="[DimSted_Mapped]" displayFolder="" count="0" unbalanced="0" hidden="1"/>
    <cacheHierarchy uniqueName="[DimSted_Mapped].[Niveau3Navn]" caption="Niveau3Navn" attribute="1" defaultMemberUniqueName="[DimSted_Mapped].[Niveau3Navn].[All]" allUniqueName="[DimSted_Mapped].[Niveau3Navn].[All]" dimensionUniqueName="[DimSted_Mapped]" displayFolder="" count="0" unbalanced="0" hidden="1"/>
    <cacheHierarchy uniqueName="[DimSted_Mapped].[Niveau3NavnKode]" caption="Niveau3NavnKode" attribute="1" defaultMemberUniqueName="[DimSted_Mapped].[Niveau3NavnKode].[All]" allUniqueName="[DimSted_Mapped].[Niveau3NavnKode].[All]" dimensionUniqueName="[DimSted_Mapped]" displayFolder="" count="0" unbalanced="0" hidden="1"/>
    <cacheHierarchy uniqueName="[DimSted_Mapped].[Niveau3NavnKode_slet]" caption="Niveau3NavnKode_slet" attribute="1" defaultMemberUniqueName="[DimSted_Mapped].[Niveau3NavnKode_slet].[All]" allUniqueName="[DimSted_Mapped].[Niveau3NavnKode_slet].[All]" dimensionUniqueName="[DimSted_Mapped]" displayFolder="" count="0" unbalanced="0" hidden="1"/>
    <cacheHierarchy uniqueName="[DimSted_Mapped].[Niveau4Kode]" caption="Niveau4Kode" attribute="1" defaultMemberUniqueName="[DimSted_Mapped].[Niveau4Kode].[All]" allUniqueName="[DimSted_Mapped].[Niveau4Kode].[All]" dimensionUniqueName="[DimSted_Mapped]" displayFolder="" count="0" unbalanced="0" hidden="1"/>
    <cacheHierarchy uniqueName="[DimSted_Mapped].[Niveau4Navn]" caption="Niveau4Navn" attribute="1" defaultMemberUniqueName="[DimSted_Mapped].[Niveau4Navn].[All]" allUniqueName="[DimSted_Mapped].[Niveau4Navn].[All]" dimensionUniqueName="[DimSted_Mapped]" displayFolder="" count="0" unbalanced="0" hidden="1"/>
    <cacheHierarchy uniqueName="[DimSted_Mapped].[Niveau4NavnKode]" caption="Niveau4NavnKode" attribute="1" defaultMemberUniqueName="[DimSted_Mapped].[Niveau4NavnKode].[All]" allUniqueName="[DimSted_Mapped].[Niveau4NavnKode].[All]" dimensionUniqueName="[DimSted_Mapped]" displayFolder="" count="0" unbalanced="0" hidden="1"/>
    <cacheHierarchy uniqueName="[DimSted_Mapped].[Niveau4NavnKode_slet]" caption="Niveau4NavnKode_slet" attribute="1" defaultMemberUniqueName="[DimSted_Mapped].[Niveau4NavnKode_slet].[All]" allUniqueName="[DimSted_Mapped].[Niveau4NavnKode_slet].[All]" dimensionUniqueName="[DimSted_Mapped]" displayFolder="" count="0" unbalanced="0" hidden="1"/>
    <cacheHierarchy uniqueName="[DimSted_Mapped].[Niveau5Kode]" caption="Niveau5Kode" attribute="1" defaultMemberUniqueName="[DimSted_Mapped].[Niveau5Kode].[All]" allUniqueName="[DimSted_Mapped].[Niveau5Kode].[All]" dimensionUniqueName="[DimSted_Mapped]" displayFolder="" count="0" unbalanced="0" hidden="1"/>
    <cacheHierarchy uniqueName="[DimSted_Mapped].[Niveau5Navn]" caption="Niveau5Navn" attribute="1" defaultMemberUniqueName="[DimSted_Mapped].[Niveau5Navn].[All]" allUniqueName="[DimSted_Mapped].[Niveau5Navn].[All]" dimensionUniqueName="[DimSted_Mapped]" displayFolder="" count="0" unbalanced="0" hidden="1"/>
    <cacheHierarchy uniqueName="[DimSted_Mapped].[Niveau5NavnKode]" caption="Niveau5NavnKode" attribute="1" defaultMemberUniqueName="[DimSted_Mapped].[Niveau5NavnKode].[All]" allUniqueName="[DimSted_Mapped].[Niveau5NavnKode].[All]" dimensionUniqueName="[DimSted_Mapped]" displayFolder="" count="0" unbalanced="0" hidden="1"/>
    <cacheHierarchy uniqueName="[DimSted_Mapped].[Niveau5NavnKode_slet]" caption="Niveau5NavnKode_slet" attribute="1" defaultMemberUniqueName="[DimSted_Mapped].[Niveau5NavnKode_slet].[All]" allUniqueName="[DimSted_Mapped].[Niveau5NavnKode_slet].[All]" dimensionUniqueName="[DimSted_Mapped]" displayFolder="" count="0" unbalanced="0" hidden="1"/>
    <cacheHierarchy uniqueName="[DimSted_Mapped].[Niveau6Kode]" caption="Niveau6Kode" attribute="1" defaultMemberUniqueName="[DimSted_Mapped].[Niveau6Kode].[All]" allUniqueName="[DimSted_Mapped].[Niveau6Kode].[All]" dimensionUniqueName="[DimSted_Mapped]" displayFolder="" count="0" unbalanced="0" hidden="1"/>
    <cacheHierarchy uniqueName="[DimSted_Mapped].[Niveau6Navn]" caption="Niveau6Navn" attribute="1" defaultMemberUniqueName="[DimSted_Mapped].[Niveau6Navn].[All]" allUniqueName="[DimSted_Mapped].[Niveau6Navn].[All]" dimensionUniqueName="[DimSted_Mapped]" displayFolder="" count="0" unbalanced="0" hidden="1"/>
    <cacheHierarchy uniqueName="[DimSted_Mapped].[Niveau7Kode]" caption="Niveau7Kode" attribute="1" defaultMemberUniqueName="[DimSted_Mapped].[Niveau7Kode].[All]" allUniqueName="[DimSted_Mapped].[Niveau7Kode].[All]" dimensionUniqueName="[DimSted_Mapped]" displayFolder="" count="0" unbalanced="0" hidden="1"/>
    <cacheHierarchy uniqueName="[DimSted_Mapped].[Niveau7Navn]" caption="Niveau7Navn" attribute="1" defaultMemberUniqueName="[DimSted_Mapped].[Niveau7Navn].[All]" allUniqueName="[DimSted_Mapped].[Niveau7Navn].[All]" dimensionUniqueName="[DimSted_Mapped]" displayFolder="" count="0" unbalanced="0" hidden="1"/>
    <cacheHierarchy uniqueName="[DimSted_Mapped].[Niveau8Kode]" caption="Niveau8Kode" attribute="1" defaultMemberUniqueName="[DimSted_Mapped].[Niveau8Kode].[All]" allUniqueName="[DimSted_Mapped].[Niveau8Kode].[All]" dimensionUniqueName="[DimSted_Mapped]" displayFolder="" count="0" unbalanced="0" hidden="1"/>
    <cacheHierarchy uniqueName="[DimSted_Mapped].[Niveau8Navn]" caption="Niveau8Navn" attribute="1" defaultMemberUniqueName="[DimSted_Mapped].[Niveau8Navn].[All]" allUniqueName="[DimSted_Mapped].[Niveau8Navn].[All]" dimensionUniqueName="[DimSted_Mapped]" displayFolder="" count="0" unbalanced="0" hidden="1"/>
    <cacheHierarchy uniqueName="[DimSted_Mapped].[Niveau9Kode]" caption="Niveau9Kode" attribute="1" defaultMemberUniqueName="[DimSted_Mapped].[Niveau9Kode].[All]" allUniqueName="[DimSted_Mapped].[Niveau9Kode].[All]" dimensionUniqueName="[DimSted_Mapped]" displayFolder="" count="0" unbalanced="0" hidden="1"/>
    <cacheHierarchy uniqueName="[DimSted_Mapped].[Niveau9Navn]" caption="Niveau9Navn" attribute="1" defaultMemberUniqueName="[DimSted_Mapped].[Niveau9Navn].[All]" allUniqueName="[DimSted_Mapped].[Niveau9Navn].[All]" dimensionUniqueName="[DimSted_Mapped]" displayFolder="" count="0" unbalanced="0" hidden="1"/>
    <cacheHierarchy uniqueName="[DimSted_Mapped].[OmraadernesRapporteringshierarkiNiveau1Sort]" caption="OmraadernesRapporteringshierarkiNiveau1Sort" attribute="1" defaultMemberUniqueName="[DimSted_Mapped].[OmraadernesRapporteringshierarkiNiveau1Sort].[All]" allUniqueName="[DimSted_Mapped].[OmraadernesRapporteringshierarkiNiveau1Sort].[All]" dimensionUniqueName="[DimSted_Mapped]" displayFolder="" count="0" unbalanced="0" hidden="1"/>
    <cacheHierarchy uniqueName="[DimSted_Mapped].[OmraadernesRapporteringshierarkiNiveau2Sort]" caption="OmraadernesRapporteringshierarkiNiveau2Sort" attribute="1" defaultMemberUniqueName="[DimSted_Mapped].[OmraadernesRapporteringshierarkiNiveau2Sort].[All]" allUniqueName="[DimSted_Mapped].[OmraadernesRapporteringshierarkiNiveau2Sort].[All]" dimensionUniqueName="[DimSted_Mapped]" displayFolder="" count="0" unbalanced="0" hidden="1"/>
    <cacheHierarchy uniqueName="[DimSted_Mapped].[OmraadernesRapporteringshierarkiNiveau3Sort]" caption="OmraadernesRapporteringshierarkiNiveau3Sort" attribute="1" defaultMemberUniqueName="[DimSted_Mapped].[OmraadernesRapporteringshierarkiNiveau3Sort].[All]" allUniqueName="[DimSted_Mapped].[OmraadernesRapporteringshierarkiNiveau3Sort].[All]" dimensionUniqueName="[DimSted_Mapped]" displayFolder="" count="0" unbalanced="0" hidden="1"/>
    <cacheHierarchy uniqueName="[DimSted_Mapped].[Stednr. navn_slet]" caption="Stednr. navn_slet" attribute="1" defaultMemberUniqueName="[DimSted_Mapped].[Stednr. navn_slet].[All]" allUniqueName="[DimSted_Mapped].[Stednr. navn_slet].[All]" dimensionUniqueName="[DimSted_Mapped]" displayFolder="" count="0" unbalanced="0" hidden="1"/>
    <cacheHierarchy uniqueName="[DimSted_Projekt].[AURapporteringshierarkiNiveau1Sort]" caption="AURapporteringshierarkiNiveau1Sort" attribute="1" defaultMemberUniqueName="[DimSted_Projekt].[AURapporteringshierarkiNiveau1Sort].[All]" allUniqueName="[DimSted_Projekt].[AURapporteringshierarkiNiveau1Sort].[All]" dimensionUniqueName="[DimSted_Projekt]" displayFolder="" count="0" unbalanced="0" hidden="1"/>
    <cacheHierarchy uniqueName="[DimSted_Projekt].[AURapporteringshierarkiNiveau2Sort]" caption="AURapporteringshierarkiNiveau2Sort" attribute="1" defaultMemberUniqueName="[DimSted_Projekt].[AURapporteringshierarkiNiveau2Sort].[All]" allUniqueName="[DimSted_Projekt].[AURapporteringshierarkiNiveau2Sort].[All]" dimensionUniqueName="[DimSted_Projekt]" displayFolder="" count="0" unbalanced="0" hidden="1"/>
    <cacheHierarchy uniqueName="[DimSted_Projekt].[AURapporteringshierarkiNiveau3Sort]" caption="AURapporteringshierarkiNiveau3Sort" attribute="1" defaultMemberUniqueName="[DimSted_Projekt].[AURapporteringshierarkiNiveau3Sort].[All]" allUniqueName="[DimSted_Projekt].[AURapporteringshierarkiNiveau3Sort].[All]" dimensionUniqueName="[DimSted_Projekt]" displayFolder="" count="0" unbalanced="0" hidden="1"/>
    <cacheHierarchy uniqueName="[DimSted_Projekt].[DW_EK_StedV2]" caption="DW_EK_StedV2" attribute="1" defaultMemberUniqueName="[DimSted_Projekt].[DW_EK_StedV2].[All]" allUniqueName="[DimSted_Projekt].[DW_EK_StedV2].[All]" dimensionUniqueName="[DimSted_Projekt]" displayFolder="" count="0" unbalanced="0" hidden="1"/>
    <cacheHierarchy uniqueName="[DimSted_Projekt].[FormaalsstedNiveau1kode]" caption="FormaalsstedNiveau1kode" attribute="1" defaultMemberUniqueName="[DimSted_Projekt].[FormaalsstedNiveau1kode].[All]" allUniqueName="[DimSted_Projekt].[FormaalsstedNiveau1kode].[All]" dimensionUniqueName="[DimSted_Projekt]" displayFolder="" count="0" unbalanced="0" hidden="1"/>
    <cacheHierarchy uniqueName="[DimSted_Projekt].[FormaalsstedNiveau1Navn]" caption="FormaalsstedNiveau1Navn" attribute="1" defaultMemberUniqueName="[DimSted_Projekt].[FormaalsstedNiveau1Navn].[All]" allUniqueName="[DimSted_Projekt].[FormaalsstedNiveau1Navn].[All]" dimensionUniqueName="[DimSted_Projekt]" displayFolder="" count="0" unbalanced="0" hidden="1"/>
    <cacheHierarchy uniqueName="[DimSted_Projekt].[FormaalsstedNiveau2kode]" caption="FormaalsstedNiveau2kode" attribute="1" defaultMemberUniqueName="[DimSted_Projekt].[FormaalsstedNiveau2kode].[All]" allUniqueName="[DimSted_Projekt].[FormaalsstedNiveau2kode].[All]" dimensionUniqueName="[DimSted_Projekt]" displayFolder="" count="0" unbalanced="0" hidden="1"/>
    <cacheHierarchy uniqueName="[DimSted_Projekt].[FormaalsstedNiveau2Navn]" caption="FormaalsstedNiveau2Navn" attribute="1" defaultMemberUniqueName="[DimSted_Projekt].[FormaalsstedNiveau2Navn].[All]" allUniqueName="[DimSted_Projekt].[FormaalsstedNiveau2Navn].[All]" dimensionUniqueName="[DimSted_Projekt]" displayFolder="" count="0" unbalanced="0" hidden="1"/>
    <cacheHierarchy uniqueName="[DimSted_Projekt].[Niveau]" caption="Niveau" attribute="1" defaultMemberUniqueName="[DimSted_Projekt].[Niveau].[All]" allUniqueName="[DimSted_Projekt].[Niveau].[All]" dimensionUniqueName="[DimSted_Projekt]" displayFolder="" count="0" unbalanced="0" hidden="1"/>
    <cacheHierarchy uniqueName="[DimSted_Projekt].[Niveau10Kode]" caption="Niveau10Kode" attribute="1" defaultMemberUniqueName="[DimSted_Projekt].[Niveau10Kode].[All]" allUniqueName="[DimSted_Projekt].[Niveau10Kode].[All]" dimensionUniqueName="[DimSted_Projekt]" displayFolder="" count="0" unbalanced="0" hidden="1"/>
    <cacheHierarchy uniqueName="[DimSted_Projekt].[Niveau10Navn]" caption="Niveau10Navn" attribute="1" defaultMemberUniqueName="[DimSted_Projekt].[Niveau10Navn].[All]" allUniqueName="[DimSted_Projekt].[Niveau10Navn].[All]" dimensionUniqueName="[DimSted_Projekt]" displayFolder="" count="0" unbalanced="0" hidden="1"/>
    <cacheHierarchy uniqueName="[DimSted_Projekt].[Niveau1Kode]" caption="Niveau1Kode" attribute="1" defaultMemberUniqueName="[DimSted_Projekt].[Niveau1Kode].[All]" allUniqueName="[DimSted_Projekt].[Niveau1Kode].[All]" dimensionUniqueName="[DimSted_Projekt]" displayFolder="" count="0" unbalanced="0" hidden="1"/>
    <cacheHierarchy uniqueName="[DimSted_Projekt].[Niveau1Navn]" caption="Niveau1Navn" attribute="1" defaultMemberUniqueName="[DimSted_Projekt].[Niveau1Navn].[All]" allUniqueName="[DimSted_Projekt].[Niveau1Navn].[All]" dimensionUniqueName="[DimSted_Projekt]" displayFolder="" count="0" unbalanced="0" hidden="1"/>
    <cacheHierarchy uniqueName="[DimSted_Projekt].[Niveau1NavnKode]" caption="Niveau1NavnKode" attribute="1" defaultMemberUniqueName="[DimSted_Projekt].[Niveau1NavnKode].[All]" allUniqueName="[DimSted_Projekt].[Niveau1NavnKode].[All]" dimensionUniqueName="[DimSted_Projekt]" displayFolder="" count="0" unbalanced="0" hidden="1"/>
    <cacheHierarchy uniqueName="[DimSted_Projekt].[Niveau1NavnKode_slet]" caption="Niveau1NavnKode_slet" attribute="1" defaultMemberUniqueName="[DimSted_Projekt].[Niveau1NavnKode_slet].[All]" allUniqueName="[DimSted_Projekt].[Niveau1NavnKode_slet].[All]" dimensionUniqueName="[DimSted_Projekt]" displayFolder="" count="0" unbalanced="0" hidden="1"/>
    <cacheHierarchy uniqueName="[DimSted_Projekt].[Niveau1NavnKodeSort]" caption="Niveau1NavnKodeSort" attribute="1" defaultMemberUniqueName="[DimSted_Projekt].[Niveau1NavnKodeSort].[All]" allUniqueName="[DimSted_Projekt].[Niveau1NavnKodeSort].[All]" dimensionUniqueName="[DimSted_Projekt]" displayFolder="" count="0" unbalanced="0" hidden="1"/>
    <cacheHierarchy uniqueName="[DimSted_Projekt].[Niveau2Kode]" caption="Niveau2Kode" attribute="1" defaultMemberUniqueName="[DimSted_Projekt].[Niveau2Kode].[All]" allUniqueName="[DimSted_Projekt].[Niveau2Kode].[All]" dimensionUniqueName="[DimSted_Projekt]" displayFolder="" count="0" unbalanced="0" hidden="1"/>
    <cacheHierarchy uniqueName="[DimSted_Projekt].[Niveau2Navn]" caption="Niveau2Navn" attribute="1" defaultMemberUniqueName="[DimSted_Projekt].[Niveau2Navn].[All]" allUniqueName="[DimSted_Projekt].[Niveau2Navn].[All]" dimensionUniqueName="[DimSted_Projekt]" displayFolder="" count="0" unbalanced="0" hidden="1"/>
    <cacheHierarchy uniqueName="[DimSted_Projekt].[Niveau2NavnKode]" caption="Niveau2NavnKode" attribute="1" defaultMemberUniqueName="[DimSted_Projekt].[Niveau2NavnKode].[All]" allUniqueName="[DimSted_Projekt].[Niveau2NavnKode].[All]" dimensionUniqueName="[DimSted_Projekt]" displayFolder="" count="0" unbalanced="0" hidden="1"/>
    <cacheHierarchy uniqueName="[DimSted_Projekt].[Niveau2NavnKode_slet]" caption="Niveau2NavnKode_slet" attribute="1" defaultMemberUniqueName="[DimSted_Projekt].[Niveau2NavnKode_slet].[All]" allUniqueName="[DimSted_Projekt].[Niveau2NavnKode_slet].[All]" dimensionUniqueName="[DimSted_Projekt]" displayFolder="" count="0" unbalanced="0" hidden="1"/>
    <cacheHierarchy uniqueName="[DimSted_Projekt].[Niveau3Kode]" caption="Niveau3Kode" attribute="1" defaultMemberUniqueName="[DimSted_Projekt].[Niveau3Kode].[All]" allUniqueName="[DimSted_Projekt].[Niveau3Kode].[All]" dimensionUniqueName="[DimSted_Projekt]" displayFolder="" count="0" unbalanced="0" hidden="1"/>
    <cacheHierarchy uniqueName="[DimSted_Projekt].[Niveau3Navn]" caption="Niveau3Navn" attribute="1" defaultMemberUniqueName="[DimSted_Projekt].[Niveau3Navn].[All]" allUniqueName="[DimSted_Projekt].[Niveau3Navn].[All]" dimensionUniqueName="[DimSted_Projekt]" displayFolder="" count="0" unbalanced="0" hidden="1"/>
    <cacheHierarchy uniqueName="[DimSted_Projekt].[Niveau3NavnKode]" caption="Niveau3NavnKode" attribute="1" defaultMemberUniqueName="[DimSted_Projekt].[Niveau3NavnKode].[All]" allUniqueName="[DimSted_Projekt].[Niveau3NavnKode].[All]" dimensionUniqueName="[DimSted_Projekt]" displayFolder="" count="0" unbalanced="0" hidden="1"/>
    <cacheHierarchy uniqueName="[DimSted_Projekt].[Niveau3NavnKode_slet]" caption="Niveau3NavnKode_slet" attribute="1" defaultMemberUniqueName="[DimSted_Projekt].[Niveau3NavnKode_slet].[All]" allUniqueName="[DimSted_Projekt].[Niveau3NavnKode_slet].[All]" dimensionUniqueName="[DimSted_Projekt]" displayFolder="" count="0" unbalanced="0" hidden="1"/>
    <cacheHierarchy uniqueName="[DimSted_Projekt].[Niveau4Kode]" caption="Niveau4Kode" attribute="1" defaultMemberUniqueName="[DimSted_Projekt].[Niveau4Kode].[All]" allUniqueName="[DimSted_Projekt].[Niveau4Kode].[All]" dimensionUniqueName="[DimSted_Projekt]" displayFolder="" count="0" unbalanced="0" hidden="1"/>
    <cacheHierarchy uniqueName="[DimSted_Projekt].[Niveau4Navn]" caption="Niveau4Navn" attribute="1" defaultMemberUniqueName="[DimSted_Projekt].[Niveau4Navn].[All]" allUniqueName="[DimSted_Projekt].[Niveau4Navn].[All]" dimensionUniqueName="[DimSted_Projekt]" displayFolder="" count="0" unbalanced="0" hidden="1"/>
    <cacheHierarchy uniqueName="[DimSted_Projekt].[Niveau4NavnKode]" caption="Niveau4NavnKode" attribute="1" defaultMemberUniqueName="[DimSted_Projekt].[Niveau4NavnKode].[All]" allUniqueName="[DimSted_Projekt].[Niveau4NavnKode].[All]" dimensionUniqueName="[DimSted_Projekt]" displayFolder="" count="0" unbalanced="0" hidden="1"/>
    <cacheHierarchy uniqueName="[DimSted_Projekt].[Niveau4NavnKode_slet]" caption="Niveau4NavnKode_slet" attribute="1" defaultMemberUniqueName="[DimSted_Projekt].[Niveau4NavnKode_slet].[All]" allUniqueName="[DimSted_Projekt].[Niveau4NavnKode_slet].[All]" dimensionUniqueName="[DimSted_Projekt]" displayFolder="" count="0" unbalanced="0" hidden="1"/>
    <cacheHierarchy uniqueName="[DimSted_Projekt].[Niveau5Kode]" caption="Niveau5Kode" attribute="1" defaultMemberUniqueName="[DimSted_Projekt].[Niveau5Kode].[All]" allUniqueName="[DimSted_Projekt].[Niveau5Kode].[All]" dimensionUniqueName="[DimSted_Projekt]" displayFolder="" count="0" unbalanced="0" hidden="1"/>
    <cacheHierarchy uniqueName="[DimSted_Projekt].[Niveau5Navn]" caption="Niveau5Navn" attribute="1" defaultMemberUniqueName="[DimSted_Projekt].[Niveau5Navn].[All]" allUniqueName="[DimSted_Projekt].[Niveau5Navn].[All]" dimensionUniqueName="[DimSted_Projekt]" displayFolder="" count="0" unbalanced="0" hidden="1"/>
    <cacheHierarchy uniqueName="[DimSted_Projekt].[Niveau5NavnKode]" caption="Niveau5NavnKode" attribute="1" defaultMemberUniqueName="[DimSted_Projekt].[Niveau5NavnKode].[All]" allUniqueName="[DimSted_Projekt].[Niveau5NavnKode].[All]" dimensionUniqueName="[DimSted_Projekt]" displayFolder="" count="0" unbalanced="0" hidden="1"/>
    <cacheHierarchy uniqueName="[DimSted_Projekt].[Niveau5NavnKode_slet]" caption="Niveau5NavnKode_slet" attribute="1" defaultMemberUniqueName="[DimSted_Projekt].[Niveau5NavnKode_slet].[All]" allUniqueName="[DimSted_Projekt].[Niveau5NavnKode_slet].[All]" dimensionUniqueName="[DimSted_Projekt]" displayFolder="" count="0" unbalanced="0" hidden="1"/>
    <cacheHierarchy uniqueName="[DimSted_Projekt].[Niveau6Kode]" caption="Niveau6Kode" attribute="1" defaultMemberUniqueName="[DimSted_Projekt].[Niveau6Kode].[All]" allUniqueName="[DimSted_Projekt].[Niveau6Kode].[All]" dimensionUniqueName="[DimSted_Projekt]" displayFolder="" count="0" unbalanced="0" hidden="1"/>
    <cacheHierarchy uniqueName="[DimSted_Projekt].[Niveau6Navn]" caption="Niveau6Navn" attribute="1" defaultMemberUniqueName="[DimSted_Projekt].[Niveau6Navn].[All]" allUniqueName="[DimSted_Projekt].[Niveau6Navn].[All]" dimensionUniqueName="[DimSted_Projekt]" displayFolder="" count="0" unbalanced="0" hidden="1"/>
    <cacheHierarchy uniqueName="[DimSted_Projekt].[Niveau7Kode]" caption="Niveau7Kode" attribute="1" defaultMemberUniqueName="[DimSted_Projekt].[Niveau7Kode].[All]" allUniqueName="[DimSted_Projekt].[Niveau7Kode].[All]" dimensionUniqueName="[DimSted_Projekt]" displayFolder="" count="0" unbalanced="0" hidden="1"/>
    <cacheHierarchy uniqueName="[DimSted_Projekt].[Niveau7Navn]" caption="Niveau7Navn" attribute="1" defaultMemberUniqueName="[DimSted_Projekt].[Niveau7Navn].[All]" allUniqueName="[DimSted_Projekt].[Niveau7Navn].[All]" dimensionUniqueName="[DimSted_Projekt]" displayFolder="" count="0" unbalanced="0" hidden="1"/>
    <cacheHierarchy uniqueName="[DimSted_Projekt].[Niveau8Kode]" caption="Niveau8Kode" attribute="1" defaultMemberUniqueName="[DimSted_Projekt].[Niveau8Kode].[All]" allUniqueName="[DimSted_Projekt].[Niveau8Kode].[All]" dimensionUniqueName="[DimSted_Projekt]" displayFolder="" count="0" unbalanced="0" hidden="1"/>
    <cacheHierarchy uniqueName="[DimSted_Projekt].[Niveau8Navn]" caption="Niveau8Navn" attribute="1" defaultMemberUniqueName="[DimSted_Projekt].[Niveau8Navn].[All]" allUniqueName="[DimSted_Projekt].[Niveau8Navn].[All]" dimensionUniqueName="[DimSted_Projekt]" displayFolder="" count="0" unbalanced="0" hidden="1"/>
    <cacheHierarchy uniqueName="[DimSted_Projekt].[Niveau9Kode]" caption="Niveau9Kode" attribute="1" defaultMemberUniqueName="[DimSted_Projekt].[Niveau9Kode].[All]" allUniqueName="[DimSted_Projekt].[Niveau9Kode].[All]" dimensionUniqueName="[DimSted_Projekt]" displayFolder="" count="0" unbalanced="0" hidden="1"/>
    <cacheHierarchy uniqueName="[DimSted_Projekt].[Niveau9Navn]" caption="Niveau9Navn" attribute="1" defaultMemberUniqueName="[DimSted_Projekt].[Niveau9Navn].[All]" allUniqueName="[DimSted_Projekt].[Niveau9Navn].[All]" dimensionUniqueName="[DimSted_Projekt]" displayFolder="" count="0" unbalanced="0" hidden="1"/>
    <cacheHierarchy uniqueName="[DimSted_Projekt].[OmraadernesRapporteringshierarkiNiveau1Sort]" caption="OmraadernesRapporteringshierarkiNiveau1Sort" attribute="1" defaultMemberUniqueName="[DimSted_Projekt].[OmraadernesRapporteringshierarkiNiveau1Sort].[All]" allUniqueName="[DimSted_Projekt].[OmraadernesRapporteringshierarkiNiveau1Sort].[All]" dimensionUniqueName="[DimSted_Projekt]" displayFolder="" count="0" unbalanced="0" hidden="1"/>
    <cacheHierarchy uniqueName="[DimSted_Projekt].[OmraadernesRapporteringshierarkiNiveau2Sort]" caption="OmraadernesRapporteringshierarkiNiveau2Sort" attribute="1" defaultMemberUniqueName="[DimSted_Projekt].[OmraadernesRapporteringshierarkiNiveau2Sort].[All]" allUniqueName="[DimSted_Projekt].[OmraadernesRapporteringshierarkiNiveau2Sort].[All]" dimensionUniqueName="[DimSted_Projekt]" displayFolder="" count="0" unbalanced="0" hidden="1"/>
    <cacheHierarchy uniqueName="[DimSted_Projekt].[OmraadernesRapporteringshierarkiNiveau3Sort]" caption="OmraadernesRapporteringshierarkiNiveau3Sort" attribute="1" defaultMemberUniqueName="[DimSted_Projekt].[OmraadernesRapporteringshierarkiNiveau3Sort].[All]" allUniqueName="[DimSted_Projekt].[OmraadernesRapporteringshierarkiNiveau3Sort].[All]" dimensionUniqueName="[DimSted_Projekt]" displayFolder="" count="0" unbalanced="0" hidden="1"/>
    <cacheHierarchy uniqueName="[DimSted_Projekt].[Stednr. navn_slet]" caption="Stednr. navn_slet" attribute="1" defaultMemberUniqueName="[DimSted_Projekt].[Stednr. navn_slet].[All]" allUniqueName="[DimSted_Projekt].[Stednr. navn_slet].[All]" dimensionUniqueName="[DimSted_Projekt]" displayFolder="" count="0" unbalanced="0" hidden="1"/>
    <cacheHierarchy uniqueName="[DimSted_ProjektMapped].[AURapporteringshierarkiNiveau1Sort]" caption="AURapporteringshierarkiNiveau1Sort" attribute="1" defaultMemberUniqueName="[DimSted_ProjektMapped].[AURapporteringshierarkiNiveau1Sort].[All]" allUniqueName="[DimSted_ProjektMapped].[AURapporteringshierarkiNiveau1Sort].[All]" dimensionUniqueName="[DimSted_ProjektMapped]" displayFolder="" count="0" unbalanced="0" hidden="1"/>
    <cacheHierarchy uniqueName="[DimSted_ProjektMapped].[AURapporteringshierarkiNiveau2Sort]" caption="AURapporteringshierarkiNiveau2Sort" attribute="1" defaultMemberUniqueName="[DimSted_ProjektMapped].[AURapporteringshierarkiNiveau2Sort].[All]" allUniqueName="[DimSted_ProjektMapped].[AURapporteringshierarkiNiveau2Sort].[All]" dimensionUniqueName="[DimSted_ProjektMapped]" displayFolder="" count="0" unbalanced="0" hidden="1"/>
    <cacheHierarchy uniqueName="[DimSted_ProjektMapped].[AURapporteringshierarkiNiveau3Sort]" caption="AURapporteringshierarkiNiveau3Sort" attribute="1" defaultMemberUniqueName="[DimSted_ProjektMapped].[AURapporteringshierarkiNiveau3Sort].[All]" allUniqueName="[DimSted_ProjektMapped].[AURapporteringshierarkiNiveau3Sort].[All]" dimensionUniqueName="[DimSted_ProjektMapped]" displayFolder="" count="0" unbalanced="0" hidden="1"/>
    <cacheHierarchy uniqueName="[DimSted_ProjektMapped].[DW_EK_StedV2]" caption="DW_EK_StedV2" attribute="1" defaultMemberUniqueName="[DimSted_ProjektMapped].[DW_EK_StedV2].[All]" allUniqueName="[DimSted_ProjektMapped].[DW_EK_StedV2].[All]" dimensionUniqueName="[DimSted_ProjektMapped]" displayFolder="" count="0" unbalanced="0" hidden="1"/>
    <cacheHierarchy uniqueName="[DimSted_ProjektMapped].[FormaalsstedNiveau1kode]" caption="FormaalsstedNiveau1kode" attribute="1" defaultMemberUniqueName="[DimSted_ProjektMapped].[FormaalsstedNiveau1kode].[All]" allUniqueName="[DimSted_ProjektMapped].[FormaalsstedNiveau1kode].[All]" dimensionUniqueName="[DimSted_ProjektMapped]" displayFolder="" count="0" unbalanced="0" hidden="1"/>
    <cacheHierarchy uniqueName="[DimSted_ProjektMapped].[FormaalsstedNiveau1Navn]" caption="FormaalsstedNiveau1Navn" attribute="1" defaultMemberUniqueName="[DimSted_ProjektMapped].[FormaalsstedNiveau1Navn].[All]" allUniqueName="[DimSted_ProjektMapped].[FormaalsstedNiveau1Navn].[All]" dimensionUniqueName="[DimSted_ProjektMapped]" displayFolder="" count="0" unbalanced="0" hidden="1"/>
    <cacheHierarchy uniqueName="[DimSted_ProjektMapped].[FormaalsstedNiveau2kode]" caption="FormaalsstedNiveau2kode" attribute="1" defaultMemberUniqueName="[DimSted_ProjektMapped].[FormaalsstedNiveau2kode].[All]" allUniqueName="[DimSted_ProjektMapped].[FormaalsstedNiveau2kode].[All]" dimensionUniqueName="[DimSted_ProjektMapped]" displayFolder="" count="0" unbalanced="0" hidden="1"/>
    <cacheHierarchy uniqueName="[DimSted_ProjektMapped].[FormaalsstedNiveau2Navn]" caption="FormaalsstedNiveau2Navn" attribute="1" defaultMemberUniqueName="[DimSted_ProjektMapped].[FormaalsstedNiveau2Navn].[All]" allUniqueName="[DimSted_ProjektMapped].[FormaalsstedNiveau2Navn].[All]" dimensionUniqueName="[DimSted_ProjektMapped]" displayFolder="" count="0" unbalanced="0" hidden="1"/>
    <cacheHierarchy uniqueName="[DimSted_ProjektMapped].[Niveau]" caption="Niveau" attribute="1" defaultMemberUniqueName="[DimSted_ProjektMapped].[Niveau].[All]" allUniqueName="[DimSted_ProjektMapped].[Niveau].[All]" dimensionUniqueName="[DimSted_ProjektMapped]" displayFolder="" count="0" unbalanced="0" hidden="1"/>
    <cacheHierarchy uniqueName="[DimSted_ProjektMapped].[Niveau10Kode]" caption="Niveau10Kode" attribute="1" defaultMemberUniqueName="[DimSted_ProjektMapped].[Niveau10Kode].[All]" allUniqueName="[DimSted_ProjektMapped].[Niveau10Kode].[All]" dimensionUniqueName="[DimSted_ProjektMapped]" displayFolder="" count="0" unbalanced="0" hidden="1"/>
    <cacheHierarchy uniqueName="[DimSted_ProjektMapped].[Niveau10Navn]" caption="Niveau10Navn" attribute="1" defaultMemberUniqueName="[DimSted_ProjektMapped].[Niveau10Navn].[All]" allUniqueName="[DimSted_ProjektMapped].[Niveau10Navn].[All]" dimensionUniqueName="[DimSted_ProjektMapped]" displayFolder="" count="0" unbalanced="0" hidden="1"/>
    <cacheHierarchy uniqueName="[DimSted_ProjektMapped].[Niveau1Kode]" caption="Niveau1Kode" attribute="1" defaultMemberUniqueName="[DimSted_ProjektMapped].[Niveau1Kode].[All]" allUniqueName="[DimSted_ProjektMapped].[Niveau1Kode].[All]" dimensionUniqueName="[DimSted_ProjektMapped]" displayFolder="" count="0" unbalanced="0" hidden="1"/>
    <cacheHierarchy uniqueName="[DimSted_ProjektMapped].[Niveau1Navn]" caption="Niveau1Navn" attribute="1" defaultMemberUniqueName="[DimSted_ProjektMapped].[Niveau1Navn].[All]" allUniqueName="[DimSted_ProjektMapped].[Niveau1Navn].[All]" dimensionUniqueName="[DimSted_ProjektMapped]" displayFolder="" count="0" unbalanced="0" hidden="1"/>
    <cacheHierarchy uniqueName="[DimSted_ProjektMapped].[Niveau1NavnKode]" caption="Niveau1NavnKode" attribute="1" defaultMemberUniqueName="[DimSted_ProjektMapped].[Niveau1NavnKode].[All]" allUniqueName="[DimSted_ProjektMapped].[Niveau1NavnKode].[All]" dimensionUniqueName="[DimSted_ProjektMapped]" displayFolder="" count="0" unbalanced="0" hidden="1"/>
    <cacheHierarchy uniqueName="[DimSted_ProjektMapped].[Niveau1NavnKode_slet]" caption="Niveau1NavnKode_slet" attribute="1" defaultMemberUniqueName="[DimSted_ProjektMapped].[Niveau1NavnKode_slet].[All]" allUniqueName="[DimSted_ProjektMapped].[Niveau1NavnKode_slet].[All]" dimensionUniqueName="[DimSted_ProjektMapped]" displayFolder="" count="0" unbalanced="0" hidden="1"/>
    <cacheHierarchy uniqueName="[DimSted_ProjektMapped].[Niveau1NavnKodeSort]" caption="Niveau1NavnKodeSort" attribute="1" defaultMemberUniqueName="[DimSted_ProjektMapped].[Niveau1NavnKodeSort].[All]" allUniqueName="[DimSted_ProjektMapped].[Niveau1NavnKodeSort].[All]" dimensionUniqueName="[DimSted_ProjektMapped]" displayFolder="" count="0" unbalanced="0" hidden="1"/>
    <cacheHierarchy uniqueName="[DimSted_ProjektMapped].[Niveau2Kode]" caption="Niveau2Kode" attribute="1" defaultMemberUniqueName="[DimSted_ProjektMapped].[Niveau2Kode].[All]" allUniqueName="[DimSted_ProjektMapped].[Niveau2Kode].[All]" dimensionUniqueName="[DimSted_ProjektMapped]" displayFolder="" count="0" unbalanced="0" hidden="1"/>
    <cacheHierarchy uniqueName="[DimSted_ProjektMapped].[Niveau2Navn]" caption="Niveau2Navn" attribute="1" defaultMemberUniqueName="[DimSted_ProjektMapped].[Niveau2Navn].[All]" allUniqueName="[DimSted_ProjektMapped].[Niveau2Navn].[All]" dimensionUniqueName="[DimSted_ProjektMapped]" displayFolder="" count="0" unbalanced="0" hidden="1"/>
    <cacheHierarchy uniqueName="[DimSted_ProjektMapped].[Niveau2NavnKode]" caption="Niveau2NavnKode" attribute="1" defaultMemberUniqueName="[DimSted_ProjektMapped].[Niveau2NavnKode].[All]" allUniqueName="[DimSted_ProjektMapped].[Niveau2NavnKode].[All]" dimensionUniqueName="[DimSted_ProjektMapped]" displayFolder="" count="0" unbalanced="0" hidden="1"/>
    <cacheHierarchy uniqueName="[DimSted_ProjektMapped].[Niveau2NavnKode_slet]" caption="Niveau2NavnKode_slet" attribute="1" defaultMemberUniqueName="[DimSted_ProjektMapped].[Niveau2NavnKode_slet].[All]" allUniqueName="[DimSted_ProjektMapped].[Niveau2NavnKode_slet].[All]" dimensionUniqueName="[DimSted_ProjektMapped]" displayFolder="" count="0" unbalanced="0" hidden="1"/>
    <cacheHierarchy uniqueName="[DimSted_ProjektMapped].[Niveau3Kode]" caption="Niveau3Kode" attribute="1" defaultMemberUniqueName="[DimSted_ProjektMapped].[Niveau3Kode].[All]" allUniqueName="[DimSted_ProjektMapped].[Niveau3Kode].[All]" dimensionUniqueName="[DimSted_ProjektMapped]" displayFolder="" count="0" unbalanced="0" hidden="1"/>
    <cacheHierarchy uniqueName="[DimSted_ProjektMapped].[Niveau3Navn]" caption="Niveau3Navn" attribute="1" defaultMemberUniqueName="[DimSted_ProjektMapped].[Niveau3Navn].[All]" allUniqueName="[DimSted_ProjektMapped].[Niveau3Navn].[All]" dimensionUniqueName="[DimSted_ProjektMapped]" displayFolder="" count="0" unbalanced="0" hidden="1"/>
    <cacheHierarchy uniqueName="[DimSted_ProjektMapped].[Niveau3NavnKode]" caption="Niveau3NavnKode" attribute="1" defaultMemberUniqueName="[DimSted_ProjektMapped].[Niveau3NavnKode].[All]" allUniqueName="[DimSted_ProjektMapped].[Niveau3NavnKode].[All]" dimensionUniqueName="[DimSted_ProjektMapped]" displayFolder="" count="0" unbalanced="0" hidden="1"/>
    <cacheHierarchy uniqueName="[DimSted_ProjektMapped].[Niveau3NavnKode_slet]" caption="Niveau3NavnKode_slet" attribute="1" defaultMemberUniqueName="[DimSted_ProjektMapped].[Niveau3NavnKode_slet].[All]" allUniqueName="[DimSted_ProjektMapped].[Niveau3NavnKode_slet].[All]" dimensionUniqueName="[DimSted_ProjektMapped]" displayFolder="" count="0" unbalanced="0" hidden="1"/>
    <cacheHierarchy uniqueName="[DimSted_ProjektMapped].[Niveau4Kode]" caption="Niveau4Kode" attribute="1" defaultMemberUniqueName="[DimSted_ProjektMapped].[Niveau4Kode].[All]" allUniqueName="[DimSted_ProjektMapped].[Niveau4Kode].[All]" dimensionUniqueName="[DimSted_ProjektMapped]" displayFolder="" count="0" unbalanced="0" hidden="1"/>
    <cacheHierarchy uniqueName="[DimSted_ProjektMapped].[Niveau4Navn]" caption="Niveau4Navn" attribute="1" defaultMemberUniqueName="[DimSted_ProjektMapped].[Niveau4Navn].[All]" allUniqueName="[DimSted_ProjektMapped].[Niveau4Navn].[All]" dimensionUniqueName="[DimSted_ProjektMapped]" displayFolder="" count="0" unbalanced="0" hidden="1"/>
    <cacheHierarchy uniqueName="[DimSted_ProjektMapped].[Niveau4NavnKode]" caption="Niveau4NavnKode" attribute="1" defaultMemberUniqueName="[DimSted_ProjektMapped].[Niveau4NavnKode].[All]" allUniqueName="[DimSted_ProjektMapped].[Niveau4NavnKode].[All]" dimensionUniqueName="[DimSted_ProjektMapped]" displayFolder="" count="0" unbalanced="0" hidden="1"/>
    <cacheHierarchy uniqueName="[DimSted_ProjektMapped].[Niveau4NavnKode_slet]" caption="Niveau4NavnKode_slet" attribute="1" defaultMemberUniqueName="[DimSted_ProjektMapped].[Niveau4NavnKode_slet].[All]" allUniqueName="[DimSted_ProjektMapped].[Niveau4NavnKode_slet].[All]" dimensionUniqueName="[DimSted_ProjektMapped]" displayFolder="" count="0" unbalanced="0" hidden="1"/>
    <cacheHierarchy uniqueName="[DimSted_ProjektMapped].[Niveau5Kode]" caption="Niveau5Kode" attribute="1" defaultMemberUniqueName="[DimSted_ProjektMapped].[Niveau5Kode].[All]" allUniqueName="[DimSted_ProjektMapped].[Niveau5Kode].[All]" dimensionUniqueName="[DimSted_ProjektMapped]" displayFolder="" count="0" unbalanced="0" hidden="1"/>
    <cacheHierarchy uniqueName="[DimSted_ProjektMapped].[Niveau5Navn]" caption="Niveau5Navn" attribute="1" defaultMemberUniqueName="[DimSted_ProjektMapped].[Niveau5Navn].[All]" allUniqueName="[DimSted_ProjektMapped].[Niveau5Navn].[All]" dimensionUniqueName="[DimSted_ProjektMapped]" displayFolder="" count="0" unbalanced="0" hidden="1"/>
    <cacheHierarchy uniqueName="[DimSted_ProjektMapped].[Niveau5NavnKode]" caption="Niveau5NavnKode" attribute="1" defaultMemberUniqueName="[DimSted_ProjektMapped].[Niveau5NavnKode].[All]" allUniqueName="[DimSted_ProjektMapped].[Niveau5NavnKode].[All]" dimensionUniqueName="[DimSted_ProjektMapped]" displayFolder="" count="0" unbalanced="0" hidden="1"/>
    <cacheHierarchy uniqueName="[DimSted_ProjektMapped].[Niveau5NavnKode_slet]" caption="Niveau5NavnKode_slet" attribute="1" defaultMemberUniqueName="[DimSted_ProjektMapped].[Niveau5NavnKode_slet].[All]" allUniqueName="[DimSted_ProjektMapped].[Niveau5NavnKode_slet].[All]" dimensionUniqueName="[DimSted_ProjektMapped]" displayFolder="" count="0" unbalanced="0" hidden="1"/>
    <cacheHierarchy uniqueName="[DimSted_ProjektMapped].[Niveau6Kode]" caption="Niveau6Kode" attribute="1" defaultMemberUniqueName="[DimSted_ProjektMapped].[Niveau6Kode].[All]" allUniqueName="[DimSted_ProjektMapped].[Niveau6Kode].[All]" dimensionUniqueName="[DimSted_ProjektMapped]" displayFolder="" count="0" unbalanced="0" hidden="1"/>
    <cacheHierarchy uniqueName="[DimSted_ProjektMapped].[Niveau6Navn]" caption="Niveau6Navn" attribute="1" defaultMemberUniqueName="[DimSted_ProjektMapped].[Niveau6Navn].[All]" allUniqueName="[DimSted_ProjektMapped].[Niveau6Navn].[All]" dimensionUniqueName="[DimSted_ProjektMapped]" displayFolder="" count="0" unbalanced="0" hidden="1"/>
    <cacheHierarchy uniqueName="[DimSted_ProjektMapped].[Niveau7Kode]" caption="Niveau7Kode" attribute="1" defaultMemberUniqueName="[DimSted_ProjektMapped].[Niveau7Kode].[All]" allUniqueName="[DimSted_ProjektMapped].[Niveau7Kode].[All]" dimensionUniqueName="[DimSted_ProjektMapped]" displayFolder="" count="0" unbalanced="0" hidden="1"/>
    <cacheHierarchy uniqueName="[DimSted_ProjektMapped].[Niveau7Navn]" caption="Niveau7Navn" attribute="1" defaultMemberUniqueName="[DimSted_ProjektMapped].[Niveau7Navn].[All]" allUniqueName="[DimSted_ProjektMapped].[Niveau7Navn].[All]" dimensionUniqueName="[DimSted_ProjektMapped]" displayFolder="" count="0" unbalanced="0" hidden="1"/>
    <cacheHierarchy uniqueName="[DimSted_ProjektMapped].[Niveau8Kode]" caption="Niveau8Kode" attribute="1" defaultMemberUniqueName="[DimSted_ProjektMapped].[Niveau8Kode].[All]" allUniqueName="[DimSted_ProjektMapped].[Niveau8Kode].[All]" dimensionUniqueName="[DimSted_ProjektMapped]" displayFolder="" count="0" unbalanced="0" hidden="1"/>
    <cacheHierarchy uniqueName="[DimSted_ProjektMapped].[Niveau8Navn]" caption="Niveau8Navn" attribute="1" defaultMemberUniqueName="[DimSted_ProjektMapped].[Niveau8Navn].[All]" allUniqueName="[DimSted_ProjektMapped].[Niveau8Navn].[All]" dimensionUniqueName="[DimSted_ProjektMapped]" displayFolder="" count="0" unbalanced="0" hidden="1"/>
    <cacheHierarchy uniqueName="[DimSted_ProjektMapped].[Niveau9Kode]" caption="Niveau9Kode" attribute="1" defaultMemberUniqueName="[DimSted_ProjektMapped].[Niveau9Kode].[All]" allUniqueName="[DimSted_ProjektMapped].[Niveau9Kode].[All]" dimensionUniqueName="[DimSted_ProjektMapped]" displayFolder="" count="0" unbalanced="0" hidden="1"/>
    <cacheHierarchy uniqueName="[DimSted_ProjektMapped].[Niveau9Navn]" caption="Niveau9Navn" attribute="1" defaultMemberUniqueName="[DimSted_ProjektMapped].[Niveau9Navn].[All]" allUniqueName="[DimSted_ProjektMapped].[Niveau9Navn].[All]" dimensionUniqueName="[DimSted_ProjektMapped]" displayFolder="" count="0" unbalanced="0" hidden="1"/>
    <cacheHierarchy uniqueName="[DimSted_ProjektMapped].[OmraadernesRapporteringshierarkiNiveau1Sort]" caption="OmraadernesRapporteringshierarkiNiveau1Sort" attribute="1" defaultMemberUniqueName="[DimSted_ProjektMapped].[OmraadernesRapporteringshierarkiNiveau1Sort].[All]" allUniqueName="[DimSted_ProjektMapped].[OmraadernesRapporteringshierarkiNiveau1Sort].[All]" dimensionUniqueName="[DimSted_ProjektMapped]" displayFolder="" count="0" unbalanced="0" hidden="1"/>
    <cacheHierarchy uniqueName="[DimSted_ProjektMapped].[OmraadernesRapporteringshierarkiNiveau2Sort]" caption="OmraadernesRapporteringshierarkiNiveau2Sort" attribute="1" defaultMemberUniqueName="[DimSted_ProjektMapped].[OmraadernesRapporteringshierarkiNiveau2Sort].[All]" allUniqueName="[DimSted_ProjektMapped].[OmraadernesRapporteringshierarkiNiveau2Sort].[All]" dimensionUniqueName="[DimSted_ProjektMapped]" displayFolder="" count="0" unbalanced="0" hidden="1"/>
    <cacheHierarchy uniqueName="[DimSted_ProjektMapped].[OmraadernesRapporteringshierarkiNiveau3Sort]" caption="OmraadernesRapporteringshierarkiNiveau3Sort" attribute="1" defaultMemberUniqueName="[DimSted_ProjektMapped].[OmraadernesRapporteringshierarkiNiveau3Sort].[All]" allUniqueName="[DimSted_ProjektMapped].[OmraadernesRapporteringshierarkiNiveau3Sort].[All]" dimensionUniqueName="[DimSted_ProjektMapped]" displayFolder="" count="0" unbalanced="0" hidden="1"/>
    <cacheHierarchy uniqueName="[DimSted_ProjektMapped].[StedNavn]" caption="Stednavn (projekt) mapped" attribute="1" defaultMemberUniqueName="[DimSted_ProjektMapped].[StedNavn].[All]" allUniqueName="[DimSted_ProjektMapped].[StedNavn].[All]" dimensionUniqueName="[DimSted_ProjektMapped]" displayFolder="" count="0" unbalanced="0" hidden="1"/>
    <cacheHierarchy uniqueName="[DimSted_ProjektMapped].[Stednr. navn_slet]" caption="Stednr. navn_slet" attribute="1" defaultMemberUniqueName="[DimSted_ProjektMapped].[Stednr. navn_slet].[All]" allUniqueName="[DimSted_ProjektMapped].[Stednr. navn_slet].[All]" dimensionUniqueName="[DimSted_ProjektMapped]" displayFolder="" count="0" unbalanced="0" hidden="1"/>
    <cacheHierarchy uniqueName="[DimStillingsType].[AUiTalAntalGruppeTap]" caption="AUiTalAntalGruppeTap" attribute="1" defaultMemberUniqueName="[DimStillingsType].[AUiTalAntalGruppeTap].[All]" allUniqueName="[DimStillingsType].[AUiTalAntalGruppeTap].[All]" dimensionUniqueName="[DimStillingsType]" displayFolder="" count="0" unbalanced="0" hidden="1"/>
    <cacheHierarchy uniqueName="[DimStillingsType].[AUiTalAntalGruppeTapSortering]" caption="AUiTalAntalGruppeTapSortering" attribute="1" defaultMemberUniqueName="[DimStillingsType].[AUiTalAntalGruppeTapSortering].[All]" allUniqueName="[DimStillingsType].[AUiTalAntalGruppeTapSortering].[All]" dimensionUniqueName="[DimStillingsType]" displayFolder="" count="0" unbalanced="0" hidden="1"/>
    <cacheHierarchy uniqueName="[DimStillingsType].[DW_EK_StillingsType]" caption="DW_EK_StillingsType" attribute="1" defaultMemberUniqueName="[DimStillingsType].[DW_EK_StillingsType].[All]" allUniqueName="[DimStillingsType].[DW_EK_StillingsType].[All]" dimensionUniqueName="[DimStillingsType]" displayFolder="" count="0" unbalanced="0" hidden="1"/>
    <cacheHierarchy uniqueName="[DimTidshaandteringDegenerate].[DW_EK_TidshaandteringDegenerateV2]" caption="DW_EK_TidshaandteringDegenerateV2" attribute="1" defaultMemberUniqueName="[DimTidshaandteringDegenerate].[DW_EK_TidshaandteringDegenerateV2].[All]" allUniqueName="[DimTidshaandteringDegenerate].[DW_EK_TidshaandteringDegenerateV2].[All]" dimensionUniqueName="[DimTidshaandteringDegenerate]" displayFolder="" count="0" unbalanced="0" hidden="1"/>
    <cacheHierarchy uniqueName="[DimTidshaandteringJunk].[DW_EK_TidshaandteringJunkV2]" caption="DW_EK_TidshaandteringJunkV2" attribute="1" defaultMemberUniqueName="[DimTidshaandteringJunk].[DW_EK_TidshaandteringJunkV2].[All]" allUniqueName="[DimTidshaandteringJunk].[DW_EK_TidshaandteringJunkV2].[All]" dimensionUniqueName="[DimTidshaandteringJunk]" displayFolder="" count="0" unbalanced="0" hidden="1"/>
    <cacheHierarchy uniqueName="[DimTidshaandteringJunk].[OmposteredeTimer]" caption="Omposterede timer" attribute="1" defaultMemberUniqueName="[DimTidshaandteringJunk].[OmposteredeTimer].[All]" allUniqueName="[DimTidshaandteringJunk].[OmposteredeTimer].[All]" dimensionUniqueName="[DimTidshaandteringJunk]" displayFolder="" count="0" unbalanced="0" hidden="1"/>
    <cacheHierarchy uniqueName="[DimTidshaandteringJunk].[OmposteretÆndretAf]" caption="Omposteret ændret af" attribute="1" defaultMemberUniqueName="[DimTidshaandteringJunk].[OmposteretÆndretAf].[All]" allUniqueName="[DimTidshaandteringJunk].[OmposteretÆndretAf].[All]" dimensionUniqueName="[DimTidshaandteringJunk]" displayFolder="" count="0" unbalanced="0" hidden="1"/>
    <cacheHierarchy uniqueName="[DimTidshaandteringJunk].[OmposteretÆndretAfNavn]" caption="Omposteret ændret af navn" attribute="1" defaultMemberUniqueName="[DimTidshaandteringJunk].[OmposteretÆndretAfNavn].[All]" allUniqueName="[DimTidshaandteringJunk].[OmposteretÆndretAfNavn].[All]" dimensionUniqueName="[DimTidshaandteringJunk]" displayFolder="" count="0" unbalanced="0" hidden="1"/>
    <cacheHierarchy uniqueName="[DimTidshaandteringsPosteringsType].[DW_EK_TidshaandteringsPosteringsTypeV2]" caption="DW_EK_TidshaandteringsPosteringsTypeV2" attribute="1" defaultMemberUniqueName="[DimTidshaandteringsPosteringsType].[DW_EK_TidshaandteringsPosteringsTypeV2].[All]" allUniqueName="[DimTidshaandteringsPosteringsType].[DW_EK_TidshaandteringsPosteringsTypeV2].[All]" dimensionUniqueName="[DimTidshaandteringsPosteringsType]" displayFolder="" count="0" unbalanced="0" hidden="1"/>
    <cacheHierarchy uniqueName="[DimTidshaandteringsPosteringsType].[PosteringsType]" caption="Posteringstype" attribute="1" defaultMemberUniqueName="[DimTidshaandteringsPosteringsType].[PosteringsType].[All]" allUniqueName="[DimTidshaandteringsPosteringsType].[PosteringsType].[All]" dimensionUniqueName="[DimTidshaandteringsPosteringsType]" displayFolder="" count="0" unbalanced="0" hidden="1"/>
    <cacheHierarchy uniqueName="[DimTidshaandteringsStatus].[BogfoeringsStatus]" caption="BogfoeringsStatus" attribute="1" defaultMemberUniqueName="[DimTidshaandteringsStatus].[BogfoeringsStatus].[All]" allUniqueName="[DimTidshaandteringsStatus].[BogfoeringsStatus].[All]" dimensionUniqueName="[DimTidshaandteringsStatus]" displayFolder="" count="0" unbalanced="0" hidden="1"/>
    <cacheHierarchy uniqueName="[DimTidshaandteringsStatus].[DW_EK_TidshaandteringsstatusV2]" caption="DW_EK_TidshaandteringsstatusV2" attribute="1" defaultMemberUniqueName="[DimTidshaandteringsStatus].[DW_EK_TidshaandteringsstatusV2].[All]" allUniqueName="[DimTidshaandteringsStatus].[DW_EK_TidshaandteringsstatusV2].[All]" dimensionUniqueName="[DimTidshaandteringsStatus]" displayFolder="" count="0" unbalanced="0" hidden="1"/>
    <cacheHierarchy uniqueName="[DimTidshaandteringsStatus].[SignoffStatus]" caption="SignoffStatus" attribute="1" defaultMemberUniqueName="[DimTidshaandteringsStatus].[SignoffStatus].[All]" allUniqueName="[DimTidshaandteringsStatus].[SignoffStatus].[All]" dimensionUniqueName="[DimTidshaandteringsStatus]" displayFolder="" count="0" unbalanced="0" hidden="1"/>
    <cacheHierarchy uniqueName="[DimTidshaandteringType].[DW_EK_TidstypeV2]" caption="DW_EK_TidstypeV2" attribute="1" defaultMemberUniqueName="[DimTidshaandteringType].[DW_EK_TidstypeV2].[All]" allUniqueName="[DimTidshaandteringType].[DW_EK_TidstypeV2].[All]" dimensionUniqueName="[DimTidshaandteringType]" displayFolder="" count="0" unbalanced="0" hidden="1"/>
    <cacheHierarchy uniqueName="[DimTidshaandteringType].[TidstypebeskrivelseKort]" caption="TidstypebeskrivelseKort" attribute="1" defaultMemberUniqueName="[DimTidshaandteringType].[TidstypebeskrivelseKort].[All]" allUniqueName="[DimTidshaandteringType].[TidstypebeskrivelseKort].[All]" dimensionUniqueName="[DimTidshaandteringType]" displayFolder="" count="0" unbalanced="0" hidden="1"/>
    <cacheHierarchy uniqueName="[DimTidshaandteringType].[Tidstypeid]" caption="Tidstypeid" attribute="1" defaultMemberUniqueName="[DimTidshaandteringType].[Tidstypeid].[All]" allUniqueName="[DimTidshaandteringType].[Tidstypeid].[All]" dimensionUniqueName="[DimTidshaandteringType]" displayFolder="" count="0" unbalanced="0" hidden="1"/>
    <cacheHierarchy uniqueName="[DimTidshaandteringType].[TidstypeReasonKode]" caption="TidstypeReasonKode" attribute="1" defaultMemberUniqueName="[DimTidshaandteringType].[TidstypeReasonKode].[All]" allUniqueName="[DimTidshaandteringType].[TidstypeReasonKode].[All]" dimensionUniqueName="[DimTidshaandteringType]" displayFolder="" count="0" unbalanced="0" hidden="1"/>
    <cacheHierarchy uniqueName="[DimTidshaandteringType].[TidstypeReasonType]" caption="TidstypeReasonType" attribute="1" defaultMemberUniqueName="[DimTidshaandteringType].[TidstypeReasonType].[All]" allUniqueName="[DimTidshaandteringType].[TidstypeReasonType].[All]" dimensionUniqueName="[DimTidshaandteringType]" displayFolder="" count="0" unbalanced="0" hidden="1"/>
    <cacheHierarchy uniqueName="[DimTidshaandteringType].[TidstypeSortId]" caption="TidstypeSortId" attribute="1" defaultMemberUniqueName="[DimTidshaandteringType].[TidstypeSortId].[All]" allUniqueName="[DimTidshaandteringType].[TidstypeSortId].[All]" dimensionUniqueName="[DimTidshaandteringType]" displayFolder="" count="0" unbalanced="0" hidden="1"/>
    <cacheHierarchy uniqueName="[Egne measures].[Measure name]" caption="Measure name" attribute="1" defaultMemberUniqueName="[Egne measures].[Measure name].[All]" allUniqueName="[Egne measures].[Measure name].[All]" dimensionUniqueName="[Egne measures]" displayFolder="" count="0" unbalanced="0" hidden="1"/>
    <cacheHierarchy uniqueName="[FactADGroupMember].[DW_EK_ADGroup]" caption="DW_EK_ADGroup" attribute="1" defaultMemberUniqueName="[FactADGroupMember].[DW_EK_ADGroup].[All]" allUniqueName="[FactADGroupMember].[DW_EK_ADGroup].[All]" dimensionUniqueName="[FactADGroupMember]" displayFolder="" count="0" unbalanced="0" hidden="1"/>
    <cacheHierarchy uniqueName="[FactADGroupMember].[DW_EK_ADGroup_ChildGroup]" caption="DW_EK_ADGroup_ChildGroup" attribute="1" defaultMemberUniqueName="[FactADGroupMember].[DW_EK_ADGroup_ChildGroup].[All]" allUniqueName="[FactADGroupMember].[DW_EK_ADGroup_ChildGroup].[All]" dimensionUniqueName="[FactADGroupMember]" displayFolder="" count="0" unbalanced="0" hidden="1"/>
    <cacheHierarchy uniqueName="[FactADGroupMember].[DW_EK_ADUser]" caption="DW_EK_ADUser" attribute="1" defaultMemberUniqueName="[FactADGroupMember].[DW_EK_ADUser].[All]" allUniqueName="[FactADGroupMember].[DW_EK_ADUser].[All]" dimensionUniqueName="[FactADGroupMember]" displayFolder="" count="0" unbalanced="0" hidden="1"/>
    <cacheHierarchy uniqueName="[FactADGroupMember].[DW_EK_Date_ADGroupMember]" caption="DW_EK_Date_ADGroupMember" attribute="1" defaultMemberUniqueName="[FactADGroupMember].[DW_EK_Date_ADGroupMember].[All]" allUniqueName="[FactADGroupMember].[DW_EK_Date_ADGroupMember].[All]" dimensionUniqueName="[FactADGroupMember]" displayFolder="" count="0" unbalanced="0" hidden="1"/>
    <cacheHierarchy uniqueName="[FactADGroupMember].[DW_ID_ADGroupMember]" caption="DW_ID_ADGroupMember" attribute="1" defaultMemberUniqueName="[FactADGroupMember].[DW_ID_ADGroupMember].[All]" allUniqueName="[FactADGroupMember].[DW_ID_ADGroupMember].[All]" dimensionUniqueName="[FactADGroupMember]" displayFolder="" count="0" unbalanced="0" hidden="1"/>
    <cacheHierarchy uniqueName="[FactADGroupMember].[GroupAccountName]" caption="GroupAccountName" attribute="1" defaultMemberUniqueName="[FactADGroupMember].[GroupAccountName].[All]" allUniqueName="[FactADGroupMember].[GroupAccountName].[All]" dimensionUniqueName="[FactADGroupMember]" displayFolder="" count="0" unbalanced="0" hidden="1"/>
    <cacheHierarchy uniqueName="[FactADGroupMember].[GroupNetBIOSName]" caption="GroupNetBIOSName" attribute="1" defaultMemberUniqueName="[FactADGroupMember].[GroupNetBIOSName].[All]" allUniqueName="[FactADGroupMember].[GroupNetBIOSName].[All]" dimensionUniqueName="[FactADGroupMember]" displayFolder="" count="0" unbalanced="0" hidden="1"/>
    <cacheHierarchy uniqueName="[FactADGroupMember].[ID_LogJobLoad_Insert]" caption="ID_LogJobLoad_Insert" attribute="1" defaultMemberUniqueName="[FactADGroupMember].[ID_LogJobLoad_Insert].[All]" allUniqueName="[FactADGroupMember].[ID_LogJobLoad_Insert].[All]" dimensionUniqueName="[FactADGroupMember]" displayFolder="" count="0" unbalanced="0" hidden="1"/>
    <cacheHierarchy uniqueName="[FactADGroupMember].[ID_LogJobLoad_Update]" caption="ID_LogJobLoad_Update" attribute="1" defaultMemberUniqueName="[FactADGroupMember].[ID_LogJobLoad_Update].[All]" allUniqueName="[FactADGroupMember].[ID_LogJobLoad_Update].[All]" dimensionUniqueName="[FactADGroupMember]" displayFolder="" count="0" unbalanced="0" hidden="1"/>
    <cacheHierarchy uniqueName="[FactADGroupMember].[UserNetBIOSName]" caption="UserNetBIOSName" attribute="1" defaultMemberUniqueName="[FactADGroupMember].[UserNetBIOSName].[All]" allUniqueName="[FactADGroupMember].[UserNetBIOSName].[All]" dimensionUniqueName="[FactADGroupMember]" displayFolder="" count="0" unbalanced="0" hidden="1"/>
    <cacheHierarchy uniqueName="[FactADGroupMember].[UserSamAccountName]" caption="UserSamAccountName" attribute="1" defaultMemberUniqueName="[FactADGroupMember].[UserSamAccountName].[All]" allUniqueName="[FactADGroupMember].[UserSamAccountName].[All]" dimensionUniqueName="[FactADGroupMember]" displayFolder="" count="0" unbalanced="0" hidden="1"/>
    <cacheHierarchy uniqueName="[FactADGroupMember].[Value]" caption="Value" attribute="1" defaultMemberUniqueName="[FactADGroupMember].[Value].[All]" allUniqueName="[FactADGroupMember].[Value].[All]" dimensionUniqueName="[FactADGroupMember]" displayFolder="" count="0" unbalanced="0" hidden="1"/>
    <cacheHierarchy uniqueName="[FactFinansPost].[Amount]" caption="Amount" attribute="1" defaultMemberUniqueName="[FactFinansPost].[Amount].[All]" allUniqueName="[FactFinansPost].[Amount].[All]" dimensionUniqueName="[FactFinansPost]" displayFolder="" count="0" unbalanced="0" hidden="1"/>
    <cacheHierarchy uniqueName="[FactFinansPost].[BogfoeringsDato]" caption="BogfoeringsDato" attribute="1" defaultMemberUniqueName="[FactFinansPost].[BogfoeringsDato].[All]" allUniqueName="[FactFinansPost].[BogfoeringsDato].[All]" dimensionUniqueName="[FactFinansPost]" displayFolder="" count="0" unbalanced="0" hidden="1"/>
    <cacheHierarchy uniqueName="[FactFinansPost].[DW_EK_ArtsKontoV2]" caption="DW_EK_ArtsKontoV2" attribute="1" defaultMemberUniqueName="[FactFinansPost].[DW_EK_ArtsKontoV2].[All]" allUniqueName="[FactFinansPost].[DW_EK_ArtsKontoV2].[All]" dimensionUniqueName="[FactFinansPost]" displayFolder="" count="0" unbalanced="0" hidden="1"/>
    <cacheHierarchy uniqueName="[FactFinansPost].[DW_EK_Date_BogfoeringsDato]" caption="DW_EK_Date_BogfoeringsDato" attribute="1" defaultMemberUniqueName="[FactFinansPost].[DW_EK_Date_BogfoeringsDato].[All]" allUniqueName="[FactFinansPost].[DW_EK_Date_BogfoeringsDato].[All]" dimensionUniqueName="[FactFinansPost]" displayFolder="" count="0" unbalanced="0" hidden="1"/>
    <cacheHierarchy uniqueName="[FactFinansPost].[DW_EK_Date_FinansPostV2]" caption="DW_EK_Date_FinansPostV2" attribute="1" defaultMemberUniqueName="[FactFinansPost].[DW_EK_Date_FinansPostV2].[All]" allUniqueName="[FactFinansPost].[DW_EK_Date_FinansPostV2].[All]" dimensionUniqueName="[FactFinansPost]" displayFolder="" count="0" unbalanced="0" hidden="1"/>
    <cacheHierarchy uniqueName="[FactFinansPost].[DW_EK_DebitorV2]" caption="DW_EK_DebitorV2" attribute="1" defaultMemberUniqueName="[FactFinansPost].[DW_EK_DebitorV2].[All]" allUniqueName="[FactFinansPost].[DW_EK_DebitorV2].[All]" dimensionUniqueName="[FactFinansPost]" displayFolder="" count="0" unbalanced="0" hidden="1"/>
    <cacheHierarchy uniqueName="[FactFinansPost].[DW_EK_DelRegnskabV2]" caption="DW_EK_DelRegnskabV2" attribute="1" defaultMemberUniqueName="[FactFinansPost].[DW_EK_DelRegnskabV2].[All]" allUniqueName="[FactFinansPost].[DW_EK_DelRegnskabV2].[All]" dimensionUniqueName="[FactFinansPost]" displayFolder="" count="0" unbalanced="0" hidden="1"/>
    <cacheHierarchy uniqueName="[FactFinansPost].[DW_EK_DelRegnskabV2_AktivitetensDelregnskab]" caption="DW_EK_DelRegnskabV2_AktivitetensDelregnskab" attribute="1" defaultMemberUniqueName="[FactFinansPost].[DW_EK_DelRegnskabV2_AktivitetensDelregnskab].[All]" allUniqueName="[FactFinansPost].[DW_EK_DelRegnskabV2_AktivitetensDelregnskab].[All]" dimensionUniqueName="[FactFinansPost]" displayFolder="" count="0" unbalanced="0" hidden="1"/>
    <cacheHierarchy uniqueName="[FactFinansPost].[DW_EK_DelRegnskabV2_ProjektetsDelregnskab]" caption="DW_EK_DelRegnskabV2_ProjektetsDelregnskab" attribute="1" defaultMemberUniqueName="[FactFinansPost].[DW_EK_DelRegnskabV2_ProjektetsDelregnskab].[All]" allUniqueName="[FactFinansPost].[DW_EK_DelRegnskabV2_ProjektetsDelregnskab].[All]" dimensionUniqueName="[FactFinansPost]" displayFolder="" count="0" unbalanced="0" hidden="1"/>
    <cacheHierarchy uniqueName="[FactFinansPost].[DW_EK_FinansPostDegenerateV2]" caption="DW_EK_FinansPostDegenerateV2" attribute="1" defaultMemberUniqueName="[FactFinansPost].[DW_EK_FinansPostDegenerateV2].[All]" allUniqueName="[FactFinansPost].[DW_EK_FinansPostDegenerateV2].[All]" dimensionUniqueName="[FactFinansPost]" displayFolder="" count="0" unbalanced="0" hidden="1"/>
    <cacheHierarchy uniqueName="[FactFinansPost].[DW_EK_Formaal]" caption="DW_EK_Formaal" attribute="1" defaultMemberUniqueName="[FactFinansPost].[DW_EK_Formaal].[All]" allUniqueName="[FactFinansPost].[DW_EK_Formaal].[All]" dimensionUniqueName="[FactFinansPost]" displayFolder="" count="0" unbalanced="0" hidden="1"/>
    <cacheHierarchy uniqueName="[FactFinansPost].[DW_EK_Formaal_Aktivitet]" caption="DW_EK_Formaal_Aktivitet" attribute="1" defaultMemberUniqueName="[FactFinansPost].[DW_EK_Formaal_Aktivitet].[All]" allUniqueName="[FactFinansPost].[DW_EK_Formaal_Aktivitet].[All]" dimensionUniqueName="[FactFinansPost]" displayFolder="" count="0" unbalanced="0" hidden="1"/>
    <cacheHierarchy uniqueName="[FactFinansPost].[DW_EK_Formaal_Projekt]" caption="DW_EK_Formaal_Projekt" attribute="1" defaultMemberUniqueName="[FactFinansPost].[DW_EK_Formaal_Projekt].[All]" allUniqueName="[FactFinansPost].[DW_EK_Formaal_Projekt].[All]" dimensionUniqueName="[FactFinansPost]" displayFolder="" count="0" unbalanced="0" hidden="1"/>
    <cacheHierarchy uniqueName="[FactFinansPost].[DW_EK_KreditorV2]" caption="DW_EK_KreditorV2" attribute="1" defaultMemberUniqueName="[FactFinansPost].[DW_EK_KreditorV2].[All]" allUniqueName="[FactFinansPost].[DW_EK_KreditorV2].[All]" dimensionUniqueName="[FactFinansPost]" displayFolder="" count="0" unbalanced="0" hidden="1"/>
    <cacheHierarchy uniqueName="[FactFinansPost].[DW_EK_ProjektAktivitetV2]" caption="DW_EK_ProjektAktivitetV2" attribute="1" defaultMemberUniqueName="[FactFinansPost].[DW_EK_ProjektAktivitetV2].[All]" allUniqueName="[FactFinansPost].[DW_EK_ProjektAktivitetV2].[All]" dimensionUniqueName="[FactFinansPost]" displayFolder="" count="0" unbalanced="0" hidden="1"/>
    <cacheHierarchy uniqueName="[FactFinansPost].[DW_EK_ProjektV2]" caption="DW_EK_ProjektV2" attribute="1" defaultMemberUniqueName="[FactFinansPost].[DW_EK_ProjektV2].[All]" allUniqueName="[FactFinansPost].[DW_EK_ProjektV2].[All]" dimensionUniqueName="[FactFinansPost]" displayFolder="" count="0" unbalanced="0" hidden="1"/>
    <cacheHierarchy uniqueName="[FactFinansPost].[DW_EK_StedV2]" caption="DW_EK_StedV2" attribute="1" defaultMemberUniqueName="[FactFinansPost].[DW_EK_StedV2].[All]" allUniqueName="[FactFinansPost].[DW_EK_StedV2].[All]" dimensionUniqueName="[FactFinansPost]" displayFolder="" count="0" unbalanced="0" hidden="1"/>
    <cacheHierarchy uniqueName="[FactFinansPost].[DW_EK_StedV2_Mapped]" caption="DW_EK_StedV2_Mapped" attribute="1" defaultMemberUniqueName="[FactFinansPost].[DW_EK_StedV2_Mapped].[All]" allUniqueName="[FactFinansPost].[DW_EK_StedV2_Mapped].[All]" dimensionUniqueName="[FactFinansPost]" displayFolder="" count="0" unbalanced="0" hidden="1"/>
    <cacheHierarchy uniqueName="[FactFinansPost].[DW_ID_FinansPostV2]" caption="DW_ID_FinansPostV2" attribute="1" defaultMemberUniqueName="[FactFinansPost].[DW_ID_FinansPostV2].[All]" allUniqueName="[FactFinansPost].[DW_ID_FinansPostV2].[All]" dimensionUniqueName="[FactFinansPost]" displayFolder="" count="0" unbalanced="0" hidden="1"/>
    <cacheHierarchy uniqueName="[FactFinansPost].[ID_LogJobLoad_Insert]" caption="ID_LogJobLoad_Insert" attribute="1" defaultMemberUniqueName="[FactFinansPost].[ID_LogJobLoad_Insert].[All]" allUniqueName="[FactFinansPost].[ID_LogJobLoad_Insert].[All]" dimensionUniqueName="[FactFinansPost]" displayFolder="" count="0" unbalanced="0" hidden="1"/>
    <cacheHierarchy uniqueName="[FactFinansPost].[ID_LogJobLoad_Update]" caption="ID_LogJobLoad_Update" attribute="1" defaultMemberUniqueName="[FactFinansPost].[ID_LogJobLoad_Update].[All]" allUniqueName="[FactFinansPost].[ID_LogJobLoad_Update].[All]" dimensionUniqueName="[FactFinansPost]" displayFolder="" count="0" unbalanced="0" hidden="1"/>
    <cacheHierarchy uniqueName="[FactFormaalsfordeling].[Beloeb]" caption="Beloeb" attribute="1" defaultMemberUniqueName="[FactFormaalsfordeling].[Beloeb].[All]" allUniqueName="[FactFormaalsfordeling].[Beloeb].[All]" dimensionUniqueName="[FactFormaalsfordeling]" displayFolder="" count="0" unbalanced="0" hidden="1"/>
    <cacheHierarchy uniqueName="[FactFormaalsfordeling].[BogfoeringsDato]" caption="BogfoeringsDato" attribute="1" defaultMemberUniqueName="[FactFormaalsfordeling].[BogfoeringsDato].[All]" allUniqueName="[FactFormaalsfordeling].[BogfoeringsDato].[All]" dimensionUniqueName="[FactFormaalsfordeling]" displayFolder="" count="0" unbalanced="0" hidden="1"/>
    <cacheHierarchy uniqueName="[FactFormaalsfordeling].[DW_EK_ArtsKontoV2]" caption="DW_EK_ArtsKontoV2" attribute="1" defaultMemberUniqueName="[FactFormaalsfordeling].[DW_EK_ArtsKontoV2].[All]" allUniqueName="[FactFormaalsfordeling].[DW_EK_ArtsKontoV2].[All]" dimensionUniqueName="[FactFormaalsfordeling]" displayFolder="" count="0" unbalanced="0" hidden="1"/>
    <cacheHierarchy uniqueName="[FactFormaalsfordeling].[DW_EK_BudgetnavnV2]" caption="DW_EK_BudgetnavnV2" attribute="1" defaultMemberUniqueName="[FactFormaalsfordeling].[DW_EK_BudgetnavnV2].[All]" allUniqueName="[FactFormaalsfordeling].[DW_EK_BudgetnavnV2].[All]" dimensionUniqueName="[FactFormaalsfordeling]" displayFolder="" count="0" unbalanced="0" hidden="1"/>
    <cacheHierarchy uniqueName="[FactFormaalsfordeling].[DW_EK_Date_BogfoeringsDato]" caption="DW_EK_Date_BogfoeringsDato" attribute="1" defaultMemberUniqueName="[FactFormaalsfordeling].[DW_EK_Date_BogfoeringsDato].[All]" allUniqueName="[FactFormaalsfordeling].[DW_EK_Date_BogfoeringsDato].[All]" dimensionUniqueName="[FactFormaalsfordeling]" displayFolder="" count="0" unbalanced="0" hidden="1"/>
    <cacheHierarchy uniqueName="[FactFormaalsfordeling].[DW_EK_Date_Formaalsfordeling]" caption="DW_EK_Date_Formaalsfordeling" attribute="1" defaultMemberUniqueName="[FactFormaalsfordeling].[DW_EK_Date_Formaalsfordeling].[All]" allUniqueName="[FactFormaalsfordeling].[DW_EK_Date_Formaalsfordeling].[All]" dimensionUniqueName="[FactFormaalsfordeling]" displayFolder="" count="0" unbalanced="0" hidden="1"/>
    <cacheHierarchy uniqueName="[FactFormaalsfordeling].[DW_EK_Date_TransaktionsDato]" caption="DW_EK_Date_TransaktionsDato" attribute="1" defaultMemberUniqueName="[FactFormaalsfordeling].[DW_EK_Date_TransaktionsDato].[All]" allUniqueName="[FactFormaalsfordeling].[DW_EK_Date_TransaktionsDato].[All]" dimensionUniqueName="[FactFormaalsfordeling]" displayFolder="" count="0" unbalanced="0" hidden="1"/>
    <cacheHierarchy uniqueName="[FactFormaalsfordeling].[DW_EK_DelRegnskabV2]" caption="DW_EK_DelRegnskabV2" attribute="1" defaultMemberUniqueName="[FactFormaalsfordeling].[DW_EK_DelRegnskabV2].[All]" allUniqueName="[FactFormaalsfordeling].[DW_EK_DelRegnskabV2].[All]" dimensionUniqueName="[FactFormaalsfordeling]" displayFolder="" count="0" unbalanced="0" hidden="1"/>
    <cacheHierarchy uniqueName="[FactFormaalsfordeling].[DW_EK_Fordelingstype]" caption="DW_EK_Fordelingstype" attribute="1" defaultMemberUniqueName="[FactFormaalsfordeling].[DW_EK_Fordelingstype].[All]" allUniqueName="[FactFormaalsfordeling].[DW_EK_Fordelingstype].[All]" dimensionUniqueName="[FactFormaalsfordeling]" displayFolder="" count="0" unbalanced="0" hidden="1"/>
    <cacheHierarchy uniqueName="[FactFormaalsfordeling].[DW_EK_Formaal]" caption="DW_EK_Formaal" attribute="1" defaultMemberUniqueName="[FactFormaalsfordeling].[DW_EK_Formaal].[All]" allUniqueName="[FactFormaalsfordeling].[DW_EK_Formaal].[All]" dimensionUniqueName="[FactFormaalsfordeling]" displayFolder="" count="0" unbalanced="0" hidden="1"/>
    <cacheHierarchy uniqueName="[FactFormaalsfordeling].[DW_EK_Omkostningspulje]" caption="DW_EK_Omkostningspulje" attribute="1" defaultMemberUniqueName="[FactFormaalsfordeling].[DW_EK_Omkostningspulje].[All]" allUniqueName="[FactFormaalsfordeling].[DW_EK_Omkostningspulje].[All]" dimensionUniqueName="[FactFormaalsfordeling]" displayFolder="" count="0" unbalanced="0" hidden="1"/>
    <cacheHierarchy uniqueName="[FactFormaalsfordeling].[DW_EK_SagspostHierarkiBridgeCalc]" caption="DW_EK_SagspostHierarkiBridgeCalc" attribute="1" defaultMemberUniqueName="[FactFormaalsfordeling].[DW_EK_SagspostHierarkiBridgeCalc].[All]" allUniqueName="[FactFormaalsfordeling].[DW_EK_SagspostHierarkiBridgeCalc].[All]" dimensionUniqueName="[FactFormaalsfordeling]" displayFolder="" count="0" unbalanced="0" hidden="1"/>
    <cacheHierarchy uniqueName="[FactFormaalsfordeling].[DW_EK_SagsPostJunkV2]" caption="DW_EK_SagsPostJunkV2" attribute="1" defaultMemberUniqueName="[FactFormaalsfordeling].[DW_EK_SagsPostJunkV2].[All]" allUniqueName="[FactFormaalsfordeling].[DW_EK_SagsPostJunkV2].[All]" dimensionUniqueName="[FactFormaalsfordeling]" displayFolder="" count="0" unbalanced="0" hidden="1"/>
    <cacheHierarchy uniqueName="[FactFormaalsfordeling].[DW_EK_StedV2]" caption="DW_EK_StedV2" attribute="1" defaultMemberUniqueName="[FactFormaalsfordeling].[DW_EK_StedV2].[All]" allUniqueName="[FactFormaalsfordeling].[DW_EK_StedV2].[All]" dimensionUniqueName="[FactFormaalsfordeling]" displayFolder="" count="0" unbalanced="0" hidden="1"/>
    <cacheHierarchy uniqueName="[FactFormaalsfordeling].[DW_EK_StillingsTypeV3]" caption="DW_EK_StillingsTypeV3" attribute="1" defaultMemberUniqueName="[FactFormaalsfordeling].[DW_EK_StillingsTypeV3].[All]" allUniqueName="[FactFormaalsfordeling].[DW_EK_StillingsTypeV3].[All]" dimensionUniqueName="[FactFormaalsfordeling]" displayFolder="" count="0" unbalanced="0" hidden="1"/>
    <cacheHierarchy uniqueName="[FactFormaalsfordeling].[DW_ID_Formaalsfordeling]" caption="DW_ID_Formaalsfordeling" attribute="1" defaultMemberUniqueName="[FactFormaalsfordeling].[DW_ID_Formaalsfordeling].[All]" allUniqueName="[FactFormaalsfordeling].[DW_ID_Formaalsfordeling].[All]" dimensionUniqueName="[FactFormaalsfordeling]" displayFolder="" count="0" unbalanced="0" hidden="1"/>
    <cacheHierarchy uniqueName="[FactFormaalsfordeling].[ID_LogJobLoad_Insert]" caption="ID_LogJobLoad_Insert" attribute="1" defaultMemberUniqueName="[FactFormaalsfordeling].[ID_LogJobLoad_Insert].[All]" allUniqueName="[FactFormaalsfordeling].[ID_LogJobLoad_Insert].[All]" dimensionUniqueName="[FactFormaalsfordeling]" displayFolder="" count="0" unbalanced="0" hidden="1"/>
    <cacheHierarchy uniqueName="[FactFormaalsfordeling].[ID_LogJobLoad_Update]" caption="ID_LogJobLoad_Update" attribute="1" defaultMemberUniqueName="[FactFormaalsfordeling].[ID_LogJobLoad_Update].[All]" allUniqueName="[FactFormaalsfordeling].[ID_LogJobLoad_Update].[All]" dimensionUniqueName="[FactFormaalsfordeling]" displayFolder="" count="0" unbalanced="0" hidden="1"/>
    <cacheHierarchy uniqueName="[FactFormaalsfordeling].[TransaktionsDato]" caption="TransaktionsDato" attribute="1" defaultMemberUniqueName="[FactFormaalsfordeling].[TransaktionsDato].[All]" allUniqueName="[FactFormaalsfordeling].[TransaktionsDato].[All]" dimensionUniqueName="[FactFormaalsfordeling]" displayFolder="" count="0" unbalanced="0" hidden="1"/>
    <cacheHierarchy uniqueName="[FactKubeInformationCalc].[LastProcessed]" caption="LastProcessed" attribute="1" defaultMemberUniqueName="[FactKubeInformationCalc].[LastProcessed].[All]" allUniqueName="[FactKubeInformationCalc].[LastProcessed].[All]" dimensionUniqueName="[FactKubeInformationCalc]" displayFolder="" count="0" unbalanced="0" hidden="1"/>
    <cacheHierarchy uniqueName="[FactKubeInformationCalc].[Measure name]" caption="Measure name" attribute="1" defaultMemberUniqueName="[FactKubeInformationCalc].[Measure name].[All]" allUniqueName="[FactKubeInformationCalc].[Measure name].[All]" dimensionUniqueName="[FactKubeInformationCalc]" displayFolder="" count="0" unbalanced="0" hidden="1"/>
    <cacheHierarchy uniqueName="[FactLoen].[Arbejdstimer]" caption="Arbejdstimer" attribute="1" defaultMemberUniqueName="[FactLoen].[Arbejdstimer].[All]" allUniqueName="[FactLoen].[Arbejdstimer].[All]" dimensionUniqueName="[FactLoen]" displayFolder="" count="0" unbalanced="0" hidden="1"/>
    <cacheHierarchy uniqueName="[FactLoen].[Beloeb]" caption="Beloeb" attribute="1" defaultMemberUniqueName="[FactLoen].[Beloeb].[All]" allUniqueName="[FactLoen].[Beloeb].[All]" dimensionUniqueName="[FactLoen]" displayFolder="" count="0" unbalanced="0" hidden="1"/>
    <cacheHierarchy uniqueName="[FactLoen].[Bevillingstimer]" caption="Bevillingstimer" attribute="1" defaultMemberUniqueName="[FactLoen].[Bevillingstimer].[All]" allUniqueName="[FactLoen].[Bevillingstimer].[All]" dimensionUniqueName="[FactLoen]" displayFolder="" count="0" unbalanced="0" hidden="1"/>
    <cacheHierarchy uniqueName="[FactLoen].[BogfoeringsDato]" caption="BogfoeringsDato" attribute="1" defaultMemberUniqueName="[FactLoen].[BogfoeringsDato].[All]" allUniqueName="[FactLoen].[BogfoeringsDato].[All]" dimensionUniqueName="[FactLoen]" displayFolder="" count="0" unbalanced="0" hidden="1"/>
    <cacheHierarchy uniqueName="[FactLoen].[DW_EK_ArtskontoRessourceV2]" caption="DW_EK_ArtskontoRessourceV2" attribute="1" defaultMemberUniqueName="[FactLoen].[DW_EK_ArtskontoRessourceV2].[All]" allUniqueName="[FactLoen].[DW_EK_ArtskontoRessourceV2].[All]" dimensionUniqueName="[FactLoen]" displayFolder="" count="0" unbalanced="0" hidden="1"/>
    <cacheHierarchy uniqueName="[FactLoen].[DW_EK_ArtsKontoV2]" caption="DW_EK_ArtsKontoV2" attribute="1" defaultMemberUniqueName="[FactLoen].[DW_EK_ArtsKontoV2].[All]" allUniqueName="[FactLoen].[DW_EK_ArtsKontoV2].[All]" dimensionUniqueName="[FactLoen]" displayFolder="" count="0" unbalanced="0" hidden="1"/>
    <cacheHierarchy uniqueName="[FactLoen].[DW_EK_Date_BogfoeringsDato]" caption="DW_EK_Date_BogfoeringsDato" attribute="1" defaultMemberUniqueName="[FactLoen].[DW_EK_Date_BogfoeringsDato].[All]" allUniqueName="[FactLoen].[DW_EK_Date_BogfoeringsDato].[All]" dimensionUniqueName="[FactLoen]" displayFolder="" count="0" unbalanced="0" hidden="1"/>
    <cacheHierarchy uniqueName="[FactLoen].[DW_EK_Date_Loen]" caption="DW_EK_Date_Loen" attribute="1" defaultMemberUniqueName="[FactLoen].[DW_EK_Date_Loen].[All]" allUniqueName="[FactLoen].[DW_EK_Date_Loen].[All]" dimensionUniqueName="[FactLoen]" displayFolder="" count="0" unbalanced="0" hidden="1"/>
    <cacheHierarchy uniqueName="[FactLoen].[DW_EK_DelRegnskabV2]" caption="DW_EK_DelRegnskabV2" attribute="1" defaultMemberUniqueName="[FactLoen].[DW_EK_DelRegnskabV2].[All]" allUniqueName="[FactLoen].[DW_EK_DelRegnskabV2].[All]" dimensionUniqueName="[FactLoen]" displayFolder="" count="0" unbalanced="0" hidden="1"/>
    <cacheHierarchy uniqueName="[FactLoen].[DW_EK_DelRegnskabV2_Projekt]" caption="DW_EK_DelRegnskabV2_Projekt" attribute="1" defaultMemberUniqueName="[FactLoen].[DW_EK_DelRegnskabV2_Projekt].[All]" allUniqueName="[FactLoen].[DW_EK_DelRegnskabV2_Projekt].[All]" dimensionUniqueName="[FactLoen]" displayFolder="" count="0" unbalanced="0" hidden="1"/>
    <cacheHierarchy uniqueName="[FactLoen].[DW_EK_MedarbejderSls]" caption="DW_EK_MedarbejderSls" attribute="1" defaultMemberUniqueName="[FactLoen].[DW_EK_MedarbejderSls].[All]" allUniqueName="[FactLoen].[DW_EK_MedarbejderSls].[All]" dimensionUniqueName="[FactLoen]" displayFolder="" count="0" unbalanced="0" hidden="1"/>
    <cacheHierarchy uniqueName="[FactLoen].[DW_EK_ProjektAktivitetV2]" caption="DW_EK_ProjektAktivitetV2" attribute="1" defaultMemberUniqueName="[FactLoen].[DW_EK_ProjektAktivitetV2].[All]" allUniqueName="[FactLoen].[DW_EK_ProjektAktivitetV2].[All]" dimensionUniqueName="[FactLoen]" displayFolder="" count="0" unbalanced="0" hidden="1"/>
    <cacheHierarchy uniqueName="[FactLoen].[DW_EK_ProjektRessourceV2_BevillingsHaver]" caption="DW_EK_ProjektRessourceV2_BevillingsHaver" attribute="1" defaultMemberUniqueName="[FactLoen].[DW_EK_ProjektRessourceV2_BevillingsHaver].[All]" allUniqueName="[FactLoen].[DW_EK_ProjektRessourceV2_BevillingsHaver].[All]" dimensionUniqueName="[FactLoen]" displayFolder="" count="0" unbalanced="0" hidden="1"/>
    <cacheHierarchy uniqueName="[FactLoen].[DW_EK_ProjektRessourceV2_GruppeLeder]" caption="DW_EK_ProjektRessourceV2_GruppeLeder" attribute="1" defaultMemberUniqueName="[FactLoen].[DW_EK_ProjektRessourceV2_GruppeLeder].[All]" allUniqueName="[FactLoen].[DW_EK_ProjektRessourceV2_GruppeLeder].[All]" dimensionUniqueName="[FactLoen]" displayFolder="" count="0" unbalanced="0" hidden="1"/>
    <cacheHierarchy uniqueName="[FactLoen].[DW_EK_ProjektRessourceV2_KontaktPerson]" caption="DW_EK_ProjektRessourceV2_KontaktPerson" attribute="1" defaultMemberUniqueName="[FactLoen].[DW_EK_ProjektRessourceV2_KontaktPerson].[All]" allUniqueName="[FactLoen].[DW_EK_ProjektRessourceV2_KontaktPerson].[All]" dimensionUniqueName="[FactLoen]" displayFolder="" count="0" unbalanced="0" hidden="1"/>
    <cacheHierarchy uniqueName="[FactLoen].[DW_EK_ProjektRessourceV2_ProjektEjer]" caption="DW_EK_ProjektRessourceV2_ProjektEjer" attribute="1" defaultMemberUniqueName="[FactLoen].[DW_EK_ProjektRessourceV2_ProjektEjer].[All]" allUniqueName="[FactLoen].[DW_EK_ProjektRessourceV2_ProjektEjer].[All]" dimensionUniqueName="[FactLoen]" displayFolder="" count="0" unbalanced="0" hidden="1"/>
    <cacheHierarchy uniqueName="[FactLoen].[DW_EK_ProjektRessourceV2_ProjektLeder]" caption="DW_EK_ProjektRessourceV2_ProjektLeder" attribute="1" defaultMemberUniqueName="[FactLoen].[DW_EK_ProjektRessourceV2_ProjektLeder].[All]" allUniqueName="[FactLoen].[DW_EK_ProjektRessourceV2_ProjektLeder].[All]" dimensionUniqueName="[FactLoen]" displayFolder="" count="0" unbalanced="0" hidden="1"/>
    <cacheHierarchy uniqueName="[FactLoen].[DW_EK_ProjektRessourceV2_Sekretaer]" caption="DW_EK_ProjektRessourceV2_Sekretaer" attribute="1" defaultMemberUniqueName="[FactLoen].[DW_EK_ProjektRessourceV2_Sekretaer].[All]" allUniqueName="[FactLoen].[DW_EK_ProjektRessourceV2_Sekretaer].[All]" dimensionUniqueName="[FactLoen]" displayFolder="" count="0" unbalanced="0" hidden="1"/>
    <cacheHierarchy uniqueName="[FactLoen].[DW_EK_ProjektV2]" caption="DW_EK_ProjektV2" attribute="1" defaultMemberUniqueName="[FactLoen].[DW_EK_ProjektV2].[All]" allUniqueName="[FactLoen].[DW_EK_ProjektV2].[All]" dimensionUniqueName="[FactLoen]" displayFolder="" count="0" unbalanced="0" hidden="1"/>
    <cacheHierarchy uniqueName="[FactLoen].[DW_EK_StedV2]" caption="DW_EK_StedV2" attribute="1" defaultMemberUniqueName="[FactLoen].[DW_EK_StedV2].[All]" allUniqueName="[FactLoen].[DW_EK_StedV2].[All]" dimensionUniqueName="[FactLoen]" displayFolder="" count="0" unbalanced="0" hidden="1"/>
    <cacheHierarchy uniqueName="[FactLoen].[DW_EK_StedV2_Mapped]" caption="DW_EK_StedV2_Mapped" attribute="1" defaultMemberUniqueName="[FactLoen].[DW_EK_StedV2_Mapped].[All]" allUniqueName="[FactLoen].[DW_EK_StedV2_Mapped].[All]" dimensionUniqueName="[FactLoen]" displayFolder="" count="0" unbalanced="0" hidden="1"/>
    <cacheHierarchy uniqueName="[FactLoen].[DW_EK_StedV2_MappedProjekt]" caption="DW_EK_StedV2_MappedProjekt" attribute="1" defaultMemberUniqueName="[FactLoen].[DW_EK_StedV2_MappedProjekt].[All]" allUniqueName="[FactLoen].[DW_EK_StedV2_MappedProjekt].[All]" dimensionUniqueName="[FactLoen]" displayFolder="" count="0" unbalanced="0" hidden="1"/>
    <cacheHierarchy uniqueName="[FactLoen].[DW_EK_StedV2_Projekt]" caption="DW_EK_StedV2_Projekt" attribute="1" defaultMemberUniqueName="[FactLoen].[DW_EK_StedV2_Projekt].[All]" allUniqueName="[FactLoen].[DW_EK_StedV2_Projekt].[All]" dimensionUniqueName="[FactLoen]" displayFolder="" count="0" unbalanced="0" hidden="1"/>
    <cacheHierarchy uniqueName="[FactLoen].[DW_EK_StillingsTypeV3]" caption="DW_EK_StillingsTypeV3" attribute="1" defaultMemberUniqueName="[FactLoen].[DW_EK_StillingsTypeV3].[All]" allUniqueName="[FactLoen].[DW_EK_StillingsTypeV3].[All]" dimensionUniqueName="[FactLoen]" displayFolder="" count="0" unbalanced="0" hidden="1"/>
    <cacheHierarchy uniqueName="[FactLoen].[DW_ID_Loen]" caption="DW_ID_Loen" attribute="1" defaultMemberUniqueName="[FactLoen].[DW_ID_Loen].[All]" allUniqueName="[FactLoen].[DW_ID_Loen].[All]" dimensionUniqueName="[FactLoen]" displayFolder="" count="0" unbalanced="0" hidden="1"/>
    <cacheHierarchy uniqueName="[FactLoen].[ID_LogJobLoad_Insert]" caption="ID_LogJobLoad_Insert" attribute="1" defaultMemberUniqueName="[FactLoen].[ID_LogJobLoad_Insert].[All]" allUniqueName="[FactLoen].[ID_LogJobLoad_Insert].[All]" dimensionUniqueName="[FactLoen]" displayFolder="" count="0" unbalanced="0" hidden="1"/>
    <cacheHierarchy uniqueName="[FactLoen].[ID_LogJobLoad_Update]" caption="ID_LogJobLoad_Update" attribute="1" defaultMemberUniqueName="[FactLoen].[ID_LogJobLoad_Update].[All]" allUniqueName="[FactLoen].[ID_LogJobLoad_Update].[All]" dimensionUniqueName="[FactLoen]" displayFolder="" count="0" unbalanced="0" hidden="1"/>
    <cacheHierarchy uniqueName="[FactPersonRessource].[DW_EK_ADUser]" caption="DW_EK_ADUser" attribute="1" defaultMemberUniqueName="[FactPersonRessource].[DW_EK_ADUser].[All]" allUniqueName="[FactPersonRessource].[DW_EK_ADUser].[All]" dimensionUniqueName="[FactPersonRessource]" displayFolder="" count="0" unbalanced="0" hidden="1"/>
    <cacheHierarchy uniqueName="[FactPersonRessource].[DW_EK_Date_PersonRessourceV2]" caption="DW_EK_Date_PersonRessourceV2" attribute="1" defaultMemberUniqueName="[FactPersonRessource].[DW_EK_Date_PersonRessourceV2].[All]" allUniqueName="[FactPersonRessource].[DW_EK_Date_PersonRessourceV2].[All]" dimensionUniqueName="[FactPersonRessource]" displayFolder="" count="0" unbalanced="0" hidden="1"/>
    <cacheHierarchy uniqueName="[FactPersonRessource].[DW_EK_Date_TransaktionsDato]" caption="DW_EK_Date_TransaktionsDato" attribute="1" defaultMemberUniqueName="[FactPersonRessource].[DW_EK_Date_TransaktionsDato].[All]" allUniqueName="[FactPersonRessource].[DW_EK_Date_TransaktionsDato].[All]" dimensionUniqueName="[FactPersonRessource]" displayFolder="" count="0" unbalanced="0" hidden="1"/>
    <cacheHierarchy uniqueName="[FactPersonRessource].[DW_EK_IDMPerson]" caption="DW_EK_IDMPerson" attribute="1" defaultMemberUniqueName="[FactPersonRessource].[DW_EK_IDMPerson].[All]" allUniqueName="[FactPersonRessource].[DW_EK_IDMPerson].[All]" dimensionUniqueName="[FactPersonRessource]" displayFolder="" count="0" unbalanced="0" hidden="1"/>
    <cacheHierarchy uniqueName="[FactPersonRessource].[DW_EK_ProjektRessourceV2]" caption="DW_EK_ProjektRessourceV2" attribute="1" defaultMemberUniqueName="[FactPersonRessource].[DW_EK_ProjektRessourceV2].[All]" allUniqueName="[FactPersonRessource].[DW_EK_ProjektRessourceV2].[All]" dimensionUniqueName="[FactPersonRessource]" displayFolder="" count="0" unbalanced="0" hidden="1"/>
    <cacheHierarchy uniqueName="[FactPersonRessource].[DW_ID_PersonRessourceV2]" caption="DW_ID_PersonRessourceV2" attribute="1" defaultMemberUniqueName="[FactPersonRessource].[DW_ID_PersonRessourceV2].[All]" allUniqueName="[FactPersonRessource].[DW_ID_PersonRessourceV2].[All]" dimensionUniqueName="[FactPersonRessource]" displayFolder="" count="0" unbalanced="0" hidden="1"/>
    <cacheHierarchy uniqueName="[FactPersonRessource].[ID_LogJobLoad_Insert]" caption="ID_LogJobLoad_Insert" attribute="1" defaultMemberUniqueName="[FactPersonRessource].[ID_LogJobLoad_Insert].[All]" allUniqueName="[FactPersonRessource].[ID_LogJobLoad_Insert].[All]" dimensionUniqueName="[FactPersonRessource]" displayFolder="" count="0" unbalanced="0" hidden="1"/>
    <cacheHierarchy uniqueName="[FactPersonRessource].[ID_LogJobLoad_Update]" caption="ID_LogJobLoad_Update" attribute="1" defaultMemberUniqueName="[FactPersonRessource].[ID_LogJobLoad_Update].[All]" allUniqueName="[FactPersonRessource].[ID_LogJobLoad_Update].[All]" dimensionUniqueName="[FactPersonRessource]" displayFolder="" count="0" unbalanced="0" hidden="1"/>
    <cacheHierarchy uniqueName="[FactPersonRessource].[TransaktionsDato]" caption="TransaktionsDato" attribute="1" defaultMemberUniqueName="[FactPersonRessource].[TransaktionsDato].[All]" allUniqueName="[FactPersonRessource].[TransaktionsDato].[All]" dimensionUniqueName="[FactPersonRessource]" displayFolder="" count="0" unbalanced="0" hidden="1"/>
    <cacheHierarchy uniqueName="[FactProjekt].[Bruttohjemskriv]" caption="Bruttohjemskriv" attribute="1" defaultMemberUniqueName="[FactProjekt].[Bruttohjemskriv].[All]" allUniqueName="[FactProjekt].[Bruttohjemskriv].[All]" dimensionUniqueName="[FactProjekt]" displayFolder="" count="0" unbalanced="0" hidden="1"/>
    <cacheHierarchy uniqueName="[FactProjekt].[DW_EK_Date_ProjektV2]" caption="DW_EK_Date_ProjektV2" attribute="1" defaultMemberUniqueName="[FactProjekt].[DW_EK_Date_ProjektV2].[All]" allUniqueName="[FactProjekt].[DW_EK_Date_ProjektV2].[All]" dimensionUniqueName="[FactProjekt]" displayFolder="" count="0" unbalanced="0" hidden="1"/>
    <cacheHierarchy uniqueName="[FactProjekt].[DW_EK_Date_TransaktionsDato]" caption="DW_EK_Date_TransaktionsDato" attribute="1" defaultMemberUniqueName="[FactProjekt].[DW_EK_Date_TransaktionsDato].[All]" allUniqueName="[FactProjekt].[DW_EK_Date_TransaktionsDato].[All]" dimensionUniqueName="[FactProjekt]" displayFolder="" count="0" unbalanced="0" hidden="1"/>
    <cacheHierarchy uniqueName="[FactProjekt].[DW_EK_DebitorV2]" caption="DW_EK_DebitorV2" attribute="1" defaultMemberUniqueName="[FactProjekt].[DW_EK_DebitorV2].[All]" allUniqueName="[FactProjekt].[DW_EK_DebitorV2].[All]" dimensionUniqueName="[FactProjekt]" displayFolder="" count="0" unbalanced="0" hidden="1"/>
    <cacheHierarchy uniqueName="[FactProjekt].[DW_EK_DelRegnskabV2_Projekt]" caption="DW_EK_DelRegnskabV2_Projekt" attribute="1" defaultMemberUniqueName="[FactProjekt].[DW_EK_DelRegnskabV2_Projekt].[All]" allUniqueName="[FactProjekt].[DW_EK_DelRegnskabV2_Projekt].[All]" dimensionUniqueName="[FactProjekt]" displayFolder="" count="0" unbalanced="0" hidden="1"/>
    <cacheHierarchy uniqueName="[FactProjekt].[DW_EK_Formaal_Projekt]" caption="DW_EK_Formaal_Projekt" attribute="1" defaultMemberUniqueName="[FactProjekt].[DW_EK_Formaal_Projekt].[All]" allUniqueName="[FactProjekt].[DW_EK_Formaal_Projekt].[All]" dimensionUniqueName="[FactProjekt]" displayFolder="" count="0" unbalanced="0" hidden="1"/>
    <cacheHierarchy uniqueName="[FactProjekt].[DW_EK_ProjektRessourceV2_ProjektAdministrator]" caption="DW_EK_ProjektRessourceV2_ProjektAdministrator" attribute="1" defaultMemberUniqueName="[FactProjekt].[DW_EK_ProjektRessourceV2_ProjektAdministrator].[All]" allUniqueName="[FactProjekt].[DW_EK_ProjektRessourceV2_ProjektAdministrator].[All]" dimensionUniqueName="[FactProjekt]" displayFolder="" count="0" unbalanced="0" hidden="1"/>
    <cacheHierarchy uniqueName="[FactProjekt].[DW_EK_ProjektRessourceV2_ProjektAndenRolle]" caption="DW_EK_ProjektRessourceV2_ProjektAndenRolle" attribute="1" defaultMemberUniqueName="[FactProjekt].[DW_EK_ProjektRessourceV2_ProjektAndenRolle].[All]" allUniqueName="[FactProjekt].[DW_EK_ProjektRessourceV2_ProjektAndenRolle].[All]" dimensionUniqueName="[FactProjekt]" displayFolder="" count="0" unbalanced="0" hidden="1"/>
    <cacheHierarchy uniqueName="[FactProjekt].[DW_EK_ProjektRessourceV2_ProjektAnsvarlig]" caption="DW_EK_ProjektRessourceV2_ProjektAnsvarlig" attribute="1" defaultMemberUniqueName="[FactProjekt].[DW_EK_ProjektRessourceV2_ProjektAnsvarlig].[All]" allUniqueName="[FactProjekt].[DW_EK_ProjektRessourceV2_ProjektAnsvarlig].[All]" dimensionUniqueName="[FactProjekt]" displayFolder="" count="0" unbalanced="0" hidden="1"/>
    <cacheHierarchy uniqueName="[FactProjekt].[DW_EK_ProjektRessourceV2_ProjektBevillingsHaver]" caption="DW_EK_ProjektRessourceV2_ProjektBevillingsHaver" attribute="1" defaultMemberUniqueName="[FactProjekt].[DW_EK_ProjektRessourceV2_ProjektBevillingsHaver].[All]" allUniqueName="[FactProjekt].[DW_EK_ProjektRessourceV2_ProjektBevillingsHaver].[All]" dimensionUniqueName="[FactProjekt]" displayFolder="" count="0" unbalanced="0" hidden="1"/>
    <cacheHierarchy uniqueName="[FactProjekt].[DW_EK_ProjektRessourceV2_ProjektGruppeLeder]" caption="DW_EK_ProjektRessourceV2_ProjektGruppeLeder" attribute="1" defaultMemberUniqueName="[FactProjekt].[DW_EK_ProjektRessourceV2_ProjektGruppeLeder].[All]" allUniqueName="[FactProjekt].[DW_EK_ProjektRessourceV2_ProjektGruppeLeder].[All]" dimensionUniqueName="[FactProjekt]" displayFolder="" count="0" unbalanced="0" hidden="1"/>
    <cacheHierarchy uniqueName="[FactProjekt].[DW_EK_ProjektRessourceV2_ProjektLeder]" caption="DW_EK_ProjektRessourceV2_ProjektLeder" attribute="1" defaultMemberUniqueName="[FactProjekt].[DW_EK_ProjektRessourceV2_ProjektLeder].[All]" allUniqueName="[FactProjekt].[DW_EK_ProjektRessourceV2_ProjektLeder].[All]" dimensionUniqueName="[FactProjekt]" displayFolder="" count="0" unbalanced="0" hidden="1"/>
    <cacheHierarchy uniqueName="[FactProjekt].[DW_EK_ProjektV2]" caption="DW_EK_ProjektV2" attribute="1" defaultMemberUniqueName="[FactProjekt].[DW_EK_ProjektV2].[All]" allUniqueName="[FactProjekt].[DW_EK_ProjektV2].[All]" dimensionUniqueName="[FactProjekt]" displayFolder="" count="0" unbalanced="0" hidden="1"/>
    <cacheHierarchy uniqueName="[FactProjekt].[DW_EK_StedV2_MappedProjekt]" caption="DW_EK_StedV2_MappedProjekt" attribute="1" defaultMemberUniqueName="[FactProjekt].[DW_EK_StedV2_MappedProjekt].[All]" allUniqueName="[FactProjekt].[DW_EK_StedV2_MappedProjekt].[All]" dimensionUniqueName="[FactProjekt]" displayFolder="" count="0" unbalanced="0" hidden="1"/>
    <cacheHierarchy uniqueName="[FactProjekt].[DW_EK_StedV2_Projekt]" caption="DW_EK_StedV2_Projekt" attribute="1" defaultMemberUniqueName="[FactProjekt].[DW_EK_StedV2_Projekt].[All]" allUniqueName="[FactProjekt].[DW_EK_StedV2_Projekt].[All]" dimensionUniqueName="[FactProjekt]" displayFolder="" count="0" unbalanced="0" hidden="1"/>
    <cacheHierarchy uniqueName="[FactProjekt].[DW_ID_ProjektV2]" caption="DW_ID_ProjektV2" attribute="1" defaultMemberUniqueName="[FactProjekt].[DW_ID_ProjektV2].[All]" allUniqueName="[FactProjekt].[DW_ID_ProjektV2].[All]" dimensionUniqueName="[FactProjekt]" displayFolder="" count="0" unbalanced="0" hidden="1"/>
    <cacheHierarchy uniqueName="[FactProjekt].[ID_LogJobLoad_Insert]" caption="ID_LogJobLoad_Insert" attribute="1" defaultMemberUniqueName="[FactProjekt].[ID_LogJobLoad_Insert].[All]" allUniqueName="[FactProjekt].[ID_LogJobLoad_Insert].[All]" dimensionUniqueName="[FactProjekt]" displayFolder="" count="0" unbalanced="0" hidden="1"/>
    <cacheHierarchy uniqueName="[FactProjekt].[ID_LogJobLoad_Update]" caption="ID_LogJobLoad_Update" attribute="1" defaultMemberUniqueName="[FactProjekt].[ID_LogJobLoad_Update].[All]" allUniqueName="[FactProjekt].[ID_LogJobLoad_Update].[All]" dimensionUniqueName="[FactProjekt]" displayFolder="" count="0" unbalanced="0" hidden="1"/>
    <cacheHierarchy uniqueName="[FactProjekt].[Nettoraadighed]" caption="Nettoraadighed" attribute="1" defaultMemberUniqueName="[FactProjekt].[Nettoraadighed].[All]" allUniqueName="[FactProjekt].[Nettoraadighed].[All]" dimensionUniqueName="[FactProjekt]" displayFolder="" count="0" unbalanced="0" hidden="1"/>
    <cacheHierarchy uniqueName="[FactProjekt].[TransaktionsDato]" caption="TransaktionsDato" attribute="1" defaultMemberUniqueName="[FactProjekt].[TransaktionsDato].[All]" allUniqueName="[FactProjekt].[TransaktionsDato].[All]" dimensionUniqueName="[FactProjekt]" displayFolder="" count="0" unbalanced="0" hidden="1"/>
    <cacheHierarchy uniqueName="[FactProjektRolle].[AdgangRegel]" caption="AdgangRegel" attribute="1" defaultMemberUniqueName="[FactProjektRolle].[AdgangRegel].[All]" allUniqueName="[FactProjektRolle].[AdgangRegel].[All]" dimensionUniqueName="[FactProjektRolle]" displayFolder="" count="0" unbalanced="0" hidden="1"/>
    <cacheHierarchy uniqueName="[FactProjektRolle].[AUID]" caption="AUID" attribute="1" defaultMemberUniqueName="[FactProjektRolle].[AUID].[All]" allUniqueName="[FactProjektRolle].[AUID].[All]" dimensionUniqueName="[FactProjektRolle]" displayFolder="" count="0" unbalanced="0" hidden="1"/>
    <cacheHierarchy uniqueName="[FactProjektRolle].[DW_EK_ADUser]" caption="DW_EK_ADUser" attribute="1" defaultMemberUniqueName="[FactProjektRolle].[DW_EK_ADUser].[All]" allUniqueName="[FactProjektRolle].[DW_EK_ADUser].[All]" dimensionUniqueName="[FactProjektRolle]" displayFolder="" count="0" unbalanced="0" hidden="1"/>
    <cacheHierarchy uniqueName="[FactProjektRolle].[DW_EK_Date_ProjektRolleV2]" caption="DW_EK_Date_ProjektRolleV2" attribute="1" defaultMemberUniqueName="[FactProjektRolle].[DW_EK_Date_ProjektRolleV2].[All]" allUniqueName="[FactProjektRolle].[DW_EK_Date_ProjektRolleV2].[All]" dimensionUniqueName="[FactProjektRolle]" displayFolder="" count="0" unbalanced="0" hidden="1"/>
    <cacheHierarchy uniqueName="[FactProjektRolle].[DW_EK_IDMPerson]" caption="DW_EK_IDMPerson" attribute="1" defaultMemberUniqueName="[FactProjektRolle].[DW_EK_IDMPerson].[All]" allUniqueName="[FactProjektRolle].[DW_EK_IDMPerson].[All]" dimensionUniqueName="[FactProjektRolle]" displayFolder="" count="0" unbalanced="0" hidden="1"/>
    <cacheHierarchy uniqueName="[FactProjektRolle].[DW_EK_ProjektRessourceV2]" caption="DW_EK_ProjektRessourceV2" attribute="1" defaultMemberUniqueName="[FactProjektRolle].[DW_EK_ProjektRessourceV2].[All]" allUniqueName="[FactProjektRolle].[DW_EK_ProjektRessourceV2].[All]" dimensionUniqueName="[FactProjektRolle]" displayFolder="" count="0" unbalanced="0" hidden="1"/>
    <cacheHierarchy uniqueName="[FactProjektRolle].[DW_EK_ProjektV2]" caption="DW_EK_ProjektV2" attribute="1" defaultMemberUniqueName="[FactProjektRolle].[DW_EK_ProjektV2].[All]" allUniqueName="[FactProjektRolle].[DW_EK_ProjektV2].[All]" dimensionUniqueName="[FactProjektRolle]" displayFolder="" count="0" unbalanced="0" hidden="1"/>
    <cacheHierarchy uniqueName="[FactProjektRolle].[DW_ID_ProjektRolleV2]" caption="DW_ID_ProjektRolleV2" attribute="1" defaultMemberUniqueName="[FactProjektRolle].[DW_ID_ProjektRolleV2].[All]" allUniqueName="[FactProjektRolle].[DW_ID_ProjektRolleV2].[All]" dimensionUniqueName="[FactProjektRolle]" displayFolder="" count="0" unbalanced="0" hidden="1"/>
    <cacheHierarchy uniqueName="[FactProjektRolle].[ID_LogJobLoad_Insert]" caption="ID_LogJobLoad_Insert" attribute="1" defaultMemberUniqueName="[FactProjektRolle].[ID_LogJobLoad_Insert].[All]" allUniqueName="[FactProjektRolle].[ID_LogJobLoad_Insert].[All]" dimensionUniqueName="[FactProjektRolle]" displayFolder="" count="0" unbalanced="0" hidden="1"/>
    <cacheHierarchy uniqueName="[FactProjektRolle].[ID_LogJobLoad_Update]" caption="ID_LogJobLoad_Update" attribute="1" defaultMemberUniqueName="[FactProjektRolle].[ID_LogJobLoad_Update].[All]" allUniqueName="[FactProjektRolle].[ID_LogJobLoad_Update].[All]" dimensionUniqueName="[FactProjektRolle]" displayFolder="" count="0" unbalanced="0" hidden="1"/>
    <cacheHierarchy uniqueName="[FactProjektRolle].[UserPrincipalName]" caption="UserPrincipalName" attribute="1" defaultMemberUniqueName="[FactProjektRolle].[UserPrincipalName].[All]" allUniqueName="[FactProjektRolle].[UserPrincipalName].[All]" dimensionUniqueName="[FactProjektRolle]" displayFolder="" count="0" unbalanced="0" hidden="1"/>
    <cacheHierarchy uniqueName="[FactProjektTid].[Dato]" caption="Dato" attribute="1" defaultMemberUniqueName="[FactProjektTid].[Dato].[All]" allUniqueName="[FactProjektTid].[Dato].[All]" dimensionUniqueName="[FactProjektTid]" displayFolder="" count="0" unbalanced="0" hidden="1"/>
    <cacheHierarchy uniqueName="[FactProjektTid].[DW_EK_Date_Dato]" caption="DW_EK_Date_Dato" attribute="1" defaultMemberUniqueName="[FactProjektTid].[DW_EK_Date_Dato].[All]" allUniqueName="[FactProjektTid].[DW_EK_Date_Dato].[All]" dimensionUniqueName="[FactProjektTid]" displayFolder="" count="0" unbalanced="0" hidden="1"/>
    <cacheHierarchy uniqueName="[FactProjektTid].[DW_EK_Date_ProjektTid]" caption="DW_EK_Date_ProjektTid" attribute="1" defaultMemberUniqueName="[FactProjektTid].[DW_EK_Date_ProjektTid].[All]" allUniqueName="[FactProjektTid].[DW_EK_Date_ProjektTid].[All]" dimensionUniqueName="[FactProjektTid]" displayFolder="" count="0" unbalanced="0" hidden="1"/>
    <cacheHierarchy uniqueName="[FactProjektTid].[DW_EK_ProjektAktivitetV2]" caption="DW_EK_ProjektAktivitetV2" attribute="1" defaultMemberUniqueName="[FactProjektTid].[DW_EK_ProjektAktivitetV2].[All]" allUniqueName="[FactProjektTid].[DW_EK_ProjektAktivitetV2].[All]" dimensionUniqueName="[FactProjektTid]" displayFolder="" count="0" unbalanced="0" hidden="1"/>
    <cacheHierarchy uniqueName="[FactProjektTid].[DW_EK_ProjektRessourceV3]" caption="DW_EK_ProjektRessourceV3" attribute="1" defaultMemberUniqueName="[FactProjektTid].[DW_EK_ProjektRessourceV3].[All]" allUniqueName="[FactProjektTid].[DW_EK_ProjektRessourceV3].[All]" dimensionUniqueName="[FactProjektTid]" displayFolder="" count="0" unbalanced="0" hidden="1"/>
    <cacheHierarchy uniqueName="[FactProjektTid].[DW_EK_ProjektV2]" caption="DW_EK_ProjektV2" attribute="1" defaultMemberUniqueName="[FactProjektTid].[DW_EK_ProjektV2].[All]" allUniqueName="[FactProjektTid].[DW_EK_ProjektV2].[All]" dimensionUniqueName="[FactProjektTid]" displayFolder="" count="0" unbalanced="0" hidden="1"/>
    <cacheHierarchy uniqueName="[FactProjektTid].[DW_EK_StedV2]" caption="DW_EK_StedV2" attribute="1" defaultMemberUniqueName="[FactProjektTid].[DW_EK_StedV2].[All]" allUniqueName="[FactProjektTid].[DW_EK_StedV2].[All]" dimensionUniqueName="[FactProjektTid]" displayFolder="" count="0" unbalanced="0" hidden="1"/>
    <cacheHierarchy uniqueName="[FactProjektTid].[DW_EK_StedV2_Projekt]" caption="DW_EK_StedV2_Projekt" attribute="1" defaultMemberUniqueName="[FactProjektTid].[DW_EK_StedV2_Projekt].[All]" allUniqueName="[FactProjektTid].[DW_EK_StedV2_Projekt].[All]" dimensionUniqueName="[FactProjektTid]" displayFolder="" count="0" unbalanced="0" hidden="1"/>
    <cacheHierarchy uniqueName="[FactProjektTid].[DW_ID_ProjektTid]" caption="DW_ID_ProjektTid" attribute="1" defaultMemberUniqueName="[FactProjektTid].[DW_ID_ProjektTid].[All]" allUniqueName="[FactProjektTid].[DW_ID_ProjektTid].[All]" dimensionUniqueName="[FactProjektTid]" displayFolder="" count="0" unbalanced="0" hidden="1"/>
    <cacheHierarchy uniqueName="[FactProjektTid].[ID_LogJobLoad_Insert]" caption="ID_LogJobLoad_Insert" attribute="1" defaultMemberUniqueName="[FactProjektTid].[ID_LogJobLoad_Insert].[All]" allUniqueName="[FactProjektTid].[ID_LogJobLoad_Insert].[All]" dimensionUniqueName="[FactProjektTid]" displayFolder="" count="0" unbalanced="0" hidden="1"/>
    <cacheHierarchy uniqueName="[FactProjektTid].[ID_LogJobLoad_Update]" caption="ID_LogJobLoad_Update" attribute="1" defaultMemberUniqueName="[FactProjektTid].[ID_LogJobLoad_Update].[All]" allUniqueName="[FactProjektTid].[ID_LogJobLoad_Update].[All]" dimensionUniqueName="[FactProjektTid]" displayFolder="" count="0" unbalanced="0" hidden="1"/>
    <cacheHierarchy uniqueName="[FactProjektTid].[Kilde]" caption="Kilde" attribute="1" defaultMemberUniqueName="[FactProjektTid].[Kilde].[All]" allUniqueName="[FactProjektTid].[Kilde].[All]" dimensionUniqueName="[FactProjektTid]" displayFolder="" count="0" unbalanced="0" hidden="1"/>
    <cacheHierarchy uniqueName="[FactProjektTid].[TimerRegistreret]" caption="TimerRegistreret" attribute="1" defaultMemberUniqueName="[FactProjektTid].[TimerRegistreret].[All]" allUniqueName="[FactProjektTid].[TimerRegistreret].[All]" dimensionUniqueName="[FactProjektTid]" displayFolder="" count="0" unbalanced="0" hidden="1"/>
    <cacheHierarchy uniqueName="[FactSagspost].[DW_CL_DimSagsPostFilterCalc]" caption="DW_CL_DimSagsPostFilterCalc" attribute="1" defaultMemberUniqueName="[FactSagspost].[DW_CL_DimSagsPostFilterCalc].[All]" allUniqueName="[FactSagspost].[DW_CL_DimSagsPostFilterCalc].[All]" dimensionUniqueName="[FactSagspost]" displayFolder="" count="0" unbalanced="0" hidden="1"/>
    <cacheHierarchy uniqueName="[FactSagspost].[DW_EK_Fordelingstype]" caption="DW_EK_Fordelingstype" attribute="1" defaultMemberUniqueName="[FactSagspost].[DW_EK_Fordelingstype].[All]" allUniqueName="[FactSagspost].[DW_EK_Fordelingstype].[All]" dimensionUniqueName="[FactSagspost]" displayFolder="" count="0" unbalanced="0" hidden="1"/>
    <cacheHierarchy uniqueName="[FactSagspost].[DW_EK_Formaal]" caption="DW_EK_Formaal" attribute="1" defaultMemberUniqueName="[FactSagspost].[DW_EK_Formaal].[All]" allUniqueName="[FactSagspost].[DW_EK_Formaal].[All]" dimensionUniqueName="[FactSagspost]" displayFolder="" count="0" unbalanced="0" hidden="1"/>
    <cacheHierarchy uniqueName="[FactSagspost].[DW_EK_Formaal_Aktivitet]" caption="DW_EK_Formaal_Aktivitet" attribute="1" defaultMemberUniqueName="[FactSagspost].[DW_EK_Formaal_Aktivitet].[All]" allUniqueName="[FactSagspost].[DW_EK_Formaal_Aktivitet].[All]" dimensionUniqueName="[FactSagspost]" displayFolder="" count="0" unbalanced="0" hidden="1"/>
    <cacheHierarchy uniqueName="[FactSagspost].[DW_EK_Formaal_Projekt]" caption="DW_EK_Formaal_Projekt" attribute="1" defaultMemberUniqueName="[FactSagspost].[DW_EK_Formaal_Projekt].[All]" allUniqueName="[FactSagspost].[DW_EK_Formaal_Projekt].[All]" dimensionUniqueName="[FactSagspost]" displayFolder="" count="0" unbalanced="0" hidden="1"/>
    <cacheHierarchy uniqueName="[FactSagspost].[DW_EK_IndtaegtsfordelingV2]" caption="DW_EK_IndtaegtsfordelingV2" attribute="1" defaultMemberUniqueName="[FactSagspost].[DW_EK_IndtaegtsfordelingV2].[All]" allUniqueName="[FactSagspost].[DW_EK_IndtaegtsfordelingV2].[All]" dimensionUniqueName="[FactSagspost]" displayFolder="" count="0" unbalanced="0" hidden="1"/>
    <cacheHierarchy uniqueName="[FactSagspost].[DW_EK_Omkostningspulje]" caption="DW_EK_Omkostningspulje" attribute="1" defaultMemberUniqueName="[FactSagspost].[DW_EK_Omkostningspulje].[All]" allUniqueName="[FactSagspost].[DW_EK_Omkostningspulje].[All]" dimensionUniqueName="[FactSagspost]" displayFolder="" count="0" unbalanced="0" hidden="1"/>
    <cacheHierarchy uniqueName="[FactSagspost].[DW_EK_ProjektRessourceV3]" caption="DW_EK_ProjektRessourceV3" attribute="1" defaultMemberUniqueName="[FactSagspost].[DW_EK_ProjektRessourceV3].[All]" allUniqueName="[FactSagspost].[DW_EK_ProjektRessourceV3].[All]" dimensionUniqueName="[FactSagspost]" displayFolder="" count="0" unbalanced="0" hidden="1"/>
    <cacheHierarchy uniqueName="[FactSagspost].[DW_EK_StillingsTypeV3]" caption="DW_EK_StillingsTypeV3" attribute="1" defaultMemberUniqueName="[FactSagspost].[DW_EK_StillingsTypeV3].[All]" allUniqueName="[FactSagspost].[DW_EK_StillingsTypeV3].[All]" dimensionUniqueName="[FactSagspost]" displayFolder="" count="0" unbalanced="0" hidden="1"/>
    <cacheHierarchy uniqueName="[FactSagsPostFilterBridge].[DW_CL_DimSagsPostFilterCalc]" caption="DW_CL_DimSagsPostFilterCalc" attribute="1" defaultMemberUniqueName="[FactSagsPostFilterBridge].[DW_CL_DimSagsPostFilterCalc].[All]" allUniqueName="[FactSagsPostFilterBridge].[DW_CL_DimSagsPostFilterCalc].[All]" dimensionUniqueName="[FactSagsPostFilterBridge]" displayFolder="" count="0" unbalanced="0" hidden="1"/>
    <cacheHierarchy uniqueName="[FactSagsPostFilterBridge].[DW_EK_ArtsKontoV2]" caption="DW_EK_ArtsKontoV2" attribute="1" defaultMemberUniqueName="[FactSagsPostFilterBridge].[DW_EK_ArtsKontoV2].[All]" allUniqueName="[FactSagsPostFilterBridge].[DW_EK_ArtsKontoV2].[All]" dimensionUniqueName="[FactSagsPostFilterBridge]" displayFolder="" count="0" unbalanced="0" hidden="1"/>
    <cacheHierarchy uniqueName="[FactSagsPostFilterBridge].[DW_EK_Date_SagsPostFilterBridge]" caption="DW_EK_Date_SagsPostFilterBridge" attribute="1" defaultMemberUniqueName="[FactSagsPostFilterBridge].[DW_EK_Date_SagsPostFilterBridge].[All]" allUniqueName="[FactSagsPostFilterBridge].[DW_EK_Date_SagsPostFilterBridge].[All]" dimensionUniqueName="[FactSagsPostFilterBridge]" displayFolder="" count="0" unbalanced="0" hidden="1"/>
    <cacheHierarchy uniqueName="[FactSagsPostFilterBridge].[DW_EK_DelRegnskabV2]" caption="DW_EK_DelRegnskabV2" attribute="1" defaultMemberUniqueName="[FactSagsPostFilterBridge].[DW_EK_DelRegnskabV2].[All]" allUniqueName="[FactSagsPostFilterBridge].[DW_EK_DelRegnskabV2].[All]" dimensionUniqueName="[FactSagsPostFilterBridge]" displayFolder="" count="0" unbalanced="0" hidden="1"/>
    <cacheHierarchy uniqueName="[FactSagsPostFilterBridge].[DW_EK_DelRegnskabV2_Aktivitet]" caption="DW_EK_DelRegnskabV2_Aktivitet" attribute="1" defaultMemberUniqueName="[FactSagsPostFilterBridge].[DW_EK_DelRegnskabV2_Aktivitet].[All]" allUniqueName="[FactSagsPostFilterBridge].[DW_EK_DelRegnskabV2_Aktivitet].[All]" dimensionUniqueName="[FactSagsPostFilterBridge]" displayFolder="" count="0" unbalanced="0" hidden="1"/>
    <cacheHierarchy uniqueName="[FactSagsPostFilterBridge].[DW_EK_DelRegnskabV2_Projekt]" caption="DW_EK_DelRegnskabV2_Projekt" attribute="1" defaultMemberUniqueName="[FactSagsPostFilterBridge].[DW_EK_DelRegnskabV2_Projekt].[All]" allUniqueName="[FactSagsPostFilterBridge].[DW_EK_DelRegnskabV2_Projekt].[All]" dimensionUniqueName="[FactSagsPostFilterBridge]" displayFolder="" count="0" unbalanced="0" hidden="1"/>
    <cacheHierarchy uniqueName="[FactSagsPostFilterBridge].[DW_EK_SagsPostFilter]" caption="DW_EK_SagsPostFilter" attribute="1" defaultMemberUniqueName="[FactSagsPostFilterBridge].[DW_EK_SagsPostFilter].[All]" allUniqueName="[FactSagsPostFilterBridge].[DW_EK_SagsPostFilter].[All]" dimensionUniqueName="[FactSagsPostFilterBridge]" displayFolder="" count="0" unbalanced="0" hidden="1"/>
    <cacheHierarchy uniqueName="[FactSagsPostFilterBridge].[DW_EK_SagsPostJunkV2]" caption="DW_EK_SagsPostJunkV2" attribute="1" defaultMemberUniqueName="[FactSagsPostFilterBridge].[DW_EK_SagsPostJunkV2].[All]" allUniqueName="[FactSagsPostFilterBridge].[DW_EK_SagsPostJunkV2].[All]" dimensionUniqueName="[FactSagsPostFilterBridge]" displayFolder="" count="0" unbalanced="0" hidden="1"/>
    <cacheHierarchy uniqueName="[FactSagsPostFilterBridge].[DW_ID_SagsPostFilterBridge]" caption="DW_ID_SagsPostFilterBridge" attribute="1" defaultMemberUniqueName="[FactSagsPostFilterBridge].[DW_ID_SagsPostFilterBridge].[All]" allUniqueName="[FactSagsPostFilterBridge].[DW_ID_SagsPostFilterBridge].[All]" dimensionUniqueName="[FactSagsPostFilterBridge]" displayFolder="" count="0" unbalanced="0" hidden="1"/>
    <cacheHierarchy uniqueName="[FactSagsPostFilterBridge].[FilterNavn]" caption="FilterNavn" attribute="1" defaultMemberUniqueName="[FactSagsPostFilterBridge].[FilterNavn].[All]" allUniqueName="[FactSagsPostFilterBridge].[FilterNavn].[All]" dimensionUniqueName="[FactSagsPostFilterBridge]" displayFolder="" count="0" unbalanced="0" hidden="1"/>
    <cacheHierarchy uniqueName="[FactSagsPostFilterBridge].[ID_LogJobLoad_Insert]" caption="ID_LogJobLoad_Insert" attribute="1" defaultMemberUniqueName="[FactSagsPostFilterBridge].[ID_LogJobLoad_Insert].[All]" allUniqueName="[FactSagsPostFilterBridge].[ID_LogJobLoad_Insert].[All]" dimensionUniqueName="[FactSagsPostFilterBridge]" displayFolder="" count="0" unbalanced="0" hidden="1"/>
    <cacheHierarchy uniqueName="[FactSagsPostFilterBridge].[ID_LogJobLoad_Update]" caption="ID_LogJobLoad_Update" attribute="1" defaultMemberUniqueName="[FactSagsPostFilterBridge].[ID_LogJobLoad_Update].[All]" allUniqueName="[FactSagsPostFilterBridge].[ID_LogJobLoad_Update].[All]" dimensionUniqueName="[FactSagsPostFilterBridge]" displayFolder="" count="0" unbalanced="0" hidden="1"/>
    <cacheHierarchy uniqueName="[FactSagsPostHierarkiBridge].[DW_EK_ArtsKontoV2]" caption="DW_EK_ArtsKontoV2" attribute="1" defaultMemberUniqueName="[FactSagsPostHierarkiBridge].[DW_EK_ArtsKontoV2].[All]" allUniqueName="[FactSagsPostHierarkiBridge].[DW_EK_ArtsKontoV2].[All]" dimensionUniqueName="[FactSagsPostHierarkiBridge]" displayFolder="" count="0" unbalanced="0" hidden="1"/>
    <cacheHierarchy uniqueName="[FactSagsPostHierarkiBridge].[DW_EK_Date_SagsPostHierarkiBridge]" caption="DW_EK_Date_SagsPostHierarkiBridge" attribute="1" defaultMemberUniqueName="[FactSagsPostHierarkiBridge].[DW_EK_Date_SagsPostHierarkiBridge].[All]" allUniqueName="[FactSagsPostHierarkiBridge].[DW_EK_Date_SagsPostHierarkiBridge].[All]" dimensionUniqueName="[FactSagsPostHierarkiBridge]" displayFolder="" count="0" unbalanced="0" hidden="1"/>
    <cacheHierarchy uniqueName="[FactSagsPostHierarkiBridge].[DW_EK_SagsPostHierarki]" caption="DW_EK_SagsPostHierarki" attribute="1" defaultMemberUniqueName="[FactSagsPostHierarkiBridge].[DW_EK_SagsPostHierarki].[All]" allUniqueName="[FactSagsPostHierarkiBridge].[DW_EK_SagsPostHierarki].[All]" dimensionUniqueName="[FactSagsPostHierarkiBridge]" displayFolder="" count="0" unbalanced="0" hidden="1"/>
    <cacheHierarchy uniqueName="[FactSagsPostHierarkiBridge].[DW_EK_SagspostHierarkiBridgeCalc]" caption="DW_EK_SagspostHierarkiBridgeCalc" attribute="1" defaultMemberUniqueName="[FactSagsPostHierarkiBridge].[DW_EK_SagspostHierarkiBridgeCalc].[All]" allUniqueName="[FactSagsPostHierarkiBridge].[DW_EK_SagspostHierarkiBridgeCalc].[All]" dimensionUniqueName="[FactSagsPostHierarkiBridge]" displayFolder="" count="0" unbalanced="0" hidden="1"/>
    <cacheHierarchy uniqueName="[FactSagsPostHierarkiBridge].[DW_EK_StillingsTypeV3]" caption="DW_EK_StillingsTypeV3" attribute="1" defaultMemberUniqueName="[FactSagsPostHierarkiBridge].[DW_EK_StillingsTypeV3].[All]" allUniqueName="[FactSagsPostHierarkiBridge].[DW_EK_StillingsTypeV3].[All]" dimensionUniqueName="[FactSagsPostHierarkiBridge]" displayFolder="" count="0" unbalanced="0" hidden="1"/>
    <cacheHierarchy uniqueName="[FactSagsPostHierarkiBridge].[DW_ID_SagsPostHierarkiBridge]" caption="DW_ID_SagsPostHierarkiBridge" attribute="1" defaultMemberUniqueName="[FactSagsPostHierarkiBridge].[DW_ID_SagsPostHierarkiBridge].[All]" allUniqueName="[FactSagsPostHierarkiBridge].[DW_ID_SagsPostHierarkiBridge].[All]" dimensionUniqueName="[FactSagsPostHierarkiBridge]" displayFolder="" count="0" unbalanced="0" hidden="1"/>
    <cacheHierarchy uniqueName="[FactSagsPostHierarkiBridge].[HierarkiNavn]" caption="HierarkiNavn" attribute="1" defaultMemberUniqueName="[FactSagsPostHierarkiBridge].[HierarkiNavn].[All]" allUniqueName="[FactSagsPostHierarkiBridge].[HierarkiNavn].[All]" dimensionUniqueName="[FactSagsPostHierarkiBridge]" displayFolder="" count="0" unbalanced="0" hidden="1"/>
    <cacheHierarchy uniqueName="[FactSagsPostHierarkiBridge].[ID_LogJobLoad_Insert]" caption="ID_LogJobLoad_Insert" attribute="1" defaultMemberUniqueName="[FactSagsPostHierarkiBridge].[ID_LogJobLoad_Insert].[All]" allUniqueName="[FactSagsPostHierarkiBridge].[ID_LogJobLoad_Insert].[All]" dimensionUniqueName="[FactSagsPostHierarkiBridge]" displayFolder="" count="0" unbalanced="0" hidden="1"/>
    <cacheHierarchy uniqueName="[FactSagsPostHierarkiBridge].[ID_LogJobLoad_Update]" caption="ID_LogJobLoad_Update" attribute="1" defaultMemberUniqueName="[FactSagsPostHierarkiBridge].[ID_LogJobLoad_Update].[All]" allUniqueName="[FactSagsPostHierarkiBridge].[ID_LogJobLoad_Update].[All]" dimensionUniqueName="[FactSagsPostHierarkiBridge]" displayFolder="" count="0" unbalanced="0" hidden="1"/>
    <cacheHierarchy uniqueName="[FactStedRolle].[AUID]" caption="AUID" attribute="1" defaultMemberUniqueName="[FactStedRolle].[AUID].[All]" allUniqueName="[FactStedRolle].[AUID].[All]" dimensionUniqueName="[FactStedRolle]" displayFolder="" count="0" unbalanced="0" hidden="1"/>
    <cacheHierarchy uniqueName="[FactStedRolle].[DW_EK_ADUser]" caption="DW_EK_ADUser" attribute="1" defaultMemberUniqueName="[FactStedRolle].[DW_EK_ADUser].[All]" allUniqueName="[FactStedRolle].[DW_EK_ADUser].[All]" dimensionUniqueName="[FactStedRolle]" displayFolder="" count="0" unbalanced="0" hidden="1"/>
    <cacheHierarchy uniqueName="[FactStedRolle].[DW_EK_Date_StedRolle]" caption="DW_EK_Date_StedRolle" attribute="1" defaultMemberUniqueName="[FactStedRolle].[DW_EK_Date_StedRolle].[All]" allUniqueName="[FactStedRolle].[DW_EK_Date_StedRolle].[All]" dimensionUniqueName="[FactStedRolle]" displayFolder="" count="0" unbalanced="0" hidden="1"/>
    <cacheHierarchy uniqueName="[FactStedRolle].[DW_EK_StedV2]" caption="DW_EK_StedV2" attribute="1" defaultMemberUniqueName="[FactStedRolle].[DW_EK_StedV2].[All]" allUniqueName="[FactStedRolle].[DW_EK_StedV2].[All]" dimensionUniqueName="[FactStedRolle]" displayFolder="" count="0" unbalanced="0" hidden="1"/>
    <cacheHierarchy uniqueName="[FactStedRolle].[DW_ID_StedRolle]" caption="DW_ID_StedRolle" attribute="1" keyAttribute="1" defaultMemberUniqueName="[FactStedRolle].[DW_ID_StedRolle].[All]" allUniqueName="[FactStedRolle].[DW_ID_StedRolle].[All]" dimensionUniqueName="[FactStedRolle]" displayFolder="" count="0" unbalanced="0" hidden="1"/>
    <cacheHierarchy uniqueName="[FactStedRolle].[ID_LogJobLoad_Insert]" caption="ID_LogJobLoad_Insert" attribute="1" defaultMemberUniqueName="[FactStedRolle].[ID_LogJobLoad_Insert].[All]" allUniqueName="[FactStedRolle].[ID_LogJobLoad_Insert].[All]" dimensionUniqueName="[FactStedRolle]" displayFolder="" count="0" unbalanced="0" hidden="1"/>
    <cacheHierarchy uniqueName="[FactStedRolle].[ID_LogJobLoad_Update]" caption="ID_LogJobLoad_Update" attribute="1" defaultMemberUniqueName="[FactStedRolle].[ID_LogJobLoad_Update].[All]" allUniqueName="[FactStedRolle].[ID_LogJobLoad_Update].[All]" dimensionUniqueName="[FactStedRolle]" displayFolder="" count="0" unbalanced="0" hidden="1"/>
    <cacheHierarchy uniqueName="[FactStedRolle].[UserPrincipalName]" caption="UserPrincipalName" attribute="1" defaultMemberUniqueName="[FactStedRolle].[UserPrincipalName].[All]" allUniqueName="[FactStedRolle].[UserPrincipalName].[All]" dimensionUniqueName="[FactStedRolle]" displayFolder="" count="0" unbalanced="0" hidden="1"/>
    <cacheHierarchy uniqueName="[FactTidshaandtering].[Arbejdstid]" caption="Arbejdstid" attribute="1" defaultMemberUniqueName="[FactTidshaandtering].[Arbejdstid].[All]" allUniqueName="[FactTidshaandtering].[Arbejdstid].[All]" dimensionUniqueName="[FactTidshaandtering]" displayFolder="" count="0" unbalanced="0" hidden="1"/>
    <cacheHierarchy uniqueName="[FactTidshaandtering].[BudgetDato]" caption="BudgetDato" attribute="1" defaultMemberUniqueName="[FactTidshaandtering].[BudgetDato].[All]" allUniqueName="[FactTidshaandtering].[BudgetDato].[All]" dimensionUniqueName="[FactTidshaandtering]" displayFolder="" count="0" unbalanced="0" hidden="1"/>
    <cacheHierarchy uniqueName="[FactTidshaandtering].[Budgettid]" caption="Budgettid" attribute="1" defaultMemberUniqueName="[FactTidshaandtering].[Budgettid].[All]" allUniqueName="[FactTidshaandtering].[Budgettid].[All]" dimensionUniqueName="[FactTidshaandtering]" displayFolder="" count="0" unbalanced="0" hidden="1"/>
    <cacheHierarchy uniqueName="[FactTidshaandtering].[DW_EK_Date_BudgetDato]" caption="DW_EK_Date_BudgetDato" attribute="1" defaultMemberUniqueName="[FactTidshaandtering].[DW_EK_Date_BudgetDato].[All]" allUniqueName="[FactTidshaandtering].[DW_EK_Date_BudgetDato].[All]" dimensionUniqueName="[FactTidshaandtering]" displayFolder="" count="0" unbalanced="0" hidden="1"/>
    <cacheHierarchy uniqueName="[FactTidshaandtering].[DW_EK_Date_Korrektionsdato]" caption="DW_EK_Date_Korrektionsdato" attribute="1" defaultMemberUniqueName="[FactTidshaandtering].[DW_EK_Date_Korrektionsdato].[All]" allUniqueName="[FactTidshaandtering].[DW_EK_Date_Korrektionsdato].[All]" dimensionUniqueName="[FactTidshaandtering]" displayFolder="" count="0" unbalanced="0" hidden="1"/>
    <cacheHierarchy uniqueName="[FactTidshaandtering].[DW_EK_Date_Omposteret]" caption="DW_EK_Date_Omposteret" attribute="1" defaultMemberUniqueName="[FactTidshaandtering].[DW_EK_Date_Omposteret].[All]" allUniqueName="[FactTidshaandtering].[DW_EK_Date_Omposteret].[All]" dimensionUniqueName="[FactTidshaandtering]" displayFolder="" count="0" unbalanced="0" hidden="1"/>
    <cacheHierarchy uniqueName="[FactTidshaandtering].[DW_EK_Date_PlanlaegningsDato]" caption="DW_EK_Date_PlanlaegningsDato" attribute="1" defaultMemberUniqueName="[FactTidshaandtering].[DW_EK_Date_PlanlaegningsDato].[All]" allUniqueName="[FactTidshaandtering].[DW_EK_Date_PlanlaegningsDato].[All]" dimensionUniqueName="[FactTidshaandtering]" displayFolder="" count="0" unbalanced="0" hidden="1"/>
    <cacheHierarchy uniqueName="[FactTidshaandtering].[DW_EK_Date_RealiseretDato]" caption="DW_EK_Date_RealiseretDato" attribute="1" defaultMemberUniqueName="[FactTidshaandtering].[DW_EK_Date_RealiseretDato].[All]" allUniqueName="[FactTidshaandtering].[DW_EK_Date_RealiseretDato].[All]" dimensionUniqueName="[FactTidshaandtering]" displayFolder="" count="0" unbalanced="0" hidden="1"/>
    <cacheHierarchy uniqueName="[FactTidshaandtering].[DW_EK_Date_TidshaandteringV2]" caption="DW_EK_Date_TidshaandteringV2" attribute="1" defaultMemberUniqueName="[FactTidshaandtering].[DW_EK_Date_TidshaandteringV2].[All]" allUniqueName="[FactTidshaandtering].[DW_EK_Date_TidshaandteringV2].[All]" dimensionUniqueName="[FactTidshaandtering]" displayFolder="" count="0" unbalanced="0" hidden="1"/>
    <cacheHierarchy uniqueName="[FactTidshaandtering].[DW_EK_DelRegnskabV2]" caption="DW_EK_DelRegnskabV2" attribute="1" defaultMemberUniqueName="[FactTidshaandtering].[DW_EK_DelRegnskabV2].[All]" allUniqueName="[FactTidshaandtering].[DW_EK_DelRegnskabV2].[All]" dimensionUniqueName="[FactTidshaandtering]" displayFolder="" count="0" unbalanced="0" hidden="1"/>
    <cacheHierarchy uniqueName="[FactTidshaandtering].[DW_EK_DelRegnskabV2_Aktivitet]" caption="DW_EK_DelRegnskabV2_Aktivitet" attribute="1" defaultMemberUniqueName="[FactTidshaandtering].[DW_EK_DelRegnskabV2_Aktivitet].[All]" allUniqueName="[FactTidshaandtering].[DW_EK_DelRegnskabV2_Aktivitet].[All]" dimensionUniqueName="[FactTidshaandtering]" displayFolder="" count="0" unbalanced="0" hidden="1"/>
    <cacheHierarchy uniqueName="[FactTidshaandtering].[DW_EK_DelRegnskabV2_Projekt]" caption="DW_EK_DelRegnskabV2_Projekt" attribute="1" defaultMemberUniqueName="[FactTidshaandtering].[DW_EK_DelRegnskabV2_Projekt].[All]" allUniqueName="[FactTidshaandtering].[DW_EK_DelRegnskabV2_Projekt].[All]" dimensionUniqueName="[FactTidshaandtering]" displayFolder="" count="0" unbalanced="0" hidden="1"/>
    <cacheHierarchy uniqueName="[FactTidshaandtering].[DW_EK_ProjektAktivitetV2]" caption="DW_EK_ProjektAktivitetV2" attribute="1" defaultMemberUniqueName="[FactTidshaandtering].[DW_EK_ProjektAktivitetV2].[All]" allUniqueName="[FactTidshaandtering].[DW_EK_ProjektAktivitetV2].[All]" dimensionUniqueName="[FactTidshaandtering]" displayFolder="" count="0" unbalanced="0" hidden="1"/>
    <cacheHierarchy uniqueName="[FactTidshaandtering].[DW_EK_ProjektRessourceV2]" caption="DW_EK_ProjektRessourceV2" attribute="1" defaultMemberUniqueName="[FactTidshaandtering].[DW_EK_ProjektRessourceV2].[All]" allUniqueName="[FactTidshaandtering].[DW_EK_ProjektRessourceV2].[All]" dimensionUniqueName="[FactTidshaandtering]" displayFolder="" count="0" unbalanced="0" hidden="1"/>
    <cacheHierarchy uniqueName="[FactTidshaandtering].[DW_EK_ProjektRessourceV2_ProjektAdministrator]" caption="DW_EK_ProjektRessourceV2_ProjektAdministrator" attribute="1" defaultMemberUniqueName="[FactTidshaandtering].[DW_EK_ProjektRessourceV2_ProjektAdministrator].[All]" allUniqueName="[FactTidshaandtering].[DW_EK_ProjektRessourceV2_ProjektAdministrator].[All]" dimensionUniqueName="[FactTidshaandtering]" displayFolder="" count="0" unbalanced="0" hidden="1"/>
    <cacheHierarchy uniqueName="[FactTidshaandtering].[DW_EK_ProjektRessourceV2_ProjektAndenRolle]" caption="DW_EK_ProjektRessourceV2_ProjektAndenRolle" attribute="1" defaultMemberUniqueName="[FactTidshaandtering].[DW_EK_ProjektRessourceV2_ProjektAndenRolle].[All]" allUniqueName="[FactTidshaandtering].[DW_EK_ProjektRessourceV2_ProjektAndenRolle].[All]" dimensionUniqueName="[FactTidshaandtering]" displayFolder="" count="0" unbalanced="0" hidden="1"/>
    <cacheHierarchy uniqueName="[FactTidshaandtering].[DW_EK_ProjektRessourceV2_ProjektAnsvarlig]" caption="DW_EK_ProjektRessourceV2_ProjektAnsvarlig" attribute="1" defaultMemberUniqueName="[FactTidshaandtering].[DW_EK_ProjektRessourceV2_ProjektAnsvarlig].[All]" allUniqueName="[FactTidshaandtering].[DW_EK_ProjektRessourceV2_ProjektAnsvarlig].[All]" dimensionUniqueName="[FactTidshaandtering]" displayFolder="" count="0" unbalanced="0" hidden="1"/>
    <cacheHierarchy uniqueName="[FactTidshaandtering].[DW_EK_ProjektRessourceV2_ProjektBevillingsHaver]" caption="DW_EK_ProjektRessourceV2_ProjektBevillingsHaver" attribute="1" defaultMemberUniqueName="[FactTidshaandtering].[DW_EK_ProjektRessourceV2_ProjektBevillingsHaver].[All]" allUniqueName="[FactTidshaandtering].[DW_EK_ProjektRessourceV2_ProjektBevillingsHaver].[All]" dimensionUniqueName="[FactTidshaandtering]" displayFolder="" count="0" unbalanced="0" hidden="1"/>
    <cacheHierarchy uniqueName="[FactTidshaandtering].[DW_EK_ProjektRessourceV2_ProjektGruppeLeder]" caption="DW_EK_ProjektRessourceV2_ProjektGruppeLeder" attribute="1" defaultMemberUniqueName="[FactTidshaandtering].[DW_EK_ProjektRessourceV2_ProjektGruppeLeder].[All]" allUniqueName="[FactTidshaandtering].[DW_EK_ProjektRessourceV2_ProjektGruppeLeder].[All]" dimensionUniqueName="[FactTidshaandtering]" displayFolder="" count="0" unbalanced="0" hidden="1"/>
    <cacheHierarchy uniqueName="[FactTidshaandtering].[DW_EK_ProjektRessourceV2_ProjektLeder]" caption="DW_EK_ProjektRessourceV2_ProjektLeder" attribute="1" defaultMemberUniqueName="[FactTidshaandtering].[DW_EK_ProjektRessourceV2_ProjektLeder].[All]" allUniqueName="[FactTidshaandtering].[DW_EK_ProjektRessourceV2_ProjektLeder].[All]" dimensionUniqueName="[FactTidshaandtering]" displayFolder="" count="0" unbalanced="0" hidden="1"/>
    <cacheHierarchy uniqueName="[FactTidshaandtering].[DW_EK_ProjektV2]" caption="DW_EK_ProjektV2" attribute="1" defaultMemberUniqueName="[FactTidshaandtering].[DW_EK_ProjektV2].[All]" allUniqueName="[FactTidshaandtering].[DW_EK_ProjektV2].[All]" dimensionUniqueName="[FactTidshaandtering]" displayFolder="" count="0" unbalanced="0" hidden="1"/>
    <cacheHierarchy uniqueName="[FactTidshaandtering].[DW_EK_StedV2]" caption="DW_EK_StedV2" attribute="1" defaultMemberUniqueName="[FactTidshaandtering].[DW_EK_StedV2].[All]" allUniqueName="[FactTidshaandtering].[DW_EK_StedV2].[All]" dimensionUniqueName="[FactTidshaandtering]" displayFolder="" count="0" unbalanced="0" hidden="1"/>
    <cacheHierarchy uniqueName="[FactTidshaandtering].[DW_EK_StedV2_Mapped]" caption="DW_EK_StedV2_Mapped" attribute="1" defaultMemberUniqueName="[FactTidshaandtering].[DW_EK_StedV2_Mapped].[All]" allUniqueName="[FactTidshaandtering].[DW_EK_StedV2_Mapped].[All]" dimensionUniqueName="[FactTidshaandtering]" displayFolder="" count="0" unbalanced="0" hidden="1"/>
    <cacheHierarchy uniqueName="[FactTidshaandtering].[DW_EK_StedV2_MappedProjekt]" caption="DW_EK_StedV2_MappedProjekt" attribute="1" defaultMemberUniqueName="[FactTidshaandtering].[DW_EK_StedV2_MappedProjekt].[All]" allUniqueName="[FactTidshaandtering].[DW_EK_StedV2_MappedProjekt].[All]" dimensionUniqueName="[FactTidshaandtering]" displayFolder="" count="0" unbalanced="0" hidden="1"/>
    <cacheHierarchy uniqueName="[FactTidshaandtering].[DW_EK_StedV2_Projekt]" caption="DW_EK_StedV2_Projekt" attribute="1" defaultMemberUniqueName="[FactTidshaandtering].[DW_EK_StedV2_Projekt].[All]" allUniqueName="[FactTidshaandtering].[DW_EK_StedV2_Projekt].[All]" dimensionUniqueName="[FactTidshaandtering]" displayFolder="" count="0" unbalanced="0" hidden="1"/>
    <cacheHierarchy uniqueName="[FactTidshaandtering].[DW_EK_TidshaandteringDegenerateV2]" caption="DW_EK_TidshaandteringDegenerateV2" attribute="1" defaultMemberUniqueName="[FactTidshaandtering].[DW_EK_TidshaandteringDegenerateV2].[All]" allUniqueName="[FactTidshaandtering].[DW_EK_TidshaandteringDegenerateV2].[All]" dimensionUniqueName="[FactTidshaandtering]" displayFolder="" count="0" unbalanced="0" hidden="1"/>
    <cacheHierarchy uniqueName="[FactTidshaandtering].[DW_EK_TidshaandteringJunkV2]" caption="DW_EK_TidshaandteringJunkV2" attribute="1" defaultMemberUniqueName="[FactTidshaandtering].[DW_EK_TidshaandteringJunkV2].[All]" allUniqueName="[FactTidshaandtering].[DW_EK_TidshaandteringJunkV2].[All]" dimensionUniqueName="[FactTidshaandtering]" displayFolder="" count="0" unbalanced="0" hidden="1"/>
    <cacheHierarchy uniqueName="[FactTidshaandtering].[DW_EK_TidshaandteringsPosteringsTypeV2]" caption="DW_EK_TidshaandteringsPosteringsTypeV2" attribute="1" defaultMemberUniqueName="[FactTidshaandtering].[DW_EK_TidshaandteringsPosteringsTypeV2].[All]" allUniqueName="[FactTidshaandtering].[DW_EK_TidshaandteringsPosteringsTypeV2].[All]" dimensionUniqueName="[FactTidshaandtering]" displayFolder="" count="0" unbalanced="0" hidden="1"/>
    <cacheHierarchy uniqueName="[FactTidshaandtering].[DW_EK_TidshaandteringsStatusV2]" caption="DW_EK_TidshaandteringsStatusV2" attribute="1" defaultMemberUniqueName="[FactTidshaandtering].[DW_EK_TidshaandteringsStatusV2].[All]" allUniqueName="[FactTidshaandtering].[DW_EK_TidshaandteringsStatusV2].[All]" dimensionUniqueName="[FactTidshaandtering]" displayFolder="" count="0" unbalanced="0" hidden="1"/>
    <cacheHierarchy uniqueName="[FactTidshaandtering].[DW_EK_TidstypeV2]" caption="DW_EK_TidstypeV2" attribute="1" defaultMemberUniqueName="[FactTidshaandtering].[DW_EK_TidstypeV2].[All]" allUniqueName="[FactTidshaandtering].[DW_EK_TidstypeV2].[All]" dimensionUniqueName="[FactTidshaandtering]" displayFolder="" count="0" unbalanced="0" hidden="1"/>
    <cacheHierarchy uniqueName="[FactTidshaandtering].[DW_ID_TidshaandteringV2]" caption="DW_ID_TidshaandteringV2" attribute="1" defaultMemberUniqueName="[FactTidshaandtering].[DW_ID_TidshaandteringV2].[All]" allUniqueName="[FactTidshaandtering].[DW_ID_TidshaandteringV2].[All]" dimensionUniqueName="[FactTidshaandtering]" displayFolder="" count="0" unbalanced="0" hidden="1"/>
    <cacheHierarchy uniqueName="[FactTidshaandtering].[Fravaersdage]" caption="Fravaersdage" attribute="1" defaultMemberUniqueName="[FactTidshaandtering].[Fravaersdage].[All]" allUniqueName="[FactTidshaandtering].[Fravaersdage].[All]" dimensionUniqueName="[FactTidshaandtering]" displayFolder="" count="0" unbalanced="0" hidden="1"/>
    <cacheHierarchy uniqueName="[FactTidshaandtering].[ID_LogJobLoad_Insert]" caption="ID_LogJobLoad_Insert" attribute="1" defaultMemberUniqueName="[FactTidshaandtering].[ID_LogJobLoad_Insert].[All]" allUniqueName="[FactTidshaandtering].[ID_LogJobLoad_Insert].[All]" dimensionUniqueName="[FactTidshaandtering]" displayFolder="" count="0" unbalanced="0" hidden="1"/>
    <cacheHierarchy uniqueName="[FactTidshaandtering].[ID_LogJobLoad_Update]" caption="ID_LogJobLoad_Update" attribute="1" defaultMemberUniqueName="[FactTidshaandtering].[ID_LogJobLoad_Update].[All]" allUniqueName="[FactTidshaandtering].[ID_LogJobLoad_Update].[All]" dimensionUniqueName="[FactTidshaandtering]" displayFolder="" count="0" unbalanced="0" hidden="1"/>
    <cacheHierarchy uniqueName="[FactTidshaandtering].[Korrektionsdato]" caption="Korrektionsdato" attribute="1" defaultMemberUniqueName="[FactTidshaandtering].[Korrektionsdato].[All]" allUniqueName="[FactTidshaandtering].[Korrektionsdato].[All]" dimensionUniqueName="[FactTidshaandtering]" displayFolder="" count="0" unbalanced="0" hidden="1"/>
    <cacheHierarchy uniqueName="[FactTidshaandtering].[Normtid]" caption="Normtid" attribute="1" defaultMemberUniqueName="[FactTidshaandtering].[Normtid].[All]" allUniqueName="[FactTidshaandtering].[Normtid].[All]" dimensionUniqueName="[FactTidshaandtering]" displayFolder="" count="0" unbalanced="0" hidden="1"/>
    <cacheHierarchy uniqueName="[FactTidshaandtering].[Omposteret]" caption="Omposteret" attribute="1" defaultMemberUniqueName="[FactTidshaandtering].[Omposteret].[All]" allUniqueName="[FactTidshaandtering].[Omposteret].[All]" dimensionUniqueName="[FactTidshaandtering]" displayFolder="" count="0" unbalanced="0" hidden="1"/>
    <cacheHierarchy uniqueName="[FactTidshaandtering].[PlanlaegningsDato]" caption="PlanlaegningsDato" attribute="1" defaultMemberUniqueName="[FactTidshaandtering].[PlanlaegningsDato].[All]" allUniqueName="[FactTidshaandtering].[PlanlaegningsDato].[All]" dimensionUniqueName="[FactTidshaandtering]" displayFolder="" count="0" unbalanced="0" hidden="1"/>
    <cacheHierarchy uniqueName="[FactTidshaandtering].[RealiseretDato]" caption="RealiseretDato" attribute="1" defaultMemberUniqueName="[FactTidshaandtering].[RealiseretDato].[All]" allUniqueName="[FactTidshaandtering].[RealiseretDato].[All]" dimensionUniqueName="[FactTidshaandtering]" displayFolder="" count="0" unbalanced="0" hidden="1"/>
    <cacheHierarchy uniqueName="[Fortegn].[Name]" caption="Name" attribute="1" defaultMemberUniqueName="[Fortegn].[Name].[All]" allUniqueName="[Fortegn].[Name].[All]" dimensionUniqueName="[Fortegn]" displayFolder="" count="0" unbalanced="0" hidden="1"/>
    <cacheHierarchy uniqueName="[Fortegn].[Ordinal]" caption="Ordinal" attribute="1" defaultMemberUniqueName="[Fortegn].[Ordinal].[All]" allUniqueName="[Fortegn].[Ordinal].[All]" dimensionUniqueName="[Fortegn]" displayFolder="" count="0" unbalanced="0" hidden="1"/>
    <cacheHierarchy uniqueName="[Time intelligence].[Name]" caption="Tidsgruppering" attribute="1" defaultMemberUniqueName="[Time intelligence].[Name].[All]" allUniqueName="[Time intelligence].[Name].[All]" dimensionUniqueName="[Time intelligence]" displayFolder="" count="0" unbalanced="0" hidden="1"/>
    <cacheHierarchy uniqueName="[Time intelligence].[Ordinal]" caption="Ordinal" attribute="1" defaultMemberUniqueName="[Time intelligence].[Ordinal].[All]" allUniqueName="[Time intelligence].[Ordinal].[All]" dimensionUniqueName="[Time intelligence]" displayFolder="" count="0" unbalanced="0" hidden="1"/>
    <cacheHierarchy uniqueName="[Measures].[Her kan man tilføje egne measures]" caption="Her kan man tilføje egne measures" measure="1" displayFolder="" measureGroup="Egne measures" count="0"/>
    <cacheHierarchy uniqueName="[Measures].[SagspostBeloebRealiseretOmvendtFortegn]" caption="Realiseret Navision fortegn" measure="1" displayFolder="Navision fortegn\Realiseret" measureGroup="FactSagspost" count="0"/>
    <cacheHierarchy uniqueName="[Measures].[SagspostBeloebBudgetOmvendtFortegn]" caption="Budget Navision fortegn" measure="1" displayFolder="Navision fortegn\Budget" measureGroup="FactSagspost" count="0"/>
    <cacheHierarchy uniqueName="[Measures].[SagspostBeloebBudgetAarPlus1OmvendtFortegn]" caption="Budget år +1 Navision fortegn" measure="1" displayFolder="Navision fortegn\Budget" measureGroup="FactSagspost" count="0"/>
    <cacheHierarchy uniqueName="[Measures].[SagspostBeloebBudgetAarPlus2OmvendtFortegn]" caption="Budget år +2 Navision fortegn" measure="1" displayFolder="Navision fortegn\Budget" measureGroup="FactSagspost" count="0"/>
    <cacheHierarchy uniqueName="[Measures].[SagspostBeloebBudgetAarPlus3OmvendtFortegn]" caption="Budget år +3 Navision fortegn" measure="1" displayFolder="Navision fortegn\Budget" measureGroup="FactSagspost" count="0"/>
    <cacheHierarchy uniqueName="[Measures].[SagspostBeloebBudgetAarPlus4OmvendtFortegn]" caption="Budget år +4 Navision fortegn" measure="1" displayFolder="Navision fortegn\Budget" measureGroup="FactSagspost" count="0"/>
    <cacheHierarchy uniqueName="[Measures].[SagspostBeloebBudgetEfterfoelgendeAarOmvendtFortegn]" caption="Budget efterf. år Navision fortegn" measure="1" displayFolder="Navision fortegn\Budget" measureGroup="FactSagspost" count="0"/>
    <cacheHierarchy uniqueName="[Measures].[SagspostBeloebBudgetTidligereAarOmvendtFortegn]" caption="Budget tidligere år Navision fortegn" measure="1" displayFolder="Navision fortegn\Budget" measureGroup="FactSagspost" count="0"/>
    <cacheHierarchy uniqueName="[Measures].[SagspostBeloebBudgetAlleAarOmvendtFortegn]" caption="Budget alle år Navision fortegn" measure="1" displayFolder="Navision fortegn\Budget" measureGroup="FactSagspost" count="0"/>
    <cacheHierarchy uniqueName="[Measures].[SagspostBeloebRealiseretTilDatoSidsteAarOmvendtFortegn]" caption="Realiseret tidl.år + budget indev.år og frem Navision fortegn" measure="1" displayFolder="Navision fortegn\Realiseret" measureGroup="FactSagspost" count="0"/>
    <cacheHierarchy uniqueName="[Measures].[SagspostBeloebRealiseretAarMinus1OmvendtFortegn]" caption="Realiseret år -1 Navision fortegn" measure="1" displayFolder="Navision fortegn\Realiseret" measureGroup="FactSagspost" count="0"/>
    <cacheHierarchy uniqueName="[Measures].[SagspostBeloebRealiseretAarMinus2OmvendtFortegn]" caption="Realiseret år -2 Navision fortegn" measure="1" displayFolder="Navision fortegn\Realiseret" measureGroup="FactSagspost" count="0"/>
    <cacheHierarchy uniqueName="[Measures].[SagspostBeloebRealiseretTidligereAarOmvendtFortegn]" caption="Realiseret tidligere år Navision fortegn" measure="1" displayFolder="Navision fortegn\Realiseret" measureGroup="FactSagspost" count="0"/>
    <cacheHierarchy uniqueName="[Measures].[SagspostBeloebRealiseretFoerAarMinus1OmvendtFortegn]" caption="Realiseret før år -1 Navision fortegn" measure="1" displayFolder="Navision fortegn\Realiseret" measureGroup="FactSagspost" count="0"/>
    <cacheHierarchy uniqueName="[Measures].[SagspostRestBeloebOmvendtFortegn]" caption="Rest beløb Navision fortegn" measure="1" displayFolder="Navision fortegn" measureGroup="FactSagspost" count="0"/>
    <cacheHierarchy uniqueName="[Measures].[SagspostUbudgetteretOmvendtFortegn]" caption="Ubudgetteret Navision fortegn" measure="1" displayFolder="ST measures\Navision fortegn" measureGroup="FactSagspost" count="0"/>
    <cacheHierarchy uniqueName="[Measures].[SagspostBeloebBudgetIndevaerendeAarOgFremOmvendtFortegn]" caption="Budget indev. år og frem Navision fortegn" measure="1" displayFolder="Navision fortegn\Budget" measureGroup="FactSagspost" count="0"/>
    <cacheHierarchy uniqueName="[Measures].[SagspostBevilligetBudgetOmvendtFortegn]" caption="Bev. budget Navision fortegn" measure="1" displayFolder="ST measures\Navision fortegn" measureGroup="FactSagspost" count="0"/>
    <cacheHierarchy uniqueName="[Measures].[SagspostBeloebBudgetAarPlus5OgEfter]" caption="Budget år 5+" measure="1" displayFolder="Budget" measureGroup="FactSagspost" count="0"/>
    <cacheHierarchy uniqueName="[Measures].[SagspostBeloebBudgetAarPlus5OgEfterOmvendtFortegn]" caption="Budget år 5+ Navision fortegn" measure="1" displayFolder="Navision fortegn\Budget" measureGroup="FactSagspost" count="0"/>
    <cacheHierarchy uniqueName="[Measures].[SagspostRestTimer]" caption="Rest timer" measure="1" displayFolder="" measureGroup="FactSagspost" count="0"/>
    <cacheHierarchy uniqueName="[Measures].[SagspostBeloebBudgetAlleAar]" caption="Budget alle år" measure="1" displayFolder="Budget" measureGroup="FactSagspost" count="0"/>
    <cacheHierarchy uniqueName="[Measures].[SagspostBeloebRealiseretTilDatoSidsteAar]" caption="Realiseret tidl.år + budget indev.år og frem" measure="1" displayFolder="Realiseret" measureGroup="FactSagspost" count="0"/>
    <cacheHierarchy uniqueName="[Measures].[SagspostBeloebBudgetBevilliget]" caption="Bev. budget" measure="1" displayFolder="ST measures" measureGroup="FactSagspost" count="0"/>
    <cacheHierarchy uniqueName="[Measures].[SagspostTimerTimenormMedarbejder]" caption="Medarbejderens timenorm" measure="1" displayFolder="ST measures" measureGroup="FactSagspost" count="0"/>
    <cacheHierarchy uniqueName="[Measures].[SagspostTimerBudgetMdr]" caption="Budget mdr." measure="1" displayFolder="ST measures" measureGroup="FactSagspost" count="0"/>
    <cacheHierarchy uniqueName="[Measures].[SagspostTimerBudgetMdrAarPlus1]" caption="Budget mdr. år +1" measure="1" displayFolder="ST measures" measureGroup="FactSagspost" count="0"/>
    <cacheHierarchy uniqueName="[Measures].[SagspostTimerBudgetMdrAarPlus2]" caption="Budget mdr. år +2" measure="1" displayFolder="ST measures" measureGroup="FactSagspost" count="0"/>
    <cacheHierarchy uniqueName="[Measures].[SagspostTimerBudgetMdrAarPlus3]" caption="Budget mdr. år +3" measure="1" displayFolder="ST measures" measureGroup="FactSagspost" count="0"/>
    <cacheHierarchy uniqueName="[Measures].[SagspostTimerBudgetMdrAarPlus4]" caption="Budget mdr. år +4" measure="1" displayFolder="ST measures" measureGroup="FactSagspost" count="0"/>
    <cacheHierarchy uniqueName="[Measures].[SagspostTimerBudgetMdrAarPlus5OgEfter]" caption="Budget mdr. år 5+" measure="1" displayFolder="ST measures" measureGroup="FactSagspost" count="0"/>
    <cacheHierarchy uniqueName="[Measures].[SagspostTimerBudgetPlus1]" caption="Timer budget +1" measure="1" displayFolder="ST measures" measureGroup="FactSagspost" count="0"/>
    <cacheHierarchy uniqueName="[Measures].[SagspostTimerBudgetPlus2]" caption="Timer budget +2" measure="1" displayFolder="ST measures" measureGroup="FactSagspost" count="0"/>
    <cacheHierarchy uniqueName="[Measures].[SagspostTimerBudgetPlus3]" caption="Timer budget +3" measure="1" displayFolder="ST measures" measureGroup="FactSagspost" count="0"/>
    <cacheHierarchy uniqueName="[Measures].[SagspostTimerBudgetPlus4]" caption="Timer budget +4" measure="1" displayFolder="ST measures" measureGroup="FactSagspost" count="0"/>
    <cacheHierarchy uniqueName="[Measures].[SagspostTimerBudgetPlus5OgEfter]" caption="Timer budget 5+" measure="1" displayFolder="ST measures" measureGroup="FactSagspost" count="0"/>
    <cacheHierarchy uniqueName="[Measures].[SagspostBeloebRealiseret]" caption="Beløb realiseret" measure="1" displayFolder="" measureGroup="FactSagspost" count="0"/>
    <cacheHierarchy uniqueName="[Measures].[SagspostBeloebBudget]" caption="Beløb budget" measure="1" displayFolder="" measureGroup="FactSagspost" count="0"/>
    <cacheHierarchy uniqueName="[Measures].[SagspostTimer]" caption="Timer" measure="1" displayFolder="" measureGroup="FactSagspost" count="0"/>
    <cacheHierarchy uniqueName="[Measures].[SagspostTimerBudget]" caption="Timer budget" measure="1" displayFolder="Budget" measureGroup="FactSagspost" count="0"/>
    <cacheHierarchy uniqueName="[Measures].[SagspostBeloebBudgetAarPlus1]" caption="Budget år +1" measure="1" displayFolder="Budget" measureGroup="FactSagspost" count="0"/>
    <cacheHierarchy uniqueName="[Measures].[SagspostTimerRealiseret]" caption="Timer realiseret" measure="1" displayFolder="Realiseret" measureGroup="FactSagspost" count="0"/>
    <cacheHierarchy uniqueName="[Measures].[SagspostBeloebBudgetAarPlus2]" caption="Budget år +2" measure="1" displayFolder="Budget" measureGroup="FactSagspost" count="0"/>
    <cacheHierarchy uniqueName="[Measures].[SagspostBeloebBudgetAarPlus3]" caption="Budget år +3" measure="1" displayFolder="Budget" measureGroup="FactSagspost" count="0"/>
    <cacheHierarchy uniqueName="[Measures].[SagspostBeloebBudgetAarPlus4]" caption="Budget år +4" measure="1" displayFolder="Budget" measureGroup="FactSagspost" count="0"/>
    <cacheHierarchy uniqueName="[Measures].[SagspostBeloebBudgetEfterfoelgendeAar]" caption="Budget efterf. år" measure="1" displayFolder="Budget" measureGroup="FactSagspost" count="0"/>
    <cacheHierarchy uniqueName="[Measures].[SagspostBeloebBudgetTidligereAar]" caption="Budget tidligere år" measure="1" displayFolder="Budget" measureGroup="FactSagspost" count="0"/>
    <cacheHierarchy uniqueName="[Measures].[SagspostBeloebRealiseretAarMinus1]" caption="Realiseret år -1" measure="1" displayFolder="Realiseret" measureGroup="FactSagspost" count="0"/>
    <cacheHierarchy uniqueName="[Measures].[SagspostBeloebRealiseretAarMinus2]" caption="Realiseret år -2" measure="1" displayFolder="Realiseret" measureGroup="FactSagspost" count="0"/>
    <cacheHierarchy uniqueName="[Measures].[SagspostBeloebRealiseretTidligereAar]" caption="Realiseret tidligere år" measure="1" displayFolder="Realiseret" measureGroup="FactSagspost" count="0"/>
    <cacheHierarchy uniqueName="[Measures].[SagspostBeloebRealiseretFoerAarMinus1]" caption="Realiseret før år -1" measure="1" displayFolder="Realiseret" measureGroup="FactSagspost" count="0"/>
    <cacheHierarchy uniqueName="[Measures].[SagspostRestBeloeb]" caption="Rest beløb" measure="1" displayFolder="" measureGroup="FactSagspost" count="0"/>
    <cacheHierarchy uniqueName="[Measures].[SagspostUbudgetteret]" caption="Ubudgetteret" measure="1" displayFolder="ST measures" measureGroup="FactSagspost" count="0"/>
    <cacheHierarchy uniqueName="[Measures].[SagspostBeloebBudgetIndevaerendeAarOgFrem]" caption="Budget indev. år og frem" measure="1" displayFolder="Budget" measureGroup="FactSagspost" count="0"/>
    <cacheHierarchy uniqueName="[Measures].[SagspostKostBeloeb]" caption="Kostbeløb" measure="1" displayFolder="" measureGroup="FactSagspost" count="0"/>
    <cacheHierarchy uniqueName="[Measures].[SagspostLinjeBeloeb]" caption="Linjebeløb" measure="1" displayFolder="" measureGroup="FactSagspost" count="0"/>
    <cacheHierarchy uniqueName="[Measures].[SagspostBeloebKontrakt]" caption="Kontrakt beløb" measure="1" displayFolder="" measureGroup="FactSagspost" count="0"/>
    <cacheHierarchy uniqueName="[Measures].[SagspostBeloebRealiseretDagsDatoBudgetEfter]" caption="Beløb Realiseret / Budget" measure="1" displayFolder="" measureGroup="FactSagspost" count="0"/>
    <cacheHierarchy uniqueName="[Measures].[SagspostBeloebForbrugsProcent]" caption="Beløb forbrugsprocent" measure="1" displayFolder="" measureGroup="FactSagspost" count="0"/>
    <cacheHierarchy uniqueName="[Measures].[SagspostBeloebRapporteringBudget]" caption="Beløb rapportering budget" measure="1" displayFolder="Beløb rapportering" measureGroup="FactSagspost" count="0"/>
    <cacheHierarchy uniqueName="[Measures].[SagspostBeloebRapporteringRealiseret]" caption="Beløb rapportering realiseret" measure="1" displayFolder="Beløb rapportering" measureGroup="FactSagspost" count="0"/>
    <cacheHierarchy uniqueName="[Measures].[SagspostAntalOverfoertTilFaktura]" caption="Antal overført til faktura" measure="1" displayFolder="" measureGroup="FactSagspost" count="0"/>
    <cacheHierarchy uniqueName="[Measures].[SagspostAntalOverfoeresTilFaktura]" caption="Antal overføres til faktura" measure="1" displayFolder="" measureGroup="FactSagspost" count="0"/>
    <cacheHierarchy uniqueName="[Measures].[SagspostBeloebPLBudget]" caption="Beløb fastpris budget" measure="1" displayFolder="Beløb fastpris" measureGroup="FactSagspost" count="0"/>
    <cacheHierarchy uniqueName="[Measures].[SagspostBeloebPLRealiseret]" caption="Beløb fastpris realiseret" measure="1" displayFolder="Beløb fastpris" measureGroup="FactSagspost" count="0"/>
    <cacheHierarchy uniqueName="[Measures].[SagspostTimerAarsvaerkBudget]" caption="Årsværk budget" measure="1" displayFolder="" measureGroup="FactSagspost" count="0"/>
    <cacheHierarchy uniqueName="[Measures].[SagspostTimerAarsvaerkRealiseret]" caption="Årsværk realiseret" measure="1" displayFolder="" measureGroup="FactSagspost" count="0"/>
    <cacheHierarchy uniqueName="[Measures].[SagspostTimerBudgetYear]" caption="Timer budget (hele året)" measure="1" displayFolder="Budget" measureGroup="FactSagspost" count="0"/>
    <cacheHierarchy uniqueName="[Measures].[SagspostAntalAktiviteter]" caption="Antal aktiviteter" measure="1" displayFolder="" measureGroup="FactSagspost" count="0"/>
    <cacheHierarchy uniqueName="[Measures].[SagspostBeloebIndtaegtsfordeling]" caption="Beløb indtægtsfordeling" measure="1" displayFolder="" measureGroup="FactSagspost" count="0"/>
    <cacheHierarchy uniqueName="[Measures].[SagspostBeloebRealiseretMedFormaalsfordeling]" caption="FR Beløb med omfordeling realiseret" measure="1" displayFolder="" measureGroup="FactSagspost" count="0"/>
    <cacheHierarchy uniqueName="[Measures].[SagspostAntal]" caption="Antal ekskl. timer" measure="1" displayFolder="" measureGroup="FactSagspost" count="0"/>
    <cacheHierarchy uniqueName="[Measures].[ProjektinfoNettoRaadighedsBeloeb]" caption="Netto rådighedsbeløb" measure="1" displayFolder="" measureGroup="FactProjekt" count="0"/>
    <cacheHierarchy uniqueName="[Measures].[ProjektinfoBruttohjemskrivningsBeloeb]" caption="Brutto hjemskrivningsbeløb" measure="1" displayFolder="" measureGroup="FactProjekt" count="0"/>
    <cacheHierarchy uniqueName="[Measures].[KubeInformationCalcEffectiveUsername]" caption="Bruger navn" measure="1" displayFolder="" measureGroup="FactKubeInformationCalc" count="0"/>
    <cacheHierarchy uniqueName="[Measures].[KubeInformationCalcSidstOpdateret]" caption="Sidst opdateret" measure="1" displayFolder="" measureGroup="FactKubeInformationCalc" count="0"/>
    <cacheHierarchy uniqueName="[Measures].[KubeInformationCalcSidstOpdateretNavision]" caption="Sidst opdateret navision" measure="1" displayFolder="" measureGroup="FactKubeInformationCalc" count="0"/>
    <cacheHierarchy uniqueName="[Measures].[KubeInformationCalcSidstOpdateretPrromark]" caption="Sidst opdateret promark" measure="1" displayFolder="" measureGroup="FactKubeInformationCalc" count="0"/>
    <cacheHierarchy uniqueName="[Measures].[KubeInformationCalcSidstOpdateretSLS]" caption="Sidst opdateret SLS" measure="1" displayFolder="" measureGroup="FactKubeInformationCalc" count="0"/>
    <cacheHierarchy uniqueName="[Measures].[TidshaandteringArbejdstid]" caption="Timer (Tidshåndtering)" measure="1" displayFolder="" measureGroup="FactTidshaandtering" count="0"/>
    <cacheHierarchy uniqueName="[Measures].[TidshaandteringBudgettid]" caption="Budgettimer (Tidshåndtering)" measure="1" displayFolder="" measureGroup="FactTidshaandtering" count="0"/>
    <cacheHierarchy uniqueName="[Measures].[TidshaandteringNormtid]" caption="Normtimer (Tidshåndtering)" measure="1" displayFolder="" measureGroup="FactTidshaandtering" count="0"/>
    <cacheHierarchy uniqueName="[Measures].[TidshaandteringRest]" caption="Rest (Tidshåndtering)" measure="1" displayFolder="" measureGroup="FactTidshaandtering" count="0"/>
    <cacheHierarchy uniqueName="[Measures].[TidshaandteringFravaersdage]" caption="Dage (Tidshåndtering)" measure="1" displayFolder="" measureGroup="FactTidshaandtering" count="0"/>
    <cacheHierarchy uniqueName="[Measures].[TidshaandteringTimerBudgetYear]" caption="Timer budget (hele året) (Tidshåndtering)" measure="1" displayFolder="" measureGroup="FactTidshaandtering" count="0"/>
    <cacheHierarchy uniqueName="[Measures].[FinanspostBeloeb]" caption="Finans beløb" measure="1" displayFolder="" measureGroup="FactFinansPost" count="0" oneField="1">
      <fieldsUsage count="1">
        <fieldUsage x="20"/>
      </fieldsUsage>
    </cacheHierarchy>
    <cacheHierarchy uniqueName="[Measures].[LoenBeloeb]" caption="Beløb realiseret (SLS)" measure="1" displayFolder="" measureGroup="FactLoen" count="0"/>
    <cacheHierarchy uniqueName="[Measures].[LoenBeloebRealiseretMedSlsLoen]" caption="Beløb realiseret med SLS Løn" measure="1" displayFolder="" measureGroup="FactLoen" count="0"/>
    <cacheHierarchy uniqueName="[Measures].[LoenBeloebOmvendtFortegn]" caption="Beløb realiseret (SLS) Navision fortegn" measure="1" displayFolder="" measureGroup="FactLoen" count="0"/>
    <cacheHierarchy uniqueName="[Measures].[LoenBevillingstimer]" caption="Bevillingstimer" measure="1" displayFolder="" measureGroup="FactLoen" count="0"/>
    <cacheHierarchy uniqueName="[Measures].[LoenArbejdstimer]" caption="Arbejdstimer" measure="1" displayFolder="" measureGroup="FactLoen" count="0"/>
    <cacheHierarchy uniqueName="[Measures].[ProjektTidTimerRealiseret]" caption="Timer realiseret (ProjektTid)" measure="1" displayFolder="" measureGroup="FactProjektTid" count="0"/>
    <cacheHierarchy uniqueName="[Measures].[ProjektTidOmposteringeriNavision]" caption="Omposteringer i Navision (ProjektTid)" measure="1" displayFolder="" measureGroup="FactProjektTid" count="0"/>
    <cacheHierarchy uniqueName="[Measures].[ProjektTidTimerRegistreret]" caption="Timer registreret (ProjektTid)" measure="1" displayFolder="" measureGroup="FactProjektTid" count="0"/>
    <cacheHierarchy uniqueName="[Measures].[__Default measure]" caption="__Default measure" measure="1" displayFolder="" count="0" hidden="1"/>
    <cacheHierarchy uniqueName="[Measures].[SagspostTimerBudgetMaaned]" caption="SagspostTimerBudgetMaaned" measure="1" displayFolder="ST measures" measureGroup="FactSagspost" count="0" hidden="1"/>
    <cacheHierarchy uniqueName="[Measures].[Timer budget]" caption="Timer budget" measure="1" displayFolder="" measureGroup="FactSagspost" count="0" hidden="1"/>
    <cacheHierarchy uniqueName="[Measures].[Timer realiseret]" caption="Timer realiseret" measure="1" displayFolder="" measureGroup="FactSagspost" count="0" hidden="1"/>
    <cacheHierarchy uniqueName="[Measures].[ErBegraensetTilEgneProjekter]" caption="ErBegraensetTilEgneProjekter" measure="1" displayFolder="" measureGroup="FactSagspost" count="0" hidden="1"/>
    <cacheHierarchy uniqueName="[Measures].[ErBegraensetTilEgneSteder]" caption="ErBegraensetTilEgneSteder" measure="1" displayFolder="" measureGroup="FactSagspost" count="0" hidden="1"/>
    <cacheHierarchy uniqueName="[Measures].[ErBegraensetTilEgneStederMapped]" caption="ErBegraensetTilEgneStederMapped" measure="1" displayFolder="" measureGroup="FactSagspost" count="0" hidden="1"/>
    <cacheHierarchy uniqueName="[Measures].[SagspostBeloebBudgetMedFormaalsfordeling]" caption="FR Beløb med omfordeling budget" measure="1" displayFolder="" measureGroup="FactSagspost" count="0" hidden="1"/>
    <cacheHierarchy uniqueName="[Measures].[KubeInformationAUID]" caption="KubeInformationAUID" measure="1" displayFolder="" measureGroup="FactKubeInformationCalc" count="0" hidden="1"/>
    <cacheHierarchy uniqueName="[Measures].[ProjektRolleAntal]" caption="ProjektRolleAntal" measure="1" displayFolder="" measureGroup="FactProjektRolle" count="0" hidden="1"/>
    <cacheHierarchy uniqueName="[Measures].[ADGroupMemberAntal]" caption="ADGroupMemberAntal" measure="1" displayFolder="" measureGroup="FactADGroupMember" count="0" hidden="1"/>
    <cacheHierarchy uniqueName="[Measures].[PersonRessourceCount]" caption="PersonRessourceCount" measure="1" displayFolder="" measureGroup="FactPersonRessource" count="0" hidden="1"/>
    <cacheHierarchy uniqueName="[Measures].[FormaalsfordeltBeloebBudget]" caption="FR Omfordelt beløb budget" measure="1" displayFolder="" measureGroup="FactFormaalsfordeling" count="0" hidden="1"/>
    <cacheHierarchy uniqueName="[Measures].[FormaalsfordeltBeloebRealiseret]" caption="FR Omfordelt beløb realiseret" measure="1" displayFolder="" measureGroup="FactFormaalsfordeling" count="0" hidden="1"/>
    <cacheHierarchy uniqueName="[Sæt1]" caption="Sæt1" set="1" displayFolder="" count="0" unbalanced="0" unbalancedGroup="0">
      <extLst>
        <ext xmlns:x14="http://schemas.microsoft.com/office/spreadsheetml/2009/9/main" uri="{8CF416AD-EC4C-4aba-99F5-12A058AE0983}">
          <x14:cacheHierarchy flattenHierarchies="0" measuresSet="1" hierarchizeDistinct="0"/>
        </ext>
      </extLst>
    </cacheHierarchy>
  </cacheHierarchies>
  <kpis count="0"/>
  <calculatedMembers count="1">
    <calculatedMember name="[Sæt1]" mdx="{([DimDate].[KalenderAar].[Year_Name_DA].&amp;[2017],[Measures].[SagspostBeloebRealiseretOmvendtFortegn]),([DimDate].[KalenderAar].[Year_Name_DA].&amp;[2018],[Measures].[SagspostBeloebRealiseretOmvendtFortegn]),([DimDate].[KalenderAar].[Year_Name_DA].&amp;[2019],[Measures].[SagspostBeloebRealiseretOmvendtFortegn]),([DimDate].[KalenderAar].[Year_Name_DA].&amp;[2019],[Measures].[SagspostBeloebBudgetOmvendtFortegn]),([DimDate].[KalenderAar].[Year_Name_DA].&amp;[2020],[Measures].[SagspostBeloebBudgetOmvendtFortegn]),([DimDate].[KalenderAar].[Year_Name_DA].&amp;[2021],[Measures].[SagspostBeloebBudgetOmvendtFortegn]),([DimDate].[KalenderAar].[Year_Name_DA].&amp;[2022],[Measures].[SagspostBeloebBudgetOmvendtFortegn])}" set="1">
      <extLst>
        <ext xmlns:x14="http://schemas.microsoft.com/office/spreadsheetml/2009/9/main" uri="{0C70D0D5-359C-4a49-802D-23BBF952B5CE}">
          <x14:calculatedMember flattenHierarchies="0" hierarchizeDistinct="0">
            <x14:tupleSet rowCount="7" columnCount="2">
              <x14:headers>
                <x14:header uniqueName="[DimDate].[KalenderAar].[Year_Name_DA]" hierarchyName="[DimDate].[KalenderAar]"/>
                <x14:header/>
              </x14:headers>
              <x14:rows>
                <x14:row>
                  <x14:rowItem u="[DimDate].[KalenderAar].[Year_Name_DA].&amp;[2017]" d="2017"/>
                  <x14:rowItem u="[Measures].[SagspostBeloebRealiseretOmvendtFortegn]" d="Realiseret Navision fortegn"/>
                </x14:row>
                <x14:row>
                  <x14:rowItem u="[DimDate].[KalenderAar].[Year_Name_DA].&amp;[2018]" d="2018"/>
                  <x14:rowItem u="[Measures].[SagspostBeloebRealiseretOmvendtFortegn]" d="Realiseret Navision fortegn"/>
                </x14:row>
                <x14:row>
                  <x14:rowItem u="[DimDate].[KalenderAar].[Year_Name_DA].&amp;[2019]" d="2019"/>
                  <x14:rowItem u="[Measures].[SagspostBeloebRealiseretOmvendtFortegn]" d="Realiseret Navision fortegn"/>
                </x14:row>
                <x14:row>
                  <x14:rowItem u="[DimDate].[KalenderAar].[Year_Name_DA].&amp;[2019]" d="2019"/>
                  <x14:rowItem u="[Measures].[SagspostBeloebBudgetOmvendtFortegn]" d="Budget Navision fortegn"/>
                </x14:row>
                <x14:row>
                  <x14:rowItem u="[DimDate].[KalenderAar].[Year_Name_DA].&amp;[2020]" d="2020"/>
                  <x14:rowItem u="[Measures].[SagspostBeloebBudgetOmvendtFortegn]" d="Budget Navision fortegn"/>
                </x14:row>
                <x14:row>
                  <x14:rowItem u="[DimDate].[KalenderAar].[Year_Name_DA].&amp;[2021]" d="2021"/>
                  <x14:rowItem u="[Measures].[SagspostBeloebBudgetOmvendtFortegn]" d="Budget Navision fortegn"/>
                </x14:row>
                <x14:row>
                  <x14:rowItem u="[DimDate].[KalenderAar].[Year_Name_DA].&amp;[2022]" d="2022"/>
                  <x14:rowItem u="[Measures].[SagspostBeloebBudgetOmvendtFortegn]" d="Budget Navision fortegn"/>
                </x14:row>
              </x14:rows>
            </x14:tupleSet>
          </x14:calculatedMember>
        </ext>
      </extLst>
    </calculatedMember>
  </calculatedMembers>
  <dimensions count="45">
    <dimension name="DimAdgangsbegraensning" uniqueName="[DimAdgangsbegraensning]" caption="Adgangsbegrænsning"/>
    <dimension name="DimADUser" uniqueName="[DimADUser]" caption="User"/>
    <dimension name="DimArtsKonto" uniqueName="[DimArtsKonto]" caption="Artskonto"/>
    <dimension name="DimArtskontoRessource" uniqueName="[DimArtskontoRessource]" caption="ArtskontoRessource"/>
    <dimension name="DimBudgetnavn" uniqueName="[DimBudgetnavn]" caption="Budgetnavn"/>
    <dimension name="DimDate" uniqueName="[DimDate]" caption="Tid"/>
    <dimension name="DimDebitor" uniqueName="[DimDebitor]" caption="Debitor"/>
    <dimension name="DimDelRegnskab" uniqueName="[DimDelRegnskab]" caption="Delregnskab"/>
    <dimension name="DimDelRegnskab_Aktivitet" uniqueName="[DimDelRegnskab_Aktivitet]" caption="Delregnskab (aktivitet)"/>
    <dimension name="DimDelRegnskab_Projekt" uniqueName="[DimDelRegnskab_Projekt]" caption="Delregnskab (projekt)"/>
    <dimension name="DimFinansPostDegenerate" uniqueName="[DimFinansPostDegenerate]" caption="Finansposteringer detaljer"/>
    <dimension name="DimFordelingstype" uniqueName="[DimFordelingstype]" caption="Fordelingstype"/>
    <dimension name="DimFormaal" uniqueName="[DimFormaal]" caption="Formål"/>
    <dimension name="DimFormaal_Aktivitet" uniqueName="[DimFormaal_Aktivitet]" caption="Formål (aktivitet)"/>
    <dimension name="DimFormaal_Projekt" uniqueName="[DimFormaal_Projekt]" caption="Formål (projekt)"/>
    <dimension name="DimIndtaegtsfordelingV2" uniqueName="[DimIndtaegtsfordelingV2]" caption="Indtægtsfordeling"/>
    <dimension name="DimKreditor" uniqueName="[DimKreditor]" caption="Kreditor"/>
    <dimension name="DimMedarbejderSls" uniqueName="[DimMedarbejderSls]" caption="Medarbejder (SLS)"/>
    <dimension name="DimOmkostningspulje" uniqueName="[DimOmkostningspulje]" caption="FR Omkostningspulje"/>
    <dimension name="DimProjekt" uniqueName="[DimProjekt]" caption="Projekt"/>
    <dimension name="DimProjektAktivitet" uniqueName="[DimProjektAktivitet]" caption="Aktivitet"/>
    <dimension name="DimProjektRessource" uniqueName="[DimProjektRessource]" caption="Ressource"/>
    <dimension name="DimProjektRessource_ProjektAdministrator" uniqueName="[DimProjektRessource_ProjektAdministrator]" caption="Projekt administrator"/>
    <dimension name="DimProjektRessource_ProjektAndenRolle" uniqueName="[DimProjektRessource_ProjektAndenRolle]" caption="Projekt anden rolle"/>
    <dimension name="DimProjektRessource_ProjektAnsvarlig" uniqueName="[DimProjektRessource_ProjektAnsvarlig]" caption="Projekt ansvarlig"/>
    <dimension name="DimProjektRessource_ProjektBevillingsHaver" uniqueName="[DimProjektRessource_ProjektBevillingsHaver]" caption="Projekt bevillingshaver"/>
    <dimension name="DimProjektRessource_ProjektGruppeleder" uniqueName="[DimProjektRessource_ProjektGruppeleder]" caption="Projekt gruppeleder"/>
    <dimension name="DimProjektRessource_ProjektLeder" uniqueName="[DimProjektRessource_ProjektLeder]" caption="Projektleder"/>
    <dimension name="DimProjektRessourceV3" uniqueName="[DimProjektRessourceV3]" caption="Ressource V3"/>
    <dimension name="DimSagsPostDegenerate" uniqueName="[DimSagsPostDegenerate]" caption="Sagspost detaljer"/>
    <dimension name="DimSagsPostFilter" uniqueName="[DimSagsPostFilter]" caption="Sagspost filter"/>
    <dimension name="DimSagsPostHierarki" uniqueName="[DimSagsPostHierarki]" caption="Sagspost hierarkier"/>
    <dimension name="DimSagsPostJunk" uniqueName="[DimSagsPostJunk]" caption="Konto/Ressource"/>
    <dimension name="DimSourceSystemUpdate" uniqueName="[DimSourceSystemUpdate]" caption="Kildesystem sidst opdateret"/>
    <dimension name="DimSted" uniqueName="[DimSted]" caption="Sted"/>
    <dimension name="DimSted_Mapped" uniqueName="[DimSted_Mapped]" caption="Sted (mapped)"/>
    <dimension name="DimSted_Projekt" uniqueName="[DimSted_Projekt]" caption="Sted (projekt)"/>
    <dimension name="DimSted_ProjektMapped" uniqueName="[DimSted_ProjektMapped]" caption="Sted (projekt, mapped)"/>
    <dimension name="DimStillingsType" uniqueName="[DimStillingsType]" caption="StillingsType"/>
    <dimension name="DimTidshaandteringDegenerate" uniqueName="[DimTidshaandteringDegenerate]" caption="Tidshåndtering degenerate"/>
    <dimension name="DimTidshaandteringJunk" uniqueName="[DimTidshaandteringJunk]" caption="Tidshåndtering detaljer"/>
    <dimension name="DimTidshaandteringsStatus" uniqueName="[DimTidshaandteringsStatus]" caption="Tidshåndterings status"/>
    <dimension name="DimTidshaandteringType" uniqueName="[DimTidshaandteringType]" caption="Tidshåndteringtype"/>
    <dimension name="FactProjektTid" uniqueName="[FactProjektTid]" caption="ProjektTid"/>
    <dimension measure="1" name="Measures" uniqueName="[Measures]" caption="Measures"/>
  </dimensions>
  <measureGroups count="68">
    <measureGroup name="Adgangsrettigheder" caption="Adgangsrettigheder"/>
    <measureGroup name="Calculated Measures" caption="Calculated Measures"/>
    <measureGroup name="DimAdgangsbegraensning" caption="Adgangsbegrænsning"/>
    <measureGroup name="DimADGroup" caption="DimADGroup"/>
    <measureGroup name="DimADUser" caption="User"/>
    <measureGroup name="DimArtsKonto" caption="Artskonto"/>
    <measureGroup name="DimArtskontoRessource" caption="ArtskontoRessource"/>
    <measureGroup name="DimBudgetnavn" caption="Budgetnavn"/>
    <measureGroup name="DimDate" caption="Tid"/>
    <measureGroup name="DimDebitor" caption="Debitor"/>
    <measureGroup name="DimDebitor_Projekt" caption="DimDebitor_Projekt"/>
    <measureGroup name="DimDelRegnskab" caption="Delregnskab"/>
    <measureGroup name="DimDelRegnskab_Aktivitet" caption="Delregnskab (aktivitet)"/>
    <measureGroup name="DimDelRegnskab_Projekt" caption="Delregnskab (projekt)"/>
    <measureGroup name="DimFinansPostDegenerate" caption="Finansposteringer detaljer"/>
    <measureGroup name="DimFordelingstype" caption="Fordelingstype"/>
    <measureGroup name="DimFormaal" caption="Formål"/>
    <measureGroup name="DimFormaal_Aktivitet" caption="Formål (aktivitet)"/>
    <measureGroup name="DimFormaal_Projekt" caption="Formål (projekt)"/>
    <measureGroup name="DimIndtaegtsfordelingV2" caption="Indtægtsfordeling"/>
    <measureGroup name="DimKreditor" caption="Kreditor"/>
    <measureGroup name="DimMedarbejderSls" caption="Medarbejder (SLS)"/>
    <measureGroup name="DimOmkostningspulje" caption="FR Omkostningspulje"/>
    <measureGroup name="DimProjekt" caption="Projekt"/>
    <measureGroup name="DimProjektAktivitet" caption="Aktivitet"/>
    <measureGroup name="DimProjektRessource" caption="Ressource"/>
    <measureGroup name="DimProjektRessource_ProjektAdministrator" caption="Projekt administrator"/>
    <measureGroup name="DimProjektRessource_ProjektAndenRolle" caption="Projekt anden rolle"/>
    <measureGroup name="DimProjektRessource_ProjektAnsvarlig" caption="Projekt ansvarlig"/>
    <measureGroup name="DimProjektRessource_ProjektBevillingsHaver" caption="Projekt bevillingshaver"/>
    <measureGroup name="DimProjektRessource_ProjektGruppeleder" caption="Projekt gruppeleder"/>
    <measureGroup name="DimProjektRessource_ProjektLeder" caption="Projektleder"/>
    <measureGroup name="DimProjektRessource_ProjektRolle" caption="DimProjektRessource_ProjektRolle"/>
    <measureGroup name="DimProjektRessourceV3" caption="Ressource V3"/>
    <measureGroup name="DimSagsPostDegenerate" caption="Sagspost detaljer"/>
    <measureGroup name="DimSagsPostFilter" caption="Sagspost filter"/>
    <measureGroup name="DimSagsPostFilterBridge" caption="DimSagsPostFilterBridge"/>
    <measureGroup name="DimSagsPostHierarki" caption="Sagspost hierarkier"/>
    <measureGroup name="DimSagspostHierarkiBridgeCalc" caption="DimSagspostHierarkiBridgeCalc"/>
    <measureGroup name="DimSagsPostJunk" caption="Konto/Ressource"/>
    <measureGroup name="DimSourceSystemUpdate" caption="Kildesystem sidst opdateret"/>
    <measureGroup name="DimSted" caption="Sted"/>
    <measureGroup name="DimSted_Mapped" caption="Sted (mapped)"/>
    <measureGroup name="DimSted_Projekt" caption="Sted (projekt)"/>
    <measureGroup name="DimSted_ProjektMapped" caption="Sted (projekt, mapped)"/>
    <measureGroup name="DimStillingsType" caption="StillingsType"/>
    <measureGroup name="DimTidshaandteringDegenerate" caption="Tidshåndtering degenerate"/>
    <measureGroup name="DimTidshaandteringJunk" caption="Tidshåndtering detaljer"/>
    <measureGroup name="DimTidshaandteringsPosteringsType" caption="Tidshåndterings posteringstype"/>
    <measureGroup name="DimTidshaandteringsStatus" caption="Tidshåndterings status"/>
    <measureGroup name="DimTidshaandteringType" caption="Tidshåndteringtype"/>
    <measureGroup name="Egne measures" caption="Egne measures"/>
    <measureGroup name="FactADGroupMember" caption="FactADGroupMember"/>
    <measureGroup name="FactFinansPost" caption="Finansposteringer"/>
    <measureGroup name="FactFormaalsfordeling" caption="FR Formålsfordeling"/>
    <measureGroup name="FactKubeInformationCalc" caption="Kube information"/>
    <measureGroup name="FactLoen" caption="SLS-posteringer"/>
    <measureGroup name="FactPersonRessource" caption="FactPersonRessource"/>
    <measureGroup name="FactProjekt" caption="Projekt info"/>
    <measureGroup name="FactProjektRolle" caption="FactProjektRolle"/>
    <measureGroup name="FactProjektTid" caption="ProjektTid"/>
    <measureGroup name="FactSagspost" caption="Sagsposteringer"/>
    <measureGroup name="FactSagsPostFilterBridge" caption="FactSagsPostFilterBridge"/>
    <measureGroup name="FactSagsPostHierarkiBridge" caption="FactSagsPostHierarkiBridge"/>
    <measureGroup name="FactStedRolle" caption="FactStedRolle"/>
    <measureGroup name="FactTidshaandtering" caption="Tidshåndtering"/>
    <measureGroup name="Fortegn" caption="Fortegn"/>
    <measureGroup name="Time intelligence" caption="Time intelligence"/>
  </measureGroups>
  <maps count="383">
    <map measureGroup="2" dimension="0"/>
    <map measureGroup="4" dimension="1"/>
    <map measureGroup="5" dimension="2"/>
    <map measureGroup="6" dimension="3"/>
    <map measureGroup="7" dimension="4"/>
    <map measureGroup="8" dimension="5"/>
    <map measureGroup="9" dimension="6"/>
    <map measureGroup="11" dimension="7"/>
    <map measureGroup="12" dimension="8"/>
    <map measureGroup="13" dimension="9"/>
    <map measureGroup="14" dimension="10"/>
    <map measureGroup="15" dimension="11"/>
    <map measureGroup="16" dimension="12"/>
    <map measureGroup="17" dimension="13"/>
    <map measureGroup="18" dimension="14"/>
    <map measureGroup="19" dimension="15"/>
    <map measureGroup="20" dimension="16"/>
    <map measureGroup="21" dimension="17"/>
    <map measureGroup="22" dimension="18"/>
    <map measureGroup="23" dimension="19"/>
    <map measureGroup="24" dimension="20"/>
    <map measureGroup="25" dimension="21"/>
    <map measureGroup="26" dimension="22"/>
    <map measureGroup="27" dimension="23"/>
    <map measureGroup="28" dimension="24"/>
    <map measureGroup="29" dimension="25"/>
    <map measureGroup="30" dimension="26"/>
    <map measureGroup="31" dimension="27"/>
    <map measureGroup="33" dimension="28"/>
    <map measureGroup="34" dimension="29"/>
    <map measureGroup="35" dimension="2"/>
    <map measureGroup="35" dimension="3"/>
    <map measureGroup="35" dimension="4"/>
    <map measureGroup="35" dimension="5"/>
    <map measureGroup="35" dimension="6"/>
    <map measureGroup="35" dimension="7"/>
    <map measureGroup="35" dimension="8"/>
    <map measureGroup="35" dimension="9"/>
    <map measureGroup="35" dimension="11"/>
    <map measureGroup="35" dimension="12"/>
    <map measureGroup="35" dimension="13"/>
    <map measureGroup="35" dimension="14"/>
    <map measureGroup="35" dimension="15"/>
    <map measureGroup="35" dimension="18"/>
    <map measureGroup="35" dimension="19"/>
    <map measureGroup="35" dimension="20"/>
    <map measureGroup="35" dimension="21"/>
    <map measureGroup="35" dimension="22"/>
    <map measureGroup="35" dimension="23"/>
    <map measureGroup="35" dimension="24"/>
    <map measureGroup="35" dimension="25"/>
    <map measureGroup="35" dimension="26"/>
    <map measureGroup="35" dimension="27"/>
    <map measureGroup="35" dimension="28"/>
    <map measureGroup="35" dimension="29"/>
    <map measureGroup="35" dimension="30"/>
    <map measureGroup="35" dimension="31"/>
    <map measureGroup="35" dimension="32"/>
    <map measureGroup="35" dimension="34"/>
    <map measureGroup="35" dimension="35"/>
    <map measureGroup="35" dimension="36"/>
    <map measureGroup="35" dimension="37"/>
    <map measureGroup="35" dimension="38"/>
    <map measureGroup="36" dimension="2"/>
    <map measureGroup="36" dimension="3"/>
    <map measureGroup="36" dimension="4"/>
    <map measureGroup="36" dimension="5"/>
    <map measureGroup="36" dimension="6"/>
    <map measureGroup="36" dimension="7"/>
    <map measureGroup="36" dimension="8"/>
    <map measureGroup="36" dimension="9"/>
    <map measureGroup="36" dimension="11"/>
    <map measureGroup="36" dimension="12"/>
    <map measureGroup="36" dimension="13"/>
    <map measureGroup="36" dimension="14"/>
    <map measureGroup="36" dimension="15"/>
    <map measureGroup="36" dimension="18"/>
    <map measureGroup="36" dimension="19"/>
    <map measureGroup="36" dimension="20"/>
    <map measureGroup="36" dimension="21"/>
    <map measureGroup="36" dimension="22"/>
    <map measureGroup="36" dimension="23"/>
    <map measureGroup="36" dimension="24"/>
    <map measureGroup="36" dimension="25"/>
    <map measureGroup="36" dimension="26"/>
    <map measureGroup="36" dimension="27"/>
    <map measureGroup="36" dimension="28"/>
    <map measureGroup="36" dimension="29"/>
    <map measureGroup="36" dimension="30"/>
    <map measureGroup="36" dimension="31"/>
    <map measureGroup="36" dimension="32"/>
    <map measureGroup="36" dimension="34"/>
    <map measureGroup="36" dimension="35"/>
    <map measureGroup="36" dimension="36"/>
    <map measureGroup="36" dimension="37"/>
    <map measureGroup="36" dimension="38"/>
    <map measureGroup="37" dimension="2"/>
    <map measureGroup="37" dimension="3"/>
    <map measureGroup="37" dimension="4"/>
    <map measureGroup="37" dimension="5"/>
    <map measureGroup="37" dimension="6"/>
    <map measureGroup="37" dimension="7"/>
    <map measureGroup="37" dimension="8"/>
    <map measureGroup="37" dimension="9"/>
    <map measureGroup="37" dimension="11"/>
    <map measureGroup="37" dimension="12"/>
    <map measureGroup="37" dimension="13"/>
    <map measureGroup="37" dimension="14"/>
    <map measureGroup="37" dimension="15"/>
    <map measureGroup="37" dimension="18"/>
    <map measureGroup="37" dimension="19"/>
    <map measureGroup="37" dimension="20"/>
    <map measureGroup="37" dimension="21"/>
    <map measureGroup="37" dimension="22"/>
    <map measureGroup="37" dimension="23"/>
    <map measureGroup="37" dimension="24"/>
    <map measureGroup="37" dimension="25"/>
    <map measureGroup="37" dimension="26"/>
    <map measureGroup="37" dimension="27"/>
    <map measureGroup="37" dimension="28"/>
    <map measureGroup="37" dimension="29"/>
    <map measureGroup="37" dimension="30"/>
    <map measureGroup="37" dimension="31"/>
    <map measureGroup="37" dimension="32"/>
    <map measureGroup="37" dimension="34"/>
    <map measureGroup="37" dimension="35"/>
    <map measureGroup="37" dimension="36"/>
    <map measureGroup="37" dimension="37"/>
    <map measureGroup="37" dimension="38"/>
    <map measureGroup="38" dimension="2"/>
    <map measureGroup="38" dimension="3"/>
    <map measureGroup="38" dimension="4"/>
    <map measureGroup="38" dimension="5"/>
    <map measureGroup="38" dimension="6"/>
    <map measureGroup="38" dimension="7"/>
    <map measureGroup="38" dimension="8"/>
    <map measureGroup="38" dimension="9"/>
    <map measureGroup="38" dimension="11"/>
    <map measureGroup="38" dimension="12"/>
    <map measureGroup="38" dimension="13"/>
    <map measureGroup="38" dimension="14"/>
    <map measureGroup="38" dimension="15"/>
    <map measureGroup="38" dimension="18"/>
    <map measureGroup="38" dimension="19"/>
    <map measureGroup="38" dimension="20"/>
    <map measureGroup="38" dimension="21"/>
    <map measureGroup="38" dimension="22"/>
    <map measureGroup="38" dimension="23"/>
    <map measureGroup="38" dimension="24"/>
    <map measureGroup="38" dimension="25"/>
    <map measureGroup="38" dimension="26"/>
    <map measureGroup="38" dimension="27"/>
    <map measureGroup="38" dimension="28"/>
    <map measureGroup="38" dimension="29"/>
    <map measureGroup="38" dimension="30"/>
    <map measureGroup="38" dimension="31"/>
    <map measureGroup="38" dimension="32"/>
    <map measureGroup="38" dimension="34"/>
    <map measureGroup="38" dimension="35"/>
    <map measureGroup="38" dimension="36"/>
    <map measureGroup="38" dimension="37"/>
    <map measureGroup="38" dimension="38"/>
    <map measureGroup="39" dimension="32"/>
    <map measureGroup="40" dimension="33"/>
    <map measureGroup="41" dimension="34"/>
    <map measureGroup="42" dimension="35"/>
    <map measureGroup="43" dimension="36"/>
    <map measureGroup="44" dimension="37"/>
    <map measureGroup="45" dimension="38"/>
    <map measureGroup="46" dimension="39"/>
    <map measureGroup="47" dimension="40"/>
    <map measureGroup="49" dimension="41"/>
    <map measureGroup="50" dimension="42"/>
    <map measureGroup="52" dimension="1"/>
    <map measureGroup="53" dimension="2"/>
    <map measureGroup="53" dimension="5"/>
    <map measureGroup="53" dimension="6"/>
    <map measureGroup="53" dimension="7"/>
    <map measureGroup="53" dimension="8"/>
    <map measureGroup="53" dimension="9"/>
    <map measureGroup="53" dimension="10"/>
    <map measureGroup="53" dimension="12"/>
    <map measureGroup="53" dimension="13"/>
    <map measureGroup="53" dimension="14"/>
    <map measureGroup="53" dimension="16"/>
    <map measureGroup="53" dimension="19"/>
    <map measureGroup="53" dimension="20"/>
    <map measureGroup="53" dimension="34"/>
    <map measureGroup="53" dimension="35"/>
    <map measureGroup="54" dimension="2"/>
    <map measureGroup="54" dimension="3"/>
    <map measureGroup="54" dimension="4"/>
    <map measureGroup="54" dimension="5"/>
    <map measureGroup="54" dimension="6"/>
    <map measureGroup="54" dimension="7"/>
    <map measureGroup="54" dimension="8"/>
    <map measureGroup="54" dimension="9"/>
    <map measureGroup="54" dimension="11"/>
    <map measureGroup="54" dimension="12"/>
    <map measureGroup="54" dimension="13"/>
    <map measureGroup="54" dimension="14"/>
    <map measureGroup="54" dimension="15"/>
    <map measureGroup="54" dimension="18"/>
    <map measureGroup="54" dimension="19"/>
    <map measureGroup="54" dimension="20"/>
    <map measureGroup="54" dimension="21"/>
    <map measureGroup="54" dimension="22"/>
    <map measureGroup="54" dimension="23"/>
    <map measureGroup="54" dimension="24"/>
    <map measureGroup="54" dimension="25"/>
    <map measureGroup="54" dimension="26"/>
    <map measureGroup="54" dimension="27"/>
    <map measureGroup="54" dimension="28"/>
    <map measureGroup="54" dimension="29"/>
    <map measureGroup="54" dimension="30"/>
    <map measureGroup="54" dimension="31"/>
    <map measureGroup="54" dimension="32"/>
    <map measureGroup="54" dimension="34"/>
    <map measureGroup="54" dimension="35"/>
    <map measureGroup="54" dimension="36"/>
    <map measureGroup="54" dimension="37"/>
    <map measureGroup="54" dimension="38"/>
    <map measureGroup="56" dimension="2"/>
    <map measureGroup="56" dimension="3"/>
    <map measureGroup="56" dimension="5"/>
    <map measureGroup="56" dimension="7"/>
    <map measureGroup="56" dimension="9"/>
    <map measureGroup="56" dimension="17"/>
    <map measureGroup="56" dimension="19"/>
    <map measureGroup="56" dimension="20"/>
    <map measureGroup="56" dimension="22"/>
    <map measureGroup="56" dimension="23"/>
    <map measureGroup="56" dimension="24"/>
    <map measureGroup="56" dimension="25"/>
    <map measureGroup="56" dimension="26"/>
    <map measureGroup="56" dimension="27"/>
    <map measureGroup="56" dimension="34"/>
    <map measureGroup="56" dimension="35"/>
    <map measureGroup="56" dimension="36"/>
    <map measureGroup="56" dimension="37"/>
    <map measureGroup="56" dimension="38"/>
    <map measureGroup="57" dimension="1"/>
    <map measureGroup="57" dimension="21"/>
    <map measureGroup="58" dimension="5"/>
    <map measureGroup="58" dimension="9"/>
    <map measureGroup="58" dimension="14"/>
    <map measureGroup="58" dimension="19"/>
    <map measureGroup="58" dimension="22"/>
    <map measureGroup="58" dimension="23"/>
    <map measureGroup="58" dimension="24"/>
    <map measureGroup="58" dimension="25"/>
    <map measureGroup="58" dimension="26"/>
    <map measureGroup="58" dimension="27"/>
    <map measureGroup="58" dimension="36"/>
    <map measureGroup="58" dimension="37"/>
    <map measureGroup="59" dimension="19"/>
    <map measureGroup="60" dimension="5"/>
    <map measureGroup="60" dimension="19"/>
    <map measureGroup="60" dimension="20"/>
    <map measureGroup="60" dimension="28"/>
    <map measureGroup="60" dimension="36"/>
    <map measureGroup="60" dimension="43"/>
    <map measureGroup="61" dimension="2"/>
    <map measureGroup="61" dimension="3"/>
    <map measureGroup="61" dimension="4"/>
    <map measureGroup="61" dimension="5"/>
    <map measureGroup="61" dimension="6"/>
    <map measureGroup="61" dimension="7"/>
    <map measureGroup="61" dimension="8"/>
    <map measureGroup="61" dimension="9"/>
    <map measureGroup="61" dimension="11"/>
    <map measureGroup="61" dimension="12"/>
    <map measureGroup="61" dimension="13"/>
    <map measureGroup="61" dimension="14"/>
    <map measureGroup="61" dimension="15"/>
    <map measureGroup="61" dimension="18"/>
    <map measureGroup="61" dimension="19"/>
    <map measureGroup="61" dimension="20"/>
    <map measureGroup="61" dimension="21"/>
    <map measureGroup="61" dimension="22"/>
    <map measureGroup="61" dimension="23"/>
    <map measureGroup="61" dimension="24"/>
    <map measureGroup="61" dimension="25"/>
    <map measureGroup="61" dimension="26"/>
    <map measureGroup="61" dimension="27"/>
    <map measureGroup="61" dimension="28"/>
    <map measureGroup="61" dimension="29"/>
    <map measureGroup="61" dimension="30"/>
    <map measureGroup="61" dimension="31"/>
    <map measureGroup="61" dimension="32"/>
    <map measureGroup="61" dimension="34"/>
    <map measureGroup="61" dimension="35"/>
    <map measureGroup="61" dimension="36"/>
    <map measureGroup="61" dimension="37"/>
    <map measureGroup="61" dimension="38"/>
    <map measureGroup="62" dimension="2"/>
    <map measureGroup="62" dimension="3"/>
    <map measureGroup="62" dimension="4"/>
    <map measureGroup="62" dimension="5"/>
    <map measureGroup="62" dimension="6"/>
    <map measureGroup="62" dimension="7"/>
    <map measureGroup="62" dimension="8"/>
    <map measureGroup="62" dimension="9"/>
    <map measureGroup="62" dimension="11"/>
    <map measureGroup="62" dimension="12"/>
    <map measureGroup="62" dimension="13"/>
    <map measureGroup="62" dimension="14"/>
    <map measureGroup="62" dimension="15"/>
    <map measureGroup="62" dimension="18"/>
    <map measureGroup="62" dimension="19"/>
    <map measureGroup="62" dimension="20"/>
    <map measureGroup="62" dimension="21"/>
    <map measureGroup="62" dimension="22"/>
    <map measureGroup="62" dimension="23"/>
    <map measureGroup="62" dimension="24"/>
    <map measureGroup="62" dimension="25"/>
    <map measureGroup="62" dimension="26"/>
    <map measureGroup="62" dimension="27"/>
    <map measureGroup="62" dimension="28"/>
    <map measureGroup="62" dimension="29"/>
    <map measureGroup="62" dimension="30"/>
    <map measureGroup="62" dimension="31"/>
    <map measureGroup="62" dimension="32"/>
    <map measureGroup="62" dimension="34"/>
    <map measureGroup="62" dimension="35"/>
    <map measureGroup="62" dimension="36"/>
    <map measureGroup="62" dimension="37"/>
    <map measureGroup="62" dimension="38"/>
    <map measureGroup="63" dimension="2"/>
    <map measureGroup="63" dimension="3"/>
    <map measureGroup="63" dimension="4"/>
    <map measureGroup="63" dimension="5"/>
    <map measureGroup="63" dimension="6"/>
    <map measureGroup="63" dimension="7"/>
    <map measureGroup="63" dimension="8"/>
    <map measureGroup="63" dimension="9"/>
    <map measureGroup="63" dimension="11"/>
    <map measureGroup="63" dimension="12"/>
    <map measureGroup="63" dimension="13"/>
    <map measureGroup="63" dimension="14"/>
    <map measureGroup="63" dimension="15"/>
    <map measureGroup="63" dimension="18"/>
    <map measureGroup="63" dimension="19"/>
    <map measureGroup="63" dimension="20"/>
    <map measureGroup="63" dimension="21"/>
    <map measureGroup="63" dimension="22"/>
    <map measureGroup="63" dimension="23"/>
    <map measureGroup="63" dimension="24"/>
    <map measureGroup="63" dimension="25"/>
    <map measureGroup="63" dimension="26"/>
    <map measureGroup="63" dimension="27"/>
    <map measureGroup="63" dimension="28"/>
    <map measureGroup="63" dimension="29"/>
    <map measureGroup="63" dimension="30"/>
    <map measureGroup="63" dimension="31"/>
    <map measureGroup="63" dimension="32"/>
    <map measureGroup="63" dimension="34"/>
    <map measureGroup="63" dimension="35"/>
    <map measureGroup="63" dimension="36"/>
    <map measureGroup="63" dimension="37"/>
    <map measureGroup="63" dimension="38"/>
    <map measureGroup="64" dimension="34"/>
    <map measureGroup="65" dimension="5"/>
    <map measureGroup="65" dimension="7"/>
    <map measureGroup="65" dimension="8"/>
    <map measureGroup="65" dimension="9"/>
    <map measureGroup="65" dimension="19"/>
    <map measureGroup="65" dimension="20"/>
    <map measureGroup="65" dimension="21"/>
    <map measureGroup="65" dimension="22"/>
    <map measureGroup="65" dimension="23"/>
    <map measureGroup="65" dimension="24"/>
    <map measureGroup="65" dimension="25"/>
    <map measureGroup="65" dimension="26"/>
    <map measureGroup="65" dimension="27"/>
    <map measureGroup="65" dimension="34"/>
    <map measureGroup="65" dimension="35"/>
    <map measureGroup="65" dimension="36"/>
    <map measureGroup="65" dimension="37"/>
    <map measureGroup="65" dimension="39"/>
    <map measureGroup="65" dimension="40"/>
    <map measureGroup="65" dimension="41"/>
    <map measureGroup="65" dimension="4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Pivottabel10" cacheId="1" applyNumberFormats="0" applyBorderFormats="0" applyFontFormats="0" applyPatternFormats="0" applyAlignmentFormats="0" applyWidthHeightFormats="1" dataCaption="Værdier" updatedVersion="8" minRefreshableVersion="3" useAutoFormatting="1" subtotalHiddenItems="1" rowGrandTotals="0" itemPrintTitles="1" createdVersion="6" indent="0" compact="0" compactData="0" multipleFieldFilters="0" fieldListSortAscending="1">
  <location ref="A10:C1098" firstHeaderRow="1" firstDataRow="1" firstDataCol="2" rowPageCount="6" colPageCount="1"/>
  <pivotFields count="22">
    <pivotField axis="axisPage" compact="0" allDrilled="1" outline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howAll="0" sortType="ascending" defaultSubtotal="0" defaultAttributeDrillState="1">
      <items count="6">
        <item x="0"/>
        <item x="2"/>
        <item x="1"/>
        <item x="5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Subtotal="0">
      <items count="6">
        <item c="1" x="0"/>
        <item c="1" x="1"/>
        <item c="1" x="2"/>
        <item c="1" x="3"/>
        <item c="1" x="4"/>
        <item s="1" c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howAll="0" dataSourceSort="1" defaultSubtotal="0" defaultAttributeDrillState="1">
      <items count="4">
        <item s="1" x="0"/>
        <item s="1" x="1"/>
        <item s="1" x="2"/>
        <item s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efaultSubtotal="0" defaultAttributeDrillState="1">
      <items count="49">
        <item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4"/>
        <item x="25"/>
        <item x="26"/>
        <item x="27"/>
        <item x="28"/>
        <item x="29"/>
        <item x="3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23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items count="7">
        <item s="1" x="0"/>
        <item s="1" x="1"/>
        <item s="1" x="2"/>
        <item s="1" x="3"/>
        <item s="1" x="4"/>
        <item s="1" x="5"/>
        <item s="1"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8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7"/>
    <field x="19"/>
  </rowFields>
  <rowItems count="1088">
    <i>
      <x/>
      <x v="126"/>
    </i>
    <i r="1">
      <x v="43"/>
    </i>
    <i r="1">
      <x v="127"/>
    </i>
    <i r="1">
      <x v="128"/>
    </i>
    <i r="1">
      <x v="29"/>
    </i>
    <i r="1">
      <x v="129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>
      <x v="2"/>
      <x v="29"/>
    </i>
    <i>
      <x v="3"/>
      <x v="29"/>
    </i>
    <i>
      <x v="4"/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11"/>
    </i>
    <i r="1">
      <x v="45"/>
    </i>
    <i r="1">
      <x v="13"/>
    </i>
    <i r="1">
      <x v="46"/>
    </i>
    <i r="1">
      <x v="47"/>
    </i>
    <i r="1">
      <x v="48"/>
    </i>
    <i r="1">
      <x v="18"/>
    </i>
    <i r="1">
      <x v="49"/>
    </i>
    <i r="1">
      <x v="50"/>
    </i>
    <i r="1">
      <x v="51"/>
    </i>
    <i r="1">
      <x v="28"/>
    </i>
    <i r="1">
      <x v="29"/>
    </i>
    <i r="1">
      <x v="52"/>
    </i>
    <i r="1">
      <x v="53"/>
    </i>
    <i>
      <x v="5"/>
      <x v="54"/>
    </i>
    <i r="1">
      <x v="2"/>
    </i>
    <i r="1">
      <x v="55"/>
    </i>
    <i r="1">
      <x v="56"/>
    </i>
    <i r="1">
      <x v="4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23"/>
    </i>
    <i r="1">
      <x v="72"/>
    </i>
    <i r="1">
      <x v="73"/>
    </i>
    <i r="1">
      <x v="74"/>
    </i>
    <i r="1">
      <x v="25"/>
    </i>
    <i r="1">
      <x v="75"/>
    </i>
    <i r="1">
      <x v="29"/>
    </i>
    <i r="1">
      <x v="76"/>
    </i>
    <i r="1">
      <x v="77"/>
    </i>
    <i r="1">
      <x v="78"/>
    </i>
    <i r="1">
      <x v="79"/>
    </i>
    <i>
      <x v="6"/>
      <x v="29"/>
    </i>
    <i>
      <x v="7"/>
      <x v="37"/>
    </i>
    <i r="1">
      <x v="80"/>
    </i>
    <i r="1">
      <x v="81"/>
    </i>
    <i r="1">
      <x v="39"/>
    </i>
    <i r="1">
      <x v="2"/>
    </i>
    <i r="1">
      <x v="82"/>
    </i>
    <i r="1">
      <x v="55"/>
    </i>
    <i r="1">
      <x v="83"/>
    </i>
    <i r="1">
      <x v="56"/>
    </i>
    <i r="1">
      <x v="4"/>
    </i>
    <i r="1">
      <x v="84"/>
    </i>
    <i r="1">
      <x v="85"/>
    </i>
    <i r="1">
      <x v="86"/>
    </i>
    <i r="1">
      <x v="43"/>
    </i>
    <i r="1">
      <x v="87"/>
    </i>
    <i r="1">
      <x v="88"/>
    </i>
    <i r="1">
      <x v="89"/>
    </i>
    <i r="1">
      <x v="90"/>
    </i>
    <i r="1">
      <x v="44"/>
    </i>
    <i r="1">
      <x v="59"/>
    </i>
    <i r="1">
      <x v="60"/>
    </i>
    <i r="1">
      <x v="61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63"/>
    </i>
    <i r="1">
      <x v="64"/>
    </i>
    <i r="1">
      <x v="98"/>
    </i>
    <i r="1">
      <x v="99"/>
    </i>
    <i r="1">
      <x v="65"/>
    </i>
    <i r="1">
      <x v="48"/>
    </i>
    <i r="1">
      <x v="100"/>
    </i>
    <i r="1">
      <x v="66"/>
    </i>
    <i r="1">
      <x v="67"/>
    </i>
    <i r="1">
      <x v="101"/>
    </i>
    <i r="1">
      <x v="18"/>
    </i>
    <i r="1">
      <x v="49"/>
    </i>
    <i r="1">
      <x v="68"/>
    </i>
    <i r="1">
      <x v="69"/>
    </i>
    <i r="1">
      <x v="70"/>
    </i>
    <i r="1">
      <x v="71"/>
    </i>
    <i r="1">
      <x v="23"/>
    </i>
    <i r="1">
      <x v="102"/>
    </i>
    <i r="1">
      <x v="73"/>
    </i>
    <i r="1">
      <x v="103"/>
    </i>
    <i r="1">
      <x v="104"/>
    </i>
    <i r="1">
      <x v="74"/>
    </i>
    <i r="1">
      <x v="25"/>
    </i>
    <i r="1">
      <x v="105"/>
    </i>
    <i r="1">
      <x v="106"/>
    </i>
    <i r="1">
      <x v="75"/>
    </i>
    <i r="1">
      <x v="107"/>
    </i>
    <i r="1">
      <x v="51"/>
    </i>
    <i r="1">
      <x v="108"/>
    </i>
    <i r="1">
      <x v="109"/>
    </i>
    <i r="1">
      <x v="110"/>
    </i>
    <i r="1">
      <x v="29"/>
    </i>
    <i r="1">
      <x v="76"/>
    </i>
    <i r="1">
      <x v="34"/>
    </i>
    <i r="1">
      <x v="77"/>
    </i>
    <i r="1">
      <x v="36"/>
    </i>
    <i r="1">
      <x v="111"/>
    </i>
    <i>
      <x v="8"/>
      <x v="112"/>
    </i>
    <i r="1">
      <x v="113"/>
    </i>
    <i r="1">
      <x v="29"/>
    </i>
    <i r="1">
      <x v="114"/>
    </i>
    <i>
      <x v="9"/>
      <x v="115"/>
    </i>
    <i r="1">
      <x v="116"/>
    </i>
    <i r="1">
      <x v="117"/>
    </i>
    <i r="1">
      <x v="118"/>
    </i>
    <i r="1">
      <x v="29"/>
    </i>
    <i r="1">
      <x v="119"/>
    </i>
    <i>
      <x v="10"/>
      <x v="120"/>
    </i>
    <i r="1">
      <x v="115"/>
    </i>
    <i r="1">
      <x v="121"/>
    </i>
    <i r="1">
      <x v="122"/>
    </i>
    <i r="1">
      <x v="123"/>
    </i>
    <i r="1">
      <x v="29"/>
    </i>
    <i r="1">
      <x v="124"/>
    </i>
    <i r="1">
      <x v="119"/>
    </i>
    <i>
      <x v="11"/>
      <x v="29"/>
    </i>
    <i>
      <x v="12"/>
      <x v="29"/>
    </i>
    <i>
      <x v="13"/>
      <x v="29"/>
    </i>
    <i>
      <x v="14"/>
      <x v="29"/>
    </i>
    <i>
      <x v="15"/>
      <x v="29"/>
    </i>
    <i>
      <x v="16"/>
      <x v="29"/>
    </i>
    <i>
      <x v="17"/>
      <x v="29"/>
    </i>
    <i>
      <x v="18"/>
      <x v="29"/>
    </i>
    <i>
      <x v="19"/>
      <x v="125"/>
    </i>
    <i r="1">
      <x v="29"/>
    </i>
    <i>
      <x v="20"/>
      <x v="29"/>
    </i>
    <i>
      <x v="21"/>
      <x v="130"/>
    </i>
    <i r="1">
      <x v="29"/>
    </i>
    <i>
      <x v="22"/>
      <x v="131"/>
    </i>
    <i r="1">
      <x v="43"/>
    </i>
    <i r="1">
      <x v="132"/>
    </i>
    <i r="1">
      <x v="133"/>
    </i>
    <i r="1">
      <x v="29"/>
    </i>
    <i r="1">
      <x v="134"/>
    </i>
    <i>
      <x v="23"/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29"/>
    </i>
    <i r="1">
      <x v="155"/>
    </i>
    <i r="1">
      <x v="156"/>
    </i>
    <i>
      <x v="24"/>
      <x v="157"/>
    </i>
    <i r="1">
      <x v="158"/>
    </i>
    <i r="1">
      <x v="29"/>
    </i>
    <i>
      <x v="25"/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52"/>
    </i>
    <i r="1">
      <x v="167"/>
    </i>
    <i r="1">
      <x v="168"/>
    </i>
    <i r="1">
      <x v="29"/>
    </i>
    <i r="1">
      <x v="155"/>
    </i>
    <i>
      <x v="26"/>
      <x v="169"/>
    </i>
    <i r="1">
      <x v="170"/>
    </i>
    <i r="1">
      <x v="171"/>
    </i>
    <i r="1">
      <x v="172"/>
    </i>
    <i r="1">
      <x v="29"/>
    </i>
    <i>
      <x v="27"/>
      <x v="171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29"/>
    </i>
    <i>
      <x v="28"/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43"/>
    </i>
    <i r="1">
      <x v="44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18"/>
    </i>
    <i r="1">
      <x v="151"/>
    </i>
    <i r="1">
      <x v="201"/>
    </i>
    <i r="1">
      <x v="202"/>
    </i>
    <i r="1">
      <x v="172"/>
    </i>
    <i r="1">
      <x v="203"/>
    </i>
    <i r="1">
      <x v="204"/>
    </i>
    <i r="1">
      <x v="29"/>
    </i>
    <i r="1">
      <x v="205"/>
    </i>
    <i r="1">
      <x v="32"/>
    </i>
    <i r="1">
      <x v="206"/>
    </i>
    <i>
      <x v="29"/>
      <x v="207"/>
    </i>
    <i r="1">
      <x v="208"/>
    </i>
    <i r="1">
      <x v="209"/>
    </i>
    <i r="1">
      <x v="210"/>
    </i>
    <i r="1">
      <x v="29"/>
    </i>
    <i>
      <x v="30"/>
      <x v="212"/>
    </i>
    <i r="1">
      <x v="44"/>
    </i>
    <i r="1">
      <x v="213"/>
    </i>
    <i r="1">
      <x v="29"/>
    </i>
    <i>
      <x v="31"/>
      <x v="214"/>
    </i>
    <i r="1">
      <x v="215"/>
    </i>
    <i r="1">
      <x v="29"/>
    </i>
    <i>
      <x v="32"/>
      <x v="185"/>
    </i>
    <i r="1">
      <x v="216"/>
    </i>
    <i r="1">
      <x v="217"/>
    </i>
    <i r="1">
      <x v="218"/>
    </i>
    <i r="1">
      <x v="195"/>
    </i>
    <i r="1">
      <x v="219"/>
    </i>
    <i r="1">
      <x v="220"/>
    </i>
    <i r="1">
      <x v="221"/>
    </i>
    <i r="1">
      <x v="29"/>
    </i>
    <i>
      <x v="33"/>
      <x v="29"/>
    </i>
    <i>
      <x v="34"/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157"/>
    </i>
    <i r="1">
      <x v="234"/>
    </i>
    <i r="1">
      <x v="120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126"/>
    </i>
    <i r="1">
      <x v="55"/>
    </i>
    <i r="1">
      <x v="251"/>
    </i>
    <i r="1">
      <x v="252"/>
    </i>
    <i r="1">
      <x v="253"/>
    </i>
    <i r="1">
      <x v="83"/>
    </i>
    <i r="1">
      <x v="254"/>
    </i>
    <i r="1">
      <x v="4"/>
    </i>
    <i r="1">
      <x v="8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86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187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9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146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43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44"/>
    </i>
    <i r="1">
      <x v="325"/>
    </i>
    <i r="1">
      <x v="12"/>
    </i>
    <i r="1">
      <x v="326"/>
    </i>
    <i r="1">
      <x v="327"/>
    </i>
    <i r="1">
      <x v="328"/>
    </i>
    <i r="1">
      <x v="329"/>
    </i>
    <i r="1">
      <x v="130"/>
    </i>
    <i r="1">
      <x v="330"/>
    </i>
    <i r="1">
      <x v="331"/>
    </i>
    <i r="1">
      <x v="332"/>
    </i>
    <i r="1">
      <x v="333"/>
    </i>
    <i r="1">
      <x v="127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92"/>
    </i>
    <i r="1">
      <x v="343"/>
    </i>
    <i r="1">
      <x v="344"/>
    </i>
    <i r="1">
      <x v="345"/>
    </i>
    <i r="1">
      <x v="346"/>
    </i>
    <i r="1">
      <x v="96"/>
    </i>
    <i r="1">
      <x v="347"/>
    </i>
    <i r="1">
      <x v="348"/>
    </i>
    <i r="1">
      <x v="349"/>
    </i>
    <i r="1">
      <x v="350"/>
    </i>
    <i r="1">
      <x v="351"/>
    </i>
    <i r="1">
      <x v="97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15"/>
    </i>
    <i r="1">
      <x v="361"/>
    </i>
    <i r="1">
      <x v="362"/>
    </i>
    <i r="1">
      <x v="363"/>
    </i>
    <i r="1">
      <x v="364"/>
    </i>
    <i r="1">
      <x v="365"/>
    </i>
    <i r="1">
      <x v="16"/>
    </i>
    <i r="1">
      <x v="147"/>
    </i>
    <i r="1">
      <x v="63"/>
    </i>
    <i r="1">
      <x v="197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215"/>
    </i>
    <i r="1">
      <x v="378"/>
    </i>
    <i r="1">
      <x v="379"/>
    </i>
    <i r="1">
      <x v="380"/>
    </i>
    <i r="1">
      <x v="381"/>
    </i>
    <i r="1">
      <x v="382"/>
    </i>
    <i r="1">
      <x v="66"/>
    </i>
    <i r="1">
      <x v="383"/>
    </i>
    <i r="1">
      <x v="384"/>
    </i>
    <i r="1">
      <x v="101"/>
    </i>
    <i r="1">
      <x v="385"/>
    </i>
    <i r="1">
      <x v="149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49"/>
    </i>
    <i r="1">
      <x v="398"/>
    </i>
    <i r="1">
      <x v="20"/>
    </i>
    <i r="1">
      <x v="21"/>
    </i>
    <i r="1">
      <x v="399"/>
    </i>
    <i r="1">
      <x v="400"/>
    </i>
    <i r="1">
      <x v="401"/>
    </i>
    <i r="1">
      <x v="402"/>
    </i>
    <i r="1">
      <x v="128"/>
    </i>
    <i r="1">
      <x v="403"/>
    </i>
    <i r="1">
      <x v="404"/>
    </i>
    <i r="1">
      <x v="71"/>
    </i>
    <i r="1">
      <x v="405"/>
    </i>
    <i r="1">
      <x v="406"/>
    </i>
    <i r="1">
      <x v="407"/>
    </i>
    <i r="1">
      <x v="72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25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178"/>
    </i>
    <i r="1">
      <x v="423"/>
    </i>
    <i r="1">
      <x v="424"/>
    </i>
    <i r="1">
      <x v="105"/>
    </i>
    <i r="1">
      <x v="425"/>
    </i>
    <i r="1">
      <x v="75"/>
    </i>
    <i r="1">
      <x v="426"/>
    </i>
    <i r="1">
      <x v="107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110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 r="1">
      <x v="451"/>
    </i>
    <i r="1">
      <x v="452"/>
    </i>
    <i r="1">
      <x v="29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32"/>
    </i>
    <i r="1">
      <x v="459"/>
    </i>
    <i r="1">
      <x v="460"/>
    </i>
    <i r="1">
      <x v="461"/>
    </i>
    <i r="1">
      <x v="155"/>
    </i>
    <i r="1">
      <x v="33"/>
    </i>
    <i r="1">
      <x v="76"/>
    </i>
    <i r="1">
      <x v="462"/>
    </i>
    <i r="1">
      <x v="463"/>
    </i>
    <i r="1">
      <x v="464"/>
    </i>
    <i r="1">
      <x v="465"/>
    </i>
    <i r="1">
      <x v="466"/>
    </i>
    <i r="1">
      <x v="77"/>
    </i>
    <i r="1">
      <x v="467"/>
    </i>
    <i r="1">
      <x v="206"/>
    </i>
    <i r="1">
      <x v="468"/>
    </i>
    <i r="1">
      <x v="469"/>
    </i>
    <i r="1">
      <x v="470"/>
    </i>
    <i r="1">
      <x v="471"/>
    </i>
    <i r="1">
      <x v="472"/>
    </i>
    <i r="1">
      <x v="78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>
      <x v="35"/>
      <x v="481"/>
    </i>
    <i r="1">
      <x v="482"/>
    </i>
    <i r="1">
      <x v="483"/>
    </i>
    <i r="1">
      <x v="484"/>
    </i>
    <i r="1">
      <x v="485"/>
    </i>
    <i r="1">
      <x v="149"/>
    </i>
    <i r="1">
      <x v="486"/>
    </i>
    <i r="1">
      <x v="29"/>
    </i>
    <i r="1">
      <x v="487"/>
    </i>
    <i>
      <x v="36"/>
      <x v="488"/>
    </i>
    <i r="1">
      <x v="489"/>
    </i>
    <i r="1">
      <x v="96"/>
    </i>
    <i r="1">
      <x v="490"/>
    </i>
    <i r="1">
      <x v="491"/>
    </i>
    <i r="1">
      <x v="492"/>
    </i>
    <i r="1">
      <x v="493"/>
    </i>
    <i r="1">
      <x v="29"/>
    </i>
    <i>
      <x v="37"/>
      <x v="494"/>
    </i>
    <i r="1">
      <x v="495"/>
    </i>
    <i r="1">
      <x v="496"/>
    </i>
    <i r="1">
      <x v="88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29"/>
    </i>
    <i r="1">
      <x v="465"/>
    </i>
    <i r="1">
      <x v="469"/>
    </i>
    <i>
      <x v="38"/>
      <x v="503"/>
    </i>
    <i r="1">
      <x v="504"/>
    </i>
    <i r="1">
      <x v="505"/>
    </i>
    <i r="1">
      <x v="506"/>
    </i>
    <i r="1">
      <x v="330"/>
    </i>
    <i r="1">
      <x v="507"/>
    </i>
    <i r="1">
      <x v="508"/>
    </i>
    <i r="1">
      <x v="509"/>
    </i>
    <i r="1">
      <x v="447"/>
    </i>
    <i r="1">
      <x v="29"/>
    </i>
    <i>
      <x v="39"/>
      <x v="510"/>
    </i>
    <i r="1">
      <x v="511"/>
    </i>
    <i r="1">
      <x v="512"/>
    </i>
    <i r="1">
      <x v="513"/>
    </i>
    <i r="1">
      <x v="488"/>
    </i>
    <i r="1">
      <x v="224"/>
    </i>
    <i r="1">
      <x v="514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03"/>
    </i>
    <i r="1">
      <x v="138"/>
    </i>
    <i r="1">
      <x v="530"/>
    </i>
    <i r="1">
      <x v="248"/>
    </i>
    <i r="1">
      <x v="184"/>
    </i>
    <i r="1">
      <x v="531"/>
    </i>
    <i r="1">
      <x v="532"/>
    </i>
    <i r="1">
      <x v="533"/>
    </i>
    <i r="1">
      <x v="262"/>
    </i>
    <i r="1">
      <x v="534"/>
    </i>
    <i r="1">
      <x v="535"/>
    </i>
    <i r="1">
      <x v="536"/>
    </i>
    <i r="1">
      <x v="537"/>
    </i>
    <i r="1">
      <x v="538"/>
    </i>
    <i r="1">
      <x v="187"/>
    </i>
    <i r="1">
      <x v="142"/>
    </i>
    <i r="1">
      <x v="539"/>
    </i>
    <i r="1">
      <x v="540"/>
    </i>
    <i r="1">
      <x v="505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173"/>
    </i>
    <i r="1">
      <x v="549"/>
    </i>
    <i r="1">
      <x v="550"/>
    </i>
    <i r="1">
      <x v="551"/>
    </i>
    <i r="1">
      <x v="552"/>
    </i>
    <i r="1">
      <x v="146"/>
    </i>
    <i r="1">
      <x v="553"/>
    </i>
    <i r="1">
      <x v="554"/>
    </i>
    <i r="1">
      <x v="555"/>
    </i>
    <i r="1">
      <x v="218"/>
    </i>
    <i r="1">
      <x v="556"/>
    </i>
    <i r="1">
      <x v="497"/>
    </i>
    <i r="1">
      <x v="316"/>
    </i>
    <i r="1">
      <x v="557"/>
    </i>
    <i r="1">
      <x v="558"/>
    </i>
    <i r="1">
      <x v="324"/>
    </i>
    <i r="1">
      <x v="559"/>
    </i>
    <i r="1">
      <x v="10"/>
    </i>
    <i r="1">
      <x v="560"/>
    </i>
    <i r="1">
      <x v="561"/>
    </i>
    <i r="1">
      <x v="562"/>
    </i>
    <i r="1">
      <x v="330"/>
    </i>
    <i r="1">
      <x v="563"/>
    </i>
    <i r="1">
      <x v="564"/>
    </i>
    <i r="1">
      <x v="565"/>
    </i>
    <i r="1">
      <x v="566"/>
    </i>
    <i r="1">
      <x v="334"/>
    </i>
    <i r="1">
      <x v="567"/>
    </i>
    <i r="1">
      <x v="568"/>
    </i>
    <i r="1">
      <x v="569"/>
    </i>
    <i r="1">
      <x v="570"/>
    </i>
    <i r="1">
      <x v="571"/>
    </i>
    <i r="1">
      <x v="336"/>
    </i>
    <i r="1">
      <x v="572"/>
    </i>
    <i r="1">
      <x v="573"/>
    </i>
    <i r="1">
      <x v="574"/>
    </i>
    <i r="1">
      <x v="346"/>
    </i>
    <i r="1">
      <x v="507"/>
    </i>
    <i r="1">
      <x v="575"/>
    </i>
    <i r="1">
      <x v="352"/>
    </i>
    <i r="1">
      <x v="576"/>
    </i>
    <i r="1">
      <x v="354"/>
    </i>
    <i r="1">
      <x v="577"/>
    </i>
    <i r="1">
      <x v="578"/>
    </i>
    <i r="1">
      <x v="579"/>
    </i>
    <i r="1">
      <x v="363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376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2"/>
    </i>
    <i r="1">
      <x v="613"/>
    </i>
    <i r="1">
      <x v="614"/>
    </i>
    <i r="1">
      <x v="152"/>
    </i>
    <i r="1">
      <x v="615"/>
    </i>
    <i r="1">
      <x v="616"/>
    </i>
    <i r="1">
      <x v="617"/>
    </i>
    <i r="1">
      <x v="406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416"/>
    </i>
    <i r="1">
      <x v="627"/>
    </i>
    <i r="1">
      <x v="628"/>
    </i>
    <i r="1">
      <x v="178"/>
    </i>
    <i r="1">
      <x v="629"/>
    </i>
    <i r="1">
      <x v="630"/>
    </i>
    <i r="1">
      <x v="631"/>
    </i>
    <i r="1">
      <x v="632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509"/>
    </i>
    <i r="1">
      <x v="647"/>
    </i>
    <i r="1">
      <x v="648"/>
    </i>
    <i r="1">
      <x v="649"/>
    </i>
    <i r="1">
      <x v="650"/>
    </i>
    <i r="1">
      <x v="29"/>
    </i>
    <i r="1">
      <x v="651"/>
    </i>
    <i r="1">
      <x v="652"/>
    </i>
    <i r="1">
      <x v="653"/>
    </i>
    <i r="1">
      <x v="469"/>
    </i>
    <i r="1">
      <x v="471"/>
    </i>
    <i r="1">
      <x v="654"/>
    </i>
    <i r="1">
      <x v="655"/>
    </i>
    <i r="1">
      <x v="656"/>
    </i>
    <i r="1">
      <x v="477"/>
    </i>
    <i>
      <x v="40"/>
      <x v="657"/>
    </i>
    <i>
      <x v="41"/>
      <x v="658"/>
    </i>
    <i r="1">
      <x v="659"/>
    </i>
    <i r="1">
      <x v="660"/>
    </i>
    <i r="1">
      <x v="661"/>
    </i>
    <i r="1">
      <x v="662"/>
    </i>
    <i>
      <x v="42"/>
      <x v="663"/>
    </i>
    <i r="1">
      <x v="664"/>
    </i>
    <i r="1">
      <x v="512"/>
    </i>
    <i r="1">
      <x v="488"/>
    </i>
    <i r="1">
      <x v="665"/>
    </i>
    <i r="1">
      <x v="666"/>
    </i>
    <i r="1">
      <x v="667"/>
    </i>
    <i r="1">
      <x v="668"/>
    </i>
    <i r="1">
      <x v="481"/>
    </i>
    <i r="1">
      <x v="669"/>
    </i>
    <i r="1">
      <x v="658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78"/>
    </i>
    <i r="1">
      <x v="679"/>
    </i>
    <i r="1">
      <x v="680"/>
    </i>
    <i r="1">
      <x v="528"/>
    </i>
    <i r="1">
      <x v="681"/>
    </i>
    <i r="1">
      <x v="1"/>
    </i>
    <i r="1">
      <x v="138"/>
    </i>
    <i r="1">
      <x v="682"/>
    </i>
    <i r="1">
      <x v="683"/>
    </i>
    <i r="1">
      <x v="684"/>
    </i>
    <i r="1">
      <x v="685"/>
    </i>
    <i r="1">
      <x v="686"/>
    </i>
    <i r="1">
      <x v="687"/>
    </i>
    <i r="1">
      <x v="688"/>
    </i>
    <i r="1">
      <x v="689"/>
    </i>
    <i r="1">
      <x v="690"/>
    </i>
    <i r="1">
      <x v="691"/>
    </i>
    <i r="1">
      <x v="504"/>
    </i>
    <i r="1">
      <x v="126"/>
    </i>
    <i r="1">
      <x v="4"/>
    </i>
    <i r="1">
      <x v="185"/>
    </i>
    <i r="1">
      <x v="692"/>
    </i>
    <i r="1">
      <x v="693"/>
    </i>
    <i r="1">
      <x v="262"/>
    </i>
    <i r="1">
      <x v="263"/>
    </i>
    <i r="1">
      <x v="536"/>
    </i>
    <i r="1">
      <x v="694"/>
    </i>
    <i r="1">
      <x v="267"/>
    </i>
    <i r="1">
      <x v="695"/>
    </i>
    <i r="1">
      <x v="696"/>
    </i>
    <i r="1">
      <x v="697"/>
    </i>
    <i r="1">
      <x v="698"/>
    </i>
    <i r="1">
      <x v="699"/>
    </i>
    <i r="1">
      <x v="273"/>
    </i>
    <i r="1">
      <x v="700"/>
    </i>
    <i r="1">
      <x v="701"/>
    </i>
    <i r="1">
      <x v="702"/>
    </i>
    <i r="1">
      <x v="142"/>
    </i>
    <i r="1">
      <x v="703"/>
    </i>
    <i r="1">
      <x v="704"/>
    </i>
    <i r="1">
      <x v="705"/>
    </i>
    <i r="1">
      <x v="706"/>
    </i>
    <i r="1">
      <x v="707"/>
    </i>
    <i r="1">
      <x v="708"/>
    </i>
    <i r="1">
      <x v="709"/>
    </i>
    <i r="1">
      <x v="710"/>
    </i>
    <i r="1">
      <x v="711"/>
    </i>
    <i r="1">
      <x v="291"/>
    </i>
    <i r="1">
      <x v="712"/>
    </i>
    <i r="1">
      <x v="292"/>
    </i>
    <i r="1">
      <x v="713"/>
    </i>
    <i r="1">
      <x v="714"/>
    </i>
    <i r="1">
      <x v="547"/>
    </i>
    <i r="1">
      <x v="295"/>
    </i>
    <i r="1">
      <x v="551"/>
    </i>
    <i r="1">
      <x v="715"/>
    </i>
    <i r="1">
      <x v="716"/>
    </i>
    <i r="1">
      <x v="717"/>
    </i>
    <i r="1">
      <x v="718"/>
    </i>
    <i r="1">
      <x v="719"/>
    </i>
    <i r="1">
      <x v="720"/>
    </i>
    <i r="1">
      <x v="721"/>
    </i>
    <i r="1">
      <x v="722"/>
    </i>
    <i r="1">
      <x v="723"/>
    </i>
    <i r="1">
      <x v="724"/>
    </i>
    <i r="1">
      <x v="725"/>
    </i>
    <i r="1">
      <x v="497"/>
    </i>
    <i r="1">
      <x v="314"/>
    </i>
    <i r="1">
      <x v="726"/>
    </i>
    <i r="1">
      <x v="162"/>
    </i>
    <i r="1">
      <x v="315"/>
    </i>
    <i r="1">
      <x v="727"/>
    </i>
    <i r="1">
      <x v="728"/>
    </i>
    <i r="1">
      <x v="729"/>
    </i>
    <i r="1">
      <x v="730"/>
    </i>
    <i r="1">
      <x v="324"/>
    </i>
    <i r="1">
      <x v="44"/>
    </i>
    <i r="1">
      <x v="731"/>
    </i>
    <i r="1">
      <x v="498"/>
    </i>
    <i r="1">
      <x v="732"/>
    </i>
    <i r="1">
      <x v="733"/>
    </i>
    <i r="1">
      <x v="734"/>
    </i>
    <i r="1">
      <x v="735"/>
    </i>
    <i r="1">
      <x v="736"/>
    </i>
    <i r="1">
      <x v="562"/>
    </i>
    <i r="1">
      <x v="737"/>
    </i>
    <i r="1">
      <x v="564"/>
    </i>
    <i r="1">
      <x v="738"/>
    </i>
    <i r="1">
      <x v="739"/>
    </i>
    <i r="1">
      <x v="740"/>
    </i>
    <i r="1">
      <x v="741"/>
    </i>
    <i r="1">
      <x v="336"/>
    </i>
    <i r="1">
      <x v="742"/>
    </i>
    <i r="1">
      <x v="743"/>
    </i>
    <i r="1">
      <x v="744"/>
    </i>
    <i r="1">
      <x v="745"/>
    </i>
    <i r="1">
      <x v="95"/>
    </i>
    <i r="1">
      <x v="746"/>
    </i>
    <i r="1">
      <x v="747"/>
    </i>
    <i r="1">
      <x v="748"/>
    </i>
    <i r="1">
      <x v="749"/>
    </i>
    <i r="1">
      <x v="96"/>
    </i>
    <i r="1">
      <x v="750"/>
    </i>
    <i r="1">
      <x v="751"/>
    </i>
    <i r="1">
      <x v="507"/>
    </i>
    <i r="1">
      <x v="752"/>
    </i>
    <i r="1">
      <x v="753"/>
    </i>
    <i r="1">
      <x v="754"/>
    </i>
    <i r="1">
      <x v="755"/>
    </i>
    <i r="1">
      <x v="756"/>
    </i>
    <i r="1">
      <x v="757"/>
    </i>
    <i r="1">
      <x v="508"/>
    </i>
    <i r="1">
      <x v="758"/>
    </i>
    <i r="1">
      <x v="759"/>
    </i>
    <i r="1">
      <x v="760"/>
    </i>
    <i r="1">
      <x v="592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598"/>
    </i>
    <i r="1">
      <x v="377"/>
    </i>
    <i r="1">
      <x v="768"/>
    </i>
    <i r="1">
      <x v="379"/>
    </i>
    <i r="1">
      <x v="490"/>
    </i>
    <i r="1">
      <x v="769"/>
    </i>
    <i r="1">
      <x v="770"/>
    </i>
    <i r="1">
      <x v="381"/>
    </i>
    <i r="1">
      <x v="771"/>
    </i>
    <i r="1">
      <x v="491"/>
    </i>
    <i r="1">
      <x v="772"/>
    </i>
    <i r="1">
      <x v="773"/>
    </i>
    <i r="1">
      <x v="609"/>
    </i>
    <i r="1">
      <x v="774"/>
    </i>
    <i r="1">
      <x v="394"/>
    </i>
    <i r="1">
      <x v="775"/>
    </i>
    <i r="1">
      <x v="776"/>
    </i>
    <i r="1">
      <x v="612"/>
    </i>
    <i r="1">
      <x v="777"/>
    </i>
    <i r="1">
      <x v="152"/>
    </i>
    <i r="1">
      <x v="778"/>
    </i>
    <i r="1">
      <x v="779"/>
    </i>
    <i r="1">
      <x v="780"/>
    </i>
    <i r="1">
      <x v="781"/>
    </i>
    <i r="1">
      <x v="615"/>
    </i>
    <i r="1">
      <x v="153"/>
    </i>
    <i r="1">
      <x v="782"/>
    </i>
    <i r="1">
      <x v="783"/>
    </i>
    <i r="1">
      <x v="128"/>
    </i>
    <i r="1">
      <x v="784"/>
    </i>
    <i r="1">
      <x v="403"/>
    </i>
    <i r="1">
      <x v="785"/>
    </i>
    <i r="1">
      <x v="786"/>
    </i>
    <i r="1">
      <x v="619"/>
    </i>
    <i r="1">
      <x v="787"/>
    </i>
    <i r="1">
      <x v="788"/>
    </i>
    <i r="1">
      <x v="789"/>
    </i>
    <i r="1">
      <x v="790"/>
    </i>
    <i r="1">
      <x v="624"/>
    </i>
    <i r="1">
      <x v="791"/>
    </i>
    <i r="1">
      <x v="792"/>
    </i>
    <i r="1">
      <x v="414"/>
    </i>
    <i r="1">
      <x v="793"/>
    </i>
    <i r="1">
      <x v="794"/>
    </i>
    <i r="1">
      <x v="795"/>
    </i>
    <i r="1">
      <x v="501"/>
    </i>
    <i r="1">
      <x v="796"/>
    </i>
    <i r="1">
      <x v="425"/>
    </i>
    <i r="1">
      <x v="797"/>
    </i>
    <i r="1">
      <x v="798"/>
    </i>
    <i r="1">
      <x v="799"/>
    </i>
    <i r="1">
      <x v="800"/>
    </i>
    <i r="1">
      <x v="801"/>
    </i>
    <i r="1">
      <x v="802"/>
    </i>
    <i r="1">
      <x v="803"/>
    </i>
    <i r="1">
      <x v="804"/>
    </i>
    <i r="1">
      <x v="805"/>
    </i>
    <i r="1">
      <x v="806"/>
    </i>
    <i r="1">
      <x v="807"/>
    </i>
    <i r="1">
      <x v="808"/>
    </i>
    <i r="1">
      <x v="809"/>
    </i>
    <i r="1">
      <x v="644"/>
    </i>
    <i r="1">
      <x v="810"/>
    </i>
    <i r="1">
      <x v="811"/>
    </i>
    <i r="1">
      <x v="812"/>
    </i>
    <i r="1">
      <x v="813"/>
    </i>
    <i r="1">
      <x v="814"/>
    </i>
    <i r="1">
      <x v="648"/>
    </i>
    <i r="1">
      <x v="815"/>
    </i>
    <i r="1">
      <x v="816"/>
    </i>
    <i r="1">
      <x v="817"/>
    </i>
    <i r="1">
      <x v="29"/>
    </i>
    <i r="1">
      <x v="818"/>
    </i>
    <i r="1">
      <x v="155"/>
    </i>
    <i r="1">
      <x v="653"/>
    </i>
    <i r="1">
      <x v="124"/>
    </i>
    <i r="1">
      <x v="819"/>
    </i>
    <i r="1">
      <x v="463"/>
    </i>
    <i r="1">
      <x v="465"/>
    </i>
    <i r="1">
      <x v="820"/>
    </i>
    <i r="1">
      <x v="821"/>
    </i>
    <i r="1">
      <x v="822"/>
    </i>
    <i r="1">
      <x v="823"/>
    </i>
    <i r="1">
      <x v="824"/>
    </i>
    <i r="1">
      <x v="156"/>
    </i>
    <i r="1">
      <x v="825"/>
    </i>
    <i r="1">
      <x v="477"/>
    </i>
    <i>
      <x v="43"/>
      <x v="29"/>
    </i>
    <i>
      <x v="44"/>
      <x v="29"/>
    </i>
    <i>
      <x v="45"/>
      <x v="29"/>
    </i>
    <i>
      <x v="46"/>
      <x v="1"/>
    </i>
    <i r="1">
      <x v="126"/>
    </i>
    <i r="1">
      <x v="149"/>
    </i>
    <i r="1">
      <x v="166"/>
    </i>
    <i r="1">
      <x v="167"/>
    </i>
    <i r="1">
      <x v="168"/>
    </i>
    <i>
      <x v="47"/>
      <x v="43"/>
    </i>
    <i r="1">
      <x v="29"/>
    </i>
    <i>
      <x v="48"/>
      <x v="211"/>
    </i>
  </rowItems>
  <colItems count="1">
    <i/>
  </colItems>
  <pageFields count="6">
    <pageField fld="2" hier="180" name="[DimProjekt].[Status].&amp;[Ukendt]" cap="Ukendt"/>
    <pageField fld="0" hier="22" name="[DimBudgetnavn].[Budgetnavn].&amp;[AUBUDGET]" cap="AUBUDGET"/>
    <pageField fld="7" hier="7" name="[DimArtsKonto].[Artskonto hierarki].[Niveau1ArtskontoNrNavn].&amp;[100100 Driftsresultat].&amp;[Ukendt Ukendt]" cap="Ukendt Ukendt"/>
    <pageField fld="3" hier="36" name="[DimDate].[KalenderAar].[Year_Name_DA].&amp;[2022]" cap="2022"/>
    <pageField fld="21" hier="359" name="[DimSted].[Stednr. navn].&amp;[6211 Tech ECO Inst. for Ecoscience]" cap="6211 Tech ECO Inst. for Ecoscience"/>
    <pageField fld="18" hier="120" name="[DimProjekt].[ProjektAnsvarligNavn].[All]" cap="All"/>
  </pageFields>
  <dataFields count="1">
    <dataField fld="20" baseField="0" baseItem="0"/>
  </dataFields>
  <formats count="113">
    <format dxfId="112">
      <pivotArea outline="0" fieldPosition="0">
        <references count="2">
          <reference field="17" count="1" selected="0">
            <x v="0"/>
          </reference>
          <reference field="19" count="6" selected="0">
            <x v="29"/>
            <x v="43"/>
            <x v="126"/>
            <x v="127"/>
            <x v="128"/>
            <x v="129"/>
          </reference>
        </references>
      </pivotArea>
    </format>
    <format dxfId="111">
      <pivotArea dataOnly="0" labelOnly="1" outline="0" fieldPosition="0">
        <references count="1">
          <reference field="17" count="1">
            <x v="0"/>
          </reference>
        </references>
      </pivotArea>
    </format>
    <format dxfId="110">
      <pivotArea dataOnly="0" labelOnly="1" outline="0" fieldPosition="0">
        <references count="2">
          <reference field="17" count="1" selected="0">
            <x v="0"/>
          </reference>
          <reference field="19" count="6">
            <x v="29"/>
            <x v="43"/>
            <x v="126"/>
            <x v="127"/>
            <x v="128"/>
            <x v="129"/>
          </reference>
        </references>
      </pivotArea>
    </format>
    <format dxfId="109">
      <pivotArea outline="0" fieldPosition="0">
        <references count="2">
          <reference field="17" count="3" selected="0">
            <x v="1"/>
            <x v="2"/>
            <x v="3"/>
          </reference>
          <reference field="19" count="3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</reference>
        </references>
      </pivotArea>
    </format>
    <format dxfId="108">
      <pivotArea dataOnly="0" labelOnly="1" outline="0" fieldPosition="0">
        <references count="1">
          <reference field="17" count="3">
            <x v="1"/>
            <x v="2"/>
            <x v="3"/>
          </reference>
        </references>
      </pivotArea>
    </format>
    <format dxfId="107">
      <pivotArea dataOnly="0" labelOnly="1" outline="0" fieldPosition="0">
        <references count="2">
          <reference field="17" count="1" selected="0">
            <x v="1"/>
          </reference>
          <reference field="19" count="3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</reference>
        </references>
      </pivotArea>
    </format>
    <format dxfId="106">
      <pivotArea dataOnly="0" labelOnly="1" outline="0" fieldPosition="0">
        <references count="2">
          <reference field="17" count="1" selected="0">
            <x v="2"/>
          </reference>
          <reference field="19" count="1">
            <x v="29"/>
          </reference>
        </references>
      </pivotArea>
    </format>
    <format dxfId="105">
      <pivotArea dataOnly="0" labelOnly="1" outline="0" fieldPosition="0">
        <references count="2">
          <reference field="17" count="1" selected="0">
            <x v="3"/>
          </reference>
          <reference field="19" count="1">
            <x v="29"/>
          </reference>
        </references>
      </pivotArea>
    </format>
    <format dxfId="104">
      <pivotArea outline="0" fieldPosition="0">
        <references count="2">
          <reference field="17" count="1" selected="0">
            <x v="4"/>
          </reference>
          <reference field="19" count="22" selected="0">
            <x v="11"/>
            <x v="13"/>
            <x v="18"/>
            <x v="28"/>
            <x v="29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</reference>
        </references>
      </pivotArea>
    </format>
    <format dxfId="103">
      <pivotArea dataOnly="0" labelOnly="1" outline="0" fieldPosition="0">
        <references count="1">
          <reference field="17" count="1">
            <x v="4"/>
          </reference>
        </references>
      </pivotArea>
    </format>
    <format dxfId="102">
      <pivotArea dataOnly="0" labelOnly="1" outline="0" fieldPosition="0">
        <references count="2">
          <reference field="17" count="1" selected="0">
            <x v="4"/>
          </reference>
          <reference field="19" count="22">
            <x v="11"/>
            <x v="13"/>
            <x v="18"/>
            <x v="28"/>
            <x v="29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</reference>
        </references>
      </pivotArea>
    </format>
    <format dxfId="101">
      <pivotArea outline="0" fieldPosition="0">
        <references count="2">
          <reference field="17" count="1" selected="0">
            <x v="5"/>
          </reference>
          <reference field="19" count="31" selected="0">
            <x v="2"/>
            <x v="4"/>
            <x v="23"/>
            <x v="25"/>
            <x v="29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</reference>
        </references>
      </pivotArea>
    </format>
    <format dxfId="100">
      <pivotArea dataOnly="0" labelOnly="1" outline="0" fieldPosition="0">
        <references count="1">
          <reference field="17" count="1">
            <x v="5"/>
          </reference>
        </references>
      </pivotArea>
    </format>
    <format dxfId="99">
      <pivotArea dataOnly="0" labelOnly="1" outline="0" fieldPosition="0">
        <references count="2">
          <reference field="17" count="1" selected="0">
            <x v="5"/>
          </reference>
          <reference field="19" count="31">
            <x v="2"/>
            <x v="4"/>
            <x v="23"/>
            <x v="25"/>
            <x v="29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</reference>
        </references>
      </pivotArea>
    </format>
    <format dxfId="98">
      <pivotArea outline="0" fieldPosition="0">
        <references count="2">
          <reference field="17" count="1" selected="0">
            <x v="6"/>
          </reference>
          <reference field="19" count="1" selected="0">
            <x v="29"/>
          </reference>
        </references>
      </pivotArea>
    </format>
    <format dxfId="97">
      <pivotArea dataOnly="0" labelOnly="1" outline="0" fieldPosition="0">
        <references count="1">
          <reference field="17" count="1">
            <x v="6"/>
          </reference>
        </references>
      </pivotArea>
    </format>
    <format dxfId="96">
      <pivotArea dataOnly="0" labelOnly="1" outline="0" fieldPosition="0">
        <references count="2">
          <reference field="17" count="1" selected="0">
            <x v="6"/>
          </reference>
          <reference field="19" count="1">
            <x v="29"/>
          </reference>
        </references>
      </pivotArea>
    </format>
    <format dxfId="95">
      <pivotArea outline="0" fieldPosition="0">
        <references count="2">
          <reference field="17" count="1" selected="0">
            <x v="4"/>
          </reference>
          <reference field="19" count="22" selected="0">
            <x v="11"/>
            <x v="13"/>
            <x v="18"/>
            <x v="28"/>
            <x v="29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</reference>
        </references>
      </pivotArea>
    </format>
    <format dxfId="94">
      <pivotArea dataOnly="0" labelOnly="1" outline="0" fieldPosition="0">
        <references count="1">
          <reference field="17" count="1">
            <x v="4"/>
          </reference>
        </references>
      </pivotArea>
    </format>
    <format dxfId="93">
      <pivotArea dataOnly="0" labelOnly="1" outline="0" fieldPosition="0">
        <references count="2">
          <reference field="17" count="1" selected="0">
            <x v="4"/>
          </reference>
          <reference field="19" count="22">
            <x v="11"/>
            <x v="13"/>
            <x v="18"/>
            <x v="28"/>
            <x v="29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</reference>
        </references>
      </pivotArea>
    </format>
    <format dxfId="92">
      <pivotArea outline="0" fieldPosition="0">
        <references count="2">
          <reference field="17" count="2" selected="0">
            <x v="7"/>
            <x v="8"/>
          </reference>
          <reference field="19" count="69" selected="0">
            <x v="2"/>
            <x v="4"/>
            <x v="18"/>
            <x v="23"/>
            <x v="25"/>
            <x v="29"/>
            <x v="34"/>
            <x v="36"/>
            <x v="37"/>
            <x v="39"/>
            <x v="43"/>
            <x v="44"/>
            <x v="48"/>
            <x v="49"/>
            <x v="51"/>
            <x v="55"/>
            <x v="56"/>
            <x v="59"/>
            <x v="60"/>
            <x v="61"/>
            <x v="63"/>
            <x v="64"/>
            <x v="65"/>
            <x v="66"/>
            <x v="67"/>
            <x v="68"/>
            <x v="69"/>
            <x v="70"/>
            <x v="71"/>
            <x v="73"/>
            <x v="74"/>
            <x v="75"/>
            <x v="76"/>
            <x v="77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</reference>
        </references>
      </pivotArea>
    </format>
    <format dxfId="91">
      <pivotArea dataOnly="0" labelOnly="1" outline="0" fieldPosition="0">
        <references count="1">
          <reference field="17" count="2">
            <x v="7"/>
            <x v="8"/>
          </reference>
        </references>
      </pivotArea>
    </format>
    <format dxfId="90">
      <pivotArea dataOnly="0" labelOnly="1" outline="0" fieldPosition="0">
        <references count="2">
          <reference field="17" count="1" selected="0">
            <x v="7"/>
          </reference>
          <reference field="19" count="50">
            <x v="2"/>
            <x v="4"/>
            <x v="18"/>
            <x v="23"/>
            <x v="37"/>
            <x v="39"/>
            <x v="43"/>
            <x v="44"/>
            <x v="48"/>
            <x v="49"/>
            <x v="55"/>
            <x v="56"/>
            <x v="59"/>
            <x v="60"/>
            <x v="61"/>
            <x v="63"/>
            <x v="64"/>
            <x v="65"/>
            <x v="66"/>
            <x v="67"/>
            <x v="68"/>
            <x v="69"/>
            <x v="70"/>
            <x v="71"/>
            <x v="73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</reference>
        </references>
      </pivotArea>
    </format>
    <format dxfId="89">
      <pivotArea dataOnly="0" labelOnly="1" outline="0" fieldPosition="0">
        <references count="2">
          <reference field="17" count="1" selected="0">
            <x v="7"/>
          </reference>
          <reference field="19" count="16">
            <x v="25"/>
            <x v="29"/>
            <x v="34"/>
            <x v="36"/>
            <x v="51"/>
            <x v="74"/>
            <x v="75"/>
            <x v="76"/>
            <x v="77"/>
            <x v="105"/>
            <x v="106"/>
            <x v="107"/>
            <x v="108"/>
            <x v="109"/>
            <x v="110"/>
            <x v="111"/>
          </reference>
        </references>
      </pivotArea>
    </format>
    <format dxfId="88">
      <pivotArea dataOnly="0" labelOnly="1" outline="0" fieldPosition="0">
        <references count="2">
          <reference field="17" count="1" selected="0">
            <x v="8"/>
          </reference>
          <reference field="19" count="4">
            <x v="29"/>
            <x v="112"/>
            <x v="113"/>
            <x v="114"/>
          </reference>
        </references>
      </pivotArea>
    </format>
    <format dxfId="87">
      <pivotArea outline="0" fieldPosition="0">
        <references count="2">
          <reference field="17" count="2" selected="0">
            <x v="9"/>
            <x v="10"/>
          </reference>
          <reference field="19" count="11" selected="0">
            <x v="29"/>
            <x v="115"/>
            <x v="116"/>
            <x v="117"/>
            <x v="118"/>
            <x v="119"/>
            <x v="120"/>
            <x v="121"/>
            <x v="122"/>
            <x v="123"/>
            <x v="124"/>
          </reference>
        </references>
      </pivotArea>
    </format>
    <format dxfId="86">
      <pivotArea dataOnly="0" labelOnly="1" outline="0" fieldPosition="0">
        <references count="1">
          <reference field="17" count="2">
            <x v="9"/>
            <x v="10"/>
          </reference>
        </references>
      </pivotArea>
    </format>
    <format dxfId="85">
      <pivotArea dataOnly="0" labelOnly="1" outline="0" fieldPosition="0">
        <references count="2">
          <reference field="17" count="1" selected="0">
            <x v="9"/>
          </reference>
          <reference field="19" count="6">
            <x v="29"/>
            <x v="115"/>
            <x v="116"/>
            <x v="117"/>
            <x v="118"/>
            <x v="119"/>
          </reference>
        </references>
      </pivotArea>
    </format>
    <format dxfId="84">
      <pivotArea dataOnly="0" labelOnly="1" outline="0" fieldPosition="0">
        <references count="2">
          <reference field="17" count="1" selected="0">
            <x v="10"/>
          </reference>
          <reference field="19" count="8">
            <x v="29"/>
            <x v="115"/>
            <x v="119"/>
            <x v="120"/>
            <x v="121"/>
            <x v="122"/>
            <x v="123"/>
            <x v="124"/>
          </reference>
        </references>
      </pivotArea>
    </format>
    <format dxfId="83">
      <pivotArea outline="0" fieldPosition="0">
        <references count="2">
          <reference field="17" count="1" selected="0">
            <x v="19"/>
          </reference>
          <reference field="19" count="2" selected="0">
            <x v="29"/>
            <x v="125"/>
          </reference>
        </references>
      </pivotArea>
    </format>
    <format dxfId="82">
      <pivotArea dataOnly="0" labelOnly="1" outline="0" fieldPosition="0">
        <references count="1">
          <reference field="17" count="1">
            <x v="19"/>
          </reference>
        </references>
      </pivotArea>
    </format>
    <format dxfId="81">
      <pivotArea dataOnly="0" labelOnly="1" outline="0" fieldPosition="0">
        <references count="2">
          <reference field="17" count="1" selected="0">
            <x v="19"/>
          </reference>
          <reference field="19" count="2">
            <x v="29"/>
            <x v="125"/>
          </reference>
        </references>
      </pivotArea>
    </format>
    <format dxfId="80">
      <pivotArea outline="0" fieldPosition="0">
        <references count="2">
          <reference field="17" count="2" selected="0">
            <x v="21"/>
            <x v="22"/>
          </reference>
          <reference field="19" count="7" selected="0">
            <x v="29"/>
            <x v="43"/>
            <x v="130"/>
            <x v="131"/>
            <x v="132"/>
            <x v="133"/>
            <x v="134"/>
          </reference>
        </references>
      </pivotArea>
    </format>
    <format dxfId="79">
      <pivotArea dataOnly="0" labelOnly="1" outline="0" fieldPosition="0">
        <references count="1">
          <reference field="17" count="2">
            <x v="21"/>
            <x v="22"/>
          </reference>
        </references>
      </pivotArea>
    </format>
    <format dxfId="78">
      <pivotArea dataOnly="0" labelOnly="1" outline="0" fieldPosition="0">
        <references count="2">
          <reference field="17" count="1" selected="0">
            <x v="21"/>
          </reference>
          <reference field="19" count="2">
            <x v="29"/>
            <x v="130"/>
          </reference>
        </references>
      </pivotArea>
    </format>
    <format dxfId="77">
      <pivotArea dataOnly="0" labelOnly="1" outline="0" fieldPosition="0">
        <references count="2">
          <reference field="17" count="1" selected="0">
            <x v="22"/>
          </reference>
          <reference field="19" count="6">
            <x v="29"/>
            <x v="43"/>
            <x v="131"/>
            <x v="132"/>
            <x v="133"/>
            <x v="134"/>
          </reference>
        </references>
      </pivotArea>
    </format>
    <format dxfId="76">
      <pivotArea outline="0" fieldPosition="0">
        <references count="2">
          <reference field="17" count="1" selected="0">
            <x v="19"/>
          </reference>
          <reference field="19" count="2" selected="0">
            <x v="29"/>
            <x v="125"/>
          </reference>
        </references>
      </pivotArea>
    </format>
    <format dxfId="75">
      <pivotArea dataOnly="0" labelOnly="1" outline="0" fieldPosition="0">
        <references count="1">
          <reference field="17" count="1">
            <x v="19"/>
          </reference>
        </references>
      </pivotArea>
    </format>
    <format dxfId="74">
      <pivotArea dataOnly="0" labelOnly="1" outline="0" fieldPosition="0">
        <references count="2">
          <reference field="17" count="1" selected="0">
            <x v="19"/>
          </reference>
          <reference field="19" count="2">
            <x v="29"/>
            <x v="125"/>
          </reference>
        </references>
      </pivotArea>
    </format>
    <format dxfId="73">
      <pivotArea outline="0" fieldPosition="0">
        <references count="2">
          <reference field="17" count="2" selected="0">
            <x v="21"/>
            <x v="22"/>
          </reference>
          <reference field="19" count="7" selected="0">
            <x v="29"/>
            <x v="43"/>
            <x v="130"/>
            <x v="131"/>
            <x v="132"/>
            <x v="133"/>
            <x v="134"/>
          </reference>
        </references>
      </pivotArea>
    </format>
    <format dxfId="72">
      <pivotArea dataOnly="0" labelOnly="1" outline="0" fieldPosition="0">
        <references count="1">
          <reference field="17" count="2">
            <x v="21"/>
            <x v="22"/>
          </reference>
        </references>
      </pivotArea>
    </format>
    <format dxfId="71">
      <pivotArea dataOnly="0" labelOnly="1" outline="0" fieldPosition="0">
        <references count="2">
          <reference field="17" count="1" selected="0">
            <x v="21"/>
          </reference>
          <reference field="19" count="2">
            <x v="29"/>
            <x v="130"/>
          </reference>
        </references>
      </pivotArea>
    </format>
    <format dxfId="70">
      <pivotArea dataOnly="0" labelOnly="1" outline="0" fieldPosition="0">
        <references count="2">
          <reference field="17" count="1" selected="0">
            <x v="22"/>
          </reference>
          <reference field="19" count="6">
            <x v="29"/>
            <x v="43"/>
            <x v="131"/>
            <x v="132"/>
            <x v="133"/>
            <x v="134"/>
          </reference>
        </references>
      </pivotArea>
    </format>
    <format dxfId="69">
      <pivotArea outline="0" fieldPosition="0">
        <references count="2">
          <reference field="17" count="5" selected="0">
            <x v="23"/>
            <x v="24"/>
            <x v="25"/>
            <x v="26"/>
            <x v="27"/>
          </reference>
          <reference field="19" count="46" selected="0">
            <x v="29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</reference>
        </references>
      </pivotArea>
    </format>
    <format dxfId="68">
      <pivotArea dataOnly="0" labelOnly="1" outline="0" fieldPosition="0">
        <references count="1">
          <reference field="17" count="5">
            <x v="23"/>
            <x v="24"/>
            <x v="25"/>
            <x v="26"/>
            <x v="27"/>
          </reference>
        </references>
      </pivotArea>
    </format>
    <format dxfId="67">
      <pivotArea dataOnly="0" labelOnly="1" outline="0" fieldPosition="0">
        <references count="2">
          <reference field="17" count="1" selected="0">
            <x v="23"/>
          </reference>
          <reference field="19" count="23">
            <x v="29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</reference>
        </references>
      </pivotArea>
    </format>
    <format dxfId="66">
      <pivotArea dataOnly="0" labelOnly="1" outline="0" fieldPosition="0">
        <references count="2">
          <reference field="17" count="1" selected="0">
            <x v="24"/>
          </reference>
          <reference field="19" count="3">
            <x v="29"/>
            <x v="157"/>
            <x v="158"/>
          </reference>
        </references>
      </pivotArea>
    </format>
    <format dxfId="65">
      <pivotArea dataOnly="0" labelOnly="1" outline="0" fieldPosition="0">
        <references count="2">
          <reference field="17" count="1" selected="0">
            <x v="25"/>
          </reference>
          <reference field="19" count="13">
            <x v="29"/>
            <x v="152"/>
            <x v="155"/>
            <x v="159"/>
            <x v="160"/>
            <x v="161"/>
            <x v="162"/>
            <x v="163"/>
            <x v="164"/>
            <x v="165"/>
            <x v="166"/>
            <x v="167"/>
            <x v="168"/>
          </reference>
        </references>
      </pivotArea>
    </format>
    <format dxfId="64">
      <pivotArea dataOnly="0" labelOnly="1" outline="0" fieldPosition="0">
        <references count="2">
          <reference field="17" count="1" selected="0">
            <x v="26"/>
          </reference>
          <reference field="19" count="5">
            <x v="29"/>
            <x v="169"/>
            <x v="170"/>
            <x v="171"/>
            <x v="172"/>
          </reference>
        </references>
      </pivotArea>
    </format>
    <format dxfId="63">
      <pivotArea dataOnly="0" labelOnly="1" outline="0" fieldPosition="0">
        <references count="2">
          <reference field="17" count="1" selected="0">
            <x v="27"/>
          </reference>
          <reference field="19" count="9">
            <x v="29"/>
            <x v="171"/>
            <x v="173"/>
            <x v="174"/>
            <x v="175"/>
            <x v="176"/>
            <x v="177"/>
            <x v="178"/>
            <x v="179"/>
          </reference>
        </references>
      </pivotArea>
    </format>
    <format dxfId="62">
      <pivotArea outline="0" fieldPosition="0">
        <references count="2">
          <reference field="17" count="1" selected="0">
            <x v="28"/>
          </reference>
          <reference field="19" count="34" selected="0">
            <x v="18"/>
            <x v="29"/>
            <x v="32"/>
            <x v="43"/>
            <x v="44"/>
            <x v="151"/>
            <x v="172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</reference>
        </references>
      </pivotArea>
    </format>
    <format dxfId="61">
      <pivotArea dataOnly="0" labelOnly="1" outline="0" fieldPosition="0">
        <references count="1">
          <reference field="17" count="1">
            <x v="28"/>
          </reference>
        </references>
      </pivotArea>
    </format>
    <format dxfId="60">
      <pivotArea dataOnly="0" labelOnly="1" outline="0" fieldPosition="0">
        <references count="2">
          <reference field="17" count="1" selected="0">
            <x v="28"/>
          </reference>
          <reference field="19" count="34">
            <x v="18"/>
            <x v="29"/>
            <x v="32"/>
            <x v="43"/>
            <x v="44"/>
            <x v="151"/>
            <x v="172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</reference>
        </references>
      </pivotArea>
    </format>
    <format dxfId="59">
      <pivotArea outline="0" fieldPosition="0">
        <references count="2">
          <reference field="17" count="1" selected="0">
            <x v="32"/>
          </reference>
          <reference field="19" count="9" selected="0">
            <x v="29"/>
            <x v="185"/>
            <x v="195"/>
            <x v="216"/>
            <x v="217"/>
            <x v="218"/>
            <x v="219"/>
            <x v="220"/>
            <x v="221"/>
          </reference>
        </references>
      </pivotArea>
    </format>
    <format dxfId="58">
      <pivotArea dataOnly="0" labelOnly="1" outline="0" fieldPosition="0">
        <references count="1">
          <reference field="17" count="1">
            <x v="32"/>
          </reference>
        </references>
      </pivotArea>
    </format>
    <format dxfId="57">
      <pivotArea dataOnly="0" labelOnly="1" outline="0" fieldPosition="0">
        <references count="2">
          <reference field="17" count="1" selected="0">
            <x v="32"/>
          </reference>
          <reference field="19" count="9">
            <x v="29"/>
            <x v="185"/>
            <x v="195"/>
            <x v="216"/>
            <x v="217"/>
            <x v="218"/>
            <x v="219"/>
            <x v="220"/>
            <x v="221"/>
          </reference>
        </references>
      </pivotArea>
    </format>
    <format dxfId="56">
      <pivotArea outline="0" fieldPosition="0">
        <references count="2">
          <reference field="17" count="1" selected="0">
            <x v="29"/>
          </reference>
          <reference field="19" count="5" selected="0">
            <x v="29"/>
            <x v="207"/>
            <x v="208"/>
            <x v="209"/>
            <x v="210"/>
          </reference>
        </references>
      </pivotArea>
    </format>
    <format dxfId="55">
      <pivotArea dataOnly="0" labelOnly="1" outline="0" fieldPosition="0">
        <references count="1">
          <reference field="17" count="1">
            <x v="29"/>
          </reference>
        </references>
      </pivotArea>
    </format>
    <format dxfId="54">
      <pivotArea dataOnly="0" labelOnly="1" outline="0" fieldPosition="0">
        <references count="2">
          <reference field="17" count="1" selected="0">
            <x v="29"/>
          </reference>
          <reference field="19" count="5">
            <x v="29"/>
            <x v="207"/>
            <x v="208"/>
            <x v="209"/>
            <x v="210"/>
          </reference>
        </references>
      </pivotArea>
    </format>
    <format dxfId="53">
      <pivotArea outline="0" fieldPosition="0">
        <references count="2">
          <reference field="17" count="2" selected="0">
            <x v="30"/>
            <x v="31"/>
          </reference>
          <reference field="19" count="6" selected="0">
            <x v="29"/>
            <x v="44"/>
            <x v="212"/>
            <x v="213"/>
            <x v="214"/>
            <x v="215"/>
          </reference>
        </references>
      </pivotArea>
    </format>
    <format dxfId="52">
      <pivotArea dataOnly="0" labelOnly="1" outline="0" fieldPosition="0">
        <references count="1">
          <reference field="17" count="2">
            <x v="30"/>
            <x v="31"/>
          </reference>
        </references>
      </pivotArea>
    </format>
    <format dxfId="51">
      <pivotArea dataOnly="0" labelOnly="1" outline="0" fieldPosition="0">
        <references count="2">
          <reference field="17" count="1" selected="0">
            <x v="30"/>
          </reference>
          <reference field="19" count="4">
            <x v="29"/>
            <x v="44"/>
            <x v="212"/>
            <x v="213"/>
          </reference>
        </references>
      </pivotArea>
    </format>
    <format dxfId="50">
      <pivotArea dataOnly="0" labelOnly="1" outline="0" fieldPosition="0">
        <references count="2">
          <reference field="17" count="1" selected="0">
            <x v="31"/>
          </reference>
          <reference field="19" count="3">
            <x v="29"/>
            <x v="214"/>
            <x v="215"/>
          </reference>
        </references>
      </pivotArea>
    </format>
    <format dxfId="49">
      <pivotArea outline="0" fieldPosition="0">
        <references count="2">
          <reference field="17" count="1" selected="0">
            <x v="34"/>
          </reference>
          <reference field="19" count="308" selected="0">
            <x v="1"/>
            <x v="4"/>
            <x v="9"/>
            <x v="12"/>
            <x v="15"/>
            <x v="16"/>
            <x v="20"/>
            <x v="21"/>
            <x v="25"/>
            <x v="29"/>
            <x v="32"/>
            <x v="33"/>
            <x v="43"/>
            <x v="44"/>
            <x v="49"/>
            <x v="55"/>
            <x v="63"/>
            <x v="66"/>
            <x v="71"/>
            <x v="72"/>
            <x v="75"/>
            <x v="76"/>
            <x v="77"/>
            <x v="78"/>
            <x v="83"/>
            <x v="84"/>
            <x v="86"/>
            <x v="92"/>
            <x v="96"/>
            <x v="97"/>
            <x v="101"/>
            <x v="105"/>
            <x v="107"/>
            <x v="110"/>
            <x v="120"/>
            <x v="126"/>
            <x v="127"/>
            <x v="128"/>
            <x v="130"/>
            <x v="146"/>
            <x v="147"/>
            <x v="149"/>
            <x v="155"/>
            <x v="157"/>
            <x v="178"/>
            <x v="187"/>
            <x v="197"/>
            <x v="206"/>
            <x v="215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</reference>
        </references>
      </pivotArea>
    </format>
    <format dxfId="48">
      <pivotArea dataOnly="0" labelOnly="1" outline="0" fieldPosition="0">
        <references count="1">
          <reference field="17" count="1">
            <x v="34"/>
          </reference>
        </references>
      </pivotArea>
    </format>
    <format dxfId="47">
      <pivotArea dataOnly="0" labelOnly="1" outline="0" fieldPosition="0">
        <references count="2">
          <reference field="17" count="1" selected="0">
            <x v="34"/>
          </reference>
          <reference field="19" count="50">
            <x v="1"/>
            <x v="4"/>
            <x v="55"/>
            <x v="83"/>
            <x v="84"/>
            <x v="120"/>
            <x v="126"/>
            <x v="157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</reference>
        </references>
      </pivotArea>
    </format>
    <format dxfId="46">
      <pivotArea dataOnly="0" labelOnly="1" outline="0" fieldPosition="0">
        <references count="2">
          <reference field="17" count="1" selected="0">
            <x v="34"/>
          </reference>
          <reference field="19" count="50">
            <x v="9"/>
            <x v="86"/>
            <x v="146"/>
            <x v="187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</reference>
        </references>
      </pivotArea>
    </format>
    <format dxfId="45">
      <pivotArea dataOnly="0" labelOnly="1" outline="0" fieldPosition="0">
        <references count="2">
          <reference field="17" count="1" selected="0">
            <x v="34"/>
          </reference>
          <reference field="19" count="50">
            <x v="12"/>
            <x v="43"/>
            <x v="44"/>
            <x v="92"/>
            <x v="96"/>
            <x v="97"/>
            <x v="127"/>
            <x v="130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44">
      <pivotArea dataOnly="0" labelOnly="1" outline="0" fieldPosition="0">
        <references count="2">
          <reference field="17" count="1" selected="0">
            <x v="34"/>
          </reference>
          <reference field="19" count="50">
            <x v="15"/>
            <x v="16"/>
            <x v="63"/>
            <x v="66"/>
            <x v="101"/>
            <x v="147"/>
            <x v="149"/>
            <x v="197"/>
            <x v="215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</reference>
        </references>
      </pivotArea>
    </format>
    <format dxfId="43">
      <pivotArea dataOnly="0" labelOnly="1" outline="0" fieldPosition="0">
        <references count="2">
          <reference field="17" count="1" selected="0">
            <x v="34"/>
          </reference>
          <reference field="19" count="50">
            <x v="20"/>
            <x v="21"/>
            <x v="25"/>
            <x v="49"/>
            <x v="71"/>
            <x v="72"/>
            <x v="75"/>
            <x v="105"/>
            <x v="107"/>
            <x v="128"/>
            <x v="178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</reference>
        </references>
      </pivotArea>
    </format>
    <format dxfId="42">
      <pivotArea dataOnly="0" labelOnly="1" outline="0" fieldPosition="0">
        <references count="2">
          <reference field="17" count="1" selected="0">
            <x v="34"/>
          </reference>
          <reference field="19" count="50">
            <x v="29"/>
            <x v="32"/>
            <x v="33"/>
            <x v="76"/>
            <x v="77"/>
            <x v="78"/>
            <x v="110"/>
            <x v="155"/>
            <x v="206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</reference>
        </references>
      </pivotArea>
    </format>
    <format dxfId="41">
      <pivotArea dataOnly="0" labelOnly="1" outline="0" fieldPosition="0">
        <references count="2">
          <reference field="17" count="1" selected="0">
            <x v="34"/>
          </reference>
          <reference field="19" count="8">
            <x v="473"/>
            <x v="474"/>
            <x v="475"/>
            <x v="476"/>
            <x v="477"/>
            <x v="478"/>
            <x v="479"/>
            <x v="480"/>
          </reference>
        </references>
      </pivotArea>
    </format>
    <format dxfId="40">
      <pivotArea outline="0" fieldPosition="0">
        <references count="2">
          <reference field="17" count="1" selected="0">
            <x v="35"/>
          </reference>
          <reference field="19" count="9" selected="0">
            <x v="29"/>
            <x v="149"/>
            <x v="481"/>
            <x v="482"/>
            <x v="483"/>
            <x v="484"/>
            <x v="485"/>
            <x v="486"/>
            <x v="487"/>
          </reference>
        </references>
      </pivotArea>
    </format>
    <format dxfId="39">
      <pivotArea dataOnly="0" labelOnly="1" outline="0" fieldPosition="0">
        <references count="1">
          <reference field="17" count="1">
            <x v="35"/>
          </reference>
        </references>
      </pivotArea>
    </format>
    <format dxfId="38">
      <pivotArea dataOnly="0" labelOnly="1" outline="0" fieldPosition="0">
        <references count="2">
          <reference field="17" count="1" selected="0">
            <x v="35"/>
          </reference>
          <reference field="19" count="9">
            <x v="29"/>
            <x v="149"/>
            <x v="481"/>
            <x v="482"/>
            <x v="483"/>
            <x v="484"/>
            <x v="485"/>
            <x v="486"/>
            <x v="487"/>
          </reference>
        </references>
      </pivotArea>
    </format>
    <format dxfId="37">
      <pivotArea outline="0" fieldPosition="0">
        <references count="2">
          <reference field="17" count="1" selected="0">
            <x v="36"/>
          </reference>
          <reference field="19" count="8" selected="0">
            <x v="29"/>
            <x v="96"/>
            <x v="488"/>
            <x v="489"/>
            <x v="490"/>
            <x v="491"/>
            <x v="492"/>
            <x v="493"/>
          </reference>
        </references>
      </pivotArea>
    </format>
    <format dxfId="36">
      <pivotArea dataOnly="0" labelOnly="1" outline="0" fieldPosition="0">
        <references count="1">
          <reference field="17" count="1">
            <x v="36"/>
          </reference>
        </references>
      </pivotArea>
    </format>
    <format dxfId="35">
      <pivotArea dataOnly="0" labelOnly="1" outline="0" fieldPosition="0">
        <references count="2">
          <reference field="17" count="1" selected="0">
            <x v="36"/>
          </reference>
          <reference field="19" count="8">
            <x v="29"/>
            <x v="96"/>
            <x v="488"/>
            <x v="489"/>
            <x v="490"/>
            <x v="491"/>
            <x v="492"/>
            <x v="493"/>
          </reference>
        </references>
      </pivotArea>
    </format>
    <format dxfId="34">
      <pivotArea outline="0" fieldPosition="0">
        <references count="2">
          <reference field="17" count="1" selected="0">
            <x v="37"/>
          </reference>
          <reference field="19" count="13" selected="0">
            <x v="29"/>
            <x v="88"/>
            <x v="465"/>
            <x v="469"/>
            <x v="494"/>
            <x v="495"/>
            <x v="496"/>
            <x v="497"/>
            <x v="498"/>
            <x v="499"/>
            <x v="500"/>
            <x v="501"/>
            <x v="502"/>
          </reference>
        </references>
      </pivotArea>
    </format>
    <format dxfId="33">
      <pivotArea dataOnly="0" labelOnly="1" outline="0" fieldPosition="0">
        <references count="1">
          <reference field="17" count="1">
            <x v="37"/>
          </reference>
        </references>
      </pivotArea>
    </format>
    <format dxfId="32">
      <pivotArea dataOnly="0" labelOnly="1" outline="0" fieldPosition="0">
        <references count="2">
          <reference field="17" count="1" selected="0">
            <x v="37"/>
          </reference>
          <reference field="19" count="13">
            <x v="29"/>
            <x v="88"/>
            <x v="465"/>
            <x v="469"/>
            <x v="494"/>
            <x v="495"/>
            <x v="496"/>
            <x v="497"/>
            <x v="498"/>
            <x v="499"/>
            <x v="500"/>
            <x v="501"/>
            <x v="502"/>
          </reference>
        </references>
      </pivotArea>
    </format>
    <format dxfId="31">
      <pivotArea outline="0" fieldPosition="0">
        <references count="2">
          <reference field="17" count="1" selected="0">
            <x v="35"/>
          </reference>
          <reference field="19" count="9" selected="0">
            <x v="29"/>
            <x v="149"/>
            <x v="481"/>
            <x v="482"/>
            <x v="483"/>
            <x v="484"/>
            <x v="485"/>
            <x v="486"/>
            <x v="487"/>
          </reference>
        </references>
      </pivotArea>
    </format>
    <format dxfId="30">
      <pivotArea dataOnly="0" labelOnly="1" outline="0" fieldPosition="0">
        <references count="1">
          <reference field="17" count="1">
            <x v="35"/>
          </reference>
        </references>
      </pivotArea>
    </format>
    <format dxfId="29">
      <pivotArea dataOnly="0" labelOnly="1" outline="0" fieldPosition="0">
        <references count="2">
          <reference field="17" count="1" selected="0">
            <x v="35"/>
          </reference>
          <reference field="19" count="9">
            <x v="29"/>
            <x v="149"/>
            <x v="481"/>
            <x v="482"/>
            <x v="483"/>
            <x v="484"/>
            <x v="485"/>
            <x v="486"/>
            <x v="487"/>
          </reference>
        </references>
      </pivotArea>
    </format>
    <format dxfId="28">
      <pivotArea outline="0" fieldPosition="0">
        <references count="2">
          <reference field="17" count="2" selected="0">
            <x v="36"/>
            <x v="37"/>
          </reference>
          <reference field="19" count="20" selected="0">
            <x v="29"/>
            <x v="88"/>
            <x v="96"/>
            <x v="465"/>
            <x v="469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</reference>
        </references>
      </pivotArea>
    </format>
    <format dxfId="27">
      <pivotArea dataOnly="0" labelOnly="1" outline="0" fieldPosition="0">
        <references count="1">
          <reference field="17" count="2">
            <x v="36"/>
            <x v="37"/>
          </reference>
        </references>
      </pivotArea>
    </format>
    <format dxfId="26">
      <pivotArea dataOnly="0" labelOnly="1" outline="0" fieldPosition="0">
        <references count="2">
          <reference field="17" count="1" selected="0">
            <x v="36"/>
          </reference>
          <reference field="19" count="8">
            <x v="29"/>
            <x v="96"/>
            <x v="488"/>
            <x v="489"/>
            <x v="490"/>
            <x v="491"/>
            <x v="492"/>
            <x v="493"/>
          </reference>
        </references>
      </pivotArea>
    </format>
    <format dxfId="25">
      <pivotArea dataOnly="0" labelOnly="1" outline="0" fieldPosition="0">
        <references count="2">
          <reference field="17" count="1" selected="0">
            <x v="37"/>
          </reference>
          <reference field="19" count="13">
            <x v="29"/>
            <x v="88"/>
            <x v="465"/>
            <x v="469"/>
            <x v="494"/>
            <x v="495"/>
            <x v="496"/>
            <x v="497"/>
            <x v="498"/>
            <x v="499"/>
            <x v="500"/>
            <x v="501"/>
            <x v="502"/>
          </reference>
        </references>
      </pivotArea>
    </format>
    <format dxfId="24">
      <pivotArea outline="0" fieldPosition="0">
        <references count="2">
          <reference field="17" count="1" selected="0">
            <x v="38"/>
          </reference>
          <reference field="19" count="10" selected="0">
            <x v="29"/>
            <x v="330"/>
            <x v="447"/>
            <x v="503"/>
            <x v="504"/>
            <x v="505"/>
            <x v="506"/>
            <x v="507"/>
            <x v="508"/>
            <x v="509"/>
          </reference>
        </references>
      </pivotArea>
    </format>
    <format dxfId="23">
      <pivotArea dataOnly="0" labelOnly="1" outline="0" fieldPosition="0">
        <references count="1">
          <reference field="17" count="1">
            <x v="38"/>
          </reference>
        </references>
      </pivotArea>
    </format>
    <format dxfId="22">
      <pivotArea dataOnly="0" labelOnly="1" outline="0" fieldPosition="0">
        <references count="2">
          <reference field="17" count="1" selected="0">
            <x v="38"/>
          </reference>
          <reference field="19" count="10">
            <x v="29"/>
            <x v="330"/>
            <x v="447"/>
            <x v="503"/>
            <x v="504"/>
            <x v="505"/>
            <x v="506"/>
            <x v="507"/>
            <x v="508"/>
            <x v="509"/>
          </reference>
        </references>
      </pivotArea>
    </format>
    <format dxfId="21">
      <pivotArea outline="0" fieldPosition="0">
        <references count="2">
          <reference field="17" count="1" selected="0">
            <x v="39"/>
          </reference>
          <reference field="19" count="182" selected="0">
            <x v="10"/>
            <x v="29"/>
            <x v="138"/>
            <x v="142"/>
            <x v="146"/>
            <x v="152"/>
            <x v="173"/>
            <x v="178"/>
            <x v="184"/>
            <x v="187"/>
            <x v="218"/>
            <x v="224"/>
            <x v="248"/>
            <x v="262"/>
            <x v="316"/>
            <x v="324"/>
            <x v="330"/>
            <x v="334"/>
            <x v="336"/>
            <x v="346"/>
            <x v="352"/>
            <x v="354"/>
            <x v="363"/>
            <x v="376"/>
            <x v="406"/>
            <x v="416"/>
            <x v="469"/>
            <x v="471"/>
            <x v="477"/>
            <x v="488"/>
            <x v="497"/>
            <x v="503"/>
            <x v="505"/>
            <x v="507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</reference>
        </references>
      </pivotArea>
    </format>
    <format dxfId="20">
      <pivotArea dataOnly="0" labelOnly="1" outline="0" fieldPosition="0">
        <references count="1">
          <reference field="17" count="1">
            <x v="39"/>
          </reference>
        </references>
      </pivotArea>
    </format>
    <format dxfId="19">
      <pivotArea dataOnly="0" labelOnly="1" outline="0" fieldPosition="0">
        <references count="2">
          <reference field="17" count="1" selected="0">
            <x v="39"/>
          </reference>
          <reference field="19" count="50">
            <x v="138"/>
            <x v="142"/>
            <x v="173"/>
            <x v="184"/>
            <x v="187"/>
            <x v="224"/>
            <x v="248"/>
            <x v="262"/>
            <x v="488"/>
            <x v="503"/>
            <x v="505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</reference>
        </references>
      </pivotArea>
    </format>
    <format dxfId="18">
      <pivotArea dataOnly="0" labelOnly="1" outline="0" fieldPosition="0">
        <references count="2">
          <reference field="17" count="1" selected="0">
            <x v="39"/>
          </reference>
          <reference field="19" count="50">
            <x v="10"/>
            <x v="146"/>
            <x v="218"/>
            <x v="316"/>
            <x v="324"/>
            <x v="330"/>
            <x v="334"/>
            <x v="336"/>
            <x v="346"/>
            <x v="352"/>
            <x v="354"/>
            <x v="363"/>
            <x v="497"/>
            <x v="507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</reference>
        </references>
      </pivotArea>
    </format>
    <format dxfId="17">
      <pivotArea dataOnly="0" labelOnly="1" outline="0" fieldPosition="0">
        <references count="2">
          <reference field="17" count="1" selected="0">
            <x v="39"/>
          </reference>
          <reference field="19" count="50">
            <x v="152"/>
            <x v="178"/>
            <x v="376"/>
            <x v="406"/>
            <x v="416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</reference>
        </references>
      </pivotArea>
    </format>
    <format dxfId="16">
      <pivotArea dataOnly="0" labelOnly="1" outline="0" fieldPosition="0">
        <references count="2">
          <reference field="17" count="1" selected="0">
            <x v="39"/>
          </reference>
          <reference field="19" count="32">
            <x v="29"/>
            <x v="469"/>
            <x v="471"/>
            <x v="477"/>
            <x v="50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</reference>
        </references>
      </pivotArea>
    </format>
    <format dxfId="15">
      <pivotArea outline="0" fieldPosition="0">
        <references count="2">
          <reference field="17" count="1" selected="0">
            <x v="40"/>
          </reference>
          <reference field="19" count="1" selected="0">
            <x v="657"/>
          </reference>
        </references>
      </pivotArea>
    </format>
    <format dxfId="14">
      <pivotArea dataOnly="0" labelOnly="1" outline="0" fieldPosition="0">
        <references count="1">
          <reference field="17" count="1">
            <x v="40"/>
          </reference>
        </references>
      </pivotArea>
    </format>
    <format dxfId="13">
      <pivotArea dataOnly="0" labelOnly="1" outline="0" fieldPosition="0">
        <references count="2">
          <reference field="17" count="1" selected="0">
            <x v="40"/>
          </reference>
          <reference field="19" count="1">
            <x v="657"/>
          </reference>
        </references>
      </pivotArea>
    </format>
    <format dxfId="12">
      <pivotArea outline="0" fieldPosition="0">
        <references count="2">
          <reference field="17" count="1" selected="0">
            <x v="41"/>
          </reference>
          <reference field="19" count="5" selected="0">
            <x v="658"/>
            <x v="659"/>
            <x v="660"/>
            <x v="661"/>
            <x v="662"/>
          </reference>
        </references>
      </pivotArea>
    </format>
    <format dxfId="11">
      <pivotArea dataOnly="0" labelOnly="1" outline="0" fieldPosition="0">
        <references count="1">
          <reference field="17" count="1">
            <x v="41"/>
          </reference>
        </references>
      </pivotArea>
    </format>
    <format dxfId="10">
      <pivotArea dataOnly="0" labelOnly="1" outline="0" fieldPosition="0">
        <references count="2">
          <reference field="17" count="1" selected="0">
            <x v="41"/>
          </reference>
          <reference field="19" count="5">
            <x v="658"/>
            <x v="659"/>
            <x v="660"/>
            <x v="661"/>
            <x v="662"/>
          </reference>
        </references>
      </pivotArea>
    </format>
    <format dxfId="9">
      <pivotArea outline="0" fieldPosition="0">
        <references count="2">
          <reference field="17" count="1" selected="0">
            <x v="42"/>
          </reference>
          <reference field="19" count="229" selected="0">
            <x v="1"/>
            <x v="4"/>
            <x v="29"/>
            <x v="44"/>
            <x v="95"/>
            <x v="96"/>
            <x v="124"/>
            <x v="126"/>
            <x v="128"/>
            <x v="138"/>
            <x v="142"/>
            <x v="152"/>
            <x v="153"/>
            <x v="155"/>
            <x v="156"/>
            <x v="162"/>
            <x v="185"/>
            <x v="262"/>
            <x v="263"/>
            <x v="267"/>
            <x v="273"/>
            <x v="291"/>
            <x v="292"/>
            <x v="295"/>
            <x v="314"/>
            <x v="315"/>
            <x v="324"/>
            <x v="336"/>
            <x v="377"/>
            <x v="379"/>
            <x v="381"/>
            <x v="394"/>
            <x v="403"/>
            <x v="414"/>
            <x v="425"/>
            <x v="463"/>
            <x v="465"/>
            <x v="477"/>
            <x v="481"/>
            <x v="488"/>
            <x v="490"/>
            <x v="491"/>
            <x v="497"/>
            <x v="498"/>
            <x v="501"/>
            <x v="504"/>
            <x v="507"/>
            <x v="508"/>
            <x v="512"/>
            <x v="528"/>
            <x v="536"/>
            <x v="547"/>
            <x v="551"/>
            <x v="562"/>
            <x v="564"/>
            <x v="592"/>
            <x v="598"/>
            <x v="609"/>
            <x v="612"/>
            <x v="615"/>
            <x v="619"/>
            <x v="624"/>
            <x v="644"/>
            <x v="648"/>
            <x v="653"/>
            <x v="658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</reference>
        </references>
      </pivotArea>
    </format>
    <format dxfId="8">
      <pivotArea dataOnly="0" labelOnly="1" outline="0" fieldPosition="0">
        <references count="1">
          <reference field="17" count="1">
            <x v="42"/>
          </reference>
        </references>
      </pivotArea>
    </format>
    <format dxfId="7">
      <pivotArea dataOnly="0" labelOnly="1" outline="0" fieldPosition="0">
        <references count="2">
          <reference field="17" count="1" selected="0">
            <x v="42"/>
          </reference>
          <reference field="19" count="50">
            <x v="1"/>
            <x v="4"/>
            <x v="126"/>
            <x v="138"/>
            <x v="185"/>
            <x v="262"/>
            <x v="263"/>
            <x v="267"/>
            <x v="481"/>
            <x v="488"/>
            <x v="504"/>
            <x v="512"/>
            <x v="528"/>
            <x v="536"/>
            <x v="658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</reference>
        </references>
      </pivotArea>
    </format>
    <format dxfId="6">
      <pivotArea dataOnly="0" labelOnly="1" outline="0" fieldPosition="0">
        <references count="2">
          <reference field="17" count="1" selected="0">
            <x v="42"/>
          </reference>
          <reference field="19" count="50">
            <x v="44"/>
            <x v="142"/>
            <x v="162"/>
            <x v="273"/>
            <x v="291"/>
            <x v="292"/>
            <x v="295"/>
            <x v="314"/>
            <x v="315"/>
            <x v="324"/>
            <x v="497"/>
            <x v="498"/>
            <x v="547"/>
            <x v="551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</reference>
        </references>
      </pivotArea>
    </format>
    <format dxfId="5">
      <pivotArea dataOnly="0" labelOnly="1" outline="0" fieldPosition="0">
        <references count="2">
          <reference field="17" count="1" selected="0">
            <x v="42"/>
          </reference>
          <reference field="19" count="50">
            <x v="95"/>
            <x v="96"/>
            <x v="336"/>
            <x v="377"/>
            <x v="379"/>
            <x v="381"/>
            <x v="490"/>
            <x v="507"/>
            <x v="508"/>
            <x v="562"/>
            <x v="564"/>
            <x v="592"/>
            <x v="598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</reference>
        </references>
      </pivotArea>
    </format>
    <format dxfId="4">
      <pivotArea dataOnly="0" labelOnly="1" outline="0" fieldPosition="0">
        <references count="2">
          <reference field="17" count="1" selected="0">
            <x v="42"/>
          </reference>
          <reference field="19" count="50">
            <x v="128"/>
            <x v="152"/>
            <x v="153"/>
            <x v="394"/>
            <x v="403"/>
            <x v="414"/>
            <x v="425"/>
            <x v="491"/>
            <x v="501"/>
            <x v="609"/>
            <x v="612"/>
            <x v="615"/>
            <x v="619"/>
            <x v="624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  <x v="800"/>
            <x v="801"/>
            <x v="802"/>
            <x v="803"/>
            <x v="804"/>
            <x v="805"/>
            <x v="806"/>
          </reference>
        </references>
      </pivotArea>
    </format>
    <format dxfId="3">
      <pivotArea dataOnly="0" labelOnly="1" outline="0" fieldPosition="0">
        <references count="2">
          <reference field="17" count="1" selected="0">
            <x v="42"/>
          </reference>
          <reference field="19" count="29">
            <x v="29"/>
            <x v="124"/>
            <x v="155"/>
            <x v="156"/>
            <x v="463"/>
            <x v="465"/>
            <x v="477"/>
            <x v="644"/>
            <x v="648"/>
            <x v="653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</reference>
        </references>
      </pivotArea>
    </format>
    <format dxfId="2">
      <pivotArea outline="0" fieldPosition="0">
        <references count="2">
          <reference field="17" count="1" selected="0">
            <x v="47"/>
          </reference>
          <reference field="19" count="2" selected="0">
            <x v="29"/>
            <x v="43"/>
          </reference>
        </references>
      </pivotArea>
    </format>
    <format dxfId="1">
      <pivotArea dataOnly="0" labelOnly="1" outline="0" fieldPosition="0">
        <references count="1">
          <reference field="17" count="1">
            <x v="47"/>
          </reference>
        </references>
      </pivotArea>
    </format>
    <format dxfId="0">
      <pivotArea dataOnly="0" labelOnly="1" outline="0" fieldPosition="0">
        <references count="2">
          <reference field="17" count="1" selected="0">
            <x v="47"/>
          </reference>
          <reference field="19" count="2">
            <x v="29"/>
            <x v="43"/>
          </reference>
        </references>
      </pivotArea>
    </format>
  </formats>
  <pivotHierarchies count="1284">
    <pivotHierarchy/>
    <pivotHierarchy/>
    <pivotHierarchy/>
    <pivotHierarchy/>
    <pivotHierarchy/>
    <pivotHierarchy/>
    <pivotHierarchy/>
    <pivotHierarchy multipleItemSelectionAllowed="1">
      <members count="13" level="2">
        <member name="[DimArtsKonto].[Artskonto hierarki].[Niveau1ArtskontoNrNavn].&amp;[100100 Driftsresultat].&amp;[Ukendt Ukendt]"/>
        <member name="[DimArtsKonto].[Artskonto hierarki].[Niveau1ArtskontoNrNavn].&amp;[100100 Driftsresultat].&amp;[280000 Ekstraordinære indtægter]"/>
        <member name="[DimArtsKonto].[Artskonto hierarki].[Niveau1ArtskontoNrNavn].&amp;[100100 Driftsresultat].&amp;[290000 Ekstraordinære omkostninger]"/>
        <member name="[DimArtsKonto].[Artskonto hierarki].[Niveau1ArtskontoNrNavn].&amp;[100100 Driftsresultat].&amp;[250000 Fra-konto, Finansielle poster]"/>
        <member name="[DimArtsKonto].[Artskonto hierarki].[Niveau1ArtskontoNrNavn].&amp;[300000 Overførsler mv.].&amp;[Ukendt Ukendt]"/>
        <member name="[DimArtsKonto].[Artskonto hierarki].[Niveau1ArtskontoNrNavn].&amp;[300000 Overførsler mv.].&amp;[300100 Skatter og afgifter]"/>
        <member name="[DimArtsKonto].[Artskonto hierarki].[Niveau1ArtskontoNrNavn].&amp;[300000 Overførsler mv.].&amp;[450000 Tilskud til erhverv]"/>
        <member name="[DimArtsKonto].[Artskonto hierarki].[Niveau1ArtskontoNrNavn].&amp;[300000 Overførsler mv.].&amp;[420000 Overfør.udgift.komm.regi.]"/>
        <member name="[DimArtsKonto].[Artskonto hierarki].[Niveau1ArtskontoNrNavn].&amp;[300000 Overførsler mv.].&amp;[320000 Overfør.indtægt.komm.regi.]"/>
        <member name="[DimArtsKonto].[Artskonto hierarki].[Niveau1ArtskontoNrNavn].&amp;[300000 Overførsler mv.].&amp;[400000 Statsl. momsrefusionsudgift]"/>
        <member name="[DimArtsKonto].[Artskonto hierarki].[Niveau1ArtskontoNrNavn].&amp;[300000 Overførsler mv.].&amp;[410000 Overfør.udg. EU, øvr. udland]"/>
        <member name="[DimArtsKonto].[Artskonto hierarki].[Niveau1ArtskontoNrNavn].&amp;[300000 Overførsler mv.].&amp;[460000 Tilsk.anden virk.inv.tilskud]"/>
        <member name="[DimArtsKonto].[Artskonto hierarki].[Niveau1ArtskontoNrNavn].&amp;[300000 Overførsler mv.].&amp;[310000 Overf.indtægt. EU, øvr. udland]"/>
      </members>
      <members count="22" level="3">
        <member name="[DimArtsKonto].[Artskonto hierarki].[Niveau1ArtskontoNrNavn].&amp;[100100 Driftsresultat].&amp;[220000 Andre ordinære drifts.omk.].&amp;[Ukendt Ukendt]"/>
        <member name="[DimArtsKonto].[Artskonto hierarki].[Niveau1ArtskontoNrNavn].&amp;[100100 Driftsresultat].&amp;[220000 Andre ordinære drifts.omk.].&amp;[250000 Finansielle indtægter]"/>
        <member name="[DimArtsKonto].[Artskonto hierarki].[Niveau1ArtskontoNrNavn].&amp;[100100 Driftsresultat].&amp;[220000 Andre ordinære drifts.omk.].&amp;[260000 Finansielle omkostninger]"/>
        <member name="[DimArtsKonto].[Artskonto hierarki].[Niveau1ArtskontoNrNavn].&amp;[100100 Driftsresultat].&amp;[220000 Andre ordinære drifts.omk.].&amp;[223700 Fra-konto, Kantinetilskud]"/>
        <member name="[DimArtsKonto].[Artskonto hierarki].[Niveau1ArtskontoNrNavn].&amp;[100100 Driftsresultat].&amp;[220000 Andre ordinære drifts.omk.].&amp;[221000 Fra-konto, Rejser og hotel]"/>
        <member name="[DimArtsKonto].[Artskonto hierarki].[Niveau1ArtskontoNrNavn].&amp;[100100 Driftsresultat].&amp;[220000 Andre ordinære drifts.omk.].&amp;[227000 Fra-konto, Tjenesteydelser]"/>
        <member name="[DimArtsKonto].[Artskonto hierarki].[Niveau1ArtskontoNrNavn].&amp;[100100 Driftsresultat].&amp;[220000 Andre ordinære drifts.omk.].&amp;[229500 Fra-konto, Tab på debitorer]"/>
        <member name="[DimArtsKonto].[Artskonto hierarki].[Niveau1ArtskontoNrNavn].&amp;[100100 Driftsresultat].&amp;[220000 Andre ordinære drifts.omk.].&amp;[224000 Fra-konto, Erstatninger m.v.]"/>
        <member name="[DimArtsKonto].[Artskonto hierarki].[Niveau1ArtskontoNrNavn].&amp;[100100 Driftsresultat].&amp;[220000 Andre ordinære drifts.omk.].&amp;[228000 Fra-konto,  Varer til forbrug]"/>
        <member name="[DimArtsKonto].[Artskonto hierarki].[Niveau1ArtskontoNrNavn].&amp;[100100 Driftsresultat].&amp;[220000 Andre ordinære drifts.omk.].&amp;[229000 Fra-konto, Finansielle poster]"/>
        <member name="[DimArtsKonto].[Artskonto hierarki].[Niveau1ArtskontoNrNavn].&amp;[100100 Driftsresultat].&amp;[220000 Andre ordinære drifts.omk.].&amp;[223800 Fra-konto, AUB - tilskud/refusion]"/>
        <member name="[DimArtsKonto].[Artskonto hierarki].[Niveau1ArtskontoNrNavn].&amp;[100100 Driftsresultat].&amp;[220000 Andre ordinære drifts.omk.].&amp;[223000 Fra-konto, Rep. Og vedligeholdelse]"/>
        <member name="[DimArtsKonto].[Artskonto hierarki].[Niveau1ArtskontoNrNavn].&amp;[100100 Driftsresultat].&amp;[220000 Andre ordinære drifts.omk.].&amp;[226000 Fra-konto, Dataudstyr og IT ydelser]"/>
        <member name="[DimArtsKonto].[Artskonto hierarki].[Niveau1ArtskontoNrNavn].&amp;[100100 Driftsresultat].&amp;[220000 Andre ordinære drifts.omk.].&amp;[229100 Fra-konto, Kasse, kurs og momsdiff.]"/>
        <member name="[DimArtsKonto].[Artskonto hierarki].[Niveau1ArtskontoNrNavn].&amp;[100100 Driftsresultat].&amp;[220000 Andre ordinære drifts.omk.].&amp;[225500 Fra-konto, Køb af energi til forbrug]"/>
        <member name="[DimArtsKonto].[Artskonto hierarki].[Niveau1ArtskontoNrNavn].&amp;[100100 Driftsresultat].&amp;[220000 Andre ordinære drifts.omk.].&amp;[229001 Fra-konto, Tab ved afhændelse af anlæg]"/>
        <member name="[DimArtsKonto].[Artskonto hierarki].[Niveau1ArtskontoNrNavn].&amp;[100100 Driftsresultat].&amp;[220000 Andre ordinære drifts.omk.].&amp;[223600 Fra-konto, Godtgørelser/omkostningdækn.]"/>
        <member name="[DimArtsKonto].[Artskonto hierarki].[Niveau1ArtskontoNrNavn].&amp;[100100 Driftsresultat].&amp;[220000 Andre ordinære drifts.omk.].&amp;[223200 Fra-konto, Arb.bidr.ejend.skat.og afgif.]"/>
        <member name="[DimArtsKonto].[Artskonto hierarki].[Niveau1ArtskontoNrNavn].&amp;[100100 Driftsresultat].&amp;[220000 Andre ordinære drifts.omk.].&amp;[229400 Fra-konto, Hensættelser - tab på debitorer]"/>
        <member name="[DimArtsKonto].[Artskonto hierarki].[Niveau1ArtskontoNrNavn].&amp;[100100 Driftsresultat].&amp;[220000 Andre ordinære drifts.omk.].&amp;[222000 Fra-konto, Repræsentation, forplejning og gaver]"/>
        <member name="[DimArtsKonto].[Artskonto hierarki].[Niveau1ArtskontoNrNavn].&amp;[300000 Overførsler mv.].&amp;[330000 Intern statsl.overf.indt.].&amp;[Ukendt Ukendt]"/>
        <member name="[DimArtsKonto].[Artskonto hierarki].[Niveau1ArtskontoNrNavn].&amp;[300000 Overførsler mv.].&amp;[430000 Intern statslig overf.udg.].&amp;[Ukendt Ukendt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>
      <members count="12" level="1">
        <member name=""/>
        <member name=""/>
        <member name="[DimDelRegnskab].[DelRegnskabNr].&amp;[3]"/>
        <member name=""/>
        <member name=""/>
        <member name="[DimDelRegnskab].[DelRegnskabNr].&amp;[6]"/>
        <member name="[DimDelRegnskab].[DelRegnskabNr].&amp;[9]"/>
        <member name="[DimDelRegnskab].[DelRegnskabNr].&amp;[10]"/>
        <member name="[DimDelRegnskab].[DelRegnskabNr].&amp;[901]"/>
        <member name="[DimDelRegnskab].[DelRegnskabNr].&amp;[902]"/>
        <member name="[DimDelRegnskab].[DelRegnskabNr].&amp;[903]"/>
        <member name="[DimDelRegnskab].[DelRegnskabNr].&amp;[904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38" level="1">
        <member name=""/>
        <member name="[DimProjekt].[ProjektAnsvarligNavn].&amp;[Ukendt]"/>
        <member name="[DimProjekt].[ProjektAnsvarligNavn].&amp;[Bodil Due]"/>
        <member name="[DimProjekt].[ProjektAnsvarligNavn].&amp;[Hans Brix]"/>
        <member name="[DimProjekt].[ProjektAnsvarligNavn].&amp;[Uwe Skoda]"/>
        <member name="[DimProjekt].[ProjektAnsvarligNavn].&amp;[Berit Eika]"/>
        <member name="[DimProjekt].[ProjektAnsvarligNavn].&amp;[Bo Riemann]"/>
        <member name="[DimProjekt].[ProjektAnsvarligNavn].&amp;[Bo Thomsen]"/>
        <member name="[DimProjekt].[ProjektAnsvarligNavn].&amp;[Børge Obel]"/>
        <member name="[DimProjekt].[ProjektAnsvarligNavn].&amp;[Claus Holm]"/>
        <member name="[DimProjekt].[ProjektAnsvarligNavn].&amp;[Jes Madsen]"/>
        <member name="[DimProjekt].[ProjektAnsvarligNavn].&amp;[Maja Horst]"/>
        <member name=""/>
        <member name="[DimProjekt].[ProjektAnsvarligNavn].&amp;[Ole Jensen]"/>
        <member name="[DimProjekt].[ProjektAnsvarligNavn].&amp;[Torben Asp]"/>
        <member name="[DimProjekt].[ProjektAnsvarligNavn].&amp;[Anders Roed]"/>
        <member name="[DimProjekt].[ProjektAnsvarligNavn].&amp;[Dorte Ågård]"/>
        <member name="[DimProjekt].[ProjektAnsvarligNavn].&amp;[Felix Riede]"/>
        <member name="[DimProjekt].[ProjektAnsvarligNavn].&amp;[Kurt Jensen]"/>
        <member name="[DimProjekt].[ProjektAnsvarligNavn].&amp;[Lone Jensen]"/>
        <member name="[DimProjekt].[ProjektAnsvarligNavn].&amp;[Lone Larsen]"/>
        <member name="[DimProjekt].[ProjektAnsvarligNavn].&amp;[Louise Gade]"/>
        <member name="[DimProjekt].[ProjektAnsvarligNavn].&amp;[Mette Thunø]"/>
        <member name="[DimProjekt].[ProjektAnsvarligNavn].&amp;[Poul Nissen]"/>
        <member name="[DimProjekt].[ProjektAnsvarligNavn].&amp;[Vagn Cramer]"/>
        <member name="[DimProjekt].[ProjektAnsvarligNavn].&amp;[Allan Jensen]"/>
        <member name="[DimProjekt].[ProjektAnsvarligNavn].&amp;[Anders Olsen]"/>
        <member name="[DimProjekt].[ProjektAnsvarligNavn].&amp;[Bjørk Hammer]"/>
        <member name="[DimProjekt].[ProjektAnsvarligNavn].&amp;[Egon Nørmark]"/>
        <member name="[DimProjekt].[ProjektAnsvarligNavn].&amp;[Eigil Jensen]"/>
        <member name="[DimProjekt].[ProjektAnsvarligNavn].&amp;[Frank Jensen]"/>
        <member name="[DimProjekt].[ProjektAnsvarligNavn].&amp;[Ib Johannsen]"/>
        <member name="[DimProjekt].[ProjektAnsvarligNavn].&amp;[Jette Hammer]"/>
        <member name="[DimProjekt].[ProjektAnsvarligNavn].&amp;[Jørgen Kjems]"/>
        <member name="[DimProjekt].[ProjektAnsvarligNavn].&amp;[Karen Brunsø]"/>
        <member name="[DimProjekt].[ProjektAnsvarligNavn].&amp;[Karsten Dahl]"/>
        <member name="[DimProjekt].[ProjektAnsvarligNavn].&amp;[Keld Nielsen]"/>
        <member name="[DimProjekt].[ProjektAnsvarligNavn].&amp;[Klavs Madsen]"/>
        <member name="[DimProjekt].[ProjektAnsvarligNavn].&amp;[Signe Osbahr]"/>
        <member name="[DimProjekt].[ProjektAnsvarligNavn].&amp;[Anita Lehmann]"/>
        <member name="[DimProjekt].[ProjektAnsvarligNavn].&amp;[Bent Lorenzen]"/>
        <member name="[DimProjekt].[ProjektAnsvarligNavn].&amp;[Flemming Bøge]"/>
        <member name="[DimProjekt].[ProjektAnsvarligNavn].&amp;[Jakob Rathlev]"/>
        <member name="[DimProjekt].[ProjektAnsvarligNavn].&amp;[Jakob Sievers]"/>
        <member name="[DimProjekt].[ProjektAnsvarligNavn].&amp;[Jane Kraglund]"/>
        <member name="[DimProjekt].[ProjektAnsvarligNavn].&amp;[Jørgen Brandt]"/>
        <member name="[DimProjekt].[ProjektAnsvarligNavn].&amp;[Keld Lars Bak]"/>
        <member name="[DimProjekt].[ProjektAnsvarligNavn].&amp;[Klaus Lynbech]"/>
        <member name="[DimProjekt].[ProjektAnsvarligNavn].&amp;[Lars Birkedal]"/>
        <member name="[DimProjekt].[ProjektAnsvarligNavn].&amp;[Lars Moseholm]"/>
        <member name="[DimProjekt].[ProjektAnsvarligNavn].&amp;[Lisbeth Bonde]"/>
        <member name="[DimProjekt].[ProjektAnsvarligNavn].&amp;[Niels Halberg]"/>
        <member name="[DimProjekt].[ProjektAnsvarligNavn].&amp;[Niels Haldrup]"/>
        <member name="[DimProjekt].[ProjektAnsvarligNavn].&amp;[Rikke Nielsen]"/>
        <member name="[DimProjekt].[ProjektAnsvarligNavn].&amp;[Søren Wandahl]"/>
        <member name="[DimProjekt].[ProjektAnsvarligNavn].&amp;[Thomas Ulrich]"/>
        <member name="[DimProjekt].[ProjektAnsvarligNavn].&amp;[Tingting Yang]"/>
        <member name="[DimProjekt].[ProjektAnsvarligNavn].&amp;[Anders Frølund]"/>
        <member name="[DimProjekt].[ProjektAnsvarligNavn].&amp;[Arne Dørr Kjær]"/>
        <member name="[DimProjekt].[ProjektAnsvarligNavn].&amp;[Astrid Hanghøj]"/>
        <member name="[DimProjekt].[ProjektAnsvarligNavn].&amp;[Christian Kjær]"/>
        <member name="[DimProjekt].[ProjektAnsvarligNavn].&amp;[Elly Thøgersen]"/>
        <member name="[DimProjekt].[ProjektAnsvarligNavn].&amp;[Hanne Løngreen]"/>
        <member name="[DimProjekt].[ProjektAnsvarligNavn].&amp;[Jakob Thyrring]"/>
        <member name="[DimProjekt].[ProjektAnsvarligNavn].&amp;[Jan Piotrowski]"/>
        <member name="[DimProjekt].[ProjektAnsvarligNavn].&amp;[Jan Tønnesvang]"/>
        <member name="[DimProjekt].[ProjektAnsvarligNavn].&amp;[Jørgen Eriksen]"/>
        <member name="[DimProjekt].[ProjektAnsvarligNavn].&amp;[Jørgen Frøkiær]"/>
        <member name="[DimProjekt].[ProjektAnsvarligNavn].&amp;[Kirsten Jensen]"/>
        <member name="[DimProjekt].[ProjektAnsvarligNavn].&amp;[Kirsten Skjødt]"/>
        <member name="[DimProjekt].[ProjektAnsvarligNavn].&amp;[Kristian Thorn]"/>
        <member name="[DimProjekt].[ProjektAnsvarligNavn].&amp;[Lene Unni From]"/>
        <member name="[DimProjekt].[ProjektAnsvarligNavn].&amp;[Lene Vase Toft]"/>
        <member name="[DimProjekt].[ProjektAnsvarligNavn].&amp;[Lilian Kisiswa]"/>
        <member name="[DimProjekt].[ProjektAnsvarligNavn].&amp;[Lone Ryg Olsen]"/>
        <member name="[DimProjekt].[ProjektAnsvarligNavn].&amp;[Mathias Madsen]"/>
        <member name="[DimProjekt].[ProjektAnsvarligNavn].&amp;[Morten Kyndrup]"/>
        <member name="[DimProjekt].[ProjektAnsvarligNavn].&amp;[Morten Nielsen]"/>
        <member name="[DimProjekt].[ProjektAnsvarligNavn].&amp;[Nikolaj Hansen]"/>
        <member name="[DimProjekt].[ProjektAnsvarligNavn].&amp;[Per Stounbjerg]"/>
        <member name="[DimProjekt].[ProjektAnsvarligNavn].&amp;[Rainer Atzbach]"/>
        <member name="[DimProjekt].[ProjektAnsvarligNavn].&amp;[Sine Agergaard]"/>
        <member name="[DimProjekt].[ProjektAnsvarligNavn].&amp;[Søren Trangbæk]"/>
        <member name="[DimProjekt].[ProjektAnsvarligNavn].&amp;[Tine Jørgensen]"/>
        <member name="[DimProjekt].[ProjektAnsvarligNavn].&amp;[Allan Flyvbjerg]"/>
        <member name="[DimProjekt].[ProjektAnsvarligNavn].&amp;[Anders Laugesen]"/>
        <member name="[DimProjekt].[ProjektAnsvarligNavn].&amp;[Anne-Mette Hvas]"/>
        <member name="[DimProjekt].[ProjektAnsvarligNavn].&amp;[Bente Jespersen]"/>
        <member name="[DimProjekt].[ProjektAnsvarligNavn].&amp;[Christa Thomsen]"/>
        <member name="[DimProjekt].[ProjektAnsvarligNavn].&amp;[Helle Villekold]"/>
        <member name="[DimProjekt].[ProjektAnsvarligNavn].&amp;[Jette Lauritzen]"/>
        <member name="[DimProjekt].[ProjektAnsvarligNavn].&amp;[Kristjar Skajaa]"/>
        <member name="[DimProjekt].[ProjektAnsvarligNavn].&amp;[Lars Bo Nielsen]"/>
        <member name="[DimProjekt].[ProjektAnsvarligNavn].&amp;[Louise Bendixen]"/>
        <member name="[DimProjekt].[ProjektAnsvarligNavn].&amp;[Michael Rosholm]"/>
        <member name="[DimProjekt].[ProjektAnsvarligNavn].&amp;[Morten Laugesen]"/>
        <member name="[DimProjekt].[ProjektAnsvarligNavn].&amp;[Ole Bråd Hansen]"/>
        <member name="[DimProjekt].[ProjektAnsvarligNavn].&amp;[Peter Henriksen]"/>
        <member name="[DimProjekt].[ProjektAnsvarligNavn].&amp;[Torsten Iversen]"/>
        <member name="[DimProjekt].[ProjektAnsvarligNavn].&amp;[Anette Svejstrup]"/>
        <member name="[DimProjekt].[ProjektAnsvarligNavn].&amp;[Anne Mette Hvass]"/>
        <member name="[DimProjekt].[ProjektAnsvarligNavn].&amp;[Arnold Dirk Boon]"/>
        <member name="[DimProjekt].[ProjektAnsvarligNavn].&amp;[Carsten Sørensen]"/>
        <member name="[DimProjekt].[ProjektAnsvarligNavn].&amp;[Charlotte Brandt]"/>
        <member name=""/>
        <member name="[DimProjekt].[ProjektAnsvarligNavn].&amp;[Hans Erik Bøtker]"/>
        <member name="[DimProjekt].[ProjektAnsvarligNavn].&amp;[Helena Luna Bach]"/>
        <member name="[DimProjekt].[ProjektAnsvarligNavn].&amp;[Jørgen Jørgensen]"/>
        <member name="[DimProjekt].[ProjektAnsvarligNavn].&amp;[Karen Timmermann]"/>
        <member name="[DimProjekt].[ProjektAnsvarligNavn].&amp;[Liza Strandgaard]"/>
        <member name="[DimProjekt].[ProjektAnsvarligNavn].&amp;[Marianne Thomsen]"/>
        <member name="[DimProjekt].[ProjektAnsvarligNavn].&amp;[Natalia Golubeva]"/>
        <member name="[DimProjekt].[ProjektAnsvarligNavn].&amp;[Nikolaj Harbjerg]"/>
        <member name="[DimProjekt].[ProjektAnsvarligNavn].&amp;[Ove Christiansen]"/>
        <member name="[DimProjekt].[ProjektAnsvarligNavn].&amp;[Per Oskar Jauert]"/>
        <member name="[DimProjekt].[ProjektAnsvarligNavn].&amp;[Steffen Petersen]"/>
        <member name="[DimProjekt].[ProjektAnsvarligNavn].&amp;[Thomas Ellermann]"/>
        <member name="[DimProjekt].[ProjektAnsvarligNavn].&amp;[Thomas Vosegaard]"/>
        <member name="[DimProjekt].[ProjektAnsvarligNavn].&amp;[Ulla Bo Gjørling]"/>
        <member name="[DimProjekt].[ProjektAnsvarligNavn].&amp;[Allan Bøge Ochwat]"/>
        <member name="[DimProjekt].[ProjektAnsvarligNavn].&amp;[Anders Juul Mørup]"/>
        <member name="[DimProjekt].[ProjektAnsvarligNavn].&amp;[Anja Brinch Riber]"/>
        <member name="[DimProjekt].[ProjektAnsvarligNavn].&amp;[Anna Bak Maigaard]"/>
        <member name="[DimProjekt].[ProjektAnsvarligNavn].&amp;[Anne Mette Mørcke]"/>
        <member name="[DimProjekt].[ProjektAnsvarligNavn].&amp;[Arne Nielsen Skov]"/>
        <member name="[DimProjekt].[ProjektAnsvarligNavn].&amp;[Cathrin Bengesser]"/>
        <member name="[DimProjekt].[ProjektAnsvarligNavn].&amp;[Christina Breddam]"/>
        <member name="[DimProjekt].[ProjektAnsvarligNavn].&amp;[Esben Esben Auken]"/>
        <member name="[DimProjekt].[ProjektAnsvarligNavn].&amp;[Frederik Langkjær]"/>
        <member name="[DimProjekt].[ProjektAnsvarligNavn].&amp;[Jan Skov Pedersen]"/>
        <member name="[DimProjekt].[ProjektAnsvarligNavn].&amp;[Jens Ledet Jensen]"/>
        <member name="[DimProjekt].[ProjektAnsvarligNavn].&amp;[Kaj Georg Grønbæk]"/>
        <member name="[DimProjekt].[ProjektAnsvarligNavn].&amp;[Kristian Pedersen]"/>
        <member name="[DimProjekt].[ProjektAnsvarligNavn].&amp;[Lars Bojer Madsen]"/>
        <member name="[DimProjekt].[ProjektAnsvarligNavn].&amp;[Lasse Munk Madsen]"/>
        <member name="[DimProjekt].[ProjektAnsvarligNavn].&amp;[Lotte Ejsing Holm]"/>
        <member name="[DimProjekt].[ProjektAnsvarligNavn].&amp;[Mads Kähler Holst]"/>
        <member name="[DimProjekt].[ProjektAnsvarligNavn].&amp;[Maja Kær O´Connor]"/>
        <member name="[DimProjekt].[ProjektAnsvarligNavn].&amp;[Mia Just Pedersen]"/>
        <member name="[DimProjekt].[ProjektAnsvarligNavn].&amp;[Michael Steinicke]"/>
        <member name="[DimProjekt].[ProjektAnsvarligNavn].&amp;[Mogens Sandø Lund]"/>
        <member name="[DimProjekt].[ProjektAnsvarligNavn].&amp;[Ole Steen Nielsen]"/>
        <member name="[DimProjekt].[ProjektAnsvarligNavn].&amp;[Per Møller Madsen]"/>
        <member name="[DimProjekt].[ProjektAnsvarligNavn].&amp;[Peter Lund Jensen]"/>
        <member name="[DimProjekt].[ProjektAnsvarligNavn].&amp;[Siri Beier Jensen]"/>
        <member name="[DimProjekt].[ProjektAnsvarligNavn].&amp;[Søren Bom Nielsen]"/>
        <member name="[DimProjekt].[ProjektAnsvarligNavn].&amp;[Søren Rud Keiding]"/>
        <member name="[DimProjekt].[ProjektAnsvarligNavn].&amp;[Søren Skov Thirup]"/>
        <member name="[DimProjekt].[ProjektAnsvarligNavn].&amp;[Thomas Tscherning]"/>
        <member name="[DimProjekt].[ProjektAnsvarligNavn].&amp;[Troels Skrydstrup]"/>
        <member name="[DimProjekt].[ProjektAnsvarligNavn].&amp;[Anders Frederiksen]"/>
        <member name="[DimProjekt].[ProjektAnsvarligNavn].&amp;[Brian Bech Nielsen]"/>
        <member name="[DimProjekt].[ProjektAnsvarligNavn].&amp;[Caroline Adolphsen]"/>
        <member name="[DimProjekt].[ProjektAnsvarligNavn].&amp;[Carsten Mejer Obel]"/>
        <member name="[DimProjekt].[ProjektAnsvarligNavn].&amp;[Charlotte Richardt]"/>
        <member name="[DimProjekt].[ProjektAnsvarligNavn].&amp;[Derek Victor Byrne]"/>
        <member name="[DimProjekt].[ProjektAnsvarligNavn].&amp;[Ellen Frandsen Lau]"/>
        <member name=""/>
        <member name="[DimProjekt].[ProjektAnsvarligNavn].&amp;[Henrik Høgh-Olesen]"/>
        <member name="[DimProjekt].[ProjektAnsvarligNavn].&amp;[Henrik Stapelfeldt]"/>
        <member name="[DimProjekt].[ProjektAnsvarligNavn].&amp;[Joachim Scholderer]"/>
        <member name="[DimProjekt].[ProjektAnsvarligNavn].&amp;[Kim Kusk Mortensen]"/>
        <member name="[DimProjekt].[ProjektAnsvarligNavn].&amp;[Knud Møller Møller]"/>
        <member name="[DimProjekt].[ProjektAnsvarligNavn].&amp;[Lars Edward Mitens]"/>
        <member name="[DimProjekt].[ProjektAnsvarligNavn].&amp;[Lene Juul Pedersen]"/>
        <member name="[DimProjekt].[ProjektAnsvarligNavn].&amp;[Lise Wogensen Bach]"/>
        <member name="[DimProjekt].[ProjektAnsvarligNavn].&amp;[Mette Frisk Jensen]"/>
        <member name="[DimProjekt].[ProjektAnsvarligNavn].&amp;[Niels O. Mejlgaard]"/>
        <member name="[DimProjekt].[ProjektAnsvarligNavn].&amp;[Sarah van Mastrigt]"/>
        <member name="[DimProjekt].[ProjektAnsvarligNavn].&amp;[Stefan G. Jacobsen]"/>
        <member name="[DimProjekt].[ProjektAnsvarligNavn].&amp;[Stefan Kjerkegaard]"/>
        <member name="[DimProjekt].[ProjektAnsvarligNavn].&amp;[Ulf Andersson Ørom]"/>
        <member name="[DimProjekt].[ProjektAnsvarligNavn].&amp;[Allan Halkjær Würtz]"/>
        <member name="[DimProjekt].[ProjektAnsvarligNavn].&amp;[Anne Bækby Johansen]"/>
        <member name="[DimProjekt].[ProjektAnsvarligNavn].&amp;[Anne Lindholm Behnk]"/>
        <member name="[DimProjekt].[ProjektAnsvarligNavn].&amp;[Charlotte Lauridsen]"/>
        <member name="[DimProjekt].[ProjektAnsvarligNavn].&amp;[Christian Lindholst]"/>
        <member name="[DimProjekt].[ProjektAnsvarligNavn].&amp;[Eskild Holm Nielsen]"/>
        <member name="[DimProjekt].[ProjektAnsvarligNavn].&amp;[Hanne Mohr Hovgaard]"/>
        <member name="[DimProjekt].[ProjektAnsvarligNavn].&amp;[Helena Skyt Nielsen]"/>
        <member name="[DimProjekt].[ProjektAnsvarligNavn].&amp;[Henrik Axel Fossing]"/>
        <member name="[DimProjekt].[ProjektAnsvarligNavn].&amp;[Henrik Michael Pers]"/>
        <member name="[DimProjekt].[ProjektAnsvarligNavn].&amp;[Henrik Myhre Jensen]"/>
        <member name="[DimProjekt].[ProjektAnsvarligNavn].&amp;[Ivan Bjerre Damgård]"/>
        <member name="[DimProjekt].[ProjektAnsvarligNavn].&amp;[J. Michael Hasenkam]"/>
        <member name="[DimProjekt].[ProjektAnsvarligNavn].&amp;[Jacob Schach Møller]"/>
        <member name="[DimProjekt].[ProjektAnsvarligNavn].&amp;[Jens Jakob Sehested]"/>
        <member name="[DimProjekt].[ProjektAnsvarligNavn].&amp;[Jette Feveile Young]"/>
        <member name="[DimProjekt].[ProjektAnsvarligNavn].&amp;[Lise Lotte Sørensen]"/>
        <member name="[DimProjekt].[ProjektAnsvarligNavn].&amp;[Niels Akselbo Kroer]"/>
        <member name="[DimProjekt].[ProjektAnsvarligNavn].&amp;[Panagiotis Mitkidis]"/>
        <member name="[DimProjekt].[ProjektAnsvarligNavn].&amp;[Peter Bruun Nielsen]"/>
        <member name="[DimProjekt].[ProjektAnsvarligNavn].&amp;[Preben Bo Mortensen]"/>
        <member name="[DimProjekt].[ProjektAnsvarligNavn].&amp;[Aase Roland Jacobsen]"/>
        <member name="[DimProjekt].[ProjektAnsvarligNavn].&amp;[Berit Kornbæk Boisen]"/>
        <member name="[DimProjekt].[ProjektAnsvarligNavn].&amp;[Claus Fynbo Sørensen]"/>
        <member name="[DimProjekt].[ProjektAnsvarligNavn].&amp;[Conni Edith Simonsen]"/>
        <member name="[DimProjekt].[ProjektAnsvarligNavn].&amp;[Flemming Besenbacher]"/>
        <member name="[DimProjekt].[ProjektAnsvarligNavn].&amp;[Hanne Birgit Schiøtt]"/>
        <member name="[DimProjekt].[ProjektAnsvarligNavn].&amp;[Helene Nyegaard Hvid]"/>
        <member name="[DimProjekt].[ProjektAnsvarligNavn].&amp;[Inger Rønde Jeppesen]"/>
        <member name="[DimProjekt].[ProjektAnsvarligNavn].&amp;[Jacob Kjær Eskildsen]"/>
        <member name="[DimProjekt].[ProjektAnsvarligNavn].&amp;[Jeffrey Scott Hangst]"/>
        <member name="[DimProjekt].[ProjektAnsvarligNavn].&amp;[Jesper Sølund Hansen]"/>
        <member name="[DimProjekt].[ProjektAnsvarligNavn].&amp;[Jørgen Eivind Olesen]"/>
        <member name="[DimProjekt].[ProjektAnsvarligNavn].&amp;[Karl Anker Jørgensen]"/>
        <member name="[DimProjekt].[ProjektAnsvarligNavn].&amp;[Klaus Günter Grunert]"/>
        <member name="[DimProjekt].[ProjektAnsvarligNavn].&amp;[Lars Henrik Andersen]"/>
        <member name="[DimProjekt].[ProjektAnsvarligNavn].&amp;[Leo Normann Pedersen]"/>
        <member name="[DimProjekt].[ProjektAnsvarligNavn].&amp;[Malene Loft Sørensen]"/>
        <member name="[DimProjekt].[ProjektAnsvarligNavn].&amp;[Maria Elisabeth Louw]"/>
        <member name="[DimProjekt].[ProjektAnsvarligNavn].&amp;[Maria Volf Lindhardt]"/>
        <member name="[DimProjekt].[ProjektAnsvarligNavn].&amp;[Marie Vejrup Nielsen]"/>
        <member name="[DimProjekt].[ProjektAnsvarligNavn].&amp;[Morten Vils Sørensen]"/>
        <member name="[DimProjekt].[ProjektAnsvarligNavn].&amp;[Niels Gørtz Hørstrup]"/>
        <member name="[DimProjekt].[ProjektAnsvarligNavn].&amp;[Niels Mikael Thastum]"/>
        <member name="[DimProjekt].[ProjektAnsvarligNavn].&amp;[Niels Ovesen Nygaard]"/>
        <member name="[DimProjekt].[ProjektAnsvarligNavn].&amp;[Ole Bækgaard Nielsen]"/>
        <member name="[DimProjekt].[ProjektAnsvarligNavn].&amp;[Anne Hammer Lauridsen]"/>
        <member name="[DimProjekt].[ProjektAnsvarligNavn].&amp;[Bente Lynge Hannestad]"/>
        <member name="[DimProjekt].[ProjektAnsvarligNavn].&amp;[Bente Wissing Brøndum]"/>
        <member name="[DimProjekt].[ProjektAnsvarligNavn].&amp;[Bjarke Paarup-Laursen]"/>
        <member name=""/>
        <member name="[DimProjekt].[ProjektAnsvarligNavn].&amp;[Cecilie Nørby Thisted]"/>
        <member name="[DimProjekt].[ProjektAnsvarligNavn].&amp;[Erik Steen Kristensen]"/>
        <member name="[DimProjekt].[ProjektAnsvarligNavn].&amp;[Eva Sidelmann Karring]"/>
        <member name="[DimProjekt].[ProjektAnsvarligNavn].&amp;[Gitte Møldrup Nielsen]"/>
        <member name="[DimProjekt].[ProjektAnsvarligNavn].&amp;[Jens Benned Bennedsen]"/>
        <member name="[DimProjekt].[ProjektAnsvarligNavn].&amp;[Jens Stougaard Jensen]"/>
        <member name="[DimProjekt].[ProjektAnsvarligNavn].&amp;[John Starup Westensee]"/>
        <member name="[DimProjekt].[ProjektAnsvarligNavn].&amp;[Katrine Juul Andresen]"/>
        <member name="[DimProjekt].[ProjektAnsvarligNavn].&amp;[Michael Evan Goodsite]"/>
        <member name="[DimProjekt].[ProjektAnsvarligNavn].&amp;[Michael Møller Hansen]"/>
        <member name="[DimProjekt].[ProjektAnsvarligNavn].&amp;[Mikkel Kristian Kragh]"/>
        <member name=""/>
        <member name="[DimProjekt].[ProjektAnsvarligNavn].&amp;[Niels Damgaard Hansen]"/>
        <member name="[DimProjekt].[ProjektAnsvarligNavn].&amp;[Per Baltzer Overgaard]"/>
        <member name="[DimProjekt].[ProjektAnsvarligNavn].&amp;[Per Lindblad Johansen]"/>
        <member name="[DimProjekt].[ProjektAnsvarligNavn].&amp;[Peter Andre Andreasen]"/>
        <member name="[DimProjekt].[ProjektAnsvarligNavn].&amp;[Sanne Olofsson Dolmer]"/>
        <member name="[DimProjekt].[ProjektAnsvarligNavn].&amp;[Steen Harrit Jakobsen]"/>
        <member name="[DimProjekt].[ProjektAnsvarligNavn].&amp;[Theodorus H.A.H. Otto]"/>
        <member name="[DimProjekt].[ProjektAnsvarligNavn].&amp;[Tine Sommer-Storstein]"/>
        <member name="[DimProjekt].[ProjektAnsvarligNavn].&amp;[Trolle René Linderoth]"/>
        <member name="[DimProjekt].[ProjektAnsvarligNavn].&amp;[Anne Brink Christensen]"/>
        <member name="[DimProjekt].[ProjektAnsvarligNavn].&amp;[Annie Vesterby Charles]"/>
        <member name="[DimProjekt].[ProjektAnsvarligNavn].&amp;[Brigitte Maria Städler]"/>
        <member name="[DimProjekt].[ProjektAnsvarligNavn].&amp;[Britt Sønberg Vilstrup]"/>
        <member name="[DimProjekt].[ProjektAnsvarligNavn].&amp;[Carsten Rene Jørgensen]"/>
        <member name="[DimProjekt].[ProjektAnsvarligNavn].&amp;[Charlotte Lyngholm Bom]"/>
        <member name="[DimProjekt].[ProjektAnsvarligNavn].&amp;[Erik Østergaard Jensen]"/>
        <member name="[DimProjekt].[ProjektAnsvarligNavn].&amp;[Flemming Kobberøe Fink]"/>
        <member name="[DimProjekt].[ProjektAnsvarligNavn].&amp;[Gertrud Lindberg Tefre]"/>
        <member name="[DimProjekt].[ProjektAnsvarligNavn].&amp;[Ingeborg Mark Jacobsen]"/>
        <member name="[DimProjekt].[ProjektAnsvarligNavn].&amp;[Julie Tølbøl Rasmussen]"/>
        <member name="[DimProjekt].[ProjektAnsvarligNavn].&amp;[Karen Pallesgaard Munk]"/>
        <member name="[DimProjekt].[ProjektAnsvarligNavn].&amp;[Klaus Lønne Ingvartsen]"/>
        <member name="[DimProjekt].[ProjektAnsvarligNavn].&amp;[Knud Erik Bach Knudsen]"/>
        <member name="[DimProjekt].[ProjektAnsvarligNavn].&amp;[Lars Moeslund Svendsen]"/>
        <member name="[DimProjekt].[ProjektAnsvarligNavn].&amp;[Lasse Sommer Mikkelsen]"/>
        <member name="[DimProjekt].[ProjektAnsvarligNavn].&amp;[Lisbeth Katborg Bjerre]"/>
        <member name="[DimProjekt].[ProjektAnsvarligNavn].&amp;[Lone Plougmann Iversen]"/>
        <member name="[DimProjekt].[ProjektAnsvarligNavn].&amp;[Mads Rosendahl Thomsen]"/>
        <member name="[DimProjekt].[ProjektAnsvarligNavn].&amp;[Martha Vogdrup Berdiin]"/>
        <member name="[DimProjekt].[ProjektAnsvarligNavn].&amp;[Mette Svendsen Herskin]"/>
        <member name="[DimProjekt].[ProjektAnsvarligNavn].&amp;[Mette Wittorff Schmidt]"/>
        <member name="[DimProjekt].[ProjektAnsvarligNavn].&amp;[Morten Lyberth Grunnet]"/>
        <member name="[DimProjekt].[ProjektAnsvarligNavn].&amp;[Niels Jørgen Rasmussen]"/>
        <member name="[DimProjekt].[ProjektAnsvarligNavn].&amp;[Susanne Dalsgaard Krag]"/>
        <member name="[DimProjekt].[ProjektAnsvarligNavn].&amp;[Thomas Gryesten Jensen]"/>
        <member name="[DimProjekt].[ProjektAnsvarligNavn].&amp;[Thomas Muller Pallesen]"/>
        <member name="[DimProjekt].[ProjektAnsvarligNavn].&amp;[Torben Kristian Jensen]"/>
        <member name="[DimProjekt].[ProjektAnsvarligNavn].&amp;[Alfred Michael Spormann]"/>
        <member name="[DimProjekt].[ProjektAnsvarligNavn].&amp;[Anne Marie Kragh Pahuus]"/>
        <member name="[DimProjekt].[ProjektAnsvarligNavn].&amp;[Beth Jane Dalhoff Hviid]"/>
        <member name="[DimProjekt].[ProjektAnsvarligNavn].&amp;[Bjørn Panyella Pedersen]"/>
        <member name="[DimProjekt].[ProjektAnsvarligNavn].&amp;[Bo Brummerstedt Iversen]"/>
        <member name="[DimProjekt].[ProjektAnsvarligNavn].&amp;[Dorthe Caroline Riishøj]"/>
        <member name="[DimProjekt].[ProjektAnsvarligNavn].&amp;[Johnny Nørgaard Laursen]"/>
        <member name="[DimProjekt].[ProjektAnsvarligNavn].&amp;[Karsten Vestbo Riisager]"/>
        <member name="[DimProjekt].[ProjektAnsvarligNavn].&amp;[Kirsten Langås Andersen]"/>
        <member name="[DimProjekt].[ProjektAnsvarligNavn].&amp;[Kurt Vesterager Gothelf]"/>
        <member name="[DimProjekt].[ProjektAnsvarligNavn].&amp;[Lauritz B. Holm-Nielsen]"/>
        <member name="[DimProjekt].[ProjektAnsvarligNavn].&amp;[Lene Bavnbek Enevoldsen]"/>
        <member name="[DimProjekt].[ProjektAnsvarligNavn].&amp;[Marie Laustsen Hartmann]"/>
        <member name="[DimProjekt].[ProjektAnsvarligNavn].&amp;[Mette Krogh Christensen]"/>
        <member name="[DimProjekt].[ProjektAnsvarligNavn].&amp;[Mikael Bergholz Knudsen]"/>
        <member name="[DimProjekt].[ProjektAnsvarligNavn].&amp;[Niels Christian Nielsen]"/>
        <member name="[DimProjekt].[ProjektAnsvarligNavn].&amp;[Niels Overgaard Lehmann]"/>
        <member name="[DimProjekt].[ProjektAnsvarligNavn].&amp;[Per Anders Håkan Brandt]"/>
        <member name="[DimProjekt].[ProjektAnsvarligNavn].&amp;[Per Lynnerup Trinhammer]"/>
        <member name="[DimProjekt].[ProjektAnsvarligNavn].&amp;[Pernille Hjorth Nielsen]"/>
        <member name="[DimProjekt].[ProjektAnsvarligNavn].&amp;[Peter Munk Christiansen]"/>
        <member name="[DimProjekt].[ProjektAnsvarligNavn].&amp;[Sanni Nørgaard Breining]"/>
        <member name="[DimProjekt].[ProjektAnsvarligNavn].&amp;[Steen Brøndsted Nielsen]"/>
        <member name="[DimProjekt].[ProjektAnsvarligNavn].&amp;[Søren Kenneth Kjærgaard]"/>
        <member name="[DimProjekt].[ProjektAnsvarligNavn].&amp;[Søren Munch Kristiansen]"/>
        <member name="[DimProjekt].[ProjektAnsvarligNavn].&amp;[Trine Kastrup Dalsgaard]"/>
        <member name="[DimProjekt].[ProjektAnsvarligNavn].&amp;[Troels Myrup Kristensen]"/>
        <member name="[DimProjekt].[ProjektAnsvarligNavn].&amp;[Anders Vest Christiansen]"/>
        <member name="[DimProjekt].[ProjektAnsvarligNavn].&amp;[Cecilie Bechmann Anthony]"/>
        <member name="[DimProjekt].[ProjektAnsvarligNavn].&amp;[Jens Christian Jensenius]"/>
        <member name="[DimProjekt].[ProjektAnsvarligNavn].&amp;[Jørgen Bengaard Skibsted]"/>
        <member name="[DimProjekt].[ProjektAnsvarligNavn].&amp;[Thomas Bjørnskov Poulsen]"/>
        <member name="[DimProjekt].[ProjektAnsvarligNavn].&amp;[Trine Michelle Villumsen]"/>
        <member name="[DimProjekt].[ProjektAnsvarligNavn].&amp;[Ulrik Ingerslev Uggerhøj]"/>
        <member name="[DimProjekt].[ProjektAnsvarligNavn].&amp;[Charlotte Vibeke Ringsted]"/>
        <member name="[DimProjekt].[ProjektAnsvarligNavn].&amp;[Christian Djurhuus Hansen]"/>
        <member name="[DimProjekt].[ProjektAnsvarligNavn].&amp;[Hans Krongaard Kristensen]"/>
        <member name="[DimProjekt].[ProjektAnsvarligNavn].&amp;[Jørgen Brøchner Jespersen]"/>
        <member name="[DimProjekt].[ProjektAnsvarligNavn].&amp;[Jørgen Ellegaard Andersen]"/>
        <member name="[DimProjekt].[ProjektAnsvarligNavn].&amp;[Karin Stenderup Dokkedahl]"/>
        <member name="[DimProjekt].[ProjektAnsvarligNavn].&amp;[Lars Ditlev Mørck Ottosen]"/>
        <member name="[DimProjekt].[ProjektAnsvarligNavn].&amp;[Marie Hedegaard Fagerlund]"/>
        <member name="[DimProjekt].[ProjektAnsvarligNavn].&amp;[Michelle Heather Williams]"/>
        <member name="[DimProjekt].[ProjektAnsvarligNavn].&amp;[Pablo Rafael Pardo Ibanez]"/>
        <member name="[DimProjekt].[ProjektAnsvarligNavn].&amp;[Andreas Andreas Roepstorff]"/>
        <member name="[DimProjekt].[ProjektAnsvarligNavn].&amp;[Christoffer Green-Pedersen]"/>
        <member name="[DimProjekt].[ProjektAnsvarligNavn].&amp;[Kenneth Flesborg Rasmussen]"/>
        <member name="[DimProjekt].[ProjektAnsvarligNavn].&amp;[Morten Pedersen Winterberg]"/>
        <member name="[DimProjekt].[ProjektAnsvarligNavn].&amp;[Peter Bachmann Vestergaard]"/>
        <member name="[DimProjekt].[ProjektAnsvarligNavn].&amp;[Peter Kjestrup Axel Jensen]"/>
        <member name="[DimProjekt].[ProjektAnsvarligNavn].&amp;[Thomas Quistgaard Pedersen]"/>
        <member name=""/>
        <member name="[DimProjekt].[ProjektAnsvarligNavn].&amp;[Alejandra Zaragoza Scherman]"/>
        <member name="[DimProjekt].[ProjektAnsvarligNavn].&amp;[Christian N. Storm Pedersen]"/>
        <member name="[DimProjekt].[ProjektAnsvarligNavn].&amp;[Hanne Lakkenborg Kristensen]"/>
        <member name="[DimProjekt].[ProjektAnsvarligNavn].&amp;[Michael Edelgaard Caspersen]"/>
        <member name="[DimProjekt].[ProjektAnsvarligNavn].&amp;[Svend Anton Foged Hylleberg]"/>
        <member name="[DimProjekt].[ProjektAnsvarligNavn].&amp;[Timo Andreas Lehmann Kvamme]"/>
        <member name="[DimProjekt].[ProjektAnsvarligNavn].&amp;[Jane Hvarregaard Christensen]"/>
        <member name="[DimProjekt].[ProjektAnsvarligNavn].&amp;[Niels Thomas Hjort Lauritzen]"/>
        <member name="[DimProjekt].[ProjektAnsvarligNavn].&amp;[Thomas Skjødeberg Toftegaard]"/>
        <member name="[DimProjekt].[ProjektAnsvarligNavn].&amp;[Astrid Millung-Christoffersen]"/>
        <member name="[DimProjekt].[ProjektAnsvarligNavn].&amp;[Conor Richard O'Connor Leerhøy]"/>
        <member name="[DimProjekt].[ProjektAnsvarligNavn].&amp;[Vibeke Asmussen Asmussen Frank]"/>
        <member name="[DimProjekt].[ProjektAnsvarligNavn].&amp;[Marie Kristine Nielsen Roesgaard]"/>
        <member name="[DimProjekt].[ProjektAnsvarligNavn].&amp;[Thomas Hvergel Søndergaard Jensen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DimProjekt].[Status].&amp;[Ukendt]"/>
        <member name="[DimProjekt].[Status].&amp;[Afsluttet]"/>
        <member name="[DimProjekt].[Status].&amp;[Bevilliget]"/>
      </members>
    </pivotHierarchy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DimSted].[Stednr. navn].&amp;[6211 Tech ECO Inst. for Ecoscience]"/>
        <member name="[DimSted].[Stednr. navn].&amp;[6221 Tech ENVS Inst. for Miljøvidenskab]"/>
        <member name="[DimSted].[Stednr. navn].&amp;[6621 Tech DCE Nationalt Center for Miljø og Energi]"/>
      </members>
    </pivotHierarchy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pivotTableStyleInfo name="PivotStyleLight16" showRowHeaders="1" showColHeaders="1" showRowStripes="0" showColStripes="0" showLastColumn="1"/>
  <rowHierarchiesUsage count="2">
    <rowHierarchyUsage hierarchyUsage="10"/>
    <rowHierarchyUsage hierarchyUsage="82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Ark14">
    <tabColor rgb="FFFFC000"/>
    <pageSetUpPr fitToPage="1"/>
  </sheetPr>
  <dimension ref="A1:AI1105"/>
  <sheetViews>
    <sheetView topLeftCell="A1097" zoomScale="129" zoomScaleNormal="130" workbookViewId="0">
      <selection activeCell="B16" sqref="B16"/>
    </sheetView>
  </sheetViews>
  <sheetFormatPr baseColWidth="10" defaultColWidth="8.83203125" defaultRowHeight="15" x14ac:dyDescent="0.2"/>
  <cols>
    <col min="1" max="1" width="53.5" bestFit="1" customWidth="1"/>
    <col min="2" max="2" width="53.33203125" bestFit="1" customWidth="1"/>
    <col min="3" max="3" width="26.33203125" bestFit="1" customWidth="1"/>
    <col min="4" max="4" width="24.33203125" style="19" bestFit="1" customWidth="1"/>
    <col min="5" max="5" width="25.1640625" bestFit="1" customWidth="1"/>
    <col min="6" max="19" width="23.6640625" bestFit="1" customWidth="1"/>
    <col min="20" max="20" width="26.5" bestFit="1" customWidth="1"/>
    <col min="21" max="22" width="28.5" bestFit="1" customWidth="1"/>
    <col min="23" max="24" width="23.6640625" customWidth="1"/>
    <col min="25" max="25" width="26.5" customWidth="1"/>
    <col min="26" max="26" width="28.5" customWidth="1"/>
    <col min="27" max="35" width="25" customWidth="1"/>
    <col min="36" max="36" width="25" bestFit="1" customWidth="1"/>
  </cols>
  <sheetData>
    <row r="1" spans="1:35" x14ac:dyDescent="0.2">
      <c r="C1" s="2"/>
      <c r="K1" s="2"/>
      <c r="L1" s="2"/>
      <c r="M1" s="2"/>
      <c r="N1" s="2"/>
      <c r="O1" s="2"/>
      <c r="P1" s="2"/>
      <c r="Q1" s="2"/>
      <c r="S1" s="2"/>
      <c r="U1" s="2"/>
      <c r="W1" s="2"/>
      <c r="Y1" s="2"/>
      <c r="AA1" s="2"/>
      <c r="AC1" s="2"/>
      <c r="AE1" s="2"/>
      <c r="AG1" s="2"/>
      <c r="AI1" s="2"/>
    </row>
    <row r="2" spans="1:35" x14ac:dyDescent="0.2">
      <c r="C2" s="17"/>
      <c r="K2" s="2"/>
      <c r="L2" s="2"/>
      <c r="M2" s="2"/>
      <c r="N2" s="2"/>
      <c r="O2" s="2"/>
      <c r="P2" s="2"/>
      <c r="Q2" s="2"/>
      <c r="S2" s="2"/>
      <c r="U2" s="2"/>
      <c r="W2" s="2"/>
      <c r="Y2" s="2"/>
      <c r="AA2" s="2"/>
      <c r="AC2" s="2"/>
      <c r="AE2" s="2"/>
      <c r="AG2" s="2"/>
      <c r="AI2" s="2"/>
    </row>
    <row r="3" spans="1:35" x14ac:dyDescent="0.2">
      <c r="A3" s="1" t="s">
        <v>1</v>
      </c>
      <c r="B3" t="s" vm="1">
        <v>2</v>
      </c>
      <c r="C3" t="s">
        <v>25</v>
      </c>
      <c r="K3" s="2"/>
      <c r="L3" s="2"/>
      <c r="M3" s="2"/>
      <c r="N3" s="2"/>
      <c r="O3" s="2"/>
      <c r="P3" s="2"/>
      <c r="Q3" s="2"/>
      <c r="S3" s="2"/>
      <c r="U3" s="2"/>
      <c r="W3" s="2"/>
      <c r="Y3" s="2"/>
      <c r="AA3" s="2"/>
      <c r="AC3" s="2"/>
      <c r="AE3" s="2"/>
      <c r="AG3" s="2"/>
      <c r="AI3" s="2"/>
    </row>
    <row r="4" spans="1:35" x14ac:dyDescent="0.2">
      <c r="A4" s="1" t="s">
        <v>0</v>
      </c>
      <c r="B4" t="s" vm="4">
        <v>56</v>
      </c>
      <c r="K4" s="2"/>
      <c r="L4" s="2"/>
      <c r="M4" s="2"/>
      <c r="N4" s="2"/>
      <c r="O4" s="2"/>
      <c r="P4" s="2"/>
      <c r="Q4" s="2"/>
      <c r="S4" s="2"/>
      <c r="U4" s="2"/>
      <c r="W4" s="2"/>
      <c r="Y4" s="2"/>
      <c r="AA4" s="2"/>
      <c r="AC4" s="2"/>
      <c r="AE4" s="2"/>
      <c r="AG4" s="2"/>
      <c r="AI4" s="2"/>
    </row>
    <row r="5" spans="1:35" x14ac:dyDescent="0.2">
      <c r="A5" s="1" t="s">
        <v>4</v>
      </c>
      <c r="B5" t="s" vm="3">
        <v>2</v>
      </c>
      <c r="K5" s="2"/>
      <c r="L5" s="2"/>
      <c r="M5" s="2"/>
      <c r="N5" s="2"/>
      <c r="O5" s="2"/>
      <c r="P5" s="2"/>
      <c r="Q5" s="2"/>
      <c r="S5" s="2"/>
      <c r="U5" s="2"/>
      <c r="W5" s="2"/>
      <c r="Y5" s="2"/>
      <c r="AA5" s="2"/>
      <c r="AC5" s="2"/>
      <c r="AE5" s="2"/>
      <c r="AG5" s="2"/>
      <c r="AI5" s="2"/>
    </row>
    <row r="6" spans="1:35" x14ac:dyDescent="0.2">
      <c r="A6" s="1" t="s">
        <v>3</v>
      </c>
      <c r="B6" t="s" vm="2">
        <v>7</v>
      </c>
      <c r="K6" s="2"/>
      <c r="L6" s="2"/>
      <c r="M6" s="2"/>
      <c r="N6" s="2"/>
      <c r="O6" s="2"/>
      <c r="P6" s="2"/>
      <c r="Q6" s="2"/>
      <c r="S6" s="2"/>
      <c r="U6" s="2"/>
      <c r="W6" s="2"/>
      <c r="Y6" s="2"/>
      <c r="AA6" s="2"/>
      <c r="AC6" s="2"/>
      <c r="AE6" s="2"/>
      <c r="AG6" s="2"/>
      <c r="AI6" s="2"/>
    </row>
    <row r="7" spans="1:35" x14ac:dyDescent="0.2">
      <c r="A7" s="1" t="s">
        <v>889</v>
      </c>
      <c r="B7" t="s" vm="5">
        <v>2</v>
      </c>
      <c r="C7" t="s">
        <v>55</v>
      </c>
      <c r="K7" s="2"/>
      <c r="L7" s="2"/>
      <c r="M7" s="2"/>
      <c r="N7" s="2"/>
      <c r="O7" s="2"/>
      <c r="P7" s="2"/>
      <c r="Q7" s="2"/>
      <c r="S7" s="2"/>
      <c r="U7" s="2"/>
      <c r="W7" s="2"/>
      <c r="Y7" s="2"/>
      <c r="AA7" s="2"/>
      <c r="AC7" s="2"/>
      <c r="AE7" s="2"/>
      <c r="AG7" s="2"/>
      <c r="AI7" s="2"/>
    </row>
    <row r="8" spans="1:35" x14ac:dyDescent="0.2">
      <c r="A8" s="1" t="s">
        <v>53</v>
      </c>
      <c r="B8" t="s" vm="6">
        <v>2</v>
      </c>
      <c r="C8" t="s">
        <v>54</v>
      </c>
      <c r="E8" s="93" t="s">
        <v>903</v>
      </c>
      <c r="F8" s="93"/>
      <c r="G8" s="93"/>
      <c r="H8" s="93"/>
      <c r="K8" s="2"/>
      <c r="L8" s="2"/>
      <c r="M8" s="2"/>
      <c r="N8" s="2"/>
      <c r="O8" s="2"/>
      <c r="P8" s="2"/>
      <c r="Q8" s="2"/>
      <c r="S8" s="2"/>
      <c r="U8" s="2"/>
      <c r="W8" s="2"/>
      <c r="Y8" s="2"/>
      <c r="AA8" s="2"/>
      <c r="AC8" s="2"/>
      <c r="AE8" s="2"/>
      <c r="AG8" s="2"/>
      <c r="AI8" s="2"/>
    </row>
    <row r="9" spans="1:35" s="21" customFormat="1" x14ac:dyDescent="0.2">
      <c r="C9" s="21" t="s">
        <v>897</v>
      </c>
      <c r="D9" s="22" t="s">
        <v>904</v>
      </c>
      <c r="E9" s="23" t="s">
        <v>898</v>
      </c>
      <c r="F9" s="23" t="s">
        <v>899</v>
      </c>
      <c r="G9" s="23" t="s">
        <v>900</v>
      </c>
      <c r="H9" s="23" t="s">
        <v>901</v>
      </c>
      <c r="I9" s="23" t="s">
        <v>902</v>
      </c>
      <c r="AA9" s="24"/>
      <c r="AC9" s="24"/>
      <c r="AE9" s="24"/>
      <c r="AG9" s="24"/>
      <c r="AI9" s="24"/>
    </row>
    <row r="10" spans="1:35" x14ac:dyDescent="0.2">
      <c r="A10" s="1" t="s">
        <v>6</v>
      </c>
      <c r="B10" s="1" t="s">
        <v>57</v>
      </c>
      <c r="C10" t="s">
        <v>883</v>
      </c>
      <c r="AA10" s="2"/>
      <c r="AC10" s="2"/>
      <c r="AE10" s="2"/>
      <c r="AG10" s="2"/>
      <c r="AI10" s="2"/>
    </row>
    <row r="11" spans="1:35" x14ac:dyDescent="0.2">
      <c r="A11" s="9" t="s">
        <v>14</v>
      </c>
      <c r="B11" s="9" t="s">
        <v>180</v>
      </c>
      <c r="C11" s="10">
        <v>-266229.98</v>
      </c>
      <c r="AA11" s="2"/>
      <c r="AC11" s="2"/>
      <c r="AE11" s="2"/>
      <c r="AG11" s="2"/>
      <c r="AI11" s="2"/>
    </row>
    <row r="12" spans="1:35" x14ac:dyDescent="0.2">
      <c r="A12" s="9" t="s">
        <v>14</v>
      </c>
      <c r="B12" s="9" t="s">
        <v>341</v>
      </c>
      <c r="C12" s="10">
        <v>-4312</v>
      </c>
      <c r="AA12" s="2"/>
      <c r="AC12" s="2"/>
      <c r="AE12" s="2"/>
      <c r="AG12" s="2"/>
      <c r="AI12" s="2"/>
    </row>
    <row r="13" spans="1:35" x14ac:dyDescent="0.2">
      <c r="A13" s="9" t="s">
        <v>14</v>
      </c>
      <c r="B13" s="9" t="s">
        <v>413</v>
      </c>
      <c r="C13" s="10">
        <v>-606.25</v>
      </c>
      <c r="AA13" s="2"/>
      <c r="AC13" s="2"/>
      <c r="AE13" s="2"/>
      <c r="AG13" s="2"/>
      <c r="AI13" s="2"/>
    </row>
    <row r="14" spans="1:35" x14ac:dyDescent="0.2">
      <c r="A14" s="9" t="s">
        <v>14</v>
      </c>
      <c r="B14" s="9" t="s">
        <v>651</v>
      </c>
      <c r="C14" s="10">
        <v>-68635.520000000004</v>
      </c>
      <c r="AA14" s="2"/>
      <c r="AC14" s="2"/>
      <c r="AE14" s="2"/>
      <c r="AG14" s="2"/>
      <c r="AI14" s="2"/>
    </row>
    <row r="15" spans="1:35" x14ac:dyDescent="0.2">
      <c r="A15" s="9" t="s">
        <v>14</v>
      </c>
      <c r="B15" s="9" t="s">
        <v>5</v>
      </c>
      <c r="C15" s="10">
        <v>0</v>
      </c>
    </row>
    <row r="16" spans="1:35" x14ac:dyDescent="0.2">
      <c r="A16" s="9" t="s">
        <v>14</v>
      </c>
      <c r="B16" s="9" t="s">
        <v>827</v>
      </c>
      <c r="C16" s="10">
        <v>-235059.52</v>
      </c>
    </row>
    <row r="17" spans="1:4" x14ac:dyDescent="0.2">
      <c r="A17" s="11" t="s">
        <v>8</v>
      </c>
      <c r="B17" s="11" t="s">
        <v>77</v>
      </c>
      <c r="C17" s="12">
        <v>-48202.33</v>
      </c>
    </row>
    <row r="18" spans="1:4" x14ac:dyDescent="0.2">
      <c r="A18" s="11" t="s">
        <v>8</v>
      </c>
      <c r="B18" s="11" t="s">
        <v>149</v>
      </c>
      <c r="C18" s="12">
        <v>-48383.62</v>
      </c>
    </row>
    <row r="19" spans="1:4" x14ac:dyDescent="0.2">
      <c r="A19" s="11" t="s">
        <v>8</v>
      </c>
      <c r="B19" s="11" t="s">
        <v>161</v>
      </c>
      <c r="C19" s="12">
        <v>-240</v>
      </c>
    </row>
    <row r="20" spans="1:4" x14ac:dyDescent="0.2">
      <c r="A20" s="11" t="s">
        <v>8</v>
      </c>
      <c r="B20" s="11" t="s">
        <v>173</v>
      </c>
      <c r="C20" s="12">
        <v>-5010</v>
      </c>
    </row>
    <row r="21" spans="1:4" x14ac:dyDescent="0.2">
      <c r="A21" s="11" t="s">
        <v>8</v>
      </c>
      <c r="B21" s="11" t="s">
        <v>191</v>
      </c>
      <c r="C21" s="12">
        <v>-4500</v>
      </c>
    </row>
    <row r="22" spans="1:4" x14ac:dyDescent="0.2">
      <c r="A22" s="11" t="s">
        <v>8</v>
      </c>
      <c r="B22" s="11" t="s">
        <v>195</v>
      </c>
      <c r="C22" s="12">
        <v>-9711</v>
      </c>
      <c r="D22" s="19" t="s">
        <v>895</v>
      </c>
    </row>
    <row r="23" spans="1:4" x14ac:dyDescent="0.2">
      <c r="A23" s="11" t="s">
        <v>8</v>
      </c>
      <c r="B23" s="11" t="s">
        <v>202</v>
      </c>
      <c r="C23" s="12">
        <v>18.75</v>
      </c>
    </row>
    <row r="24" spans="1:4" x14ac:dyDescent="0.2">
      <c r="A24" s="11" t="s">
        <v>8</v>
      </c>
      <c r="B24" s="11" t="s">
        <v>243</v>
      </c>
      <c r="C24" s="12">
        <v>-101</v>
      </c>
    </row>
    <row r="25" spans="1:4" x14ac:dyDescent="0.2">
      <c r="A25" s="11" t="s">
        <v>8</v>
      </c>
      <c r="B25" s="11" t="s">
        <v>279</v>
      </c>
      <c r="C25" s="12">
        <v>-56485</v>
      </c>
    </row>
    <row r="26" spans="1:4" x14ac:dyDescent="0.2">
      <c r="A26" s="11" t="s">
        <v>8</v>
      </c>
      <c r="B26" s="11" t="s">
        <v>298</v>
      </c>
      <c r="C26" s="12">
        <v>-261.44</v>
      </c>
    </row>
    <row r="27" spans="1:4" x14ac:dyDescent="0.2">
      <c r="A27" s="11" t="s">
        <v>8</v>
      </c>
      <c r="B27" s="11" t="s">
        <v>379</v>
      </c>
      <c r="C27" s="12">
        <v>-740</v>
      </c>
    </row>
    <row r="28" spans="1:4" x14ac:dyDescent="0.2">
      <c r="A28" s="11" t="s">
        <v>8</v>
      </c>
      <c r="B28" s="11" t="s">
        <v>382</v>
      </c>
      <c r="C28" s="12">
        <v>-360386.5</v>
      </c>
    </row>
    <row r="29" spans="1:4" x14ac:dyDescent="0.2">
      <c r="A29" s="11" t="s">
        <v>8</v>
      </c>
      <c r="B29" s="11" t="s">
        <v>383</v>
      </c>
      <c r="C29" s="12">
        <v>-15570</v>
      </c>
    </row>
    <row r="30" spans="1:4" x14ac:dyDescent="0.2">
      <c r="A30" s="11" t="s">
        <v>8</v>
      </c>
      <c r="B30" s="11" t="s">
        <v>409</v>
      </c>
      <c r="C30" s="12">
        <v>-6531.88</v>
      </c>
    </row>
    <row r="31" spans="1:4" x14ac:dyDescent="0.2">
      <c r="A31" s="11" t="s">
        <v>8</v>
      </c>
      <c r="B31" s="11" t="s">
        <v>441</v>
      </c>
      <c r="C31" s="12">
        <v>-3000</v>
      </c>
    </row>
    <row r="32" spans="1:4" x14ac:dyDescent="0.2">
      <c r="A32" s="11" t="s">
        <v>8</v>
      </c>
      <c r="B32" s="11" t="s">
        <v>489</v>
      </c>
      <c r="C32" s="12">
        <v>-225.24</v>
      </c>
    </row>
    <row r="33" spans="1:4" x14ac:dyDescent="0.2">
      <c r="A33" s="11" t="s">
        <v>8</v>
      </c>
      <c r="B33" s="11" t="s">
        <v>502</v>
      </c>
      <c r="C33" s="12">
        <v>-12000</v>
      </c>
    </row>
    <row r="34" spans="1:4" x14ac:dyDescent="0.2">
      <c r="A34" s="11" t="s">
        <v>8</v>
      </c>
      <c r="B34" s="11" t="s">
        <v>554</v>
      </c>
      <c r="C34" s="12">
        <v>-3400</v>
      </c>
    </row>
    <row r="35" spans="1:4" x14ac:dyDescent="0.2">
      <c r="A35" s="11" t="s">
        <v>8</v>
      </c>
      <c r="B35" s="11" t="s">
        <v>598</v>
      </c>
      <c r="C35" s="12">
        <v>-6738873</v>
      </c>
    </row>
    <row r="36" spans="1:4" x14ac:dyDescent="0.2">
      <c r="A36" s="11" t="s">
        <v>8</v>
      </c>
      <c r="B36" s="11" t="s">
        <v>613</v>
      </c>
      <c r="C36" s="12">
        <v>-49600</v>
      </c>
    </row>
    <row r="37" spans="1:4" x14ac:dyDescent="0.2">
      <c r="A37" s="11" t="s">
        <v>8</v>
      </c>
      <c r="B37" s="11" t="s">
        <v>627</v>
      </c>
      <c r="C37" s="12">
        <v>-3639.44</v>
      </c>
    </row>
    <row r="38" spans="1:4" x14ac:dyDescent="0.2">
      <c r="A38" s="11" t="s">
        <v>8</v>
      </c>
      <c r="B38" s="11" t="s">
        <v>635</v>
      </c>
      <c r="C38" s="12">
        <v>-126705</v>
      </c>
    </row>
    <row r="39" spans="1:4" x14ac:dyDescent="0.2">
      <c r="A39" s="11" t="s">
        <v>8</v>
      </c>
      <c r="B39" s="11" t="s">
        <v>656</v>
      </c>
      <c r="C39" s="12">
        <v>-6500</v>
      </c>
    </row>
    <row r="40" spans="1:4" x14ac:dyDescent="0.2">
      <c r="A40" s="11" t="s">
        <v>8</v>
      </c>
      <c r="B40" s="11" t="s">
        <v>659</v>
      </c>
      <c r="C40" s="12">
        <v>-143.99</v>
      </c>
    </row>
    <row r="41" spans="1:4" x14ac:dyDescent="0.2">
      <c r="A41" s="11" t="s">
        <v>8</v>
      </c>
      <c r="B41" s="11" t="s">
        <v>676</v>
      </c>
      <c r="C41" s="12">
        <v>-5000</v>
      </c>
    </row>
    <row r="42" spans="1:4" x14ac:dyDescent="0.2">
      <c r="A42" s="11" t="s">
        <v>8</v>
      </c>
      <c r="B42" s="11" t="s">
        <v>695</v>
      </c>
      <c r="C42" s="12">
        <v>-132</v>
      </c>
    </row>
    <row r="43" spans="1:4" x14ac:dyDescent="0.2">
      <c r="A43" s="11" t="s">
        <v>8</v>
      </c>
      <c r="B43" s="11" t="s">
        <v>712</v>
      </c>
      <c r="C43" s="12">
        <v>-103027.25</v>
      </c>
    </row>
    <row r="44" spans="1:4" x14ac:dyDescent="0.2">
      <c r="A44" s="11" t="s">
        <v>8</v>
      </c>
      <c r="B44" s="11" t="s">
        <v>764</v>
      </c>
      <c r="C44" s="12">
        <v>-31000</v>
      </c>
    </row>
    <row r="45" spans="1:4" x14ac:dyDescent="0.2">
      <c r="A45" s="11" t="s">
        <v>8</v>
      </c>
      <c r="B45" s="11" t="s">
        <v>810</v>
      </c>
      <c r="C45" s="12">
        <v>-19000</v>
      </c>
    </row>
    <row r="46" spans="1:4" x14ac:dyDescent="0.2">
      <c r="A46" s="11" t="s">
        <v>8</v>
      </c>
      <c r="B46" s="11" t="s">
        <v>5</v>
      </c>
      <c r="C46" s="12">
        <v>-3546178.16</v>
      </c>
      <c r="D46" s="19" t="s">
        <v>896</v>
      </c>
    </row>
    <row r="47" spans="1:4" x14ac:dyDescent="0.2">
      <c r="A47" s="11" t="s">
        <v>8</v>
      </c>
      <c r="B47" s="11" t="s">
        <v>817</v>
      </c>
      <c r="C47" s="12">
        <v>-2063.25</v>
      </c>
    </row>
    <row r="48" spans="1:4" x14ac:dyDescent="0.2">
      <c r="A48" s="11" t="s">
        <v>8</v>
      </c>
      <c r="B48" s="11" t="s">
        <v>826</v>
      </c>
      <c r="C48" s="12">
        <v>-16393.68</v>
      </c>
    </row>
    <row r="49" spans="1:4" x14ac:dyDescent="0.2">
      <c r="A49" s="11" t="s">
        <v>8</v>
      </c>
      <c r="B49" s="11" t="s">
        <v>831</v>
      </c>
      <c r="C49" s="12">
        <v>-55150</v>
      </c>
    </row>
    <row r="50" spans="1:4" x14ac:dyDescent="0.2">
      <c r="A50" s="11" t="s">
        <v>8</v>
      </c>
      <c r="B50" s="11" t="s">
        <v>836</v>
      </c>
      <c r="C50" s="12">
        <v>-33380.800000000003</v>
      </c>
    </row>
    <row r="51" spans="1:4" x14ac:dyDescent="0.2">
      <c r="A51" s="11" t="s">
        <v>8</v>
      </c>
      <c r="B51" s="11" t="s">
        <v>849</v>
      </c>
      <c r="C51" s="12">
        <v>-19555.93</v>
      </c>
    </row>
    <row r="52" spans="1:4" x14ac:dyDescent="0.2">
      <c r="A52" s="11" t="s">
        <v>8</v>
      </c>
      <c r="B52" s="11" t="s">
        <v>879</v>
      </c>
      <c r="C52" s="12">
        <v>-28345</v>
      </c>
    </row>
    <row r="53" spans="1:4" x14ac:dyDescent="0.2">
      <c r="A53" s="11" t="s">
        <v>8</v>
      </c>
      <c r="B53" s="11" t="s">
        <v>881</v>
      </c>
      <c r="C53" s="12">
        <v>-25775</v>
      </c>
    </row>
    <row r="54" spans="1:4" x14ac:dyDescent="0.2">
      <c r="A54" s="11" t="s">
        <v>26</v>
      </c>
      <c r="B54" s="11" t="s">
        <v>5</v>
      </c>
      <c r="C54" s="12">
        <v>0</v>
      </c>
    </row>
    <row r="55" spans="1:4" x14ac:dyDescent="0.2">
      <c r="A55" s="11" t="s">
        <v>9</v>
      </c>
      <c r="B55" s="11" t="s">
        <v>5</v>
      </c>
      <c r="C55" s="12">
        <v>-1849077.13</v>
      </c>
      <c r="D55" s="19" t="s">
        <v>890</v>
      </c>
    </row>
    <row r="56" spans="1:4" x14ac:dyDescent="0.2">
      <c r="A56" s="5" t="s">
        <v>22</v>
      </c>
      <c r="B56" s="5" t="s">
        <v>63</v>
      </c>
      <c r="C56" s="6">
        <v>-11110</v>
      </c>
    </row>
    <row r="57" spans="1:4" x14ac:dyDescent="0.2">
      <c r="A57" s="5" t="s">
        <v>22</v>
      </c>
      <c r="B57" s="5" t="s">
        <v>82</v>
      </c>
      <c r="C57" s="6">
        <v>-7200</v>
      </c>
    </row>
    <row r="58" spans="1:4" x14ac:dyDescent="0.2">
      <c r="A58" s="5" t="s">
        <v>22</v>
      </c>
      <c r="B58" s="5" t="s">
        <v>124</v>
      </c>
      <c r="C58" s="6">
        <v>-78683</v>
      </c>
    </row>
    <row r="59" spans="1:4" x14ac:dyDescent="0.2">
      <c r="A59" s="5" t="s">
        <v>22</v>
      </c>
      <c r="B59" s="5" t="s">
        <v>135</v>
      </c>
      <c r="C59" s="6">
        <v>-339077</v>
      </c>
    </row>
    <row r="60" spans="1:4" x14ac:dyDescent="0.2">
      <c r="A60" s="5" t="s">
        <v>22</v>
      </c>
      <c r="B60" s="5" t="s">
        <v>162</v>
      </c>
      <c r="C60" s="6">
        <v>-21770</v>
      </c>
    </row>
    <row r="61" spans="1:4" x14ac:dyDescent="0.2">
      <c r="A61" s="5" t="s">
        <v>22</v>
      </c>
      <c r="B61" s="5" t="s">
        <v>245</v>
      </c>
      <c r="C61" s="6">
        <v>-7120.08</v>
      </c>
    </row>
    <row r="62" spans="1:4" x14ac:dyDescent="0.2">
      <c r="A62" s="5" t="s">
        <v>22</v>
      </c>
      <c r="B62" s="5" t="s">
        <v>341</v>
      </c>
      <c r="C62" s="6">
        <v>-4800</v>
      </c>
    </row>
    <row r="63" spans="1:4" x14ac:dyDescent="0.2">
      <c r="A63" s="5" t="s">
        <v>22</v>
      </c>
      <c r="B63" s="5" t="s">
        <v>375</v>
      </c>
      <c r="C63" s="6">
        <v>-42400</v>
      </c>
    </row>
    <row r="64" spans="1:4" x14ac:dyDescent="0.2">
      <c r="A64" s="5" t="s">
        <v>22</v>
      </c>
      <c r="B64" s="5" t="s">
        <v>382</v>
      </c>
      <c r="C64" s="6">
        <v>-3290</v>
      </c>
    </row>
    <row r="65" spans="1:4" x14ac:dyDescent="0.2">
      <c r="A65" s="5" t="s">
        <v>22</v>
      </c>
      <c r="B65" s="5" t="s">
        <v>401</v>
      </c>
      <c r="C65" s="6">
        <v>-13615</v>
      </c>
    </row>
    <row r="66" spans="1:4" x14ac:dyDescent="0.2">
      <c r="A66" s="5" t="s">
        <v>22</v>
      </c>
      <c r="B66" s="5" t="s">
        <v>409</v>
      </c>
      <c r="C66" s="6">
        <v>-1495.57</v>
      </c>
    </row>
    <row r="67" spans="1:4" x14ac:dyDescent="0.2">
      <c r="A67" s="5" t="s">
        <v>22</v>
      </c>
      <c r="B67" s="5" t="s">
        <v>410</v>
      </c>
      <c r="C67" s="6">
        <v>-5979.03</v>
      </c>
    </row>
    <row r="68" spans="1:4" x14ac:dyDescent="0.2">
      <c r="A68" s="5" t="s">
        <v>22</v>
      </c>
      <c r="B68" s="5" t="s">
        <v>457</v>
      </c>
      <c r="C68" s="6">
        <v>-1300</v>
      </c>
    </row>
    <row r="69" spans="1:4" x14ac:dyDescent="0.2">
      <c r="A69" s="5" t="s">
        <v>22</v>
      </c>
      <c r="B69" s="5" t="s">
        <v>560</v>
      </c>
      <c r="C69" s="6">
        <v>-5090</v>
      </c>
    </row>
    <row r="70" spans="1:4" x14ac:dyDescent="0.2">
      <c r="A70" s="5" t="s">
        <v>22</v>
      </c>
      <c r="B70" s="5" t="s">
        <v>598</v>
      </c>
      <c r="C70" s="6">
        <v>-3186</v>
      </c>
    </row>
    <row r="71" spans="1:4" x14ac:dyDescent="0.2">
      <c r="A71" s="5" t="s">
        <v>22</v>
      </c>
      <c r="B71" s="5" t="s">
        <v>621</v>
      </c>
      <c r="C71" s="6">
        <v>-49452.72</v>
      </c>
    </row>
    <row r="72" spans="1:4" x14ac:dyDescent="0.2">
      <c r="A72" s="5" t="s">
        <v>22</v>
      </c>
      <c r="B72" s="5" t="s">
        <v>737</v>
      </c>
      <c r="C72" s="6">
        <v>-4845</v>
      </c>
    </row>
    <row r="73" spans="1:4" x14ac:dyDescent="0.2">
      <c r="A73" s="5" t="s">
        <v>22</v>
      </c>
      <c r="B73" s="5" t="s">
        <v>756</v>
      </c>
      <c r="C73" s="6">
        <v>-116100</v>
      </c>
    </row>
    <row r="74" spans="1:4" x14ac:dyDescent="0.2">
      <c r="A74" s="5" t="s">
        <v>22</v>
      </c>
      <c r="B74" s="5" t="s">
        <v>810</v>
      </c>
      <c r="C74" s="6">
        <v>-24600</v>
      </c>
    </row>
    <row r="75" spans="1:4" x14ac:dyDescent="0.2">
      <c r="A75" s="5" t="s">
        <v>22</v>
      </c>
      <c r="B75" s="5" t="s">
        <v>5</v>
      </c>
      <c r="C75" s="6">
        <v>-1344099.75</v>
      </c>
      <c r="D75" s="19" t="s">
        <v>896</v>
      </c>
    </row>
    <row r="76" spans="1:4" x14ac:dyDescent="0.2">
      <c r="A76" s="5" t="s">
        <v>22</v>
      </c>
      <c r="B76" s="5" t="s">
        <v>828</v>
      </c>
      <c r="C76" s="6">
        <v>-9900</v>
      </c>
    </row>
    <row r="77" spans="1:4" x14ac:dyDescent="0.2">
      <c r="A77" s="5" t="s">
        <v>22</v>
      </c>
      <c r="B77" s="5" t="s">
        <v>846</v>
      </c>
      <c r="C77" s="6">
        <v>-836.9</v>
      </c>
    </row>
    <row r="78" spans="1:4" x14ac:dyDescent="0.2">
      <c r="A78" s="5" t="s">
        <v>27</v>
      </c>
      <c r="B78" s="5" t="s">
        <v>105</v>
      </c>
      <c r="C78" s="6">
        <v>-501.6</v>
      </c>
    </row>
    <row r="79" spans="1:4" x14ac:dyDescent="0.2">
      <c r="A79" s="5" t="s">
        <v>27</v>
      </c>
      <c r="B79" s="5" t="s">
        <v>161</v>
      </c>
      <c r="C79" s="6">
        <v>-5348</v>
      </c>
    </row>
    <row r="80" spans="1:4" x14ac:dyDescent="0.2">
      <c r="A80" s="5" t="s">
        <v>27</v>
      </c>
      <c r="B80" s="5" t="s">
        <v>181</v>
      </c>
      <c r="C80" s="6">
        <v>-6520</v>
      </c>
    </row>
    <row r="81" spans="1:3" x14ac:dyDescent="0.2">
      <c r="A81" s="5" t="s">
        <v>27</v>
      </c>
      <c r="B81" s="5" t="s">
        <v>189</v>
      </c>
      <c r="C81" s="6">
        <v>-708</v>
      </c>
    </row>
    <row r="82" spans="1:3" x14ac:dyDescent="0.2">
      <c r="A82" s="5" t="s">
        <v>27</v>
      </c>
      <c r="B82" s="5" t="s">
        <v>191</v>
      </c>
      <c r="C82" s="6">
        <v>-16520</v>
      </c>
    </row>
    <row r="83" spans="1:3" x14ac:dyDescent="0.2">
      <c r="A83" s="5" t="s">
        <v>27</v>
      </c>
      <c r="B83" s="5" t="s">
        <v>201</v>
      </c>
      <c r="C83" s="6">
        <v>-602.4</v>
      </c>
    </row>
    <row r="84" spans="1:3" x14ac:dyDescent="0.2">
      <c r="A84" s="5" t="s">
        <v>27</v>
      </c>
      <c r="B84" s="5" t="s">
        <v>217</v>
      </c>
      <c r="C84" s="6">
        <v>-7068</v>
      </c>
    </row>
    <row r="85" spans="1:3" x14ac:dyDescent="0.2">
      <c r="A85" s="5" t="s">
        <v>27</v>
      </c>
      <c r="B85" s="5" t="s">
        <v>400</v>
      </c>
      <c r="C85" s="6">
        <v>-494.16</v>
      </c>
    </row>
    <row r="86" spans="1:3" x14ac:dyDescent="0.2">
      <c r="A86" s="5" t="s">
        <v>27</v>
      </c>
      <c r="B86" s="5" t="s">
        <v>402</v>
      </c>
      <c r="C86" s="6">
        <v>-546.98</v>
      </c>
    </row>
    <row r="87" spans="1:3" x14ac:dyDescent="0.2">
      <c r="A87" s="5" t="s">
        <v>27</v>
      </c>
      <c r="B87" s="5" t="s">
        <v>403</v>
      </c>
      <c r="C87" s="6">
        <v>-21646.400000000001</v>
      </c>
    </row>
    <row r="88" spans="1:3" x14ac:dyDescent="0.2">
      <c r="A88" s="5" t="s">
        <v>27</v>
      </c>
      <c r="B88" s="5" t="s">
        <v>471</v>
      </c>
      <c r="C88" s="6">
        <v>-37961.040000000001</v>
      </c>
    </row>
    <row r="89" spans="1:3" x14ac:dyDescent="0.2">
      <c r="A89" s="5" t="s">
        <v>27</v>
      </c>
      <c r="B89" s="5" t="s">
        <v>516</v>
      </c>
      <c r="C89" s="6">
        <v>-70212.800000000003</v>
      </c>
    </row>
    <row r="90" spans="1:3" x14ac:dyDescent="0.2">
      <c r="A90" s="5" t="s">
        <v>27</v>
      </c>
      <c r="B90" s="5" t="s">
        <v>526</v>
      </c>
      <c r="C90" s="6">
        <v>-133320</v>
      </c>
    </row>
    <row r="91" spans="1:3" x14ac:dyDescent="0.2">
      <c r="A91" s="5" t="s">
        <v>27</v>
      </c>
      <c r="B91" s="5" t="s">
        <v>550</v>
      </c>
      <c r="C91" s="6">
        <v>-13736</v>
      </c>
    </row>
    <row r="92" spans="1:3" x14ac:dyDescent="0.2">
      <c r="A92" s="5" t="s">
        <v>27</v>
      </c>
      <c r="B92" s="5" t="s">
        <v>574</v>
      </c>
      <c r="C92" s="6">
        <v>-11696.4</v>
      </c>
    </row>
    <row r="93" spans="1:3" x14ac:dyDescent="0.2">
      <c r="A93" s="5" t="s">
        <v>27</v>
      </c>
      <c r="B93" s="5" t="s">
        <v>578</v>
      </c>
      <c r="C93" s="6">
        <v>-2539.44</v>
      </c>
    </row>
    <row r="94" spans="1:3" x14ac:dyDescent="0.2">
      <c r="A94" s="5" t="s">
        <v>27</v>
      </c>
      <c r="B94" s="5" t="s">
        <v>624</v>
      </c>
      <c r="C94" s="6">
        <v>-3752</v>
      </c>
    </row>
    <row r="95" spans="1:3" x14ac:dyDescent="0.2">
      <c r="A95" s="5" t="s">
        <v>27</v>
      </c>
      <c r="B95" s="5" t="s">
        <v>630</v>
      </c>
      <c r="C95" s="6">
        <v>-14483.2</v>
      </c>
    </row>
    <row r="96" spans="1:3" x14ac:dyDescent="0.2">
      <c r="A96" s="5" t="s">
        <v>27</v>
      </c>
      <c r="B96" s="5" t="s">
        <v>634</v>
      </c>
      <c r="C96" s="6">
        <v>-2064</v>
      </c>
    </row>
    <row r="97" spans="1:3" x14ac:dyDescent="0.2">
      <c r="A97" s="5" t="s">
        <v>27</v>
      </c>
      <c r="B97" s="5" t="s">
        <v>658</v>
      </c>
      <c r="C97" s="6">
        <v>-7082.4</v>
      </c>
    </row>
    <row r="98" spans="1:3" x14ac:dyDescent="0.2">
      <c r="A98" s="5" t="s">
        <v>27</v>
      </c>
      <c r="B98" s="5" t="s">
        <v>659</v>
      </c>
      <c r="C98" s="6">
        <v>-4350.0600000000004</v>
      </c>
    </row>
    <row r="99" spans="1:3" x14ac:dyDescent="0.2">
      <c r="A99" s="5" t="s">
        <v>27</v>
      </c>
      <c r="B99" s="5" t="s">
        <v>667</v>
      </c>
      <c r="C99" s="6">
        <v>-1950</v>
      </c>
    </row>
    <row r="100" spans="1:3" x14ac:dyDescent="0.2">
      <c r="A100" s="5" t="s">
        <v>27</v>
      </c>
      <c r="B100" s="5" t="s">
        <v>677</v>
      </c>
      <c r="C100" s="6">
        <v>-6535.74</v>
      </c>
    </row>
    <row r="101" spans="1:3" x14ac:dyDescent="0.2">
      <c r="A101" s="5" t="s">
        <v>27</v>
      </c>
      <c r="B101" s="5" t="s">
        <v>691</v>
      </c>
      <c r="C101" s="6">
        <v>-15818.4</v>
      </c>
    </row>
    <row r="102" spans="1:3" x14ac:dyDescent="0.2">
      <c r="A102" s="5" t="s">
        <v>27</v>
      </c>
      <c r="B102" s="5" t="s">
        <v>695</v>
      </c>
      <c r="C102" s="6">
        <v>-18579.55</v>
      </c>
    </row>
    <row r="103" spans="1:3" x14ac:dyDescent="0.2">
      <c r="A103" s="5" t="s">
        <v>27</v>
      </c>
      <c r="B103" s="5" t="s">
        <v>730</v>
      </c>
      <c r="C103" s="6">
        <v>-2216.3200000000002</v>
      </c>
    </row>
    <row r="104" spans="1:3" x14ac:dyDescent="0.2">
      <c r="A104" s="5" t="s">
        <v>27</v>
      </c>
      <c r="B104" s="5" t="s">
        <v>5</v>
      </c>
      <c r="C104" s="6">
        <v>-1278.1400000000001</v>
      </c>
    </row>
    <row r="105" spans="1:3" x14ac:dyDescent="0.2">
      <c r="A105" s="5" t="s">
        <v>27</v>
      </c>
      <c r="B105" s="5" t="s">
        <v>837</v>
      </c>
      <c r="C105" s="6">
        <v>-17970.400000000001</v>
      </c>
    </row>
    <row r="106" spans="1:3" x14ac:dyDescent="0.2">
      <c r="A106" s="5" t="s">
        <v>27</v>
      </c>
      <c r="B106" s="5" t="s">
        <v>852</v>
      </c>
      <c r="C106" s="6">
        <v>9600</v>
      </c>
    </row>
    <row r="107" spans="1:3" x14ac:dyDescent="0.2">
      <c r="A107" s="5" t="s">
        <v>27</v>
      </c>
      <c r="B107" s="5" t="s">
        <v>863</v>
      </c>
      <c r="C107" s="6">
        <v>-4288</v>
      </c>
    </row>
    <row r="108" spans="1:3" x14ac:dyDescent="0.2">
      <c r="A108" s="5" t="s">
        <v>27</v>
      </c>
      <c r="B108" s="5" t="s">
        <v>875</v>
      </c>
      <c r="C108" s="6">
        <v>-1591.17</v>
      </c>
    </row>
    <row r="109" spans="1:3" x14ac:dyDescent="0.2">
      <c r="A109" s="5" t="s">
        <v>28</v>
      </c>
      <c r="B109" s="5" t="s">
        <v>5</v>
      </c>
      <c r="C109" s="6">
        <v>-11522.12</v>
      </c>
    </row>
    <row r="110" spans="1:3" x14ac:dyDescent="0.2">
      <c r="A110" s="15" t="s">
        <v>19</v>
      </c>
      <c r="B110" s="15" t="s">
        <v>63</v>
      </c>
      <c r="C110" s="16">
        <v>-860</v>
      </c>
    </row>
    <row r="111" spans="1:3" x14ac:dyDescent="0.2">
      <c r="A111" s="15" t="s">
        <v>19</v>
      </c>
      <c r="B111" s="15" t="s">
        <v>88</v>
      </c>
      <c r="C111" s="16">
        <v>-22435.4</v>
      </c>
    </row>
    <row r="112" spans="1:3" x14ac:dyDescent="0.2">
      <c r="A112" s="15" t="s">
        <v>19</v>
      </c>
      <c r="B112" s="15" t="s">
        <v>117</v>
      </c>
      <c r="C112" s="16">
        <v>-2875.9</v>
      </c>
    </row>
    <row r="113" spans="1:3" x14ac:dyDescent="0.2">
      <c r="A113" s="15" t="s">
        <v>19</v>
      </c>
      <c r="B113" s="15" t="s">
        <v>124</v>
      </c>
      <c r="C113" s="16">
        <v>-8422.9500000000007</v>
      </c>
    </row>
    <row r="114" spans="1:3" x14ac:dyDescent="0.2">
      <c r="A114" s="15" t="s">
        <v>19</v>
      </c>
      <c r="B114" s="15" t="s">
        <v>161</v>
      </c>
      <c r="C114" s="16">
        <v>-498.76</v>
      </c>
    </row>
    <row r="115" spans="1:3" x14ac:dyDescent="0.2">
      <c r="A115" s="15" t="s">
        <v>19</v>
      </c>
      <c r="B115" s="15" t="s">
        <v>172</v>
      </c>
      <c r="C115" s="16">
        <v>-2230.48</v>
      </c>
    </row>
    <row r="116" spans="1:3" x14ac:dyDescent="0.2">
      <c r="A116" s="15" t="s">
        <v>19</v>
      </c>
      <c r="B116" s="15" t="s">
        <v>181</v>
      </c>
      <c r="C116" s="16">
        <v>-8944.52</v>
      </c>
    </row>
    <row r="117" spans="1:3" x14ac:dyDescent="0.2">
      <c r="A117" s="15" t="s">
        <v>19</v>
      </c>
      <c r="B117" s="15" t="s">
        <v>188</v>
      </c>
      <c r="C117" s="16">
        <v>-324.91000000000003</v>
      </c>
    </row>
    <row r="118" spans="1:3" x14ac:dyDescent="0.2">
      <c r="A118" s="15" t="s">
        <v>19</v>
      </c>
      <c r="B118" s="15" t="s">
        <v>189</v>
      </c>
      <c r="C118" s="16">
        <v>-85.5</v>
      </c>
    </row>
    <row r="119" spans="1:3" x14ac:dyDescent="0.2">
      <c r="A119" s="15" t="s">
        <v>19</v>
      </c>
      <c r="B119" s="15" t="s">
        <v>191</v>
      </c>
      <c r="C119" s="16">
        <v>-946.25</v>
      </c>
    </row>
    <row r="120" spans="1:3" x14ac:dyDescent="0.2">
      <c r="A120" s="15" t="s">
        <v>19</v>
      </c>
      <c r="B120" s="15" t="s">
        <v>192</v>
      </c>
      <c r="C120" s="16">
        <v>-261.26</v>
      </c>
    </row>
    <row r="121" spans="1:3" x14ac:dyDescent="0.2">
      <c r="A121" s="15" t="s">
        <v>19</v>
      </c>
      <c r="B121" s="15" t="s">
        <v>216</v>
      </c>
      <c r="C121" s="16">
        <v>-1230.29</v>
      </c>
    </row>
    <row r="122" spans="1:3" x14ac:dyDescent="0.2">
      <c r="A122" s="15" t="s">
        <v>19</v>
      </c>
      <c r="B122" s="15" t="s">
        <v>221</v>
      </c>
      <c r="C122" s="16">
        <v>-1662.55</v>
      </c>
    </row>
    <row r="123" spans="1:3" x14ac:dyDescent="0.2">
      <c r="A123" s="15" t="s">
        <v>19</v>
      </c>
      <c r="B123" s="15" t="s">
        <v>341</v>
      </c>
      <c r="C123" s="16">
        <v>-124692</v>
      </c>
    </row>
    <row r="124" spans="1:3" x14ac:dyDescent="0.2">
      <c r="A124" s="15" t="s">
        <v>19</v>
      </c>
      <c r="B124" s="15" t="s">
        <v>344</v>
      </c>
      <c r="C124" s="16">
        <v>-4684.8</v>
      </c>
    </row>
    <row r="125" spans="1:3" x14ac:dyDescent="0.2">
      <c r="A125" s="15" t="s">
        <v>19</v>
      </c>
      <c r="B125" s="15" t="s">
        <v>347</v>
      </c>
      <c r="C125" s="16">
        <v>-1074.56</v>
      </c>
    </row>
    <row r="126" spans="1:3" x14ac:dyDescent="0.2">
      <c r="A126" s="15" t="s">
        <v>19</v>
      </c>
      <c r="B126" s="15" t="s">
        <v>351</v>
      </c>
      <c r="C126" s="16">
        <v>-37106.269999999997</v>
      </c>
    </row>
    <row r="127" spans="1:3" x14ac:dyDescent="0.2">
      <c r="A127" s="15" t="s">
        <v>19</v>
      </c>
      <c r="B127" s="15" t="s">
        <v>359</v>
      </c>
      <c r="C127" s="16">
        <v>-6884</v>
      </c>
    </row>
    <row r="128" spans="1:3" x14ac:dyDescent="0.2">
      <c r="A128" s="15" t="s">
        <v>19</v>
      </c>
      <c r="B128" s="15" t="s">
        <v>375</v>
      </c>
      <c r="C128" s="16">
        <v>-750</v>
      </c>
    </row>
    <row r="129" spans="1:3" x14ac:dyDescent="0.2">
      <c r="A129" s="15" t="s">
        <v>19</v>
      </c>
      <c r="B129" s="15" t="s">
        <v>400</v>
      </c>
      <c r="C129" s="16">
        <v>-48.38</v>
      </c>
    </row>
    <row r="130" spans="1:3" x14ac:dyDescent="0.2">
      <c r="A130" s="15" t="s">
        <v>19</v>
      </c>
      <c r="B130" s="15" t="s">
        <v>402</v>
      </c>
      <c r="C130" s="16">
        <v>-96.5</v>
      </c>
    </row>
    <row r="131" spans="1:3" x14ac:dyDescent="0.2">
      <c r="A131" s="15" t="s">
        <v>19</v>
      </c>
      <c r="B131" s="15" t="s">
        <v>403</v>
      </c>
      <c r="C131" s="16">
        <v>-1265.44</v>
      </c>
    </row>
    <row r="132" spans="1:3" x14ac:dyDescent="0.2">
      <c r="A132" s="15" t="s">
        <v>19</v>
      </c>
      <c r="B132" s="15" t="s">
        <v>435</v>
      </c>
      <c r="C132" s="16">
        <v>-17444.759999999998</v>
      </c>
    </row>
    <row r="133" spans="1:3" x14ac:dyDescent="0.2">
      <c r="A133" s="15" t="s">
        <v>19</v>
      </c>
      <c r="B133" s="15" t="s">
        <v>436</v>
      </c>
      <c r="C133" s="16">
        <v>-51121.58</v>
      </c>
    </row>
    <row r="134" spans="1:3" x14ac:dyDescent="0.2">
      <c r="A134" s="15" t="s">
        <v>19</v>
      </c>
      <c r="B134" s="15" t="s">
        <v>438</v>
      </c>
      <c r="C134" s="16">
        <v>-45694.5</v>
      </c>
    </row>
    <row r="135" spans="1:3" x14ac:dyDescent="0.2">
      <c r="A135" s="15" t="s">
        <v>19</v>
      </c>
      <c r="B135" s="15" t="s">
        <v>440</v>
      </c>
      <c r="C135" s="16">
        <v>-149191.32999999999</v>
      </c>
    </row>
    <row r="136" spans="1:3" x14ac:dyDescent="0.2">
      <c r="A136" s="15" t="s">
        <v>19</v>
      </c>
      <c r="B136" s="15" t="s">
        <v>448</v>
      </c>
      <c r="C136" s="16">
        <v>-14475</v>
      </c>
    </row>
    <row r="137" spans="1:3" x14ac:dyDescent="0.2">
      <c r="A137" s="15" t="s">
        <v>19</v>
      </c>
      <c r="B137" s="15" t="s">
        <v>454</v>
      </c>
      <c r="C137" s="16">
        <v>-244.5</v>
      </c>
    </row>
    <row r="138" spans="1:3" x14ac:dyDescent="0.2">
      <c r="A138" s="15" t="s">
        <v>19</v>
      </c>
      <c r="B138" s="15" t="s">
        <v>465</v>
      </c>
      <c r="C138" s="16">
        <v>-20000.8</v>
      </c>
    </row>
    <row r="139" spans="1:3" x14ac:dyDescent="0.2">
      <c r="A139" s="15" t="s">
        <v>19</v>
      </c>
      <c r="B139" s="15" t="s">
        <v>516</v>
      </c>
      <c r="C139" s="16">
        <v>-161183.74</v>
      </c>
    </row>
    <row r="140" spans="1:3" x14ac:dyDescent="0.2">
      <c r="A140" s="15" t="s">
        <v>19</v>
      </c>
      <c r="B140" s="15" t="s">
        <v>526</v>
      </c>
      <c r="C140" s="16">
        <v>-112443.47</v>
      </c>
    </row>
    <row r="141" spans="1:3" x14ac:dyDescent="0.2">
      <c r="A141" s="15" t="s">
        <v>19</v>
      </c>
      <c r="B141" s="15" t="s">
        <v>533</v>
      </c>
      <c r="C141" s="16">
        <v>-1400</v>
      </c>
    </row>
    <row r="142" spans="1:3" x14ac:dyDescent="0.2">
      <c r="A142" s="15" t="s">
        <v>19</v>
      </c>
      <c r="B142" s="15" t="s">
        <v>537</v>
      </c>
      <c r="C142" s="16">
        <v>-14376.8</v>
      </c>
    </row>
    <row r="143" spans="1:3" x14ac:dyDescent="0.2">
      <c r="A143" s="15" t="s">
        <v>19</v>
      </c>
      <c r="B143" s="15" t="s">
        <v>550</v>
      </c>
      <c r="C143" s="16">
        <v>-27607.83</v>
      </c>
    </row>
    <row r="144" spans="1:3" x14ac:dyDescent="0.2">
      <c r="A144" s="15" t="s">
        <v>19</v>
      </c>
      <c r="B144" s="15" t="s">
        <v>560</v>
      </c>
      <c r="C144" s="16">
        <v>-1760</v>
      </c>
    </row>
    <row r="145" spans="1:3" x14ac:dyDescent="0.2">
      <c r="A145" s="15" t="s">
        <v>19</v>
      </c>
      <c r="B145" s="15" t="s">
        <v>570</v>
      </c>
      <c r="C145" s="16">
        <v>-850</v>
      </c>
    </row>
    <row r="146" spans="1:3" x14ac:dyDescent="0.2">
      <c r="A146" s="15" t="s">
        <v>19</v>
      </c>
      <c r="B146" s="15" t="s">
        <v>574</v>
      </c>
      <c r="C146" s="16">
        <v>-15140.13</v>
      </c>
    </row>
    <row r="147" spans="1:3" x14ac:dyDescent="0.2">
      <c r="A147" s="15" t="s">
        <v>19</v>
      </c>
      <c r="B147" s="15" t="s">
        <v>578</v>
      </c>
      <c r="C147" s="16">
        <v>-270.47000000000003</v>
      </c>
    </row>
    <row r="148" spans="1:3" x14ac:dyDescent="0.2">
      <c r="A148" s="15" t="s">
        <v>19</v>
      </c>
      <c r="B148" s="15" t="s">
        <v>585</v>
      </c>
      <c r="C148" s="16">
        <v>-11744.73</v>
      </c>
    </row>
    <row r="149" spans="1:3" x14ac:dyDescent="0.2">
      <c r="A149" s="15" t="s">
        <v>19</v>
      </c>
      <c r="B149" s="15" t="s">
        <v>598</v>
      </c>
      <c r="C149" s="16">
        <v>-184275</v>
      </c>
    </row>
    <row r="150" spans="1:3" x14ac:dyDescent="0.2">
      <c r="A150" s="15" t="s">
        <v>19</v>
      </c>
      <c r="B150" s="15" t="s">
        <v>621</v>
      </c>
      <c r="C150" s="16">
        <v>-46147.21</v>
      </c>
    </row>
    <row r="151" spans="1:3" x14ac:dyDescent="0.2">
      <c r="A151" s="15" t="s">
        <v>19</v>
      </c>
      <c r="B151" s="15" t="s">
        <v>624</v>
      </c>
      <c r="C151" s="16">
        <v>-665.02</v>
      </c>
    </row>
    <row r="152" spans="1:3" x14ac:dyDescent="0.2">
      <c r="A152" s="15" t="s">
        <v>19</v>
      </c>
      <c r="B152" s="15" t="s">
        <v>630</v>
      </c>
      <c r="C152" s="16">
        <v>-4859.3999999999996</v>
      </c>
    </row>
    <row r="153" spans="1:3" x14ac:dyDescent="0.2">
      <c r="A153" s="15" t="s">
        <v>19</v>
      </c>
      <c r="B153" s="15" t="s">
        <v>634</v>
      </c>
      <c r="C153" s="16">
        <v>-470.26</v>
      </c>
    </row>
    <row r="154" spans="1:3" x14ac:dyDescent="0.2">
      <c r="A154" s="15" t="s">
        <v>19</v>
      </c>
      <c r="B154" s="15" t="s">
        <v>658</v>
      </c>
      <c r="C154" s="16">
        <v>-13575.91</v>
      </c>
    </row>
    <row r="155" spans="1:3" x14ac:dyDescent="0.2">
      <c r="A155" s="15" t="s">
        <v>19</v>
      </c>
      <c r="B155" s="15" t="s">
        <v>659</v>
      </c>
      <c r="C155" s="16">
        <v>-629.42999999999995</v>
      </c>
    </row>
    <row r="156" spans="1:3" x14ac:dyDescent="0.2">
      <c r="A156" s="15" t="s">
        <v>19</v>
      </c>
      <c r="B156" s="15" t="s">
        <v>669</v>
      </c>
      <c r="C156" s="16">
        <v>-17508.080000000002</v>
      </c>
    </row>
    <row r="157" spans="1:3" x14ac:dyDescent="0.2">
      <c r="A157" s="15" t="s">
        <v>19</v>
      </c>
      <c r="B157" s="15" t="s">
        <v>677</v>
      </c>
      <c r="C157" s="16">
        <v>-1384.2</v>
      </c>
    </row>
    <row r="158" spans="1:3" x14ac:dyDescent="0.2">
      <c r="A158" s="15" t="s">
        <v>19</v>
      </c>
      <c r="B158" s="15" t="s">
        <v>678</v>
      </c>
      <c r="C158" s="16">
        <v>-950.03</v>
      </c>
    </row>
    <row r="159" spans="1:3" x14ac:dyDescent="0.2">
      <c r="A159" s="15" t="s">
        <v>19</v>
      </c>
      <c r="B159" s="15" t="s">
        <v>687</v>
      </c>
      <c r="C159" s="16">
        <v>-379.6</v>
      </c>
    </row>
    <row r="160" spans="1:3" x14ac:dyDescent="0.2">
      <c r="A160" s="15" t="s">
        <v>19</v>
      </c>
      <c r="B160" s="15" t="s">
        <v>691</v>
      </c>
      <c r="C160" s="16">
        <v>-41333.839999999997</v>
      </c>
    </row>
    <row r="161" spans="1:4" x14ac:dyDescent="0.2">
      <c r="A161" s="15" t="s">
        <v>19</v>
      </c>
      <c r="B161" s="15" t="s">
        <v>695</v>
      </c>
      <c r="C161" s="16">
        <v>-43453.62</v>
      </c>
    </row>
    <row r="162" spans="1:4" x14ac:dyDescent="0.2">
      <c r="A162" s="15" t="s">
        <v>19</v>
      </c>
      <c r="B162" s="15" t="s">
        <v>721</v>
      </c>
      <c r="C162" s="16">
        <v>-1797.93</v>
      </c>
    </row>
    <row r="163" spans="1:4" x14ac:dyDescent="0.2">
      <c r="A163" s="15" t="s">
        <v>19</v>
      </c>
      <c r="B163" s="15" t="s">
        <v>724</v>
      </c>
      <c r="C163" s="16">
        <v>-12231.76</v>
      </c>
    </row>
    <row r="164" spans="1:4" x14ac:dyDescent="0.2">
      <c r="A164" s="15" t="s">
        <v>19</v>
      </c>
      <c r="B164" s="15" t="s">
        <v>730</v>
      </c>
      <c r="C164" s="16">
        <v>-1097.28</v>
      </c>
    </row>
    <row r="165" spans="1:4" x14ac:dyDescent="0.2">
      <c r="A165" s="15" t="s">
        <v>19</v>
      </c>
      <c r="B165" s="15" t="s">
        <v>736</v>
      </c>
      <c r="C165" s="16">
        <v>-597.33000000000004</v>
      </c>
    </row>
    <row r="166" spans="1:4" x14ac:dyDescent="0.2">
      <c r="A166" s="15" t="s">
        <v>19</v>
      </c>
      <c r="B166" s="15" t="s">
        <v>756</v>
      </c>
      <c r="C166" s="16">
        <v>-9405</v>
      </c>
    </row>
    <row r="167" spans="1:4" x14ac:dyDescent="0.2">
      <c r="A167" s="15" t="s">
        <v>19</v>
      </c>
      <c r="B167" s="15" t="s">
        <v>775</v>
      </c>
      <c r="C167" s="16">
        <v>-56901.16</v>
      </c>
    </row>
    <row r="168" spans="1:4" x14ac:dyDescent="0.2">
      <c r="A168" s="15" t="s">
        <v>19</v>
      </c>
      <c r="B168" s="15" t="s">
        <v>779</v>
      </c>
      <c r="C168" s="16">
        <v>-2436.8200000000002</v>
      </c>
    </row>
    <row r="169" spans="1:4" x14ac:dyDescent="0.2">
      <c r="A169" s="15" t="s">
        <v>19</v>
      </c>
      <c r="B169" s="15" t="s">
        <v>798</v>
      </c>
      <c r="C169" s="16">
        <v>-17647.73</v>
      </c>
    </row>
    <row r="170" spans="1:4" x14ac:dyDescent="0.2">
      <c r="A170" s="15" t="s">
        <v>19</v>
      </c>
      <c r="B170" s="15" t="s">
        <v>5</v>
      </c>
      <c r="C170" s="16">
        <v>-619829.87</v>
      </c>
      <c r="D170" s="19" t="s">
        <v>896</v>
      </c>
    </row>
    <row r="171" spans="1:4" x14ac:dyDescent="0.2">
      <c r="A171" s="15" t="s">
        <v>19</v>
      </c>
      <c r="B171" s="15" t="s">
        <v>837</v>
      </c>
      <c r="C171" s="16">
        <v>-16935.21</v>
      </c>
    </row>
    <row r="172" spans="1:4" x14ac:dyDescent="0.2">
      <c r="A172" s="15" t="s">
        <v>19</v>
      </c>
      <c r="B172" s="15" t="s">
        <v>849</v>
      </c>
      <c r="C172" s="16">
        <v>-7185.2</v>
      </c>
    </row>
    <row r="173" spans="1:4" x14ac:dyDescent="0.2">
      <c r="A173" s="15" t="s">
        <v>19</v>
      </c>
      <c r="B173" s="15" t="s">
        <v>852</v>
      </c>
      <c r="C173" s="16">
        <v>2831.09</v>
      </c>
    </row>
    <row r="174" spans="1:4" x14ac:dyDescent="0.2">
      <c r="A174" s="15" t="s">
        <v>19</v>
      </c>
      <c r="B174" s="15" t="s">
        <v>881</v>
      </c>
      <c r="C174" s="16">
        <v>-916.49</v>
      </c>
    </row>
    <row r="175" spans="1:4" x14ac:dyDescent="0.2">
      <c r="A175" s="15" t="s">
        <v>19</v>
      </c>
      <c r="B175" s="15" t="s">
        <v>882</v>
      </c>
      <c r="C175" s="16">
        <v>-69170.13</v>
      </c>
    </row>
    <row r="176" spans="1:4" x14ac:dyDescent="0.2">
      <c r="A176" s="15" t="s">
        <v>29</v>
      </c>
      <c r="B176" s="15" t="s">
        <v>137</v>
      </c>
      <c r="C176" s="16">
        <v>-308</v>
      </c>
    </row>
    <row r="177" spans="1:4" x14ac:dyDescent="0.2">
      <c r="A177" s="15" t="s">
        <v>29</v>
      </c>
      <c r="B177" s="15" t="s">
        <v>622</v>
      </c>
      <c r="C177" s="16">
        <v>-564</v>
      </c>
    </row>
    <row r="178" spans="1:4" x14ac:dyDescent="0.2">
      <c r="A178" s="15" t="s">
        <v>29</v>
      </c>
      <c r="B178" s="15" t="s">
        <v>5</v>
      </c>
      <c r="C178" s="16">
        <v>-10525.29</v>
      </c>
    </row>
    <row r="179" spans="1:4" x14ac:dyDescent="0.2">
      <c r="A179" s="15" t="s">
        <v>29</v>
      </c>
      <c r="B179" s="15" t="s">
        <v>851</v>
      </c>
      <c r="C179" s="16">
        <v>-320</v>
      </c>
    </row>
    <row r="180" spans="1:4" x14ac:dyDescent="0.2">
      <c r="A180" s="7" t="s">
        <v>30</v>
      </c>
      <c r="B180" s="7" t="s">
        <v>144</v>
      </c>
      <c r="C180" s="8">
        <v>-4689.9799999999996</v>
      </c>
    </row>
    <row r="181" spans="1:4" x14ac:dyDescent="0.2">
      <c r="A181" s="7" t="s">
        <v>30</v>
      </c>
      <c r="B181" s="7" t="s">
        <v>466</v>
      </c>
      <c r="C181" s="8">
        <v>-6414.28</v>
      </c>
    </row>
    <row r="182" spans="1:4" x14ac:dyDescent="0.2">
      <c r="A182" s="7" t="s">
        <v>30</v>
      </c>
      <c r="B182" s="7" t="s">
        <v>679</v>
      </c>
      <c r="C182" s="8">
        <v>-21411</v>
      </c>
    </row>
    <row r="183" spans="1:4" x14ac:dyDescent="0.2">
      <c r="A183" s="7" t="s">
        <v>30</v>
      </c>
      <c r="B183" s="7" t="s">
        <v>812</v>
      </c>
      <c r="C183" s="8">
        <v>-8141.6</v>
      </c>
    </row>
    <row r="184" spans="1:4" x14ac:dyDescent="0.2">
      <c r="A184" s="7" t="s">
        <v>30</v>
      </c>
      <c r="B184" s="7" t="s">
        <v>5</v>
      </c>
      <c r="C184" s="8">
        <v>-103937.5</v>
      </c>
      <c r="D184" s="19" t="s">
        <v>896</v>
      </c>
    </row>
    <row r="185" spans="1:4" x14ac:dyDescent="0.2">
      <c r="A185" s="7" t="s">
        <v>30</v>
      </c>
      <c r="B185" s="7" t="s">
        <v>840</v>
      </c>
      <c r="C185" s="8">
        <v>-11242.59</v>
      </c>
    </row>
    <row r="186" spans="1:4" x14ac:dyDescent="0.2">
      <c r="A186" s="7" t="s">
        <v>31</v>
      </c>
      <c r="B186" s="7" t="s">
        <v>116</v>
      </c>
      <c r="C186" s="8">
        <v>-1319</v>
      </c>
    </row>
    <row r="187" spans="1:4" x14ac:dyDescent="0.2">
      <c r="A187" s="7" t="s">
        <v>31</v>
      </c>
      <c r="B187" s="7" t="s">
        <v>144</v>
      </c>
      <c r="C187" s="8">
        <v>-6072.23</v>
      </c>
    </row>
    <row r="188" spans="1:4" x14ac:dyDescent="0.2">
      <c r="A188" s="7" t="s">
        <v>31</v>
      </c>
      <c r="B188" s="7" t="s">
        <v>384</v>
      </c>
      <c r="C188" s="8">
        <v>-7424.5</v>
      </c>
    </row>
    <row r="189" spans="1:4" x14ac:dyDescent="0.2">
      <c r="A189" s="7" t="s">
        <v>31</v>
      </c>
      <c r="B189" s="7" t="s">
        <v>513</v>
      </c>
      <c r="C189" s="8">
        <v>-8975.92</v>
      </c>
    </row>
    <row r="190" spans="1:4" x14ac:dyDescent="0.2">
      <c r="A190" s="7" t="s">
        <v>31</v>
      </c>
      <c r="B190" s="7" t="s">
        <v>556</v>
      </c>
      <c r="C190" s="8">
        <v>-2010</v>
      </c>
    </row>
    <row r="191" spans="1:4" x14ac:dyDescent="0.2">
      <c r="A191" s="7" t="s">
        <v>31</v>
      </c>
      <c r="B191" s="7" t="s">
        <v>5</v>
      </c>
      <c r="C191" s="8">
        <v>0.01</v>
      </c>
    </row>
    <row r="192" spans="1:4" x14ac:dyDescent="0.2">
      <c r="A192" s="7" t="s">
        <v>31</v>
      </c>
      <c r="B192" s="7" t="s">
        <v>839</v>
      </c>
      <c r="C192" s="8">
        <v>-1496525</v>
      </c>
    </row>
    <row r="193" spans="1:5" x14ac:dyDescent="0.2">
      <c r="A193" s="7" t="s">
        <v>31</v>
      </c>
      <c r="B193" s="7" t="s">
        <v>840</v>
      </c>
      <c r="C193" s="8">
        <v>-21350.25</v>
      </c>
    </row>
    <row r="194" spans="1:5" x14ac:dyDescent="0.2">
      <c r="A194" t="s">
        <v>884</v>
      </c>
      <c r="B194" t="s">
        <v>5</v>
      </c>
      <c r="C194" s="2">
        <v>-426570.17</v>
      </c>
      <c r="D194" s="19" t="s">
        <v>893</v>
      </c>
    </row>
    <row r="195" spans="1:5" x14ac:dyDescent="0.2">
      <c r="A195" t="s">
        <v>885</v>
      </c>
      <c r="B195" t="s">
        <v>5</v>
      </c>
      <c r="C195" s="2">
        <v>-186922.12</v>
      </c>
      <c r="D195" s="19" t="s">
        <v>893</v>
      </c>
    </row>
    <row r="196" spans="1:5" x14ac:dyDescent="0.2">
      <c r="A196" t="s">
        <v>886</v>
      </c>
      <c r="B196" t="s">
        <v>5</v>
      </c>
      <c r="C196" s="2">
        <v>-108196.25</v>
      </c>
      <c r="D196" s="19" t="s">
        <v>893</v>
      </c>
    </row>
    <row r="197" spans="1:5" x14ac:dyDescent="0.2">
      <c r="A197" t="s">
        <v>887</v>
      </c>
      <c r="B197" t="s">
        <v>5</v>
      </c>
      <c r="C197" s="2">
        <v>-18368</v>
      </c>
      <c r="D197" s="19" t="s">
        <v>893</v>
      </c>
    </row>
    <row r="198" spans="1:5" x14ac:dyDescent="0.2">
      <c r="A198" t="s">
        <v>888</v>
      </c>
      <c r="B198" t="s">
        <v>5</v>
      </c>
      <c r="C198" s="2">
        <v>-305695.95</v>
      </c>
      <c r="D198" s="19" t="s">
        <v>893</v>
      </c>
    </row>
    <row r="199" spans="1:5" x14ac:dyDescent="0.2">
      <c r="A199" t="s">
        <v>32</v>
      </c>
      <c r="B199" t="s">
        <v>5</v>
      </c>
      <c r="C199" s="2">
        <v>-196099.9</v>
      </c>
      <c r="D199" s="19" t="s">
        <v>893</v>
      </c>
    </row>
    <row r="200" spans="1:5" x14ac:dyDescent="0.2">
      <c r="A200" t="s">
        <v>33</v>
      </c>
      <c r="B200" t="s">
        <v>5</v>
      </c>
      <c r="C200" s="2">
        <v>-1836.54</v>
      </c>
      <c r="D200" s="19" t="s">
        <v>893</v>
      </c>
    </row>
    <row r="201" spans="1:5" x14ac:dyDescent="0.2">
      <c r="A201" t="s">
        <v>23</v>
      </c>
      <c r="B201" t="s">
        <v>5</v>
      </c>
      <c r="C201" s="2">
        <v>-191637.5</v>
      </c>
      <c r="D201" s="19" t="s">
        <v>893</v>
      </c>
      <c r="E201" t="s">
        <v>894</v>
      </c>
    </row>
    <row r="202" spans="1:5" x14ac:dyDescent="0.2">
      <c r="A202" s="7" t="s">
        <v>34</v>
      </c>
      <c r="B202" s="7" t="s">
        <v>729</v>
      </c>
      <c r="C202" s="8">
        <v>-186874.95</v>
      </c>
    </row>
    <row r="203" spans="1:5" x14ac:dyDescent="0.2">
      <c r="A203" s="7" t="s">
        <v>34</v>
      </c>
      <c r="B203" s="7" t="s">
        <v>5</v>
      </c>
      <c r="C203" s="8">
        <v>9221.83</v>
      </c>
    </row>
    <row r="204" spans="1:5" x14ac:dyDescent="0.2">
      <c r="A204" t="s">
        <v>35</v>
      </c>
      <c r="B204" t="s">
        <v>5</v>
      </c>
      <c r="C204" s="2">
        <v>-1256.24</v>
      </c>
      <c r="D204" s="19" t="s">
        <v>893</v>
      </c>
    </row>
    <row r="205" spans="1:5" x14ac:dyDescent="0.2">
      <c r="A205" s="9" t="s">
        <v>24</v>
      </c>
      <c r="B205" s="9" t="s">
        <v>395</v>
      </c>
      <c r="C205" s="10">
        <v>-1500</v>
      </c>
    </row>
    <row r="206" spans="1:5" x14ac:dyDescent="0.2">
      <c r="A206" s="9" t="s">
        <v>24</v>
      </c>
      <c r="B206" s="9" t="s">
        <v>5</v>
      </c>
      <c r="C206" s="10">
        <v>0</v>
      </c>
    </row>
    <row r="207" spans="1:5" x14ac:dyDescent="0.2">
      <c r="A207" s="9" t="s">
        <v>36</v>
      </c>
      <c r="B207" s="9" t="s">
        <v>91</v>
      </c>
      <c r="C207" s="10">
        <v>-242.55</v>
      </c>
    </row>
    <row r="208" spans="1:5" x14ac:dyDescent="0.2">
      <c r="A208" s="9" t="s">
        <v>36</v>
      </c>
      <c r="B208" s="9" t="s">
        <v>341</v>
      </c>
      <c r="C208" s="10">
        <v>-689783.36</v>
      </c>
    </row>
    <row r="209" spans="1:3" x14ac:dyDescent="0.2">
      <c r="A209" s="9" t="s">
        <v>36</v>
      </c>
      <c r="B209" s="9" t="s">
        <v>576</v>
      </c>
      <c r="C209" s="10">
        <v>-96517.41</v>
      </c>
    </row>
    <row r="210" spans="1:3" x14ac:dyDescent="0.2">
      <c r="A210" s="9" t="s">
        <v>36</v>
      </c>
      <c r="B210" s="9" t="s">
        <v>600</v>
      </c>
      <c r="C210" s="10">
        <v>-338115.07</v>
      </c>
    </row>
    <row r="211" spans="1:3" x14ac:dyDescent="0.2">
      <c r="A211" s="9" t="s">
        <v>36</v>
      </c>
      <c r="B211" s="9" t="s">
        <v>5</v>
      </c>
      <c r="C211" s="10">
        <v>0</v>
      </c>
    </row>
    <row r="212" spans="1:3" x14ac:dyDescent="0.2">
      <c r="A212" s="9" t="s">
        <v>36</v>
      </c>
      <c r="B212" s="9" t="s">
        <v>877</v>
      </c>
      <c r="C212" s="10">
        <v>-7969.14</v>
      </c>
    </row>
    <row r="213" spans="1:3" x14ac:dyDescent="0.2">
      <c r="A213" s="11" t="s">
        <v>15</v>
      </c>
      <c r="B213" s="11" t="s">
        <v>110</v>
      </c>
      <c r="C213" s="12">
        <v>-718.4</v>
      </c>
    </row>
    <row r="214" spans="1:3" x14ac:dyDescent="0.2">
      <c r="A214" s="11" t="s">
        <v>15</v>
      </c>
      <c r="B214" s="11" t="s">
        <v>138</v>
      </c>
      <c r="C214" s="12">
        <v>-176883</v>
      </c>
    </row>
    <row r="215" spans="1:3" x14ac:dyDescent="0.2">
      <c r="A215" s="11" t="s">
        <v>15</v>
      </c>
      <c r="B215" s="11" t="s">
        <v>142</v>
      </c>
      <c r="C215" s="12">
        <v>-1630.16</v>
      </c>
    </row>
    <row r="216" spans="1:3" x14ac:dyDescent="0.2">
      <c r="A216" s="11" t="s">
        <v>15</v>
      </c>
      <c r="B216" s="11" t="s">
        <v>151</v>
      </c>
      <c r="C216" s="12">
        <v>-1495</v>
      </c>
    </row>
    <row r="217" spans="1:3" x14ac:dyDescent="0.2">
      <c r="A217" s="11" t="s">
        <v>15</v>
      </c>
      <c r="B217" s="11" t="s">
        <v>186</v>
      </c>
      <c r="C217" s="12">
        <v>-1174.17</v>
      </c>
    </row>
    <row r="218" spans="1:3" x14ac:dyDescent="0.2">
      <c r="A218" s="11" t="s">
        <v>15</v>
      </c>
      <c r="B218" s="11" t="s">
        <v>187</v>
      </c>
      <c r="C218" s="12">
        <v>-33146.47</v>
      </c>
    </row>
    <row r="219" spans="1:3" x14ac:dyDescent="0.2">
      <c r="A219" s="11" t="s">
        <v>15</v>
      </c>
      <c r="B219" s="11" t="s">
        <v>211</v>
      </c>
      <c r="C219" s="12">
        <v>-865</v>
      </c>
    </row>
    <row r="220" spans="1:3" x14ac:dyDescent="0.2">
      <c r="A220" s="11" t="s">
        <v>15</v>
      </c>
      <c r="B220" s="11" t="s">
        <v>251</v>
      </c>
      <c r="C220" s="12">
        <v>-2804.8</v>
      </c>
    </row>
    <row r="221" spans="1:3" x14ac:dyDescent="0.2">
      <c r="A221" s="11" t="s">
        <v>15</v>
      </c>
      <c r="B221" s="11" t="s">
        <v>274</v>
      </c>
      <c r="C221" s="12">
        <v>-112651.2</v>
      </c>
    </row>
    <row r="222" spans="1:3" x14ac:dyDescent="0.2">
      <c r="A222" s="11" t="s">
        <v>15</v>
      </c>
      <c r="B222" s="11" t="s">
        <v>275</v>
      </c>
      <c r="C222" s="12">
        <v>-17137.82</v>
      </c>
    </row>
    <row r="223" spans="1:3" x14ac:dyDescent="0.2">
      <c r="A223" s="11" t="s">
        <v>15</v>
      </c>
      <c r="B223" s="11" t="s">
        <v>281</v>
      </c>
      <c r="C223" s="12">
        <v>-15216.48</v>
      </c>
    </row>
    <row r="224" spans="1:3" x14ac:dyDescent="0.2">
      <c r="A224" s="11" t="s">
        <v>15</v>
      </c>
      <c r="B224" s="11" t="s">
        <v>313</v>
      </c>
      <c r="C224" s="12">
        <v>-16560.98</v>
      </c>
    </row>
    <row r="225" spans="1:3" x14ac:dyDescent="0.2">
      <c r="A225" s="11" t="s">
        <v>15</v>
      </c>
      <c r="B225" s="11" t="s">
        <v>506</v>
      </c>
      <c r="C225" s="12">
        <v>-108435</v>
      </c>
    </row>
    <row r="226" spans="1:3" x14ac:dyDescent="0.2">
      <c r="A226" s="11" t="s">
        <v>15</v>
      </c>
      <c r="B226" s="11" t="s">
        <v>542</v>
      </c>
      <c r="C226" s="12">
        <v>-880</v>
      </c>
    </row>
    <row r="227" spans="1:3" x14ac:dyDescent="0.2">
      <c r="A227" s="11" t="s">
        <v>15</v>
      </c>
      <c r="B227" s="11" t="s">
        <v>587</v>
      </c>
      <c r="C227" s="12">
        <v>-7180</v>
      </c>
    </row>
    <row r="228" spans="1:3" x14ac:dyDescent="0.2">
      <c r="A228" s="11" t="s">
        <v>15</v>
      </c>
      <c r="B228" s="11" t="s">
        <v>593</v>
      </c>
      <c r="C228" s="12">
        <v>-3388.8</v>
      </c>
    </row>
    <row r="229" spans="1:3" x14ac:dyDescent="0.2">
      <c r="A229" s="11" t="s">
        <v>15</v>
      </c>
      <c r="B229" s="11" t="s">
        <v>614</v>
      </c>
      <c r="C229" s="12">
        <v>-25638.75</v>
      </c>
    </row>
    <row r="230" spans="1:3" x14ac:dyDescent="0.2">
      <c r="A230" s="11" t="s">
        <v>15</v>
      </c>
      <c r="B230" s="11" t="s">
        <v>636</v>
      </c>
      <c r="C230" s="12">
        <v>-8386</v>
      </c>
    </row>
    <row r="231" spans="1:3" x14ac:dyDescent="0.2">
      <c r="A231" s="11" t="s">
        <v>15</v>
      </c>
      <c r="B231" s="11" t="s">
        <v>646</v>
      </c>
      <c r="C231" s="12">
        <v>-23839.599999999999</v>
      </c>
    </row>
    <row r="232" spans="1:3" x14ac:dyDescent="0.2">
      <c r="A232" s="11" t="s">
        <v>15</v>
      </c>
      <c r="B232" s="11" t="s">
        <v>735</v>
      </c>
      <c r="C232" s="12">
        <v>-149216.4</v>
      </c>
    </row>
    <row r="233" spans="1:3" x14ac:dyDescent="0.2">
      <c r="A233" s="11" t="s">
        <v>15</v>
      </c>
      <c r="B233" s="11" t="s">
        <v>5</v>
      </c>
      <c r="C233" s="12">
        <v>216839.65</v>
      </c>
    </row>
    <row r="234" spans="1:3" x14ac:dyDescent="0.2">
      <c r="A234" s="11" t="s">
        <v>15</v>
      </c>
      <c r="B234" s="11" t="s">
        <v>835</v>
      </c>
      <c r="C234" s="12">
        <v>-214134.67</v>
      </c>
    </row>
    <row r="235" spans="1:3" x14ac:dyDescent="0.2">
      <c r="A235" s="11" t="s">
        <v>15</v>
      </c>
      <c r="B235" s="11" t="s">
        <v>870</v>
      </c>
      <c r="C235" s="12">
        <v>-402583.61</v>
      </c>
    </row>
    <row r="236" spans="1:3" x14ac:dyDescent="0.2">
      <c r="A236" s="11" t="s">
        <v>37</v>
      </c>
      <c r="B236" s="11" t="s">
        <v>109</v>
      </c>
      <c r="C236" s="12">
        <v>-9777.25</v>
      </c>
    </row>
    <row r="237" spans="1:3" x14ac:dyDescent="0.2">
      <c r="A237" s="11" t="s">
        <v>37</v>
      </c>
      <c r="B237" s="11" t="s">
        <v>632</v>
      </c>
      <c r="C237" s="12">
        <v>-945</v>
      </c>
    </row>
    <row r="238" spans="1:3" x14ac:dyDescent="0.2">
      <c r="A238" s="11" t="s">
        <v>37</v>
      </c>
      <c r="B238" s="11" t="s">
        <v>5</v>
      </c>
      <c r="C238" s="12">
        <v>0.01</v>
      </c>
    </row>
    <row r="239" spans="1:3" x14ac:dyDescent="0.2">
      <c r="A239" s="11" t="s">
        <v>17</v>
      </c>
      <c r="B239" s="11" t="s">
        <v>107</v>
      </c>
      <c r="C239" s="12">
        <v>-3479.2</v>
      </c>
    </row>
    <row r="240" spans="1:3" x14ac:dyDescent="0.2">
      <c r="A240" s="11" t="s">
        <v>17</v>
      </c>
      <c r="B240" s="11" t="s">
        <v>147</v>
      </c>
      <c r="C240" s="12">
        <v>-4189.51</v>
      </c>
    </row>
    <row r="241" spans="1:3" x14ac:dyDescent="0.2">
      <c r="A241" s="11" t="s">
        <v>17</v>
      </c>
      <c r="B241" s="11" t="s">
        <v>323</v>
      </c>
      <c r="C241" s="12">
        <v>-16041.55</v>
      </c>
    </row>
    <row r="242" spans="1:3" x14ac:dyDescent="0.2">
      <c r="A242" s="11" t="s">
        <v>17</v>
      </c>
      <c r="B242" s="11" t="s">
        <v>354</v>
      </c>
      <c r="C242" s="12">
        <v>-10804</v>
      </c>
    </row>
    <row r="243" spans="1:3" x14ac:dyDescent="0.2">
      <c r="A243" s="11" t="s">
        <v>17</v>
      </c>
      <c r="B243" s="11" t="s">
        <v>599</v>
      </c>
      <c r="C243" s="12">
        <v>-864.35</v>
      </c>
    </row>
    <row r="244" spans="1:3" x14ac:dyDescent="0.2">
      <c r="A244" s="11" t="s">
        <v>17</v>
      </c>
      <c r="B244" s="11" t="s">
        <v>601</v>
      </c>
      <c r="C244" s="12">
        <v>-12417.25</v>
      </c>
    </row>
    <row r="245" spans="1:3" x14ac:dyDescent="0.2">
      <c r="A245" s="11" t="s">
        <v>17</v>
      </c>
      <c r="B245" s="11" t="s">
        <v>610</v>
      </c>
      <c r="C245" s="12">
        <v>-154723.06</v>
      </c>
    </row>
    <row r="246" spans="1:3" x14ac:dyDescent="0.2">
      <c r="A246" s="11" t="s">
        <v>17</v>
      </c>
      <c r="B246" s="11" t="s">
        <v>612</v>
      </c>
      <c r="C246" s="12">
        <v>-174304.92</v>
      </c>
    </row>
    <row r="247" spans="1:3" x14ac:dyDescent="0.2">
      <c r="A247" s="11" t="s">
        <v>17</v>
      </c>
      <c r="B247" s="11" t="s">
        <v>636</v>
      </c>
      <c r="C247" s="12">
        <v>-179649.31</v>
      </c>
    </row>
    <row r="248" spans="1:3" x14ac:dyDescent="0.2">
      <c r="A248" s="11" t="s">
        <v>17</v>
      </c>
      <c r="B248" s="11" t="s">
        <v>789</v>
      </c>
      <c r="C248" s="12">
        <v>-198895.85</v>
      </c>
    </row>
    <row r="249" spans="1:3" x14ac:dyDescent="0.2">
      <c r="A249" s="11" t="s">
        <v>17</v>
      </c>
      <c r="B249" s="11" t="s">
        <v>790</v>
      </c>
      <c r="C249" s="12">
        <v>-10378.24</v>
      </c>
    </row>
    <row r="250" spans="1:3" x14ac:dyDescent="0.2">
      <c r="A250" s="11" t="s">
        <v>17</v>
      </c>
      <c r="B250" s="11" t="s">
        <v>5</v>
      </c>
      <c r="C250" s="12">
        <v>224814.01</v>
      </c>
    </row>
    <row r="251" spans="1:3" x14ac:dyDescent="0.2">
      <c r="A251" s="11" t="s">
        <v>17</v>
      </c>
      <c r="B251" s="11" t="s">
        <v>835</v>
      </c>
      <c r="C251" s="12">
        <v>-11324.78</v>
      </c>
    </row>
    <row r="252" spans="1:3" x14ac:dyDescent="0.2">
      <c r="A252" s="11" t="s">
        <v>21</v>
      </c>
      <c r="B252" s="11" t="s">
        <v>102</v>
      </c>
      <c r="C252" s="12">
        <v>-18024</v>
      </c>
    </row>
    <row r="253" spans="1:3" x14ac:dyDescent="0.2">
      <c r="A253" s="11" t="s">
        <v>21</v>
      </c>
      <c r="B253" s="11" t="s">
        <v>184</v>
      </c>
      <c r="C253" s="12">
        <v>-106739.95</v>
      </c>
    </row>
    <row r="254" spans="1:3" x14ac:dyDescent="0.2">
      <c r="A254" s="11" t="s">
        <v>21</v>
      </c>
      <c r="B254" s="11" t="s">
        <v>204</v>
      </c>
      <c r="C254" s="12">
        <v>-10000</v>
      </c>
    </row>
    <row r="255" spans="1:3" x14ac:dyDescent="0.2">
      <c r="A255" s="11" t="s">
        <v>21</v>
      </c>
      <c r="B255" s="11" t="s">
        <v>697</v>
      </c>
      <c r="C255" s="12">
        <v>-2273</v>
      </c>
    </row>
    <row r="256" spans="1:3" x14ac:dyDescent="0.2">
      <c r="A256" s="11" t="s">
        <v>21</v>
      </c>
      <c r="B256" s="11" t="s">
        <v>5</v>
      </c>
      <c r="C256" s="12">
        <v>-39407.39</v>
      </c>
    </row>
    <row r="257" spans="1:3" x14ac:dyDescent="0.2">
      <c r="A257" s="11" t="s">
        <v>38</v>
      </c>
      <c r="B257" s="11" t="s">
        <v>204</v>
      </c>
      <c r="C257" s="12">
        <v>-44427</v>
      </c>
    </row>
    <row r="258" spans="1:3" x14ac:dyDescent="0.2">
      <c r="A258" s="11" t="s">
        <v>38</v>
      </c>
      <c r="B258" s="11" t="s">
        <v>301</v>
      </c>
      <c r="C258" s="12">
        <v>-5880</v>
      </c>
    </row>
    <row r="259" spans="1:3" x14ac:dyDescent="0.2">
      <c r="A259" s="11" t="s">
        <v>38</v>
      </c>
      <c r="B259" s="11" t="s">
        <v>315</v>
      </c>
      <c r="C259" s="12">
        <v>-24641.5</v>
      </c>
    </row>
    <row r="260" spans="1:3" x14ac:dyDescent="0.2">
      <c r="A260" s="11" t="s">
        <v>38</v>
      </c>
      <c r="B260" s="11" t="s">
        <v>511</v>
      </c>
      <c r="C260" s="12">
        <v>-2400</v>
      </c>
    </row>
    <row r="261" spans="1:3" x14ac:dyDescent="0.2">
      <c r="A261" s="11" t="s">
        <v>38</v>
      </c>
      <c r="B261" s="11" t="s">
        <v>619</v>
      </c>
      <c r="C261" s="12">
        <v>-1015.68</v>
      </c>
    </row>
    <row r="262" spans="1:3" x14ac:dyDescent="0.2">
      <c r="A262" s="11" t="s">
        <v>38</v>
      </c>
      <c r="B262" s="11" t="s">
        <v>704</v>
      </c>
      <c r="C262" s="12">
        <v>-7403.99</v>
      </c>
    </row>
    <row r="263" spans="1:3" x14ac:dyDescent="0.2">
      <c r="A263" s="11" t="s">
        <v>38</v>
      </c>
      <c r="B263" s="11" t="s">
        <v>716</v>
      </c>
      <c r="C263" s="12">
        <v>-8575.6200000000008</v>
      </c>
    </row>
    <row r="264" spans="1:3" x14ac:dyDescent="0.2">
      <c r="A264" s="11" t="s">
        <v>38</v>
      </c>
      <c r="B264" s="11" t="s">
        <v>786</v>
      </c>
      <c r="C264" s="12">
        <v>-880</v>
      </c>
    </row>
    <row r="265" spans="1:3" x14ac:dyDescent="0.2">
      <c r="A265" s="11" t="s">
        <v>38</v>
      </c>
      <c r="B265" s="11" t="s">
        <v>5</v>
      </c>
      <c r="C265" s="12">
        <v>2400</v>
      </c>
    </row>
    <row r="266" spans="1:3" x14ac:dyDescent="0.2">
      <c r="A266" s="13" t="s">
        <v>39</v>
      </c>
      <c r="B266" s="13" t="s">
        <v>59</v>
      </c>
      <c r="C266" s="14">
        <v>-101350.6</v>
      </c>
    </row>
    <row r="267" spans="1:3" x14ac:dyDescent="0.2">
      <c r="A267" s="13" t="s">
        <v>39</v>
      </c>
      <c r="B267" s="13" t="s">
        <v>125</v>
      </c>
      <c r="C267" s="14">
        <v>-1013.78</v>
      </c>
    </row>
    <row r="268" spans="1:3" x14ac:dyDescent="0.2">
      <c r="A268" s="13" t="s">
        <v>39</v>
      </c>
      <c r="B268" s="13" t="s">
        <v>140</v>
      </c>
      <c r="C268" s="14">
        <v>-97471.52</v>
      </c>
    </row>
    <row r="269" spans="1:3" x14ac:dyDescent="0.2">
      <c r="A269" s="13" t="s">
        <v>39</v>
      </c>
      <c r="B269" s="13" t="s">
        <v>148</v>
      </c>
      <c r="C269" s="14">
        <v>-465</v>
      </c>
    </row>
    <row r="270" spans="1:3" x14ac:dyDescent="0.2">
      <c r="A270" s="13" t="s">
        <v>39</v>
      </c>
      <c r="B270" s="13" t="s">
        <v>174</v>
      </c>
      <c r="C270" s="14">
        <v>-3708.96</v>
      </c>
    </row>
    <row r="271" spans="1:3" x14ac:dyDescent="0.2">
      <c r="A271" s="13" t="s">
        <v>39</v>
      </c>
      <c r="B271" s="13" t="s">
        <v>194</v>
      </c>
      <c r="C271" s="14">
        <v>-110785</v>
      </c>
    </row>
    <row r="272" spans="1:3" x14ac:dyDescent="0.2">
      <c r="A272" s="13" t="s">
        <v>39</v>
      </c>
      <c r="B272" s="13" t="s">
        <v>242</v>
      </c>
      <c r="C272" s="14">
        <v>-1976.16</v>
      </c>
    </row>
    <row r="273" spans="1:3" x14ac:dyDescent="0.2">
      <c r="A273" s="13" t="s">
        <v>39</v>
      </c>
      <c r="B273" s="13" t="s">
        <v>250</v>
      </c>
      <c r="C273" s="14">
        <v>-475</v>
      </c>
    </row>
    <row r="274" spans="1:3" x14ac:dyDescent="0.2">
      <c r="A274" s="13" t="s">
        <v>39</v>
      </c>
      <c r="B274" s="13" t="s">
        <v>257</v>
      </c>
      <c r="C274" s="14">
        <v>-4110.58</v>
      </c>
    </row>
    <row r="275" spans="1:3" x14ac:dyDescent="0.2">
      <c r="A275" s="13" t="s">
        <v>39</v>
      </c>
      <c r="B275" s="13" t="s">
        <v>258</v>
      </c>
      <c r="C275" s="14">
        <v>-4826.59</v>
      </c>
    </row>
    <row r="276" spans="1:3" x14ac:dyDescent="0.2">
      <c r="A276" s="13" t="s">
        <v>39</v>
      </c>
      <c r="B276" s="13" t="s">
        <v>280</v>
      </c>
      <c r="C276" s="14">
        <v>-16935.38</v>
      </c>
    </row>
    <row r="277" spans="1:3" x14ac:dyDescent="0.2">
      <c r="A277" s="13" t="s">
        <v>39</v>
      </c>
      <c r="B277" s="13" t="s">
        <v>288</v>
      </c>
      <c r="C277" s="14">
        <v>-48631.83</v>
      </c>
    </row>
    <row r="278" spans="1:3" x14ac:dyDescent="0.2">
      <c r="A278" s="13" t="s">
        <v>39</v>
      </c>
      <c r="B278" s="13" t="s">
        <v>329</v>
      </c>
      <c r="C278" s="14">
        <v>-599.83000000000004</v>
      </c>
    </row>
    <row r="279" spans="1:3" x14ac:dyDescent="0.2">
      <c r="A279" s="13" t="s">
        <v>39</v>
      </c>
      <c r="B279" s="13" t="s">
        <v>341</v>
      </c>
      <c r="C279" s="14">
        <v>-513607.9</v>
      </c>
    </row>
    <row r="280" spans="1:3" x14ac:dyDescent="0.2">
      <c r="A280" s="13" t="s">
        <v>39</v>
      </c>
      <c r="B280" s="13" t="s">
        <v>375</v>
      </c>
      <c r="C280" s="14">
        <v>-2164.96</v>
      </c>
    </row>
    <row r="281" spans="1:3" x14ac:dyDescent="0.2">
      <c r="A281" s="13" t="s">
        <v>39</v>
      </c>
      <c r="B281" s="13" t="s">
        <v>398</v>
      </c>
      <c r="C281" s="14">
        <v>-1400</v>
      </c>
    </row>
    <row r="282" spans="1:3" x14ac:dyDescent="0.2">
      <c r="A282" s="13" t="s">
        <v>39</v>
      </c>
      <c r="B282" s="13" t="s">
        <v>447</v>
      </c>
      <c r="C282" s="14">
        <v>-11416</v>
      </c>
    </row>
    <row r="283" spans="1:3" x14ac:dyDescent="0.2">
      <c r="A283" s="13" t="s">
        <v>39</v>
      </c>
      <c r="B283" s="13" t="s">
        <v>473</v>
      </c>
      <c r="C283" s="14">
        <v>-2326.4299999999998</v>
      </c>
    </row>
    <row r="284" spans="1:3" x14ac:dyDescent="0.2">
      <c r="A284" s="13" t="s">
        <v>39</v>
      </c>
      <c r="B284" s="13" t="s">
        <v>503</v>
      </c>
      <c r="C284" s="14">
        <v>-2106.41</v>
      </c>
    </row>
    <row r="285" spans="1:3" x14ac:dyDescent="0.2">
      <c r="A285" s="13" t="s">
        <v>39</v>
      </c>
      <c r="B285" s="13" t="s">
        <v>520</v>
      </c>
      <c r="C285" s="14">
        <v>-500976.23</v>
      </c>
    </row>
    <row r="286" spans="1:3" x14ac:dyDescent="0.2">
      <c r="A286" s="13" t="s">
        <v>39</v>
      </c>
      <c r="B286" s="13" t="s">
        <v>567</v>
      </c>
      <c r="C286" s="14">
        <v>-1567.5</v>
      </c>
    </row>
    <row r="287" spans="1:3" x14ac:dyDescent="0.2">
      <c r="A287" s="13" t="s">
        <v>39</v>
      </c>
      <c r="B287" s="13" t="s">
        <v>569</v>
      </c>
      <c r="C287" s="14">
        <v>-3000</v>
      </c>
    </row>
    <row r="288" spans="1:3" x14ac:dyDescent="0.2">
      <c r="A288" s="13" t="s">
        <v>39</v>
      </c>
      <c r="B288" s="13" t="s">
        <v>582</v>
      </c>
      <c r="C288" s="14">
        <v>-2466</v>
      </c>
    </row>
    <row r="289" spans="1:3" x14ac:dyDescent="0.2">
      <c r="A289" s="13" t="s">
        <v>39</v>
      </c>
      <c r="B289" s="13" t="s">
        <v>598</v>
      </c>
      <c r="C289" s="14">
        <v>-454416</v>
      </c>
    </row>
    <row r="290" spans="1:3" x14ac:dyDescent="0.2">
      <c r="A290" s="13" t="s">
        <v>39</v>
      </c>
      <c r="B290" s="13" t="s">
        <v>614</v>
      </c>
      <c r="C290" s="14">
        <v>-703.43</v>
      </c>
    </row>
    <row r="291" spans="1:3" x14ac:dyDescent="0.2">
      <c r="A291" s="13" t="s">
        <v>39</v>
      </c>
      <c r="B291" s="13" t="s">
        <v>638</v>
      </c>
      <c r="C291" s="14">
        <v>-220652.4</v>
      </c>
    </row>
    <row r="292" spans="1:3" x14ac:dyDescent="0.2">
      <c r="A292" s="13" t="s">
        <v>39</v>
      </c>
      <c r="B292" s="13" t="s">
        <v>681</v>
      </c>
      <c r="C292" s="14">
        <v>-123368.41</v>
      </c>
    </row>
    <row r="293" spans="1:3" x14ac:dyDescent="0.2">
      <c r="A293" s="13" t="s">
        <v>39</v>
      </c>
      <c r="B293" s="13" t="s">
        <v>697</v>
      </c>
      <c r="C293" s="14">
        <v>-1653</v>
      </c>
    </row>
    <row r="294" spans="1:3" x14ac:dyDescent="0.2">
      <c r="A294" s="13" t="s">
        <v>39</v>
      </c>
      <c r="B294" s="13" t="s">
        <v>701</v>
      </c>
      <c r="C294" s="14">
        <v>-1205</v>
      </c>
    </row>
    <row r="295" spans="1:3" x14ac:dyDescent="0.2">
      <c r="A295" s="13" t="s">
        <v>39</v>
      </c>
      <c r="B295" s="13" t="s">
        <v>800</v>
      </c>
      <c r="C295" s="14">
        <v>-386.59</v>
      </c>
    </row>
    <row r="296" spans="1:3" x14ac:dyDescent="0.2">
      <c r="A296" s="13" t="s">
        <v>39</v>
      </c>
      <c r="B296" s="13" t="s">
        <v>5</v>
      </c>
      <c r="C296" s="14">
        <v>1546.53</v>
      </c>
    </row>
    <row r="297" spans="1:3" x14ac:dyDescent="0.2">
      <c r="A297" s="13" t="s">
        <v>39</v>
      </c>
      <c r="B297" s="13" t="s">
        <v>830</v>
      </c>
      <c r="C297" s="14">
        <v>-76.260000000000005</v>
      </c>
    </row>
    <row r="298" spans="1:3" x14ac:dyDescent="0.2">
      <c r="A298" s="13" t="s">
        <v>39</v>
      </c>
      <c r="B298" s="13" t="s">
        <v>831</v>
      </c>
      <c r="C298" s="14">
        <v>-1207.54</v>
      </c>
    </row>
    <row r="299" spans="1:3" x14ac:dyDescent="0.2">
      <c r="A299" s="13" t="s">
        <v>39</v>
      </c>
      <c r="B299" s="13" t="s">
        <v>855</v>
      </c>
      <c r="C299" s="14">
        <v>-12550</v>
      </c>
    </row>
    <row r="300" spans="1:3" x14ac:dyDescent="0.2">
      <c r="A300" s="5" t="s">
        <v>40</v>
      </c>
      <c r="B300" s="5" t="s">
        <v>159</v>
      </c>
      <c r="C300" s="6">
        <v>-1871.09</v>
      </c>
    </row>
    <row r="301" spans="1:3" x14ac:dyDescent="0.2">
      <c r="A301" s="5" t="s">
        <v>40</v>
      </c>
      <c r="B301" s="5" t="s">
        <v>219</v>
      </c>
      <c r="C301" s="6">
        <v>-57075</v>
      </c>
    </row>
    <row r="302" spans="1:3" x14ac:dyDescent="0.2">
      <c r="A302" s="5" t="s">
        <v>40</v>
      </c>
      <c r="B302" s="5" t="s">
        <v>498</v>
      </c>
      <c r="C302" s="6">
        <v>-3726</v>
      </c>
    </row>
    <row r="303" spans="1:3" x14ac:dyDescent="0.2">
      <c r="A303" s="5" t="s">
        <v>40</v>
      </c>
      <c r="B303" s="5" t="s">
        <v>718</v>
      </c>
      <c r="C303" s="6">
        <v>-96708.15</v>
      </c>
    </row>
    <row r="304" spans="1:3" x14ac:dyDescent="0.2">
      <c r="A304" s="5" t="s">
        <v>40</v>
      </c>
      <c r="B304" s="5" t="s">
        <v>5</v>
      </c>
      <c r="C304" s="6">
        <v>409.99</v>
      </c>
    </row>
    <row r="305" spans="1:3" x14ac:dyDescent="0.2">
      <c r="A305" s="9" t="s">
        <v>41</v>
      </c>
      <c r="B305" s="9" t="s">
        <v>83</v>
      </c>
      <c r="C305" s="10">
        <v>-8150</v>
      </c>
    </row>
    <row r="306" spans="1:3" x14ac:dyDescent="0.2">
      <c r="A306" s="9" t="s">
        <v>41</v>
      </c>
      <c r="B306" s="9" t="s">
        <v>375</v>
      </c>
      <c r="C306" s="10">
        <v>-1500</v>
      </c>
    </row>
    <row r="307" spans="1:3" x14ac:dyDescent="0.2">
      <c r="A307" s="9" t="s">
        <v>41</v>
      </c>
      <c r="B307" s="9" t="s">
        <v>668</v>
      </c>
      <c r="C307" s="10">
        <v>-3360</v>
      </c>
    </row>
    <row r="308" spans="1:3" x14ac:dyDescent="0.2">
      <c r="A308" s="9" t="s">
        <v>41</v>
      </c>
      <c r="B308" s="9" t="s">
        <v>5</v>
      </c>
      <c r="C308" s="10">
        <v>0</v>
      </c>
    </row>
    <row r="309" spans="1:3" x14ac:dyDescent="0.2">
      <c r="A309" s="9" t="s">
        <v>42</v>
      </c>
      <c r="B309" s="9" t="s">
        <v>358</v>
      </c>
      <c r="C309" s="10">
        <v>-17782.5</v>
      </c>
    </row>
    <row r="310" spans="1:3" x14ac:dyDescent="0.2">
      <c r="A310" s="9" t="s">
        <v>42</v>
      </c>
      <c r="B310" s="9" t="s">
        <v>555</v>
      </c>
      <c r="C310" s="10">
        <v>-1188</v>
      </c>
    </row>
    <row r="311" spans="1:3" x14ac:dyDescent="0.2">
      <c r="A311" s="9" t="s">
        <v>42</v>
      </c>
      <c r="B311" s="9" t="s">
        <v>5</v>
      </c>
      <c r="C311" s="10">
        <v>0</v>
      </c>
    </row>
    <row r="312" spans="1:3" x14ac:dyDescent="0.2">
      <c r="A312" s="7" t="s">
        <v>43</v>
      </c>
      <c r="B312" s="7" t="s">
        <v>194</v>
      </c>
      <c r="C312" s="8">
        <v>-3162.5</v>
      </c>
    </row>
    <row r="313" spans="1:3" x14ac:dyDescent="0.2">
      <c r="A313" s="7" t="s">
        <v>43</v>
      </c>
      <c r="B313" s="7" t="s">
        <v>206</v>
      </c>
      <c r="C313" s="8">
        <v>-5982.34</v>
      </c>
    </row>
    <row r="314" spans="1:3" x14ac:dyDescent="0.2">
      <c r="A314" s="7" t="s">
        <v>43</v>
      </c>
      <c r="B314" s="7" t="s">
        <v>230</v>
      </c>
      <c r="C314" s="8">
        <v>-20177.5</v>
      </c>
    </row>
    <row r="315" spans="1:3" x14ac:dyDescent="0.2">
      <c r="A315" s="7" t="s">
        <v>43</v>
      </c>
      <c r="B315" s="7" t="s">
        <v>342</v>
      </c>
      <c r="C315" s="8">
        <v>-154491.72</v>
      </c>
    </row>
    <row r="316" spans="1:3" x14ac:dyDescent="0.2">
      <c r="A316" s="7" t="s">
        <v>43</v>
      </c>
      <c r="B316" s="7" t="s">
        <v>473</v>
      </c>
      <c r="C316" s="8">
        <v>-7530</v>
      </c>
    </row>
    <row r="317" spans="1:3" x14ac:dyDescent="0.2">
      <c r="A317" s="7" t="s">
        <v>43</v>
      </c>
      <c r="B317" s="7" t="s">
        <v>689</v>
      </c>
      <c r="C317" s="8">
        <v>-3504.83</v>
      </c>
    </row>
    <row r="318" spans="1:3" x14ac:dyDescent="0.2">
      <c r="A318" s="7" t="s">
        <v>43</v>
      </c>
      <c r="B318" s="7" t="s">
        <v>763</v>
      </c>
      <c r="C318" s="8">
        <v>-535.15</v>
      </c>
    </row>
    <row r="319" spans="1:3" x14ac:dyDescent="0.2">
      <c r="A319" s="7" t="s">
        <v>43</v>
      </c>
      <c r="B319" s="7" t="s">
        <v>799</v>
      </c>
      <c r="C319" s="8">
        <v>-70822</v>
      </c>
    </row>
    <row r="320" spans="1:3" x14ac:dyDescent="0.2">
      <c r="A320" s="7" t="s">
        <v>43</v>
      </c>
      <c r="B320" s="7" t="s">
        <v>5</v>
      </c>
      <c r="C320" s="8">
        <v>0</v>
      </c>
    </row>
    <row r="321" spans="1:4" x14ac:dyDescent="0.2">
      <c r="A321" t="s">
        <v>44</v>
      </c>
      <c r="B321" t="s">
        <v>5</v>
      </c>
      <c r="C321" s="2">
        <v>-85450</v>
      </c>
      <c r="D321" s="19" t="s">
        <v>893</v>
      </c>
    </row>
    <row r="322" spans="1:4" x14ac:dyDescent="0.2">
      <c r="A322" s="9" t="s">
        <v>10</v>
      </c>
      <c r="B322" s="9" t="s">
        <v>69</v>
      </c>
      <c r="C322" s="10">
        <v>-912</v>
      </c>
    </row>
    <row r="323" spans="1:4" x14ac:dyDescent="0.2">
      <c r="A323" s="9" t="s">
        <v>10</v>
      </c>
      <c r="B323" s="9" t="s">
        <v>70</v>
      </c>
      <c r="C323" s="10">
        <v>-12944</v>
      </c>
    </row>
    <row r="324" spans="1:4" x14ac:dyDescent="0.2">
      <c r="A324" s="9" t="s">
        <v>10</v>
      </c>
      <c r="B324" s="9" t="s">
        <v>73</v>
      </c>
      <c r="C324" s="10">
        <v>-303730</v>
      </c>
    </row>
    <row r="325" spans="1:4" x14ac:dyDescent="0.2">
      <c r="A325" s="9" t="s">
        <v>10</v>
      </c>
      <c r="B325" s="9" t="s">
        <v>89</v>
      </c>
      <c r="C325" s="10">
        <v>-55700</v>
      </c>
    </row>
    <row r="326" spans="1:4" x14ac:dyDescent="0.2">
      <c r="A326" s="9" t="s">
        <v>10</v>
      </c>
      <c r="B326" s="9" t="s">
        <v>92</v>
      </c>
      <c r="C326" s="10">
        <v>-62500</v>
      </c>
    </row>
    <row r="327" spans="1:4" x14ac:dyDescent="0.2">
      <c r="A327" s="9" t="s">
        <v>10</v>
      </c>
      <c r="B327" s="9" t="s">
        <v>93</v>
      </c>
      <c r="C327" s="10">
        <v>-7436.5</v>
      </c>
    </row>
    <row r="328" spans="1:4" x14ac:dyDescent="0.2">
      <c r="A328" s="9" t="s">
        <v>10</v>
      </c>
      <c r="B328" s="9" t="s">
        <v>95</v>
      </c>
      <c r="C328" s="10">
        <v>-4696</v>
      </c>
    </row>
    <row r="329" spans="1:4" x14ac:dyDescent="0.2">
      <c r="A329" s="9" t="s">
        <v>10</v>
      </c>
      <c r="B329" s="9" t="s">
        <v>96</v>
      </c>
      <c r="C329" s="10">
        <v>-24995</v>
      </c>
    </row>
    <row r="330" spans="1:4" x14ac:dyDescent="0.2">
      <c r="A330" s="9" t="s">
        <v>10</v>
      </c>
      <c r="B330" s="9" t="s">
        <v>98</v>
      </c>
      <c r="C330" s="10">
        <v>-98203.82</v>
      </c>
    </row>
    <row r="331" spans="1:4" x14ac:dyDescent="0.2">
      <c r="A331" s="9" t="s">
        <v>10</v>
      </c>
      <c r="B331" s="9" t="s">
        <v>103</v>
      </c>
      <c r="C331" s="10">
        <v>-80000</v>
      </c>
    </row>
    <row r="332" spans="1:4" x14ac:dyDescent="0.2">
      <c r="A332" s="9" t="s">
        <v>10</v>
      </c>
      <c r="B332" s="9" t="s">
        <v>104</v>
      </c>
      <c r="C332" s="10">
        <v>-47231.7</v>
      </c>
    </row>
    <row r="333" spans="1:4" x14ac:dyDescent="0.2">
      <c r="A333" s="9" t="s">
        <v>10</v>
      </c>
      <c r="B333" s="9" t="s">
        <v>106</v>
      </c>
      <c r="C333" s="10">
        <v>-100000</v>
      </c>
    </row>
    <row r="334" spans="1:4" x14ac:dyDescent="0.2">
      <c r="A334" s="9" t="s">
        <v>10</v>
      </c>
      <c r="B334" s="9" t="s">
        <v>109</v>
      </c>
      <c r="C334" s="10">
        <v>-14079</v>
      </c>
    </row>
    <row r="335" spans="1:4" x14ac:dyDescent="0.2">
      <c r="A335" s="9" t="s">
        <v>10</v>
      </c>
      <c r="B335" s="9" t="s">
        <v>111</v>
      </c>
      <c r="C335" s="10">
        <v>-6890</v>
      </c>
    </row>
    <row r="336" spans="1:4" x14ac:dyDescent="0.2">
      <c r="A336" s="9" t="s">
        <v>10</v>
      </c>
      <c r="B336" s="9" t="s">
        <v>116</v>
      </c>
      <c r="C336" s="10">
        <v>-3871.8</v>
      </c>
    </row>
    <row r="337" spans="1:3" x14ac:dyDescent="0.2">
      <c r="A337" s="9" t="s">
        <v>10</v>
      </c>
      <c r="B337" s="9" t="s">
        <v>121</v>
      </c>
      <c r="C337" s="10">
        <v>-59359.1</v>
      </c>
    </row>
    <row r="338" spans="1:3" x14ac:dyDescent="0.2">
      <c r="A338" s="9" t="s">
        <v>10</v>
      </c>
      <c r="B338" s="9" t="s">
        <v>126</v>
      </c>
      <c r="C338" s="10">
        <v>-12722</v>
      </c>
    </row>
    <row r="339" spans="1:3" x14ac:dyDescent="0.2">
      <c r="A339" s="9" t="s">
        <v>10</v>
      </c>
      <c r="B339" s="9" t="s">
        <v>127</v>
      </c>
      <c r="C339" s="10">
        <v>-26960.79</v>
      </c>
    </row>
    <row r="340" spans="1:3" x14ac:dyDescent="0.2">
      <c r="A340" s="9" t="s">
        <v>10</v>
      </c>
      <c r="B340" s="9" t="s">
        <v>128</v>
      </c>
      <c r="C340" s="10">
        <v>-300</v>
      </c>
    </row>
    <row r="341" spans="1:3" x14ac:dyDescent="0.2">
      <c r="A341" s="9" t="s">
        <v>10</v>
      </c>
      <c r="B341" s="9" t="s">
        <v>130</v>
      </c>
      <c r="C341" s="10">
        <v>-475</v>
      </c>
    </row>
    <row r="342" spans="1:3" x14ac:dyDescent="0.2">
      <c r="A342" s="9" t="s">
        <v>10</v>
      </c>
      <c r="B342" s="9" t="s">
        <v>131</v>
      </c>
      <c r="C342" s="10">
        <v>-5579.78</v>
      </c>
    </row>
    <row r="343" spans="1:3" x14ac:dyDescent="0.2">
      <c r="A343" s="9" t="s">
        <v>10</v>
      </c>
      <c r="B343" s="9" t="s">
        <v>134</v>
      </c>
      <c r="C343" s="10">
        <v>-32700</v>
      </c>
    </row>
    <row r="344" spans="1:3" x14ac:dyDescent="0.2">
      <c r="A344" s="9" t="s">
        <v>10</v>
      </c>
      <c r="B344" s="9" t="s">
        <v>139</v>
      </c>
      <c r="C344" s="10">
        <v>-22309.5</v>
      </c>
    </row>
    <row r="345" spans="1:3" x14ac:dyDescent="0.2">
      <c r="A345" s="9" t="s">
        <v>10</v>
      </c>
      <c r="B345" s="9" t="s">
        <v>145</v>
      </c>
      <c r="C345" s="10">
        <v>-12084</v>
      </c>
    </row>
    <row r="346" spans="1:3" x14ac:dyDescent="0.2">
      <c r="A346" s="9" t="s">
        <v>10</v>
      </c>
      <c r="B346" s="9" t="s">
        <v>149</v>
      </c>
      <c r="C346" s="10">
        <v>-200</v>
      </c>
    </row>
    <row r="347" spans="1:3" x14ac:dyDescent="0.2">
      <c r="A347" s="9" t="s">
        <v>10</v>
      </c>
      <c r="B347" s="9" t="s">
        <v>152</v>
      </c>
      <c r="C347" s="10">
        <v>-12134.06</v>
      </c>
    </row>
    <row r="348" spans="1:3" x14ac:dyDescent="0.2">
      <c r="A348" s="9" t="s">
        <v>10</v>
      </c>
      <c r="B348" s="9" t="s">
        <v>153</v>
      </c>
      <c r="C348" s="10">
        <v>-14110</v>
      </c>
    </row>
    <row r="349" spans="1:3" x14ac:dyDescent="0.2">
      <c r="A349" s="9" t="s">
        <v>10</v>
      </c>
      <c r="B349" s="9" t="s">
        <v>157</v>
      </c>
      <c r="C349" s="10">
        <v>-8000</v>
      </c>
    </row>
    <row r="350" spans="1:3" x14ac:dyDescent="0.2">
      <c r="A350" s="9" t="s">
        <v>10</v>
      </c>
      <c r="B350" s="9" t="s">
        <v>160</v>
      </c>
      <c r="C350" s="10">
        <v>-11700</v>
      </c>
    </row>
    <row r="351" spans="1:3" x14ac:dyDescent="0.2">
      <c r="A351" s="9" t="s">
        <v>10</v>
      </c>
      <c r="B351" s="9" t="s">
        <v>170</v>
      </c>
      <c r="C351" s="10">
        <v>-37213.43</v>
      </c>
    </row>
    <row r="352" spans="1:3" x14ac:dyDescent="0.2">
      <c r="A352" s="9" t="s">
        <v>10</v>
      </c>
      <c r="B352" s="9" t="s">
        <v>175</v>
      </c>
      <c r="C352" s="10">
        <v>-600</v>
      </c>
    </row>
    <row r="353" spans="1:3" x14ac:dyDescent="0.2">
      <c r="A353" s="9" t="s">
        <v>10</v>
      </c>
      <c r="B353" s="9" t="s">
        <v>177</v>
      </c>
      <c r="C353" s="10">
        <v>-35724.199999999997</v>
      </c>
    </row>
    <row r="354" spans="1:3" x14ac:dyDescent="0.2">
      <c r="A354" s="9" t="s">
        <v>10</v>
      </c>
      <c r="B354" s="9" t="s">
        <v>180</v>
      </c>
      <c r="C354" s="10">
        <v>-2229.3200000000002</v>
      </c>
    </row>
    <row r="355" spans="1:3" x14ac:dyDescent="0.2">
      <c r="A355" s="9" t="s">
        <v>10</v>
      </c>
      <c r="B355" s="9" t="s">
        <v>181</v>
      </c>
      <c r="C355" s="10">
        <v>-2400</v>
      </c>
    </row>
    <row r="356" spans="1:3" x14ac:dyDescent="0.2">
      <c r="A356" s="9" t="s">
        <v>10</v>
      </c>
      <c r="B356" s="9" t="s">
        <v>182</v>
      </c>
      <c r="C356" s="10">
        <v>-29478.45</v>
      </c>
    </row>
    <row r="357" spans="1:3" x14ac:dyDescent="0.2">
      <c r="A357" s="9" t="s">
        <v>10</v>
      </c>
      <c r="B357" s="9" t="s">
        <v>183</v>
      </c>
      <c r="C357" s="10">
        <v>-7444.4</v>
      </c>
    </row>
    <row r="358" spans="1:3" x14ac:dyDescent="0.2">
      <c r="A358" s="9" t="s">
        <v>10</v>
      </c>
      <c r="B358" s="9" t="s">
        <v>185</v>
      </c>
      <c r="C358" s="10">
        <v>-223215</v>
      </c>
    </row>
    <row r="359" spans="1:3" x14ac:dyDescent="0.2">
      <c r="A359" s="9" t="s">
        <v>10</v>
      </c>
      <c r="B359" s="9" t="s">
        <v>188</v>
      </c>
      <c r="C359" s="10">
        <v>-8559.68</v>
      </c>
    </row>
    <row r="360" spans="1:3" x14ac:dyDescent="0.2">
      <c r="A360" s="9" t="s">
        <v>10</v>
      </c>
      <c r="B360" s="9" t="s">
        <v>190</v>
      </c>
      <c r="C360" s="10">
        <v>-7139.04</v>
      </c>
    </row>
    <row r="361" spans="1:3" x14ac:dyDescent="0.2">
      <c r="A361" s="9" t="s">
        <v>10</v>
      </c>
      <c r="B361" s="9" t="s">
        <v>191</v>
      </c>
      <c r="C361" s="10">
        <v>-455473.73</v>
      </c>
    </row>
    <row r="362" spans="1:3" x14ac:dyDescent="0.2">
      <c r="A362" s="9" t="s">
        <v>10</v>
      </c>
      <c r="B362" s="9" t="s">
        <v>192</v>
      </c>
      <c r="C362" s="10">
        <v>-2850</v>
      </c>
    </row>
    <row r="363" spans="1:3" x14ac:dyDescent="0.2">
      <c r="A363" s="9" t="s">
        <v>10</v>
      </c>
      <c r="B363" s="9" t="s">
        <v>197</v>
      </c>
      <c r="C363" s="10">
        <v>-82250</v>
      </c>
    </row>
    <row r="364" spans="1:3" x14ac:dyDescent="0.2">
      <c r="A364" s="9" t="s">
        <v>10</v>
      </c>
      <c r="B364" s="9" t="s">
        <v>198</v>
      </c>
      <c r="C364" s="10">
        <v>-6880</v>
      </c>
    </row>
    <row r="365" spans="1:3" x14ac:dyDescent="0.2">
      <c r="A365" s="9" t="s">
        <v>10</v>
      </c>
      <c r="B365" s="9" t="s">
        <v>199</v>
      </c>
      <c r="C365" s="10">
        <v>-50000</v>
      </c>
    </row>
    <row r="366" spans="1:3" x14ac:dyDescent="0.2">
      <c r="A366" s="9" t="s">
        <v>10</v>
      </c>
      <c r="B366" s="9" t="s">
        <v>200</v>
      </c>
      <c r="C366" s="10">
        <v>-29250</v>
      </c>
    </row>
    <row r="367" spans="1:3" x14ac:dyDescent="0.2">
      <c r="A367" s="9" t="s">
        <v>10</v>
      </c>
      <c r="B367" s="9" t="s">
        <v>207</v>
      </c>
      <c r="C367" s="10">
        <v>-9575</v>
      </c>
    </row>
    <row r="368" spans="1:3" x14ac:dyDescent="0.2">
      <c r="A368" s="9" t="s">
        <v>10</v>
      </c>
      <c r="B368" s="9" t="s">
        <v>208</v>
      </c>
      <c r="C368" s="10">
        <v>-12000</v>
      </c>
    </row>
    <row r="369" spans="1:3" x14ac:dyDescent="0.2">
      <c r="A369" s="9" t="s">
        <v>10</v>
      </c>
      <c r="B369" s="9" t="s">
        <v>209</v>
      </c>
      <c r="C369" s="10">
        <v>-44413.5</v>
      </c>
    </row>
    <row r="370" spans="1:3" x14ac:dyDescent="0.2">
      <c r="A370" s="9" t="s">
        <v>10</v>
      </c>
      <c r="B370" s="9" t="s">
        <v>210</v>
      </c>
      <c r="C370" s="10">
        <v>-29250</v>
      </c>
    </row>
    <row r="371" spans="1:3" x14ac:dyDescent="0.2">
      <c r="A371" s="9" t="s">
        <v>10</v>
      </c>
      <c r="B371" s="9" t="s">
        <v>212</v>
      </c>
      <c r="C371" s="10">
        <v>-650</v>
      </c>
    </row>
    <row r="372" spans="1:3" x14ac:dyDescent="0.2">
      <c r="A372" s="9" t="s">
        <v>10</v>
      </c>
      <c r="B372" s="9" t="s">
        <v>221</v>
      </c>
      <c r="C372" s="10">
        <v>-9150</v>
      </c>
    </row>
    <row r="373" spans="1:3" x14ac:dyDescent="0.2">
      <c r="A373" s="9" t="s">
        <v>10</v>
      </c>
      <c r="B373" s="9" t="s">
        <v>222</v>
      </c>
      <c r="C373" s="10">
        <v>-39000</v>
      </c>
    </row>
    <row r="374" spans="1:3" x14ac:dyDescent="0.2">
      <c r="A374" s="9" t="s">
        <v>10</v>
      </c>
      <c r="B374" s="9" t="s">
        <v>223</v>
      </c>
      <c r="C374" s="10">
        <v>-404301.72</v>
      </c>
    </row>
    <row r="375" spans="1:3" x14ac:dyDescent="0.2">
      <c r="A375" s="9" t="s">
        <v>10</v>
      </c>
      <c r="B375" s="9" t="s">
        <v>224</v>
      </c>
      <c r="C375" s="10">
        <v>-49800</v>
      </c>
    </row>
    <row r="376" spans="1:3" x14ac:dyDescent="0.2">
      <c r="A376" s="9" t="s">
        <v>10</v>
      </c>
      <c r="B376" s="9" t="s">
        <v>225</v>
      </c>
      <c r="C376" s="10">
        <v>-5500</v>
      </c>
    </row>
    <row r="377" spans="1:3" x14ac:dyDescent="0.2">
      <c r="A377" s="9" t="s">
        <v>10</v>
      </c>
      <c r="B377" s="9" t="s">
        <v>227</v>
      </c>
      <c r="C377" s="10">
        <v>-325</v>
      </c>
    </row>
    <row r="378" spans="1:3" x14ac:dyDescent="0.2">
      <c r="A378" s="9" t="s">
        <v>10</v>
      </c>
      <c r="B378" s="9" t="s">
        <v>229</v>
      </c>
      <c r="C378" s="10">
        <v>-2850</v>
      </c>
    </row>
    <row r="379" spans="1:3" x14ac:dyDescent="0.2">
      <c r="A379" s="9" t="s">
        <v>10</v>
      </c>
      <c r="B379" s="9" t="s">
        <v>233</v>
      </c>
      <c r="C379" s="10">
        <v>-24035</v>
      </c>
    </row>
    <row r="380" spans="1:3" x14ac:dyDescent="0.2">
      <c r="A380" s="9" t="s">
        <v>10</v>
      </c>
      <c r="B380" s="9" t="s">
        <v>234</v>
      </c>
      <c r="C380" s="10">
        <v>-800</v>
      </c>
    </row>
    <row r="381" spans="1:3" x14ac:dyDescent="0.2">
      <c r="A381" s="9" t="s">
        <v>10</v>
      </c>
      <c r="B381" s="9" t="s">
        <v>236</v>
      </c>
      <c r="C381" s="10">
        <v>-4875</v>
      </c>
    </row>
    <row r="382" spans="1:3" x14ac:dyDescent="0.2">
      <c r="A382" s="9" t="s">
        <v>10</v>
      </c>
      <c r="B382" s="9" t="s">
        <v>237</v>
      </c>
      <c r="C382" s="10">
        <v>-1942</v>
      </c>
    </row>
    <row r="383" spans="1:3" x14ac:dyDescent="0.2">
      <c r="A383" s="9" t="s">
        <v>10</v>
      </c>
      <c r="B383" s="9" t="s">
        <v>241</v>
      </c>
      <c r="C383" s="10">
        <v>-2732.5</v>
      </c>
    </row>
    <row r="384" spans="1:3" x14ac:dyDescent="0.2">
      <c r="A384" s="9" t="s">
        <v>10</v>
      </c>
      <c r="B384" s="9" t="s">
        <v>244</v>
      </c>
      <c r="C384" s="10">
        <v>-750</v>
      </c>
    </row>
    <row r="385" spans="1:3" x14ac:dyDescent="0.2">
      <c r="A385" s="9" t="s">
        <v>10</v>
      </c>
      <c r="B385" s="9" t="s">
        <v>246</v>
      </c>
      <c r="C385" s="10">
        <v>-975</v>
      </c>
    </row>
    <row r="386" spans="1:3" x14ac:dyDescent="0.2">
      <c r="A386" s="9" t="s">
        <v>10</v>
      </c>
      <c r="B386" s="9" t="s">
        <v>247</v>
      </c>
      <c r="C386" s="10">
        <v>-60000</v>
      </c>
    </row>
    <row r="387" spans="1:3" x14ac:dyDescent="0.2">
      <c r="A387" s="9" t="s">
        <v>10</v>
      </c>
      <c r="B387" s="9" t="s">
        <v>248</v>
      </c>
      <c r="C387" s="10">
        <v>-1200</v>
      </c>
    </row>
    <row r="388" spans="1:3" x14ac:dyDescent="0.2">
      <c r="A388" s="9" t="s">
        <v>10</v>
      </c>
      <c r="B388" s="9" t="s">
        <v>250</v>
      </c>
      <c r="C388" s="10">
        <v>-490</v>
      </c>
    </row>
    <row r="389" spans="1:3" x14ac:dyDescent="0.2">
      <c r="A389" s="9" t="s">
        <v>10</v>
      </c>
      <c r="B389" s="9" t="s">
        <v>252</v>
      </c>
      <c r="C389" s="10">
        <v>-725</v>
      </c>
    </row>
    <row r="390" spans="1:3" x14ac:dyDescent="0.2">
      <c r="A390" s="9" t="s">
        <v>10</v>
      </c>
      <c r="B390" s="9" t="s">
        <v>253</v>
      </c>
      <c r="C390" s="10">
        <v>-12000</v>
      </c>
    </row>
    <row r="391" spans="1:3" x14ac:dyDescent="0.2">
      <c r="A391" s="9" t="s">
        <v>10</v>
      </c>
      <c r="B391" s="9" t="s">
        <v>254</v>
      </c>
      <c r="C391" s="10">
        <v>-12200</v>
      </c>
    </row>
    <row r="392" spans="1:3" x14ac:dyDescent="0.2">
      <c r="A392" s="9" t="s">
        <v>10</v>
      </c>
      <c r="B392" s="9" t="s">
        <v>259</v>
      </c>
      <c r="C392" s="10">
        <v>-5000</v>
      </c>
    </row>
    <row r="393" spans="1:3" x14ac:dyDescent="0.2">
      <c r="A393" s="9" t="s">
        <v>10</v>
      </c>
      <c r="B393" s="9" t="s">
        <v>263</v>
      </c>
      <c r="C393" s="10">
        <v>-3395.2</v>
      </c>
    </row>
    <row r="394" spans="1:3" x14ac:dyDescent="0.2">
      <c r="A394" s="9" t="s">
        <v>10</v>
      </c>
      <c r="B394" s="9" t="s">
        <v>268</v>
      </c>
      <c r="C394" s="10">
        <v>-13995.53</v>
      </c>
    </row>
    <row r="395" spans="1:3" x14ac:dyDescent="0.2">
      <c r="A395" s="9" t="s">
        <v>10</v>
      </c>
      <c r="B395" s="9" t="s">
        <v>273</v>
      </c>
      <c r="C395" s="10">
        <v>-133633.51</v>
      </c>
    </row>
    <row r="396" spans="1:3" x14ac:dyDescent="0.2">
      <c r="A396" s="9" t="s">
        <v>10</v>
      </c>
      <c r="B396" s="9" t="s">
        <v>277</v>
      </c>
      <c r="C396" s="10">
        <v>-28825</v>
      </c>
    </row>
    <row r="397" spans="1:3" x14ac:dyDescent="0.2">
      <c r="A397" s="9" t="s">
        <v>10</v>
      </c>
      <c r="B397" s="9" t="s">
        <v>283</v>
      </c>
      <c r="C397" s="10">
        <v>-34000</v>
      </c>
    </row>
    <row r="398" spans="1:3" x14ac:dyDescent="0.2">
      <c r="A398" s="9" t="s">
        <v>10</v>
      </c>
      <c r="B398" s="9" t="s">
        <v>284</v>
      </c>
      <c r="C398" s="10">
        <v>-8929.68</v>
      </c>
    </row>
    <row r="399" spans="1:3" x14ac:dyDescent="0.2">
      <c r="A399" s="9" t="s">
        <v>10</v>
      </c>
      <c r="B399" s="9" t="s">
        <v>286</v>
      </c>
      <c r="C399" s="10">
        <v>-3990</v>
      </c>
    </row>
    <row r="400" spans="1:3" x14ac:dyDescent="0.2">
      <c r="A400" s="9" t="s">
        <v>10</v>
      </c>
      <c r="B400" s="9" t="s">
        <v>289</v>
      </c>
      <c r="C400" s="10">
        <v>-2628.33</v>
      </c>
    </row>
    <row r="401" spans="1:3" x14ac:dyDescent="0.2">
      <c r="A401" s="9" t="s">
        <v>10</v>
      </c>
      <c r="B401" s="9" t="s">
        <v>291</v>
      </c>
      <c r="C401" s="10">
        <v>-2850</v>
      </c>
    </row>
    <row r="402" spans="1:3" x14ac:dyDescent="0.2">
      <c r="A402" s="9" t="s">
        <v>10</v>
      </c>
      <c r="B402" s="9" t="s">
        <v>294</v>
      </c>
      <c r="C402" s="10">
        <v>-19091.5</v>
      </c>
    </row>
    <row r="403" spans="1:3" x14ac:dyDescent="0.2">
      <c r="A403" s="9" t="s">
        <v>10</v>
      </c>
      <c r="B403" s="9" t="s">
        <v>297</v>
      </c>
      <c r="C403" s="10">
        <v>-44795</v>
      </c>
    </row>
    <row r="404" spans="1:3" x14ac:dyDescent="0.2">
      <c r="A404" s="9" t="s">
        <v>10</v>
      </c>
      <c r="B404" s="9" t="s">
        <v>298</v>
      </c>
      <c r="C404" s="10">
        <v>-14000</v>
      </c>
    </row>
    <row r="405" spans="1:3" x14ac:dyDescent="0.2">
      <c r="A405" s="9" t="s">
        <v>10</v>
      </c>
      <c r="B405" s="9" t="s">
        <v>304</v>
      </c>
      <c r="C405" s="10">
        <v>-4000</v>
      </c>
    </row>
    <row r="406" spans="1:3" x14ac:dyDescent="0.2">
      <c r="A406" s="9" t="s">
        <v>10</v>
      </c>
      <c r="B406" s="9" t="s">
        <v>305</v>
      </c>
      <c r="C406" s="10">
        <v>-1822.75</v>
      </c>
    </row>
    <row r="407" spans="1:3" x14ac:dyDescent="0.2">
      <c r="A407" s="9" t="s">
        <v>10</v>
      </c>
      <c r="B407" s="9" t="s">
        <v>307</v>
      </c>
      <c r="C407" s="10">
        <v>-57606</v>
      </c>
    </row>
    <row r="408" spans="1:3" x14ac:dyDescent="0.2">
      <c r="A408" s="9" t="s">
        <v>10</v>
      </c>
      <c r="B408" s="9" t="s">
        <v>308</v>
      </c>
      <c r="C408" s="10">
        <v>-808.72</v>
      </c>
    </row>
    <row r="409" spans="1:3" x14ac:dyDescent="0.2">
      <c r="A409" s="9" t="s">
        <v>10</v>
      </c>
      <c r="B409" s="9" t="s">
        <v>309</v>
      </c>
      <c r="C409" s="10">
        <v>-18595.88</v>
      </c>
    </row>
    <row r="410" spans="1:3" x14ac:dyDescent="0.2">
      <c r="A410" s="9" t="s">
        <v>10</v>
      </c>
      <c r="B410" s="9" t="s">
        <v>310</v>
      </c>
      <c r="C410" s="10">
        <v>-1041.45</v>
      </c>
    </row>
    <row r="411" spans="1:3" x14ac:dyDescent="0.2">
      <c r="A411" s="9" t="s">
        <v>10</v>
      </c>
      <c r="B411" s="9" t="s">
        <v>313</v>
      </c>
      <c r="C411" s="10">
        <v>-3455.2</v>
      </c>
    </row>
    <row r="412" spans="1:3" x14ac:dyDescent="0.2">
      <c r="A412" s="9" t="s">
        <v>10</v>
      </c>
      <c r="B412" s="9" t="s">
        <v>314</v>
      </c>
      <c r="C412" s="10">
        <v>-11075</v>
      </c>
    </row>
    <row r="413" spans="1:3" x14ac:dyDescent="0.2">
      <c r="A413" s="9" t="s">
        <v>10</v>
      </c>
      <c r="B413" s="9" t="s">
        <v>316</v>
      </c>
      <c r="C413" s="10">
        <v>-11083.23</v>
      </c>
    </row>
    <row r="414" spans="1:3" x14ac:dyDescent="0.2">
      <c r="A414" s="9" t="s">
        <v>10</v>
      </c>
      <c r="B414" s="9" t="s">
        <v>317</v>
      </c>
      <c r="C414" s="10">
        <v>-63131.14</v>
      </c>
    </row>
    <row r="415" spans="1:3" x14ac:dyDescent="0.2">
      <c r="A415" s="9" t="s">
        <v>10</v>
      </c>
      <c r="B415" s="9" t="s">
        <v>320</v>
      </c>
      <c r="C415" s="10">
        <v>-4001.11</v>
      </c>
    </row>
    <row r="416" spans="1:3" x14ac:dyDescent="0.2">
      <c r="A416" s="9" t="s">
        <v>10</v>
      </c>
      <c r="B416" s="9" t="s">
        <v>325</v>
      </c>
      <c r="C416" s="10">
        <v>-150026.26</v>
      </c>
    </row>
    <row r="417" spans="1:3" x14ac:dyDescent="0.2">
      <c r="A417" s="9" t="s">
        <v>10</v>
      </c>
      <c r="B417" s="9" t="s">
        <v>326</v>
      </c>
      <c r="C417" s="10">
        <v>-1090</v>
      </c>
    </row>
    <row r="418" spans="1:3" x14ac:dyDescent="0.2">
      <c r="A418" s="9" t="s">
        <v>10</v>
      </c>
      <c r="B418" s="9" t="s">
        <v>330</v>
      </c>
      <c r="C418" s="10">
        <v>-7500</v>
      </c>
    </row>
    <row r="419" spans="1:3" x14ac:dyDescent="0.2">
      <c r="A419" s="9" t="s">
        <v>10</v>
      </c>
      <c r="B419" s="9" t="s">
        <v>332</v>
      </c>
      <c r="C419" s="10">
        <v>-10000</v>
      </c>
    </row>
    <row r="420" spans="1:3" x14ac:dyDescent="0.2">
      <c r="A420" s="9" t="s">
        <v>10</v>
      </c>
      <c r="B420" s="9" t="s">
        <v>333</v>
      </c>
      <c r="C420" s="10">
        <v>-16000</v>
      </c>
    </row>
    <row r="421" spans="1:3" x14ac:dyDescent="0.2">
      <c r="A421" s="9" t="s">
        <v>10</v>
      </c>
      <c r="B421" s="9" t="s">
        <v>334</v>
      </c>
      <c r="C421" s="10">
        <v>-188687</v>
      </c>
    </row>
    <row r="422" spans="1:3" x14ac:dyDescent="0.2">
      <c r="A422" s="9" t="s">
        <v>10</v>
      </c>
      <c r="B422" s="9" t="s">
        <v>337</v>
      </c>
      <c r="C422" s="10">
        <v>-4600</v>
      </c>
    </row>
    <row r="423" spans="1:3" x14ac:dyDescent="0.2">
      <c r="A423" s="9" t="s">
        <v>10</v>
      </c>
      <c r="B423" s="9" t="s">
        <v>338</v>
      </c>
      <c r="C423" s="10">
        <v>-100000</v>
      </c>
    </row>
    <row r="424" spans="1:3" x14ac:dyDescent="0.2">
      <c r="A424" s="9" t="s">
        <v>10</v>
      </c>
      <c r="B424" s="9" t="s">
        <v>340</v>
      </c>
      <c r="C424" s="10">
        <v>-500</v>
      </c>
    </row>
    <row r="425" spans="1:3" x14ac:dyDescent="0.2">
      <c r="A425" s="9" t="s">
        <v>10</v>
      </c>
      <c r="B425" s="9" t="s">
        <v>341</v>
      </c>
      <c r="C425" s="10">
        <v>-234084.56</v>
      </c>
    </row>
    <row r="426" spans="1:3" x14ac:dyDescent="0.2">
      <c r="A426" s="9" t="s">
        <v>10</v>
      </c>
      <c r="B426" s="9" t="s">
        <v>350</v>
      </c>
      <c r="C426" s="10">
        <v>-40047.129999999997</v>
      </c>
    </row>
    <row r="427" spans="1:3" x14ac:dyDescent="0.2">
      <c r="A427" s="9" t="s">
        <v>10</v>
      </c>
      <c r="B427" s="9" t="s">
        <v>352</v>
      </c>
      <c r="C427" s="10">
        <v>-42839</v>
      </c>
    </row>
    <row r="428" spans="1:3" x14ac:dyDescent="0.2">
      <c r="A428" s="9" t="s">
        <v>10</v>
      </c>
      <c r="B428" s="9" t="s">
        <v>355</v>
      </c>
      <c r="C428" s="10">
        <v>-6613.5</v>
      </c>
    </row>
    <row r="429" spans="1:3" x14ac:dyDescent="0.2">
      <c r="A429" s="9" t="s">
        <v>10</v>
      </c>
      <c r="B429" s="9" t="s">
        <v>356</v>
      </c>
      <c r="C429" s="10">
        <v>-8761</v>
      </c>
    </row>
    <row r="430" spans="1:3" x14ac:dyDescent="0.2">
      <c r="A430" s="9" t="s">
        <v>10</v>
      </c>
      <c r="B430" s="9" t="s">
        <v>357</v>
      </c>
      <c r="C430" s="10">
        <v>-1648.51</v>
      </c>
    </row>
    <row r="431" spans="1:3" x14ac:dyDescent="0.2">
      <c r="A431" s="9" t="s">
        <v>10</v>
      </c>
      <c r="B431" s="9" t="s">
        <v>362</v>
      </c>
      <c r="C431" s="10">
        <v>-20500</v>
      </c>
    </row>
    <row r="432" spans="1:3" x14ac:dyDescent="0.2">
      <c r="A432" s="9" t="s">
        <v>10</v>
      </c>
      <c r="B432" s="9" t="s">
        <v>363</v>
      </c>
      <c r="C432" s="10">
        <v>-14496.5</v>
      </c>
    </row>
    <row r="433" spans="1:3" x14ac:dyDescent="0.2">
      <c r="A433" s="9" t="s">
        <v>10</v>
      </c>
      <c r="B433" s="9" t="s">
        <v>364</v>
      </c>
      <c r="C433" s="10">
        <v>-672252.5</v>
      </c>
    </row>
    <row r="434" spans="1:3" x14ac:dyDescent="0.2">
      <c r="A434" s="9" t="s">
        <v>10</v>
      </c>
      <c r="B434" s="9" t="s">
        <v>365</v>
      </c>
      <c r="C434" s="10">
        <v>-2809</v>
      </c>
    </row>
    <row r="435" spans="1:3" x14ac:dyDescent="0.2">
      <c r="A435" s="9" t="s">
        <v>10</v>
      </c>
      <c r="B435" s="9" t="s">
        <v>366</v>
      </c>
      <c r="C435" s="10">
        <v>-53150</v>
      </c>
    </row>
    <row r="436" spans="1:3" x14ac:dyDescent="0.2">
      <c r="A436" s="9" t="s">
        <v>10</v>
      </c>
      <c r="B436" s="9" t="s">
        <v>370</v>
      </c>
      <c r="C436" s="10">
        <v>-12000</v>
      </c>
    </row>
    <row r="437" spans="1:3" x14ac:dyDescent="0.2">
      <c r="A437" s="9" t="s">
        <v>10</v>
      </c>
      <c r="B437" s="9" t="s">
        <v>373</v>
      </c>
      <c r="C437" s="10">
        <v>-1617.5</v>
      </c>
    </row>
    <row r="438" spans="1:3" x14ac:dyDescent="0.2">
      <c r="A438" s="9" t="s">
        <v>10</v>
      </c>
      <c r="B438" s="9" t="s">
        <v>375</v>
      </c>
      <c r="C438" s="10">
        <v>-1060083.05</v>
      </c>
    </row>
    <row r="439" spans="1:3" x14ac:dyDescent="0.2">
      <c r="A439" s="9" t="s">
        <v>10</v>
      </c>
      <c r="B439" s="9" t="s">
        <v>376</v>
      </c>
      <c r="C439" s="10">
        <v>-2024.52</v>
      </c>
    </row>
    <row r="440" spans="1:3" x14ac:dyDescent="0.2">
      <c r="A440" s="9" t="s">
        <v>10</v>
      </c>
      <c r="B440" s="9" t="s">
        <v>383</v>
      </c>
      <c r="C440" s="10">
        <v>-2850</v>
      </c>
    </row>
    <row r="441" spans="1:3" x14ac:dyDescent="0.2">
      <c r="A441" s="9" t="s">
        <v>10</v>
      </c>
      <c r="B441" s="9" t="s">
        <v>389</v>
      </c>
      <c r="C441" s="10">
        <v>-2638.88</v>
      </c>
    </row>
    <row r="442" spans="1:3" x14ac:dyDescent="0.2">
      <c r="A442" s="9" t="s">
        <v>10</v>
      </c>
      <c r="B442" s="9" t="s">
        <v>391</v>
      </c>
      <c r="C442" s="10">
        <v>-15285.92</v>
      </c>
    </row>
    <row r="443" spans="1:3" x14ac:dyDescent="0.2">
      <c r="A443" s="9" t="s">
        <v>10</v>
      </c>
      <c r="B443" s="9" t="s">
        <v>392</v>
      </c>
      <c r="C443" s="10">
        <v>-5000</v>
      </c>
    </row>
    <row r="444" spans="1:3" x14ac:dyDescent="0.2">
      <c r="A444" s="9" t="s">
        <v>10</v>
      </c>
      <c r="B444" s="9" t="s">
        <v>394</v>
      </c>
      <c r="C444" s="10">
        <v>-5118.53</v>
      </c>
    </row>
    <row r="445" spans="1:3" x14ac:dyDescent="0.2">
      <c r="A445" s="9" t="s">
        <v>10</v>
      </c>
      <c r="B445" s="9" t="s">
        <v>395</v>
      </c>
      <c r="C445" s="10">
        <v>-38001</v>
      </c>
    </row>
    <row r="446" spans="1:3" x14ac:dyDescent="0.2">
      <c r="A446" s="9" t="s">
        <v>10</v>
      </c>
      <c r="B446" s="9" t="s">
        <v>397</v>
      </c>
      <c r="C446" s="10">
        <v>-25306.799999999999</v>
      </c>
    </row>
    <row r="447" spans="1:3" x14ac:dyDescent="0.2">
      <c r="A447" s="9" t="s">
        <v>10</v>
      </c>
      <c r="B447" s="9" t="s">
        <v>399</v>
      </c>
      <c r="C447" s="10">
        <v>-3117.64</v>
      </c>
    </row>
    <row r="448" spans="1:3" x14ac:dyDescent="0.2">
      <c r="A448" s="9" t="s">
        <v>10</v>
      </c>
      <c r="B448" s="9" t="s">
        <v>406</v>
      </c>
      <c r="C448" s="10">
        <v>-4675</v>
      </c>
    </row>
    <row r="449" spans="1:3" x14ac:dyDescent="0.2">
      <c r="A449" s="9" t="s">
        <v>10</v>
      </c>
      <c r="B449" s="9" t="s">
        <v>412</v>
      </c>
      <c r="C449" s="10">
        <v>-181864.61</v>
      </c>
    </row>
    <row r="450" spans="1:3" x14ac:dyDescent="0.2">
      <c r="A450" s="9" t="s">
        <v>10</v>
      </c>
      <c r="B450" s="9" t="s">
        <v>413</v>
      </c>
      <c r="C450" s="10">
        <v>-200</v>
      </c>
    </row>
    <row r="451" spans="1:3" x14ac:dyDescent="0.2">
      <c r="A451" s="9" t="s">
        <v>10</v>
      </c>
      <c r="B451" s="9" t="s">
        <v>415</v>
      </c>
      <c r="C451" s="10">
        <v>-288081.38</v>
      </c>
    </row>
    <row r="452" spans="1:3" x14ac:dyDescent="0.2">
      <c r="A452" s="9" t="s">
        <v>10</v>
      </c>
      <c r="B452" s="9" t="s">
        <v>422</v>
      </c>
      <c r="C452" s="10">
        <v>-3000</v>
      </c>
    </row>
    <row r="453" spans="1:3" x14ac:dyDescent="0.2">
      <c r="A453" s="9" t="s">
        <v>10</v>
      </c>
      <c r="B453" s="9" t="s">
        <v>425</v>
      </c>
      <c r="C453" s="10">
        <v>-75522.09</v>
      </c>
    </row>
    <row r="454" spans="1:3" x14ac:dyDescent="0.2">
      <c r="A454" s="9" t="s">
        <v>10</v>
      </c>
      <c r="B454" s="9" t="s">
        <v>427</v>
      </c>
      <c r="C454" s="10">
        <v>-5000</v>
      </c>
    </row>
    <row r="455" spans="1:3" x14ac:dyDescent="0.2">
      <c r="A455" s="9" t="s">
        <v>10</v>
      </c>
      <c r="B455" s="9" t="s">
        <v>428</v>
      </c>
      <c r="C455" s="10">
        <v>-1421.4</v>
      </c>
    </row>
    <row r="456" spans="1:3" x14ac:dyDescent="0.2">
      <c r="A456" s="9" t="s">
        <v>10</v>
      </c>
      <c r="B456" s="9" t="s">
        <v>430</v>
      </c>
      <c r="C456" s="10">
        <v>-37933.24</v>
      </c>
    </row>
    <row r="457" spans="1:3" x14ac:dyDescent="0.2">
      <c r="A457" s="9" t="s">
        <v>10</v>
      </c>
      <c r="B457" s="9" t="s">
        <v>432</v>
      </c>
      <c r="C457" s="10">
        <v>-8900</v>
      </c>
    </row>
    <row r="458" spans="1:3" x14ac:dyDescent="0.2">
      <c r="A458" s="9" t="s">
        <v>10</v>
      </c>
      <c r="B458" s="9" t="s">
        <v>433</v>
      </c>
      <c r="C458" s="10">
        <v>-58133.33</v>
      </c>
    </row>
    <row r="459" spans="1:3" x14ac:dyDescent="0.2">
      <c r="A459" s="9" t="s">
        <v>10</v>
      </c>
      <c r="B459" s="9" t="s">
        <v>434</v>
      </c>
      <c r="C459" s="10">
        <v>-1000</v>
      </c>
    </row>
    <row r="460" spans="1:3" x14ac:dyDescent="0.2">
      <c r="A460" s="9" t="s">
        <v>10</v>
      </c>
      <c r="B460" s="9" t="s">
        <v>436</v>
      </c>
      <c r="C460" s="10">
        <v>-14835.44</v>
      </c>
    </row>
    <row r="461" spans="1:3" x14ac:dyDescent="0.2">
      <c r="A461" s="9" t="s">
        <v>10</v>
      </c>
      <c r="B461" s="9" t="s">
        <v>437</v>
      </c>
      <c r="C461" s="10">
        <v>-12000</v>
      </c>
    </row>
    <row r="462" spans="1:3" x14ac:dyDescent="0.2">
      <c r="A462" s="9" t="s">
        <v>10</v>
      </c>
      <c r="B462" s="9" t="s">
        <v>444</v>
      </c>
      <c r="C462" s="10">
        <v>-45008.55</v>
      </c>
    </row>
    <row r="463" spans="1:3" x14ac:dyDescent="0.2">
      <c r="A463" s="9" t="s">
        <v>10</v>
      </c>
      <c r="B463" s="9" t="s">
        <v>446</v>
      </c>
      <c r="C463" s="10">
        <v>-2195.6</v>
      </c>
    </row>
    <row r="464" spans="1:3" x14ac:dyDescent="0.2">
      <c r="A464" s="9" t="s">
        <v>10</v>
      </c>
      <c r="B464" s="9" t="s">
        <v>451</v>
      </c>
      <c r="C464" s="10">
        <v>-6480</v>
      </c>
    </row>
    <row r="465" spans="1:3" x14ac:dyDescent="0.2">
      <c r="A465" s="9" t="s">
        <v>10</v>
      </c>
      <c r="B465" s="9" t="s">
        <v>454</v>
      </c>
      <c r="C465" s="10">
        <v>-5733.4</v>
      </c>
    </row>
    <row r="466" spans="1:3" x14ac:dyDescent="0.2">
      <c r="A466" s="9" t="s">
        <v>10</v>
      </c>
      <c r="B466" s="9" t="s">
        <v>458</v>
      </c>
      <c r="C466" s="10">
        <v>-225</v>
      </c>
    </row>
    <row r="467" spans="1:3" x14ac:dyDescent="0.2">
      <c r="A467" s="9" t="s">
        <v>10</v>
      </c>
      <c r="B467" s="9" t="s">
        <v>459</v>
      </c>
      <c r="C467" s="10">
        <v>-189245.42</v>
      </c>
    </row>
    <row r="468" spans="1:3" x14ac:dyDescent="0.2">
      <c r="A468" s="9" t="s">
        <v>10</v>
      </c>
      <c r="B468" s="9" t="s">
        <v>460</v>
      </c>
      <c r="C468" s="10">
        <v>-4585</v>
      </c>
    </row>
    <row r="469" spans="1:3" x14ac:dyDescent="0.2">
      <c r="A469" s="9" t="s">
        <v>10</v>
      </c>
      <c r="B469" s="9" t="s">
        <v>461</v>
      </c>
      <c r="C469" s="10">
        <v>-63800</v>
      </c>
    </row>
    <row r="470" spans="1:3" x14ac:dyDescent="0.2">
      <c r="A470" s="9" t="s">
        <v>10</v>
      </c>
      <c r="B470" s="9" t="s">
        <v>463</v>
      </c>
      <c r="C470" s="10">
        <v>-8800</v>
      </c>
    </row>
    <row r="471" spans="1:3" x14ac:dyDescent="0.2">
      <c r="A471" s="9" t="s">
        <v>10</v>
      </c>
      <c r="B471" s="9" t="s">
        <v>465</v>
      </c>
      <c r="C471" s="10">
        <v>-770</v>
      </c>
    </row>
    <row r="472" spans="1:3" x14ac:dyDescent="0.2">
      <c r="A472" s="9" t="s">
        <v>10</v>
      </c>
      <c r="B472" s="9" t="s">
        <v>467</v>
      </c>
      <c r="C472" s="10">
        <v>-4944</v>
      </c>
    </row>
    <row r="473" spans="1:3" x14ac:dyDescent="0.2">
      <c r="A473" s="9" t="s">
        <v>10</v>
      </c>
      <c r="B473" s="9" t="s">
        <v>470</v>
      </c>
      <c r="C473" s="10">
        <v>-5375</v>
      </c>
    </row>
    <row r="474" spans="1:3" x14ac:dyDescent="0.2">
      <c r="A474" s="9" t="s">
        <v>10</v>
      </c>
      <c r="B474" s="9" t="s">
        <v>472</v>
      </c>
      <c r="C474" s="10">
        <v>-2648.8</v>
      </c>
    </row>
    <row r="475" spans="1:3" x14ac:dyDescent="0.2">
      <c r="A475" s="9" t="s">
        <v>10</v>
      </c>
      <c r="B475" s="9" t="s">
        <v>475</v>
      </c>
      <c r="C475" s="10">
        <v>-35058.29</v>
      </c>
    </row>
    <row r="476" spans="1:3" x14ac:dyDescent="0.2">
      <c r="A476" s="9" t="s">
        <v>10</v>
      </c>
      <c r="B476" s="9" t="s">
        <v>476</v>
      </c>
      <c r="C476" s="10">
        <v>-13176</v>
      </c>
    </row>
    <row r="477" spans="1:3" x14ac:dyDescent="0.2">
      <c r="A477" s="9" t="s">
        <v>10</v>
      </c>
      <c r="B477" s="9" t="s">
        <v>477</v>
      </c>
      <c r="C477" s="10">
        <v>-14549.96</v>
      </c>
    </row>
    <row r="478" spans="1:3" x14ac:dyDescent="0.2">
      <c r="A478" s="9" t="s">
        <v>10</v>
      </c>
      <c r="B478" s="9" t="s">
        <v>486</v>
      </c>
      <c r="C478" s="10">
        <v>-37125</v>
      </c>
    </row>
    <row r="479" spans="1:3" x14ac:dyDescent="0.2">
      <c r="A479" s="9" t="s">
        <v>10</v>
      </c>
      <c r="B479" s="9" t="s">
        <v>487</v>
      </c>
      <c r="C479" s="10">
        <v>-6052.02</v>
      </c>
    </row>
    <row r="480" spans="1:3" x14ac:dyDescent="0.2">
      <c r="A480" s="9" t="s">
        <v>10</v>
      </c>
      <c r="B480" s="9" t="s">
        <v>488</v>
      </c>
      <c r="C480" s="10">
        <v>-7946</v>
      </c>
    </row>
    <row r="481" spans="1:3" x14ac:dyDescent="0.2">
      <c r="A481" s="9" t="s">
        <v>10</v>
      </c>
      <c r="B481" s="9" t="s">
        <v>489</v>
      </c>
      <c r="C481" s="10">
        <v>-1491.04</v>
      </c>
    </row>
    <row r="482" spans="1:3" x14ac:dyDescent="0.2">
      <c r="A482" s="9" t="s">
        <v>10</v>
      </c>
      <c r="B482" s="9" t="s">
        <v>490</v>
      </c>
      <c r="C482" s="10">
        <v>-7200</v>
      </c>
    </row>
    <row r="483" spans="1:3" x14ac:dyDescent="0.2">
      <c r="A483" s="9" t="s">
        <v>10</v>
      </c>
      <c r="B483" s="9" t="s">
        <v>491</v>
      </c>
      <c r="C483" s="10">
        <v>-250592.1</v>
      </c>
    </row>
    <row r="484" spans="1:3" x14ac:dyDescent="0.2">
      <c r="A484" s="9" t="s">
        <v>10</v>
      </c>
      <c r="B484" s="9" t="s">
        <v>493</v>
      </c>
      <c r="C484" s="10">
        <v>-49604</v>
      </c>
    </row>
    <row r="485" spans="1:3" x14ac:dyDescent="0.2">
      <c r="A485" s="9" t="s">
        <v>10</v>
      </c>
      <c r="B485" s="9" t="s">
        <v>495</v>
      </c>
      <c r="C485" s="10">
        <v>-19365.560000000001</v>
      </c>
    </row>
    <row r="486" spans="1:3" x14ac:dyDescent="0.2">
      <c r="A486" s="9" t="s">
        <v>10</v>
      </c>
      <c r="B486" s="9" t="s">
        <v>496</v>
      </c>
      <c r="C486" s="10">
        <v>-1745</v>
      </c>
    </row>
    <row r="487" spans="1:3" x14ac:dyDescent="0.2">
      <c r="A487" s="9" t="s">
        <v>10</v>
      </c>
      <c r="B487" s="9" t="s">
        <v>502</v>
      </c>
      <c r="C487" s="10">
        <v>-5850</v>
      </c>
    </row>
    <row r="488" spans="1:3" x14ac:dyDescent="0.2">
      <c r="A488" s="9" t="s">
        <v>10</v>
      </c>
      <c r="B488" s="9" t="s">
        <v>506</v>
      </c>
      <c r="C488" s="10">
        <v>-500</v>
      </c>
    </row>
    <row r="489" spans="1:3" x14ac:dyDescent="0.2">
      <c r="A489" s="9" t="s">
        <v>10</v>
      </c>
      <c r="B489" s="9" t="s">
        <v>516</v>
      </c>
      <c r="C489" s="10">
        <v>-4000</v>
      </c>
    </row>
    <row r="490" spans="1:3" x14ac:dyDescent="0.2">
      <c r="A490" s="9" t="s">
        <v>10</v>
      </c>
      <c r="B490" s="9" t="s">
        <v>520</v>
      </c>
      <c r="C490" s="10">
        <v>-841544.16</v>
      </c>
    </row>
    <row r="491" spans="1:3" x14ac:dyDescent="0.2">
      <c r="A491" s="9" t="s">
        <v>10</v>
      </c>
      <c r="B491" s="9" t="s">
        <v>523</v>
      </c>
      <c r="C491" s="10">
        <v>-500</v>
      </c>
    </row>
    <row r="492" spans="1:3" x14ac:dyDescent="0.2">
      <c r="A492" s="9" t="s">
        <v>10</v>
      </c>
      <c r="B492" s="9" t="s">
        <v>524</v>
      </c>
      <c r="C492" s="10">
        <v>-4448</v>
      </c>
    </row>
    <row r="493" spans="1:3" x14ac:dyDescent="0.2">
      <c r="A493" s="9" t="s">
        <v>10</v>
      </c>
      <c r="B493" s="9" t="s">
        <v>525</v>
      </c>
      <c r="C493" s="10">
        <v>-742</v>
      </c>
    </row>
    <row r="494" spans="1:3" x14ac:dyDescent="0.2">
      <c r="A494" s="9" t="s">
        <v>10</v>
      </c>
      <c r="B494" s="9" t="s">
        <v>530</v>
      </c>
      <c r="C494" s="10">
        <v>-25000</v>
      </c>
    </row>
    <row r="495" spans="1:3" x14ac:dyDescent="0.2">
      <c r="A495" s="9" t="s">
        <v>10</v>
      </c>
      <c r="B495" s="9" t="s">
        <v>534</v>
      </c>
      <c r="C495" s="10">
        <v>-233636.5</v>
      </c>
    </row>
    <row r="496" spans="1:3" x14ac:dyDescent="0.2">
      <c r="A496" s="9" t="s">
        <v>10</v>
      </c>
      <c r="B496" s="9" t="s">
        <v>535</v>
      </c>
      <c r="C496" s="10">
        <v>-22499.5</v>
      </c>
    </row>
    <row r="497" spans="1:3" x14ac:dyDescent="0.2">
      <c r="A497" s="9" t="s">
        <v>10</v>
      </c>
      <c r="B497" s="9" t="s">
        <v>536</v>
      </c>
      <c r="C497" s="10">
        <v>-2200</v>
      </c>
    </row>
    <row r="498" spans="1:3" x14ac:dyDescent="0.2">
      <c r="A498" s="9" t="s">
        <v>10</v>
      </c>
      <c r="B498" s="9" t="s">
        <v>543</v>
      </c>
      <c r="C498" s="10">
        <v>-3219.45</v>
      </c>
    </row>
    <row r="499" spans="1:3" x14ac:dyDescent="0.2">
      <c r="A499" s="9" t="s">
        <v>10</v>
      </c>
      <c r="B499" s="9" t="s">
        <v>544</v>
      </c>
      <c r="C499" s="10">
        <v>-742</v>
      </c>
    </row>
    <row r="500" spans="1:3" x14ac:dyDescent="0.2">
      <c r="A500" s="9" t="s">
        <v>10</v>
      </c>
      <c r="B500" s="9" t="s">
        <v>545</v>
      </c>
      <c r="C500" s="10">
        <v>-742</v>
      </c>
    </row>
    <row r="501" spans="1:3" x14ac:dyDescent="0.2">
      <c r="A501" s="9" t="s">
        <v>10</v>
      </c>
      <c r="B501" s="9" t="s">
        <v>552</v>
      </c>
      <c r="C501" s="10">
        <v>-65440.2</v>
      </c>
    </row>
    <row r="502" spans="1:3" x14ac:dyDescent="0.2">
      <c r="A502" s="9" t="s">
        <v>10</v>
      </c>
      <c r="B502" s="9" t="s">
        <v>553</v>
      </c>
      <c r="C502" s="10">
        <v>-20532.8</v>
      </c>
    </row>
    <row r="503" spans="1:3" x14ac:dyDescent="0.2">
      <c r="A503" s="9" t="s">
        <v>10</v>
      </c>
      <c r="B503" s="9" t="s">
        <v>555</v>
      </c>
      <c r="C503" s="10">
        <v>-7600</v>
      </c>
    </row>
    <row r="504" spans="1:3" x14ac:dyDescent="0.2">
      <c r="A504" s="9" t="s">
        <v>10</v>
      </c>
      <c r="B504" s="9" t="s">
        <v>557</v>
      </c>
      <c r="C504" s="10">
        <v>-4410</v>
      </c>
    </row>
    <row r="505" spans="1:3" x14ac:dyDescent="0.2">
      <c r="A505" s="9" t="s">
        <v>10</v>
      </c>
      <c r="B505" s="9" t="s">
        <v>563</v>
      </c>
      <c r="C505" s="10">
        <v>-1719.19</v>
      </c>
    </row>
    <row r="506" spans="1:3" x14ac:dyDescent="0.2">
      <c r="A506" s="9" t="s">
        <v>10</v>
      </c>
      <c r="B506" s="9" t="s">
        <v>568</v>
      </c>
      <c r="C506" s="10">
        <v>-2297.7399999999998</v>
      </c>
    </row>
    <row r="507" spans="1:3" x14ac:dyDescent="0.2">
      <c r="A507" s="9" t="s">
        <v>10</v>
      </c>
      <c r="B507" s="9" t="s">
        <v>572</v>
      </c>
      <c r="C507" s="10">
        <v>-520</v>
      </c>
    </row>
    <row r="508" spans="1:3" x14ac:dyDescent="0.2">
      <c r="A508" s="9" t="s">
        <v>10</v>
      </c>
      <c r="B508" s="9" t="s">
        <v>573</v>
      </c>
      <c r="C508" s="10">
        <v>-18416.34</v>
      </c>
    </row>
    <row r="509" spans="1:3" x14ac:dyDescent="0.2">
      <c r="A509" s="9" t="s">
        <v>10</v>
      </c>
      <c r="B509" s="9" t="s">
        <v>574</v>
      </c>
      <c r="C509" s="10">
        <v>-12000</v>
      </c>
    </row>
    <row r="510" spans="1:3" x14ac:dyDescent="0.2">
      <c r="A510" s="9" t="s">
        <v>10</v>
      </c>
      <c r="B510" s="9" t="s">
        <v>575</v>
      </c>
      <c r="C510" s="10">
        <v>-1500</v>
      </c>
    </row>
    <row r="511" spans="1:3" x14ac:dyDescent="0.2">
      <c r="A511" s="9" t="s">
        <v>10</v>
      </c>
      <c r="B511" s="9" t="s">
        <v>583</v>
      </c>
      <c r="C511" s="10">
        <v>-4950</v>
      </c>
    </row>
    <row r="512" spans="1:3" x14ac:dyDescent="0.2">
      <c r="A512" s="9" t="s">
        <v>10</v>
      </c>
      <c r="B512" s="9" t="s">
        <v>585</v>
      </c>
      <c r="C512" s="10">
        <v>-63463</v>
      </c>
    </row>
    <row r="513" spans="1:3" x14ac:dyDescent="0.2">
      <c r="A513" s="9" t="s">
        <v>10</v>
      </c>
      <c r="B513" s="9" t="s">
        <v>586</v>
      </c>
      <c r="C513" s="10">
        <v>-1487.4</v>
      </c>
    </row>
    <row r="514" spans="1:3" x14ac:dyDescent="0.2">
      <c r="A514" s="9" t="s">
        <v>10</v>
      </c>
      <c r="B514" s="9" t="s">
        <v>587</v>
      </c>
      <c r="C514" s="10">
        <v>-25066.29</v>
      </c>
    </row>
    <row r="515" spans="1:3" x14ac:dyDescent="0.2">
      <c r="A515" s="9" t="s">
        <v>10</v>
      </c>
      <c r="B515" s="9" t="s">
        <v>588</v>
      </c>
      <c r="C515" s="10">
        <v>-33900</v>
      </c>
    </row>
    <row r="516" spans="1:3" x14ac:dyDescent="0.2">
      <c r="A516" s="9" t="s">
        <v>10</v>
      </c>
      <c r="B516" s="9" t="s">
        <v>589</v>
      </c>
      <c r="C516" s="10">
        <v>-2931.25</v>
      </c>
    </row>
    <row r="517" spans="1:3" x14ac:dyDescent="0.2">
      <c r="A517" s="9" t="s">
        <v>10</v>
      </c>
      <c r="B517" s="9" t="s">
        <v>594</v>
      </c>
      <c r="C517" s="10">
        <v>-70400</v>
      </c>
    </row>
    <row r="518" spans="1:3" x14ac:dyDescent="0.2">
      <c r="A518" s="9" t="s">
        <v>10</v>
      </c>
      <c r="B518" s="9" t="s">
        <v>596</v>
      </c>
      <c r="C518" s="10">
        <v>-3527</v>
      </c>
    </row>
    <row r="519" spans="1:3" x14ac:dyDescent="0.2">
      <c r="A519" s="9" t="s">
        <v>10</v>
      </c>
      <c r="B519" s="9" t="s">
        <v>604</v>
      </c>
      <c r="C519" s="10">
        <v>-11316.8</v>
      </c>
    </row>
    <row r="520" spans="1:3" x14ac:dyDescent="0.2">
      <c r="A520" s="9" t="s">
        <v>10</v>
      </c>
      <c r="B520" s="9" t="s">
        <v>605</v>
      </c>
      <c r="C520" s="10">
        <v>-54000</v>
      </c>
    </row>
    <row r="521" spans="1:3" x14ac:dyDescent="0.2">
      <c r="A521" s="9" t="s">
        <v>10</v>
      </c>
      <c r="B521" s="9" t="s">
        <v>606</v>
      </c>
      <c r="C521" s="10">
        <v>-11278.4</v>
      </c>
    </row>
    <row r="522" spans="1:3" x14ac:dyDescent="0.2">
      <c r="A522" s="9" t="s">
        <v>10</v>
      </c>
      <c r="B522" s="9" t="s">
        <v>611</v>
      </c>
      <c r="C522" s="10">
        <v>-4500</v>
      </c>
    </row>
    <row r="523" spans="1:3" x14ac:dyDescent="0.2">
      <c r="A523" s="9" t="s">
        <v>10</v>
      </c>
      <c r="B523" s="9" t="s">
        <v>615</v>
      </c>
      <c r="C523" s="10">
        <v>-7133.54</v>
      </c>
    </row>
    <row r="524" spans="1:3" x14ac:dyDescent="0.2">
      <c r="A524" s="9" t="s">
        <v>10</v>
      </c>
      <c r="B524" s="9" t="s">
        <v>617</v>
      </c>
      <c r="C524" s="10">
        <v>-6169</v>
      </c>
    </row>
    <row r="525" spans="1:3" x14ac:dyDescent="0.2">
      <c r="A525" s="9" t="s">
        <v>10</v>
      </c>
      <c r="B525" s="9" t="s">
        <v>618</v>
      </c>
      <c r="C525" s="10">
        <v>-1640</v>
      </c>
    </row>
    <row r="526" spans="1:3" x14ac:dyDescent="0.2">
      <c r="A526" s="9" t="s">
        <v>10</v>
      </c>
      <c r="B526" s="9" t="s">
        <v>620</v>
      </c>
      <c r="C526" s="10">
        <v>-4000</v>
      </c>
    </row>
    <row r="527" spans="1:3" x14ac:dyDescent="0.2">
      <c r="A527" s="9" t="s">
        <v>10</v>
      </c>
      <c r="B527" s="9" t="s">
        <v>621</v>
      </c>
      <c r="C527" s="10">
        <v>-39223.83</v>
      </c>
    </row>
    <row r="528" spans="1:3" x14ac:dyDescent="0.2">
      <c r="A528" s="9" t="s">
        <v>10</v>
      </c>
      <c r="B528" s="9" t="s">
        <v>626</v>
      </c>
      <c r="C528" s="10">
        <v>-4799.75</v>
      </c>
    </row>
    <row r="529" spans="1:3" x14ac:dyDescent="0.2">
      <c r="A529" s="9" t="s">
        <v>10</v>
      </c>
      <c r="B529" s="9" t="s">
        <v>627</v>
      </c>
      <c r="C529" s="10">
        <v>-375.2</v>
      </c>
    </row>
    <row r="530" spans="1:3" x14ac:dyDescent="0.2">
      <c r="A530" s="9" t="s">
        <v>10</v>
      </c>
      <c r="B530" s="9" t="s">
        <v>635</v>
      </c>
      <c r="C530" s="10">
        <v>-33150</v>
      </c>
    </row>
    <row r="531" spans="1:3" x14ac:dyDescent="0.2">
      <c r="A531" s="9" t="s">
        <v>10</v>
      </c>
      <c r="B531" s="9" t="s">
        <v>640</v>
      </c>
      <c r="C531" s="10">
        <v>-160402.82999999999</v>
      </c>
    </row>
    <row r="532" spans="1:3" x14ac:dyDescent="0.2">
      <c r="A532" s="9" t="s">
        <v>10</v>
      </c>
      <c r="B532" s="9" t="s">
        <v>641</v>
      </c>
      <c r="C532" s="10">
        <v>-45398</v>
      </c>
    </row>
    <row r="533" spans="1:3" x14ac:dyDescent="0.2">
      <c r="A533" s="9" t="s">
        <v>10</v>
      </c>
      <c r="B533" s="9" t="s">
        <v>645</v>
      </c>
      <c r="C533" s="10">
        <v>-31606</v>
      </c>
    </row>
    <row r="534" spans="1:3" x14ac:dyDescent="0.2">
      <c r="A534" s="9" t="s">
        <v>10</v>
      </c>
      <c r="B534" s="9" t="s">
        <v>648</v>
      </c>
      <c r="C534" s="10">
        <v>-3300</v>
      </c>
    </row>
    <row r="535" spans="1:3" x14ac:dyDescent="0.2">
      <c r="A535" s="9" t="s">
        <v>10</v>
      </c>
      <c r="B535" s="9" t="s">
        <v>651</v>
      </c>
      <c r="C535" s="10">
        <v>-89.95</v>
      </c>
    </row>
    <row r="536" spans="1:3" x14ac:dyDescent="0.2">
      <c r="A536" s="9" t="s">
        <v>10</v>
      </c>
      <c r="B536" s="9" t="s">
        <v>654</v>
      </c>
      <c r="C536" s="10">
        <v>-3744</v>
      </c>
    </row>
    <row r="537" spans="1:3" x14ac:dyDescent="0.2">
      <c r="A537" s="9" t="s">
        <v>10</v>
      </c>
      <c r="B537" s="9" t="s">
        <v>655</v>
      </c>
      <c r="C537" s="10">
        <v>-74393</v>
      </c>
    </row>
    <row r="538" spans="1:3" x14ac:dyDescent="0.2">
      <c r="A538" s="9" t="s">
        <v>10</v>
      </c>
      <c r="B538" s="9" t="s">
        <v>658</v>
      </c>
      <c r="C538" s="10">
        <v>-2238.4</v>
      </c>
    </row>
    <row r="539" spans="1:3" x14ac:dyDescent="0.2">
      <c r="A539" s="9" t="s">
        <v>10</v>
      </c>
      <c r="B539" s="9" t="s">
        <v>661</v>
      </c>
      <c r="C539" s="10">
        <v>-18200</v>
      </c>
    </row>
    <row r="540" spans="1:3" x14ac:dyDescent="0.2">
      <c r="A540" s="9" t="s">
        <v>10</v>
      </c>
      <c r="B540" s="9" t="s">
        <v>662</v>
      </c>
      <c r="C540" s="10">
        <v>-4700</v>
      </c>
    </row>
    <row r="541" spans="1:3" x14ac:dyDescent="0.2">
      <c r="A541" s="9" t="s">
        <v>10</v>
      </c>
      <c r="B541" s="9" t="s">
        <v>665</v>
      </c>
      <c r="C541" s="10">
        <v>-1000</v>
      </c>
    </row>
    <row r="542" spans="1:3" x14ac:dyDescent="0.2">
      <c r="A542" s="9" t="s">
        <v>10</v>
      </c>
      <c r="B542" s="9" t="s">
        <v>667</v>
      </c>
      <c r="C542" s="10">
        <v>-59502</v>
      </c>
    </row>
    <row r="543" spans="1:3" x14ac:dyDescent="0.2">
      <c r="A543" s="9" t="s">
        <v>10</v>
      </c>
      <c r="B543" s="9" t="s">
        <v>671</v>
      </c>
      <c r="C543" s="10">
        <v>-754.4</v>
      </c>
    </row>
    <row r="544" spans="1:3" x14ac:dyDescent="0.2">
      <c r="A544" s="9" t="s">
        <v>10</v>
      </c>
      <c r="B544" s="9" t="s">
        <v>673</v>
      </c>
      <c r="C544" s="10">
        <v>-513726.32</v>
      </c>
    </row>
    <row r="545" spans="1:3" x14ac:dyDescent="0.2">
      <c r="A545" s="9" t="s">
        <v>10</v>
      </c>
      <c r="B545" s="9" t="s">
        <v>684</v>
      </c>
      <c r="C545" s="10">
        <v>-420</v>
      </c>
    </row>
    <row r="546" spans="1:3" x14ac:dyDescent="0.2">
      <c r="A546" s="9" t="s">
        <v>10</v>
      </c>
      <c r="B546" s="9" t="s">
        <v>688</v>
      </c>
      <c r="C546" s="10">
        <v>-66500</v>
      </c>
    </row>
    <row r="547" spans="1:3" x14ac:dyDescent="0.2">
      <c r="A547" s="9" t="s">
        <v>10</v>
      </c>
      <c r="B547" s="9" t="s">
        <v>690</v>
      </c>
      <c r="C547" s="10">
        <v>-25050</v>
      </c>
    </row>
    <row r="548" spans="1:3" x14ac:dyDescent="0.2">
      <c r="A548" s="9" t="s">
        <v>10</v>
      </c>
      <c r="B548" s="9" t="s">
        <v>693</v>
      </c>
      <c r="C548" s="10">
        <v>-1007.48</v>
      </c>
    </row>
    <row r="549" spans="1:3" x14ac:dyDescent="0.2">
      <c r="A549" s="9" t="s">
        <v>10</v>
      </c>
      <c r="B549" s="9" t="s">
        <v>695</v>
      </c>
      <c r="C549" s="10">
        <v>-100</v>
      </c>
    </row>
    <row r="550" spans="1:3" x14ac:dyDescent="0.2">
      <c r="A550" s="9" t="s">
        <v>10</v>
      </c>
      <c r="B550" s="9" t="s">
        <v>698</v>
      </c>
      <c r="C550" s="10">
        <v>-5635.2</v>
      </c>
    </row>
    <row r="551" spans="1:3" x14ac:dyDescent="0.2">
      <c r="A551" s="9" t="s">
        <v>10</v>
      </c>
      <c r="B551" s="9" t="s">
        <v>702</v>
      </c>
      <c r="C551" s="10">
        <v>-103232.01</v>
      </c>
    </row>
    <row r="552" spans="1:3" x14ac:dyDescent="0.2">
      <c r="A552" s="9" t="s">
        <v>10</v>
      </c>
      <c r="B552" s="9" t="s">
        <v>705</v>
      </c>
      <c r="C552" s="10">
        <v>-1900</v>
      </c>
    </row>
    <row r="553" spans="1:3" x14ac:dyDescent="0.2">
      <c r="A553" s="9" t="s">
        <v>10</v>
      </c>
      <c r="B553" s="9" t="s">
        <v>707</v>
      </c>
      <c r="C553" s="10">
        <v>-717983.55</v>
      </c>
    </row>
    <row r="554" spans="1:3" x14ac:dyDescent="0.2">
      <c r="A554" s="9" t="s">
        <v>10</v>
      </c>
      <c r="B554" s="9" t="s">
        <v>708</v>
      </c>
      <c r="C554" s="10">
        <v>-19368.71</v>
      </c>
    </row>
    <row r="555" spans="1:3" x14ac:dyDescent="0.2">
      <c r="A555" s="9" t="s">
        <v>10</v>
      </c>
      <c r="B555" s="9" t="s">
        <v>709</v>
      </c>
      <c r="C555" s="10">
        <v>-25000</v>
      </c>
    </row>
    <row r="556" spans="1:3" x14ac:dyDescent="0.2">
      <c r="A556" s="9" t="s">
        <v>10</v>
      </c>
      <c r="B556" s="9" t="s">
        <v>710</v>
      </c>
      <c r="C556" s="10">
        <v>-25925</v>
      </c>
    </row>
    <row r="557" spans="1:3" x14ac:dyDescent="0.2">
      <c r="A557" s="9" t="s">
        <v>10</v>
      </c>
      <c r="B557" s="9" t="s">
        <v>713</v>
      </c>
      <c r="C557" s="10">
        <v>-10180</v>
      </c>
    </row>
    <row r="558" spans="1:3" x14ac:dyDescent="0.2">
      <c r="A558" s="9" t="s">
        <v>10</v>
      </c>
      <c r="B558" s="9" t="s">
        <v>715</v>
      </c>
      <c r="C558" s="10">
        <v>-743.91</v>
      </c>
    </row>
    <row r="559" spans="1:3" x14ac:dyDescent="0.2">
      <c r="A559" s="9" t="s">
        <v>10</v>
      </c>
      <c r="B559" s="9" t="s">
        <v>716</v>
      </c>
      <c r="C559" s="10">
        <v>-89941.06</v>
      </c>
    </row>
    <row r="560" spans="1:3" x14ac:dyDescent="0.2">
      <c r="A560" s="9" t="s">
        <v>10</v>
      </c>
      <c r="B560" s="9" t="s">
        <v>717</v>
      </c>
      <c r="C560" s="10">
        <v>-9007.67</v>
      </c>
    </row>
    <row r="561" spans="1:3" x14ac:dyDescent="0.2">
      <c r="A561" s="9" t="s">
        <v>10</v>
      </c>
      <c r="B561" s="9" t="s">
        <v>720</v>
      </c>
      <c r="C561" s="10">
        <v>-11425.5</v>
      </c>
    </row>
    <row r="562" spans="1:3" x14ac:dyDescent="0.2">
      <c r="A562" s="9" t="s">
        <v>10</v>
      </c>
      <c r="B562" s="9" t="s">
        <v>721</v>
      </c>
      <c r="C562" s="10">
        <v>-6000</v>
      </c>
    </row>
    <row r="563" spans="1:3" x14ac:dyDescent="0.2">
      <c r="A563" s="9" t="s">
        <v>10</v>
      </c>
      <c r="B563" s="9" t="s">
        <v>725</v>
      </c>
      <c r="C563" s="10">
        <v>-3436.5</v>
      </c>
    </row>
    <row r="564" spans="1:3" x14ac:dyDescent="0.2">
      <c r="A564" s="9" t="s">
        <v>10</v>
      </c>
      <c r="B564" s="9" t="s">
        <v>730</v>
      </c>
      <c r="C564" s="10">
        <v>-12231.68</v>
      </c>
    </row>
    <row r="565" spans="1:3" x14ac:dyDescent="0.2">
      <c r="A565" s="9" t="s">
        <v>10</v>
      </c>
      <c r="B565" s="9" t="s">
        <v>733</v>
      </c>
      <c r="C565" s="10">
        <v>-259891.81</v>
      </c>
    </row>
    <row r="566" spans="1:3" x14ac:dyDescent="0.2">
      <c r="A566" s="9" t="s">
        <v>10</v>
      </c>
      <c r="B566" s="9" t="s">
        <v>736</v>
      </c>
      <c r="C566" s="10">
        <v>-5304</v>
      </c>
    </row>
    <row r="567" spans="1:3" x14ac:dyDescent="0.2">
      <c r="A567" s="9" t="s">
        <v>10</v>
      </c>
      <c r="B567" s="9" t="s">
        <v>738</v>
      </c>
      <c r="C567" s="10">
        <v>-1957.45</v>
      </c>
    </row>
    <row r="568" spans="1:3" x14ac:dyDescent="0.2">
      <c r="A568" s="9" t="s">
        <v>10</v>
      </c>
      <c r="B568" s="9" t="s">
        <v>740</v>
      </c>
      <c r="C568" s="10">
        <v>-6776.7</v>
      </c>
    </row>
    <row r="569" spans="1:3" x14ac:dyDescent="0.2">
      <c r="A569" s="9" t="s">
        <v>10</v>
      </c>
      <c r="B569" s="9" t="s">
        <v>746</v>
      </c>
      <c r="C569" s="10">
        <v>-16763</v>
      </c>
    </row>
    <row r="570" spans="1:3" x14ac:dyDescent="0.2">
      <c r="A570" s="9" t="s">
        <v>10</v>
      </c>
      <c r="B570" s="9" t="s">
        <v>754</v>
      </c>
      <c r="C570" s="10">
        <v>-16989.099999999999</v>
      </c>
    </row>
    <row r="571" spans="1:3" x14ac:dyDescent="0.2">
      <c r="A571" s="9" t="s">
        <v>10</v>
      </c>
      <c r="B571" s="9" t="s">
        <v>762</v>
      </c>
      <c r="C571" s="10">
        <v>-59552.25</v>
      </c>
    </row>
    <row r="572" spans="1:3" x14ac:dyDescent="0.2">
      <c r="A572" s="9" t="s">
        <v>10</v>
      </c>
      <c r="B572" s="9" t="s">
        <v>766</v>
      </c>
      <c r="C572" s="10">
        <v>-11085.46</v>
      </c>
    </row>
    <row r="573" spans="1:3" x14ac:dyDescent="0.2">
      <c r="A573" s="9" t="s">
        <v>10</v>
      </c>
      <c r="B573" s="9" t="s">
        <v>770</v>
      </c>
      <c r="C573" s="10">
        <v>-3783</v>
      </c>
    </row>
    <row r="574" spans="1:3" x14ac:dyDescent="0.2">
      <c r="A574" s="9" t="s">
        <v>10</v>
      </c>
      <c r="B574" s="9" t="s">
        <v>772</v>
      </c>
      <c r="C574" s="10">
        <v>-7522.5</v>
      </c>
    </row>
    <row r="575" spans="1:3" x14ac:dyDescent="0.2">
      <c r="A575" s="9" t="s">
        <v>10</v>
      </c>
      <c r="B575" s="9" t="s">
        <v>773</v>
      </c>
      <c r="C575" s="10">
        <v>-33013.4</v>
      </c>
    </row>
    <row r="576" spans="1:3" x14ac:dyDescent="0.2">
      <c r="A576" s="9" t="s">
        <v>10</v>
      </c>
      <c r="B576" s="9" t="s">
        <v>774</v>
      </c>
      <c r="C576" s="10">
        <v>-7290.02</v>
      </c>
    </row>
    <row r="577" spans="1:3" x14ac:dyDescent="0.2">
      <c r="A577" s="9" t="s">
        <v>10</v>
      </c>
      <c r="B577" s="9" t="s">
        <v>780</v>
      </c>
      <c r="C577" s="10">
        <v>-486199</v>
      </c>
    </row>
    <row r="578" spans="1:3" x14ac:dyDescent="0.2">
      <c r="A578" s="9" t="s">
        <v>10</v>
      </c>
      <c r="B578" s="9" t="s">
        <v>782</v>
      </c>
      <c r="C578" s="10">
        <v>-112890.39</v>
      </c>
    </row>
    <row r="579" spans="1:3" x14ac:dyDescent="0.2">
      <c r="A579" s="9" t="s">
        <v>10</v>
      </c>
      <c r="B579" s="9" t="s">
        <v>788</v>
      </c>
      <c r="C579" s="10">
        <v>-4250</v>
      </c>
    </row>
    <row r="580" spans="1:3" x14ac:dyDescent="0.2">
      <c r="A580" s="9" t="s">
        <v>10</v>
      </c>
      <c r="B580" s="9" t="s">
        <v>791</v>
      </c>
      <c r="C580" s="10">
        <v>-318.31</v>
      </c>
    </row>
    <row r="581" spans="1:3" x14ac:dyDescent="0.2">
      <c r="A581" s="9" t="s">
        <v>10</v>
      </c>
      <c r="B581" s="9" t="s">
        <v>793</v>
      </c>
      <c r="C581" s="10">
        <v>-1803.75</v>
      </c>
    </row>
    <row r="582" spans="1:3" x14ac:dyDescent="0.2">
      <c r="A582" s="9" t="s">
        <v>10</v>
      </c>
      <c r="B582" s="9" t="s">
        <v>796</v>
      </c>
      <c r="C582" s="10">
        <v>-3610.5</v>
      </c>
    </row>
    <row r="583" spans="1:3" x14ac:dyDescent="0.2">
      <c r="A583" s="9" t="s">
        <v>10</v>
      </c>
      <c r="B583" s="9" t="s">
        <v>797</v>
      </c>
      <c r="C583" s="10">
        <v>-24202.880000000001</v>
      </c>
    </row>
    <row r="584" spans="1:3" x14ac:dyDescent="0.2">
      <c r="A584" s="9" t="s">
        <v>10</v>
      </c>
      <c r="B584" s="9" t="s">
        <v>798</v>
      </c>
      <c r="C584" s="10">
        <v>-26780</v>
      </c>
    </row>
    <row r="585" spans="1:3" x14ac:dyDescent="0.2">
      <c r="A585" s="9" t="s">
        <v>10</v>
      </c>
      <c r="B585" s="9" t="s">
        <v>803</v>
      </c>
      <c r="C585" s="10">
        <v>-18300</v>
      </c>
    </row>
    <row r="586" spans="1:3" x14ac:dyDescent="0.2">
      <c r="A586" s="9" t="s">
        <v>10</v>
      </c>
      <c r="B586" s="9" t="s">
        <v>806</v>
      </c>
      <c r="C586" s="10">
        <v>-386625.8</v>
      </c>
    </row>
    <row r="587" spans="1:3" x14ac:dyDescent="0.2">
      <c r="A587" s="9" t="s">
        <v>10</v>
      </c>
      <c r="B587" s="9" t="s">
        <v>807</v>
      </c>
      <c r="C587" s="10">
        <v>-2050</v>
      </c>
    </row>
    <row r="588" spans="1:3" x14ac:dyDescent="0.2">
      <c r="A588" s="9" t="s">
        <v>10</v>
      </c>
      <c r="B588" s="9" t="s">
        <v>808</v>
      </c>
      <c r="C588" s="10">
        <v>-46937.5</v>
      </c>
    </row>
    <row r="589" spans="1:3" x14ac:dyDescent="0.2">
      <c r="A589" s="9" t="s">
        <v>10</v>
      </c>
      <c r="B589" s="9" t="s">
        <v>809</v>
      </c>
      <c r="C589" s="10">
        <v>-5564</v>
      </c>
    </row>
    <row r="590" spans="1:3" x14ac:dyDescent="0.2">
      <c r="A590" s="9" t="s">
        <v>10</v>
      </c>
      <c r="B590" s="9" t="s">
        <v>813</v>
      </c>
      <c r="C590" s="10">
        <v>-17600</v>
      </c>
    </row>
    <row r="591" spans="1:3" x14ac:dyDescent="0.2">
      <c r="A591" s="9" t="s">
        <v>10</v>
      </c>
      <c r="B591" s="9" t="s">
        <v>814</v>
      </c>
      <c r="C591" s="10">
        <v>-26832</v>
      </c>
    </row>
    <row r="592" spans="1:3" x14ac:dyDescent="0.2">
      <c r="A592" s="9" t="s">
        <v>10</v>
      </c>
      <c r="B592" s="9" t="s">
        <v>815</v>
      </c>
      <c r="C592" s="10">
        <v>-2250</v>
      </c>
    </row>
    <row r="593" spans="1:3" x14ac:dyDescent="0.2">
      <c r="A593" s="9" t="s">
        <v>10</v>
      </c>
      <c r="B593" s="9" t="s">
        <v>816</v>
      </c>
      <c r="C593" s="10">
        <v>-14209</v>
      </c>
    </row>
    <row r="594" spans="1:3" x14ac:dyDescent="0.2">
      <c r="A594" s="9" t="s">
        <v>10</v>
      </c>
      <c r="B594" s="9" t="s">
        <v>5</v>
      </c>
      <c r="C594" s="10">
        <v>-176976.89</v>
      </c>
    </row>
    <row r="595" spans="1:3" x14ac:dyDescent="0.2">
      <c r="A595" s="9" t="s">
        <v>10</v>
      </c>
      <c r="B595" s="9" t="s">
        <v>820</v>
      </c>
      <c r="C595" s="10">
        <v>-1115.69</v>
      </c>
    </row>
    <row r="596" spans="1:3" x14ac:dyDescent="0.2">
      <c r="A596" s="9" t="s">
        <v>10</v>
      </c>
      <c r="B596" s="9" t="s">
        <v>821</v>
      </c>
      <c r="C596" s="10">
        <v>-5655.75</v>
      </c>
    </row>
    <row r="597" spans="1:3" x14ac:dyDescent="0.2">
      <c r="A597" s="9" t="s">
        <v>10</v>
      </c>
      <c r="B597" s="9" t="s">
        <v>822</v>
      </c>
      <c r="C597" s="10">
        <v>-3347.55</v>
      </c>
    </row>
    <row r="598" spans="1:3" x14ac:dyDescent="0.2">
      <c r="A598" s="9" t="s">
        <v>10</v>
      </c>
      <c r="B598" s="9" t="s">
        <v>824</v>
      </c>
      <c r="C598" s="10">
        <v>-199978.27</v>
      </c>
    </row>
    <row r="599" spans="1:3" x14ac:dyDescent="0.2">
      <c r="A599" s="9" t="s">
        <v>10</v>
      </c>
      <c r="B599" s="9" t="s">
        <v>825</v>
      </c>
      <c r="C599" s="10">
        <v>-7080.06</v>
      </c>
    </row>
    <row r="600" spans="1:3" x14ac:dyDescent="0.2">
      <c r="A600" s="9" t="s">
        <v>10</v>
      </c>
      <c r="B600" s="9" t="s">
        <v>829</v>
      </c>
      <c r="C600" s="10">
        <v>-15111.21</v>
      </c>
    </row>
    <row r="601" spans="1:3" x14ac:dyDescent="0.2">
      <c r="A601" s="9" t="s">
        <v>10</v>
      </c>
      <c r="B601" s="9" t="s">
        <v>831</v>
      </c>
      <c r="C601" s="10">
        <v>-7975</v>
      </c>
    </row>
    <row r="602" spans="1:3" x14ac:dyDescent="0.2">
      <c r="A602" s="9" t="s">
        <v>10</v>
      </c>
      <c r="B602" s="9" t="s">
        <v>832</v>
      </c>
      <c r="C602" s="10">
        <v>-8895.6</v>
      </c>
    </row>
    <row r="603" spans="1:3" x14ac:dyDescent="0.2">
      <c r="A603" s="9" t="s">
        <v>10</v>
      </c>
      <c r="B603" s="9" t="s">
        <v>833</v>
      </c>
      <c r="C603" s="10">
        <v>-25285</v>
      </c>
    </row>
    <row r="604" spans="1:3" x14ac:dyDescent="0.2">
      <c r="A604" s="9" t="s">
        <v>10</v>
      </c>
      <c r="B604" s="9" t="s">
        <v>834</v>
      </c>
      <c r="C604" s="10">
        <v>-38244.04</v>
      </c>
    </row>
    <row r="605" spans="1:3" x14ac:dyDescent="0.2">
      <c r="A605" s="9" t="s">
        <v>10</v>
      </c>
      <c r="B605" s="9" t="s">
        <v>835</v>
      </c>
      <c r="C605" s="10">
        <v>-108271.19</v>
      </c>
    </row>
    <row r="606" spans="1:3" x14ac:dyDescent="0.2">
      <c r="A606" s="9" t="s">
        <v>10</v>
      </c>
      <c r="B606" s="9" t="s">
        <v>836</v>
      </c>
      <c r="C606" s="10">
        <v>-3200</v>
      </c>
    </row>
    <row r="607" spans="1:3" x14ac:dyDescent="0.2">
      <c r="A607" s="9" t="s">
        <v>10</v>
      </c>
      <c r="B607" s="9" t="s">
        <v>837</v>
      </c>
      <c r="C607" s="10">
        <v>-52148.160000000003</v>
      </c>
    </row>
    <row r="608" spans="1:3" x14ac:dyDescent="0.2">
      <c r="A608" s="9" t="s">
        <v>10</v>
      </c>
      <c r="B608" s="9" t="s">
        <v>843</v>
      </c>
      <c r="C608" s="10">
        <v>-8295.85</v>
      </c>
    </row>
    <row r="609" spans="1:3" x14ac:dyDescent="0.2">
      <c r="A609" s="9" t="s">
        <v>10</v>
      </c>
      <c r="B609" s="9" t="s">
        <v>844</v>
      </c>
      <c r="C609" s="10">
        <v>-8680</v>
      </c>
    </row>
    <row r="610" spans="1:3" x14ac:dyDescent="0.2">
      <c r="A610" s="9" t="s">
        <v>10</v>
      </c>
      <c r="B610" s="9" t="s">
        <v>845</v>
      </c>
      <c r="C610" s="10">
        <v>-11200</v>
      </c>
    </row>
    <row r="611" spans="1:3" x14ac:dyDescent="0.2">
      <c r="A611" s="9" t="s">
        <v>10</v>
      </c>
      <c r="B611" s="9" t="s">
        <v>847</v>
      </c>
      <c r="C611" s="10">
        <v>-2171.4499999999998</v>
      </c>
    </row>
    <row r="612" spans="1:3" x14ac:dyDescent="0.2">
      <c r="A612" s="9" t="s">
        <v>10</v>
      </c>
      <c r="B612" s="9" t="s">
        <v>850</v>
      </c>
      <c r="C612" s="10">
        <v>-6027</v>
      </c>
    </row>
    <row r="613" spans="1:3" x14ac:dyDescent="0.2">
      <c r="A613" s="9" t="s">
        <v>10</v>
      </c>
      <c r="B613" s="9" t="s">
        <v>852</v>
      </c>
      <c r="C613" s="10">
        <v>2400</v>
      </c>
    </row>
    <row r="614" spans="1:3" x14ac:dyDescent="0.2">
      <c r="A614" s="9" t="s">
        <v>10</v>
      </c>
      <c r="B614" s="9" t="s">
        <v>853</v>
      </c>
      <c r="C614" s="10">
        <v>-4647.87</v>
      </c>
    </row>
    <row r="615" spans="1:3" x14ac:dyDescent="0.2">
      <c r="A615" s="9" t="s">
        <v>10</v>
      </c>
      <c r="B615" s="9" t="s">
        <v>855</v>
      </c>
      <c r="C615" s="10">
        <v>-1850</v>
      </c>
    </row>
    <row r="616" spans="1:3" x14ac:dyDescent="0.2">
      <c r="A616" s="9" t="s">
        <v>10</v>
      </c>
      <c r="B616" s="9" t="s">
        <v>857</v>
      </c>
      <c r="C616" s="10">
        <v>-1864.5</v>
      </c>
    </row>
    <row r="617" spans="1:3" x14ac:dyDescent="0.2">
      <c r="A617" s="9" t="s">
        <v>10</v>
      </c>
      <c r="B617" s="9" t="s">
        <v>859</v>
      </c>
      <c r="C617" s="10">
        <v>-18793</v>
      </c>
    </row>
    <row r="618" spans="1:3" x14ac:dyDescent="0.2">
      <c r="A618" s="9" t="s">
        <v>10</v>
      </c>
      <c r="B618" s="9" t="s">
        <v>860</v>
      </c>
      <c r="C618" s="10">
        <v>-595.14</v>
      </c>
    </row>
    <row r="619" spans="1:3" x14ac:dyDescent="0.2">
      <c r="A619" s="9" t="s">
        <v>10</v>
      </c>
      <c r="B619" s="9" t="s">
        <v>861</v>
      </c>
      <c r="C619" s="10">
        <v>-150863.79999999999</v>
      </c>
    </row>
    <row r="620" spans="1:3" x14ac:dyDescent="0.2">
      <c r="A620" s="9" t="s">
        <v>10</v>
      </c>
      <c r="B620" s="9" t="s">
        <v>862</v>
      </c>
      <c r="C620" s="10">
        <v>-58256.34</v>
      </c>
    </row>
    <row r="621" spans="1:3" x14ac:dyDescent="0.2">
      <c r="A621" s="9" t="s">
        <v>10</v>
      </c>
      <c r="B621" s="9" t="s">
        <v>863</v>
      </c>
      <c r="C621" s="10">
        <v>-529.6</v>
      </c>
    </row>
    <row r="622" spans="1:3" x14ac:dyDescent="0.2">
      <c r="A622" s="9" t="s">
        <v>10</v>
      </c>
      <c r="B622" s="9" t="s">
        <v>864</v>
      </c>
      <c r="C622" s="10">
        <v>-10000</v>
      </c>
    </row>
    <row r="623" spans="1:3" x14ac:dyDescent="0.2">
      <c r="A623" s="9" t="s">
        <v>10</v>
      </c>
      <c r="B623" s="9" t="s">
        <v>866</v>
      </c>
      <c r="C623" s="10">
        <v>-5779.98</v>
      </c>
    </row>
    <row r="624" spans="1:3" x14ac:dyDescent="0.2">
      <c r="A624" s="9" t="s">
        <v>10</v>
      </c>
      <c r="B624" s="9" t="s">
        <v>867</v>
      </c>
      <c r="C624" s="10">
        <v>-2473.6</v>
      </c>
    </row>
    <row r="625" spans="1:3" x14ac:dyDescent="0.2">
      <c r="A625" s="9" t="s">
        <v>10</v>
      </c>
      <c r="B625" s="9" t="s">
        <v>872</v>
      </c>
      <c r="C625" s="10">
        <v>-623569.5</v>
      </c>
    </row>
    <row r="626" spans="1:3" x14ac:dyDescent="0.2">
      <c r="A626" s="9" t="s">
        <v>10</v>
      </c>
      <c r="B626" s="9" t="s">
        <v>874</v>
      </c>
      <c r="C626" s="10">
        <v>-24052.5</v>
      </c>
    </row>
    <row r="627" spans="1:3" x14ac:dyDescent="0.2">
      <c r="A627" s="9" t="s">
        <v>10</v>
      </c>
      <c r="B627" s="9" t="s">
        <v>876</v>
      </c>
      <c r="C627" s="10">
        <v>-4500</v>
      </c>
    </row>
    <row r="628" spans="1:3" x14ac:dyDescent="0.2">
      <c r="A628" s="9" t="s">
        <v>10</v>
      </c>
      <c r="B628" s="9" t="s">
        <v>878</v>
      </c>
      <c r="C628" s="10">
        <v>-70500</v>
      </c>
    </row>
    <row r="629" spans="1:3" x14ac:dyDescent="0.2">
      <c r="A629" s="9" t="s">
        <v>10</v>
      </c>
      <c r="B629" s="9" t="s">
        <v>880</v>
      </c>
      <c r="C629" s="10">
        <v>-3300</v>
      </c>
    </row>
    <row r="630" spans="1:3" x14ac:dyDescent="0.2">
      <c r="A630" s="9" t="s">
        <v>16</v>
      </c>
      <c r="B630" s="9" t="s">
        <v>80</v>
      </c>
      <c r="C630" s="10">
        <v>-347.2</v>
      </c>
    </row>
    <row r="631" spans="1:3" x14ac:dyDescent="0.2">
      <c r="A631" s="9" t="s">
        <v>16</v>
      </c>
      <c r="B631" s="9" t="s">
        <v>261</v>
      </c>
      <c r="C631" s="10">
        <v>-38375</v>
      </c>
    </row>
    <row r="632" spans="1:3" x14ac:dyDescent="0.2">
      <c r="A632" s="9" t="s">
        <v>16</v>
      </c>
      <c r="B632" s="9" t="s">
        <v>416</v>
      </c>
      <c r="C632" s="10">
        <v>-3273</v>
      </c>
    </row>
    <row r="633" spans="1:3" x14ac:dyDescent="0.2">
      <c r="A633" s="9" t="s">
        <v>16</v>
      </c>
      <c r="B633" s="9" t="s">
        <v>478</v>
      </c>
      <c r="C633" s="10">
        <v>-22000</v>
      </c>
    </row>
    <row r="634" spans="1:3" x14ac:dyDescent="0.2">
      <c r="A634" s="9" t="s">
        <v>16</v>
      </c>
      <c r="B634" s="9" t="s">
        <v>580</v>
      </c>
      <c r="C634" s="10">
        <v>-365</v>
      </c>
    </row>
    <row r="635" spans="1:3" x14ac:dyDescent="0.2">
      <c r="A635" s="9" t="s">
        <v>16</v>
      </c>
      <c r="B635" s="9" t="s">
        <v>587</v>
      </c>
      <c r="C635" s="10">
        <v>-83983.98</v>
      </c>
    </row>
    <row r="636" spans="1:3" x14ac:dyDescent="0.2">
      <c r="A636" s="9" t="s">
        <v>16</v>
      </c>
      <c r="B636" s="9" t="s">
        <v>675</v>
      </c>
      <c r="C636" s="10">
        <v>-72428.31</v>
      </c>
    </row>
    <row r="637" spans="1:3" x14ac:dyDescent="0.2">
      <c r="A637" s="9" t="s">
        <v>16</v>
      </c>
      <c r="B637" s="9" t="s">
        <v>5</v>
      </c>
      <c r="C637" s="10">
        <v>0.01</v>
      </c>
    </row>
    <row r="638" spans="1:3" x14ac:dyDescent="0.2">
      <c r="A638" s="9" t="s">
        <v>16</v>
      </c>
      <c r="B638" s="9" t="s">
        <v>842</v>
      </c>
      <c r="C638" s="10">
        <v>-9097.08</v>
      </c>
    </row>
    <row r="639" spans="1:3" x14ac:dyDescent="0.2">
      <c r="A639" s="66" t="s">
        <v>45</v>
      </c>
      <c r="B639" s="66" t="s">
        <v>67</v>
      </c>
      <c r="C639" s="67">
        <v>-7027.03</v>
      </c>
    </row>
    <row r="640" spans="1:3" x14ac:dyDescent="0.2">
      <c r="A640" s="66" t="s">
        <v>45</v>
      </c>
      <c r="B640" s="66" t="s">
        <v>264</v>
      </c>
      <c r="C640" s="67">
        <v>-7939.18</v>
      </c>
    </row>
    <row r="641" spans="1:3" x14ac:dyDescent="0.2">
      <c r="A641" s="66" t="s">
        <v>45</v>
      </c>
      <c r="B641" s="66" t="s">
        <v>454</v>
      </c>
      <c r="C641" s="67">
        <v>-756.6</v>
      </c>
    </row>
    <row r="642" spans="1:3" x14ac:dyDescent="0.2">
      <c r="A642" s="66" t="s">
        <v>45</v>
      </c>
      <c r="B642" s="66" t="s">
        <v>565</v>
      </c>
      <c r="C642" s="67">
        <v>-2173.25</v>
      </c>
    </row>
    <row r="643" spans="1:3" x14ac:dyDescent="0.2">
      <c r="A643" s="66" t="s">
        <v>45</v>
      </c>
      <c r="B643" s="66" t="s">
        <v>592</v>
      </c>
      <c r="C643" s="67">
        <v>-6431.6</v>
      </c>
    </row>
    <row r="644" spans="1:3" x14ac:dyDescent="0.2">
      <c r="A644" s="66" t="s">
        <v>45</v>
      </c>
      <c r="B644" s="66" t="s">
        <v>609</v>
      </c>
      <c r="C644" s="67">
        <v>-998.64</v>
      </c>
    </row>
    <row r="645" spans="1:3" x14ac:dyDescent="0.2">
      <c r="A645" s="66" t="s">
        <v>45</v>
      </c>
      <c r="B645" s="66" t="s">
        <v>804</v>
      </c>
      <c r="C645" s="67">
        <v>-4832.37</v>
      </c>
    </row>
    <row r="646" spans="1:3" x14ac:dyDescent="0.2">
      <c r="A646" s="66" t="s">
        <v>45</v>
      </c>
      <c r="B646" s="66" t="s">
        <v>5</v>
      </c>
      <c r="C646" s="67">
        <v>0</v>
      </c>
    </row>
    <row r="647" spans="1:3" x14ac:dyDescent="0.2">
      <c r="A647" s="66" t="s">
        <v>46</v>
      </c>
      <c r="B647" s="66" t="s">
        <v>61</v>
      </c>
      <c r="C647" s="67">
        <v>-1051.2</v>
      </c>
    </row>
    <row r="648" spans="1:3" x14ac:dyDescent="0.2">
      <c r="A648" s="66" t="s">
        <v>46</v>
      </c>
      <c r="B648" s="66" t="s">
        <v>99</v>
      </c>
      <c r="C648" s="67">
        <v>-6336.8</v>
      </c>
    </row>
    <row r="649" spans="1:3" x14ac:dyDescent="0.2">
      <c r="A649" s="66" t="s">
        <v>46</v>
      </c>
      <c r="B649" s="66" t="s">
        <v>158</v>
      </c>
      <c r="C649" s="67">
        <v>-1007.2</v>
      </c>
    </row>
    <row r="650" spans="1:3" x14ac:dyDescent="0.2">
      <c r="A650" s="66" t="s">
        <v>46</v>
      </c>
      <c r="B650" s="66" t="s">
        <v>347</v>
      </c>
      <c r="C650" s="67">
        <v>-63009.84</v>
      </c>
    </row>
    <row r="651" spans="1:3" x14ac:dyDescent="0.2">
      <c r="A651" s="66" t="s">
        <v>46</v>
      </c>
      <c r="B651" s="66" t="s">
        <v>349</v>
      </c>
      <c r="C651" s="67">
        <v>-1179.2</v>
      </c>
    </row>
    <row r="652" spans="1:3" x14ac:dyDescent="0.2">
      <c r="A652" s="66" t="s">
        <v>46</v>
      </c>
      <c r="B652" s="66" t="s">
        <v>378</v>
      </c>
      <c r="C652" s="67">
        <v>-648.79999999999995</v>
      </c>
    </row>
    <row r="653" spans="1:3" x14ac:dyDescent="0.2">
      <c r="A653" s="66" t="s">
        <v>46</v>
      </c>
      <c r="B653" s="66" t="s">
        <v>522</v>
      </c>
      <c r="C653" s="67">
        <v>-4159.93</v>
      </c>
    </row>
    <row r="654" spans="1:3" x14ac:dyDescent="0.2">
      <c r="A654" s="66" t="s">
        <v>46</v>
      </c>
      <c r="B654" s="66" t="s">
        <v>685</v>
      </c>
      <c r="C654" s="67">
        <v>-1835</v>
      </c>
    </row>
    <row r="655" spans="1:3" x14ac:dyDescent="0.2">
      <c r="A655" s="66" t="s">
        <v>46</v>
      </c>
      <c r="B655" s="66" t="s">
        <v>722</v>
      </c>
      <c r="C655" s="67">
        <v>-1426.78</v>
      </c>
    </row>
    <row r="656" spans="1:3" x14ac:dyDescent="0.2">
      <c r="A656" s="66" t="s">
        <v>46</v>
      </c>
      <c r="B656" s="66" t="s">
        <v>748</v>
      </c>
      <c r="C656" s="67">
        <v>-12092.8</v>
      </c>
    </row>
    <row r="657" spans="1:3" x14ac:dyDescent="0.2">
      <c r="A657" s="66" t="s">
        <v>46</v>
      </c>
      <c r="B657" s="66" t="s">
        <v>5</v>
      </c>
      <c r="C657" s="67">
        <v>12092.79</v>
      </c>
    </row>
    <row r="658" spans="1:3" x14ac:dyDescent="0.2">
      <c r="A658" s="66" t="s">
        <v>46</v>
      </c>
      <c r="B658" s="66" t="s">
        <v>847</v>
      </c>
      <c r="C658" s="67">
        <v>-8293</v>
      </c>
    </row>
    <row r="659" spans="1:3" x14ac:dyDescent="0.2">
      <c r="A659" s="66" t="s">
        <v>46</v>
      </c>
      <c r="B659" s="66" t="s">
        <v>859</v>
      </c>
      <c r="C659" s="67">
        <v>-2859</v>
      </c>
    </row>
    <row r="660" spans="1:3" x14ac:dyDescent="0.2">
      <c r="A660" s="66" t="s">
        <v>11</v>
      </c>
      <c r="B660" s="66" t="s">
        <v>150</v>
      </c>
      <c r="C660" s="67">
        <v>-83578.320000000007</v>
      </c>
    </row>
    <row r="661" spans="1:3" x14ac:dyDescent="0.2">
      <c r="A661" s="66" t="s">
        <v>11</v>
      </c>
      <c r="B661" s="66" t="s">
        <v>178</v>
      </c>
      <c r="C661" s="67">
        <v>-256429.22</v>
      </c>
    </row>
    <row r="662" spans="1:3" x14ac:dyDescent="0.2">
      <c r="A662" s="66" t="s">
        <v>11</v>
      </c>
      <c r="B662" s="66" t="s">
        <v>262</v>
      </c>
      <c r="C662" s="67">
        <v>-6386.01</v>
      </c>
    </row>
    <row r="663" spans="1:3" x14ac:dyDescent="0.2">
      <c r="A663" s="66" t="s">
        <v>11</v>
      </c>
      <c r="B663" s="66" t="s">
        <v>368</v>
      </c>
      <c r="C663" s="67">
        <v>-24844.45</v>
      </c>
    </row>
    <row r="664" spans="1:3" x14ac:dyDescent="0.2">
      <c r="A664" s="66" t="s">
        <v>11</v>
      </c>
      <c r="B664" s="66" t="s">
        <v>397</v>
      </c>
      <c r="C664" s="67">
        <v>-74600</v>
      </c>
    </row>
    <row r="665" spans="1:3" x14ac:dyDescent="0.2">
      <c r="A665" s="66" t="s">
        <v>11</v>
      </c>
      <c r="B665" s="66" t="s">
        <v>462</v>
      </c>
      <c r="C665" s="67">
        <v>-155989</v>
      </c>
    </row>
    <row r="666" spans="1:3" x14ac:dyDescent="0.2">
      <c r="A666" s="66" t="s">
        <v>11</v>
      </c>
      <c r="B666" s="66" t="s">
        <v>515</v>
      </c>
      <c r="C666" s="67">
        <v>-8661.1200000000008</v>
      </c>
    </row>
    <row r="667" spans="1:3" x14ac:dyDescent="0.2">
      <c r="A667" s="66" t="s">
        <v>11</v>
      </c>
      <c r="B667" s="66" t="s">
        <v>784</v>
      </c>
      <c r="C667" s="67">
        <v>-4714.3999999999996</v>
      </c>
    </row>
    <row r="668" spans="1:3" x14ac:dyDescent="0.2">
      <c r="A668" s="66" t="s">
        <v>11</v>
      </c>
      <c r="B668" s="66" t="s">
        <v>808</v>
      </c>
      <c r="C668" s="67">
        <v>-20580</v>
      </c>
    </row>
    <row r="669" spans="1:3" x14ac:dyDescent="0.2">
      <c r="A669" s="66" t="s">
        <v>11</v>
      </c>
      <c r="B669" s="66" t="s">
        <v>5</v>
      </c>
      <c r="C669" s="67">
        <v>-169062.18</v>
      </c>
    </row>
    <row r="670" spans="1:3" x14ac:dyDescent="0.2">
      <c r="A670" s="66" t="s">
        <v>18</v>
      </c>
      <c r="B670" s="66" t="s">
        <v>58</v>
      </c>
      <c r="C670" s="67">
        <v>-2880.8</v>
      </c>
    </row>
    <row r="671" spans="1:3" x14ac:dyDescent="0.2">
      <c r="A671" s="66" t="s">
        <v>18</v>
      </c>
      <c r="B671" s="66" t="s">
        <v>64</v>
      </c>
      <c r="C671" s="67">
        <v>-67601.600000000006</v>
      </c>
    </row>
    <row r="672" spans="1:3" x14ac:dyDescent="0.2">
      <c r="A672" s="66" t="s">
        <v>18</v>
      </c>
      <c r="B672" s="66" t="s">
        <v>65</v>
      </c>
      <c r="C672" s="67">
        <v>-100423.2</v>
      </c>
    </row>
    <row r="673" spans="1:3" x14ac:dyDescent="0.2">
      <c r="A673" s="66" t="s">
        <v>18</v>
      </c>
      <c r="B673" s="66" t="s">
        <v>66</v>
      </c>
      <c r="C673" s="67">
        <v>-4286.3599999999997</v>
      </c>
    </row>
    <row r="674" spans="1:3" x14ac:dyDescent="0.2">
      <c r="A674" s="66" t="s">
        <v>18</v>
      </c>
      <c r="B674" s="66" t="s">
        <v>67</v>
      </c>
      <c r="C674" s="67">
        <v>-6342.78</v>
      </c>
    </row>
    <row r="675" spans="1:3" x14ac:dyDescent="0.2">
      <c r="A675" s="66" t="s">
        <v>18</v>
      </c>
      <c r="B675" s="66" t="s">
        <v>73</v>
      </c>
      <c r="C675" s="67">
        <v>-297416.49</v>
      </c>
    </row>
    <row r="676" spans="1:3" x14ac:dyDescent="0.2">
      <c r="A676" s="66" t="s">
        <v>18</v>
      </c>
      <c r="B676" s="66" t="s">
        <v>74</v>
      </c>
      <c r="C676" s="67">
        <v>-2493.34</v>
      </c>
    </row>
    <row r="677" spans="1:3" x14ac:dyDescent="0.2">
      <c r="A677" s="66" t="s">
        <v>18</v>
      </c>
      <c r="B677" s="66" t="s">
        <v>75</v>
      </c>
      <c r="C677" s="67">
        <v>-22091.96</v>
      </c>
    </row>
    <row r="678" spans="1:3" x14ac:dyDescent="0.2">
      <c r="A678" s="66" t="s">
        <v>18</v>
      </c>
      <c r="B678" s="66" t="s">
        <v>76</v>
      </c>
      <c r="C678" s="67">
        <v>-118095.16</v>
      </c>
    </row>
    <row r="679" spans="1:3" x14ac:dyDescent="0.2">
      <c r="A679" s="66" t="s">
        <v>18</v>
      </c>
      <c r="B679" s="66" t="s">
        <v>78</v>
      </c>
      <c r="C679" s="67">
        <v>-262678.03000000003</v>
      </c>
    </row>
    <row r="680" spans="1:3" x14ac:dyDescent="0.2">
      <c r="A680" s="66" t="s">
        <v>18</v>
      </c>
      <c r="B680" s="66" t="s">
        <v>87</v>
      </c>
      <c r="C680" s="67">
        <v>-17450</v>
      </c>
    </row>
    <row r="681" spans="1:3" x14ac:dyDescent="0.2">
      <c r="A681" s="66" t="s">
        <v>18</v>
      </c>
      <c r="B681" s="66" t="s">
        <v>90</v>
      </c>
      <c r="C681" s="67">
        <v>-4872.21</v>
      </c>
    </row>
    <row r="682" spans="1:3" x14ac:dyDescent="0.2">
      <c r="A682" s="66" t="s">
        <v>18</v>
      </c>
      <c r="B682" s="66" t="s">
        <v>94</v>
      </c>
      <c r="C682" s="67">
        <v>-6677.9</v>
      </c>
    </row>
    <row r="683" spans="1:3" x14ac:dyDescent="0.2">
      <c r="A683" s="66" t="s">
        <v>18</v>
      </c>
      <c r="B683" s="66" t="s">
        <v>97</v>
      </c>
      <c r="C683" s="67">
        <v>-12897</v>
      </c>
    </row>
    <row r="684" spans="1:3" x14ac:dyDescent="0.2">
      <c r="A684" s="66" t="s">
        <v>18</v>
      </c>
      <c r="B684" s="66" t="s">
        <v>100</v>
      </c>
      <c r="C684" s="67">
        <v>-495</v>
      </c>
    </row>
    <row r="685" spans="1:3" x14ac:dyDescent="0.2">
      <c r="A685" s="66" t="s">
        <v>18</v>
      </c>
      <c r="B685" s="66" t="s">
        <v>112</v>
      </c>
      <c r="C685" s="67">
        <v>-4965</v>
      </c>
    </row>
    <row r="686" spans="1:3" x14ac:dyDescent="0.2">
      <c r="A686" s="66" t="s">
        <v>18</v>
      </c>
      <c r="B686" s="66" t="s">
        <v>123</v>
      </c>
      <c r="C686" s="67">
        <v>-12399.3</v>
      </c>
    </row>
    <row r="687" spans="1:3" x14ac:dyDescent="0.2">
      <c r="A687" s="66" t="s">
        <v>18</v>
      </c>
      <c r="B687" s="66" t="s">
        <v>129</v>
      </c>
      <c r="C687" s="67">
        <v>-6803.82</v>
      </c>
    </row>
    <row r="688" spans="1:3" x14ac:dyDescent="0.2">
      <c r="A688" s="66" t="s">
        <v>18</v>
      </c>
      <c r="B688" s="66" t="s">
        <v>132</v>
      </c>
      <c r="C688" s="67">
        <v>-6174.85</v>
      </c>
    </row>
    <row r="689" spans="1:3" x14ac:dyDescent="0.2">
      <c r="A689" s="66" t="s">
        <v>18</v>
      </c>
      <c r="B689" s="66" t="s">
        <v>133</v>
      </c>
      <c r="C689" s="67">
        <v>-140922.20000000001</v>
      </c>
    </row>
    <row r="690" spans="1:3" x14ac:dyDescent="0.2">
      <c r="A690" s="66" t="s">
        <v>18</v>
      </c>
      <c r="B690" s="66" t="s">
        <v>141</v>
      </c>
      <c r="C690" s="67">
        <v>-400</v>
      </c>
    </row>
    <row r="691" spans="1:3" x14ac:dyDescent="0.2">
      <c r="A691" s="66" t="s">
        <v>18</v>
      </c>
      <c r="B691" s="66" t="s">
        <v>146</v>
      </c>
      <c r="C691" s="67">
        <v>-18789</v>
      </c>
    </row>
    <row r="692" spans="1:3" x14ac:dyDescent="0.2">
      <c r="A692" s="66" t="s">
        <v>18</v>
      </c>
      <c r="B692" s="66" t="s">
        <v>150</v>
      </c>
      <c r="C692" s="67">
        <v>-432325.1</v>
      </c>
    </row>
    <row r="693" spans="1:3" x14ac:dyDescent="0.2">
      <c r="A693" s="66" t="s">
        <v>18</v>
      </c>
      <c r="B693" s="66" t="s">
        <v>151</v>
      </c>
      <c r="C693" s="67">
        <v>-2295</v>
      </c>
    </row>
    <row r="694" spans="1:3" x14ac:dyDescent="0.2">
      <c r="A694" s="66" t="s">
        <v>18</v>
      </c>
      <c r="B694" s="66" t="s">
        <v>154</v>
      </c>
      <c r="C694" s="67">
        <v>-10089.67</v>
      </c>
    </row>
    <row r="695" spans="1:3" x14ac:dyDescent="0.2">
      <c r="A695" s="66" t="s">
        <v>18</v>
      </c>
      <c r="B695" s="66" t="s">
        <v>170</v>
      </c>
      <c r="C695" s="67">
        <v>-37378.800000000003</v>
      </c>
    </row>
    <row r="696" spans="1:3" x14ac:dyDescent="0.2">
      <c r="A696" s="66" t="s">
        <v>18</v>
      </c>
      <c r="B696" s="66" t="s">
        <v>174</v>
      </c>
      <c r="C696" s="67">
        <v>-4373.51</v>
      </c>
    </row>
    <row r="697" spans="1:3" x14ac:dyDescent="0.2">
      <c r="A697" s="66" t="s">
        <v>18</v>
      </c>
      <c r="B697" s="66" t="s">
        <v>179</v>
      </c>
      <c r="C697" s="67">
        <v>-3621.58</v>
      </c>
    </row>
    <row r="698" spans="1:3" x14ac:dyDescent="0.2">
      <c r="A698" s="66" t="s">
        <v>18</v>
      </c>
      <c r="B698" s="66" t="s">
        <v>193</v>
      </c>
      <c r="C698" s="67">
        <v>-1006.66</v>
      </c>
    </row>
    <row r="699" spans="1:3" x14ac:dyDescent="0.2">
      <c r="A699" s="66" t="s">
        <v>18</v>
      </c>
      <c r="B699" s="66" t="s">
        <v>196</v>
      </c>
      <c r="C699" s="67">
        <v>-69359</v>
      </c>
    </row>
    <row r="700" spans="1:3" x14ac:dyDescent="0.2">
      <c r="A700" s="66" t="s">
        <v>18</v>
      </c>
      <c r="B700" s="66" t="s">
        <v>210</v>
      </c>
      <c r="C700" s="67">
        <v>-7348</v>
      </c>
    </row>
    <row r="701" spans="1:3" x14ac:dyDescent="0.2">
      <c r="A701" s="66" t="s">
        <v>18</v>
      </c>
      <c r="B701" s="66" t="s">
        <v>213</v>
      </c>
      <c r="C701" s="67">
        <v>-537.91</v>
      </c>
    </row>
    <row r="702" spans="1:3" x14ac:dyDescent="0.2">
      <c r="A702" s="66" t="s">
        <v>18</v>
      </c>
      <c r="B702" s="66" t="s">
        <v>214</v>
      </c>
      <c r="C702" s="67">
        <v>-9633.7999999999993</v>
      </c>
    </row>
    <row r="703" spans="1:3" x14ac:dyDescent="0.2">
      <c r="A703" s="66" t="s">
        <v>18</v>
      </c>
      <c r="B703" s="66" t="s">
        <v>215</v>
      </c>
      <c r="C703" s="67">
        <v>-10189.200000000001</v>
      </c>
    </row>
    <row r="704" spans="1:3" x14ac:dyDescent="0.2">
      <c r="A704" s="66" t="s">
        <v>18</v>
      </c>
      <c r="B704" s="66" t="s">
        <v>220</v>
      </c>
      <c r="C704" s="67">
        <v>-3893.31</v>
      </c>
    </row>
    <row r="705" spans="1:3" x14ac:dyDescent="0.2">
      <c r="A705" s="66" t="s">
        <v>18</v>
      </c>
      <c r="B705" s="66" t="s">
        <v>238</v>
      </c>
      <c r="C705" s="67">
        <v>-11089.6</v>
      </c>
    </row>
    <row r="706" spans="1:3" x14ac:dyDescent="0.2">
      <c r="A706" s="66" t="s">
        <v>18</v>
      </c>
      <c r="B706" s="66" t="s">
        <v>250</v>
      </c>
      <c r="C706" s="67">
        <v>-2080</v>
      </c>
    </row>
    <row r="707" spans="1:3" x14ac:dyDescent="0.2">
      <c r="A707" s="66" t="s">
        <v>18</v>
      </c>
      <c r="B707" s="66" t="s">
        <v>251</v>
      </c>
      <c r="C707" s="67">
        <v>-294.39999999999998</v>
      </c>
    </row>
    <row r="708" spans="1:3" x14ac:dyDescent="0.2">
      <c r="A708" s="66" t="s">
        <v>18</v>
      </c>
      <c r="B708" s="66" t="s">
        <v>256</v>
      </c>
      <c r="C708" s="67">
        <v>-7126.2</v>
      </c>
    </row>
    <row r="709" spans="1:3" x14ac:dyDescent="0.2">
      <c r="A709" s="66" t="s">
        <v>18</v>
      </c>
      <c r="B709" s="66" t="s">
        <v>260</v>
      </c>
      <c r="C709" s="67">
        <v>-5896</v>
      </c>
    </row>
    <row r="710" spans="1:3" x14ac:dyDescent="0.2">
      <c r="A710" s="66" t="s">
        <v>18</v>
      </c>
      <c r="B710" s="66" t="s">
        <v>262</v>
      </c>
      <c r="C710" s="67">
        <v>-6769.43</v>
      </c>
    </row>
    <row r="711" spans="1:3" x14ac:dyDescent="0.2">
      <c r="A711" s="66" t="s">
        <v>18</v>
      </c>
      <c r="B711" s="66" t="s">
        <v>267</v>
      </c>
      <c r="C711" s="67">
        <v>-6580</v>
      </c>
    </row>
    <row r="712" spans="1:3" x14ac:dyDescent="0.2">
      <c r="A712" s="66" t="s">
        <v>18</v>
      </c>
      <c r="B712" s="66" t="s">
        <v>271</v>
      </c>
      <c r="C712" s="67">
        <v>-6362.87</v>
      </c>
    </row>
    <row r="713" spans="1:3" x14ac:dyDescent="0.2">
      <c r="A713" s="66" t="s">
        <v>18</v>
      </c>
      <c r="B713" s="66" t="s">
        <v>272</v>
      </c>
      <c r="C713" s="67">
        <v>-2171</v>
      </c>
    </row>
    <row r="714" spans="1:3" x14ac:dyDescent="0.2">
      <c r="A714" s="66" t="s">
        <v>18</v>
      </c>
      <c r="B714" s="66" t="s">
        <v>278</v>
      </c>
      <c r="C714" s="67">
        <v>-73493.2</v>
      </c>
    </row>
    <row r="715" spans="1:3" x14ac:dyDescent="0.2">
      <c r="A715" s="66" t="s">
        <v>18</v>
      </c>
      <c r="B715" s="66" t="s">
        <v>287</v>
      </c>
      <c r="C715" s="67">
        <v>-1651.3</v>
      </c>
    </row>
    <row r="716" spans="1:3" x14ac:dyDescent="0.2">
      <c r="A716" s="66" t="s">
        <v>18</v>
      </c>
      <c r="B716" s="66" t="s">
        <v>292</v>
      </c>
      <c r="C716" s="67">
        <v>-2079.4499999999998</v>
      </c>
    </row>
    <row r="717" spans="1:3" x14ac:dyDescent="0.2">
      <c r="A717" s="66" t="s">
        <v>18</v>
      </c>
      <c r="B717" s="66" t="s">
        <v>299</v>
      </c>
      <c r="C717" s="67">
        <v>-67286</v>
      </c>
    </row>
    <row r="718" spans="1:3" x14ac:dyDescent="0.2">
      <c r="A718" s="66" t="s">
        <v>18</v>
      </c>
      <c r="B718" s="66" t="s">
        <v>300</v>
      </c>
      <c r="C718" s="67">
        <v>-303.52</v>
      </c>
    </row>
    <row r="719" spans="1:3" x14ac:dyDescent="0.2">
      <c r="A719" s="66" t="s">
        <v>18</v>
      </c>
      <c r="B719" s="66" t="s">
        <v>301</v>
      </c>
      <c r="C719" s="67">
        <v>-8960</v>
      </c>
    </row>
    <row r="720" spans="1:3" x14ac:dyDescent="0.2">
      <c r="A720" s="66" t="s">
        <v>18</v>
      </c>
      <c r="B720" s="66" t="s">
        <v>302</v>
      </c>
      <c r="C720" s="67">
        <v>0</v>
      </c>
    </row>
    <row r="721" spans="1:3" x14ac:dyDescent="0.2">
      <c r="A721" s="66" t="s">
        <v>18</v>
      </c>
      <c r="B721" s="66" t="s">
        <v>303</v>
      </c>
      <c r="C721" s="67">
        <v>-5490</v>
      </c>
    </row>
    <row r="722" spans="1:3" x14ac:dyDescent="0.2">
      <c r="A722" s="66" t="s">
        <v>18</v>
      </c>
      <c r="B722" s="66" t="s">
        <v>306</v>
      </c>
      <c r="C722" s="67">
        <v>-1650.97</v>
      </c>
    </row>
    <row r="723" spans="1:3" x14ac:dyDescent="0.2">
      <c r="A723" s="66" t="s">
        <v>18</v>
      </c>
      <c r="B723" s="66" t="s">
        <v>312</v>
      </c>
      <c r="C723" s="67">
        <v>-1047.77</v>
      </c>
    </row>
    <row r="724" spans="1:3" x14ac:dyDescent="0.2">
      <c r="A724" s="66" t="s">
        <v>18</v>
      </c>
      <c r="B724" s="66" t="s">
        <v>313</v>
      </c>
      <c r="C724" s="67">
        <v>-54759.32</v>
      </c>
    </row>
    <row r="725" spans="1:3" x14ac:dyDescent="0.2">
      <c r="A725" s="66" t="s">
        <v>18</v>
      </c>
      <c r="B725" s="66" t="s">
        <v>319</v>
      </c>
      <c r="C725" s="67">
        <v>-1028.7</v>
      </c>
    </row>
    <row r="726" spans="1:3" x14ac:dyDescent="0.2">
      <c r="A726" s="66" t="s">
        <v>18</v>
      </c>
      <c r="B726" s="66" t="s">
        <v>324</v>
      </c>
      <c r="C726" s="67">
        <v>-476</v>
      </c>
    </row>
    <row r="727" spans="1:3" x14ac:dyDescent="0.2">
      <c r="A727" s="66" t="s">
        <v>18</v>
      </c>
      <c r="B727" s="66" t="s">
        <v>328</v>
      </c>
      <c r="C727" s="67">
        <v>-198669.62</v>
      </c>
    </row>
    <row r="728" spans="1:3" x14ac:dyDescent="0.2">
      <c r="A728" s="66" t="s">
        <v>18</v>
      </c>
      <c r="B728" s="66" t="s">
        <v>342</v>
      </c>
      <c r="C728" s="67">
        <v>-6701.84</v>
      </c>
    </row>
    <row r="729" spans="1:3" x14ac:dyDescent="0.2">
      <c r="A729" s="66" t="s">
        <v>18</v>
      </c>
      <c r="B729" s="66" t="s">
        <v>348</v>
      </c>
      <c r="C729" s="67">
        <v>-54463</v>
      </c>
    </row>
    <row r="730" spans="1:3" x14ac:dyDescent="0.2">
      <c r="A730" s="66" t="s">
        <v>18</v>
      </c>
      <c r="B730" s="66" t="s">
        <v>349</v>
      </c>
      <c r="C730" s="67">
        <v>-29579.200000000001</v>
      </c>
    </row>
    <row r="731" spans="1:3" x14ac:dyDescent="0.2">
      <c r="A731" s="66" t="s">
        <v>18</v>
      </c>
      <c r="B731" s="66" t="s">
        <v>356</v>
      </c>
      <c r="C731" s="67">
        <v>-28000</v>
      </c>
    </row>
    <row r="732" spans="1:3" x14ac:dyDescent="0.2">
      <c r="A732" s="66" t="s">
        <v>18</v>
      </c>
      <c r="B732" s="66" t="s">
        <v>360</v>
      </c>
      <c r="C732" s="67">
        <v>-17807.8</v>
      </c>
    </row>
    <row r="733" spans="1:3" x14ac:dyDescent="0.2">
      <c r="A733" s="66" t="s">
        <v>18</v>
      </c>
      <c r="B733" s="66" t="s">
        <v>361</v>
      </c>
      <c r="C733" s="67">
        <v>-40453.85</v>
      </c>
    </row>
    <row r="734" spans="1:3" x14ac:dyDescent="0.2">
      <c r="A734" s="66" t="s">
        <v>18</v>
      </c>
      <c r="B734" s="66" t="s">
        <v>373</v>
      </c>
      <c r="C734" s="67">
        <v>-16333.4</v>
      </c>
    </row>
    <row r="735" spans="1:3" x14ac:dyDescent="0.2">
      <c r="A735" s="66" t="s">
        <v>18</v>
      </c>
      <c r="B735" s="66" t="s">
        <v>374</v>
      </c>
      <c r="C735" s="67">
        <v>-2472.19</v>
      </c>
    </row>
    <row r="736" spans="1:3" x14ac:dyDescent="0.2">
      <c r="A736" s="66" t="s">
        <v>18</v>
      </c>
      <c r="B736" s="66" t="s">
        <v>379</v>
      </c>
      <c r="C736" s="67">
        <v>-30.4</v>
      </c>
    </row>
    <row r="737" spans="1:3" x14ac:dyDescent="0.2">
      <c r="A737" s="66" t="s">
        <v>18</v>
      </c>
      <c r="B737" s="66" t="s">
        <v>380</v>
      </c>
      <c r="C737" s="67">
        <v>-9378.61</v>
      </c>
    </row>
    <row r="738" spans="1:3" x14ac:dyDescent="0.2">
      <c r="A738" s="66" t="s">
        <v>18</v>
      </c>
      <c r="B738" s="66" t="s">
        <v>386</v>
      </c>
      <c r="C738" s="67">
        <v>-21499.48</v>
      </c>
    </row>
    <row r="739" spans="1:3" x14ac:dyDescent="0.2">
      <c r="A739" s="66" t="s">
        <v>18</v>
      </c>
      <c r="B739" s="66" t="s">
        <v>393</v>
      </c>
      <c r="C739" s="67">
        <v>-494.4</v>
      </c>
    </row>
    <row r="740" spans="1:3" x14ac:dyDescent="0.2">
      <c r="A740" s="66" t="s">
        <v>18</v>
      </c>
      <c r="B740" s="66" t="s">
        <v>397</v>
      </c>
      <c r="C740" s="67">
        <v>-20660</v>
      </c>
    </row>
    <row r="741" spans="1:3" x14ac:dyDescent="0.2">
      <c r="A741" s="66" t="s">
        <v>18</v>
      </c>
      <c r="B741" s="66" t="s">
        <v>404</v>
      </c>
      <c r="C741" s="67">
        <v>-56933.22</v>
      </c>
    </row>
    <row r="742" spans="1:3" x14ac:dyDescent="0.2">
      <c r="A742" s="66" t="s">
        <v>18</v>
      </c>
      <c r="B742" s="66" t="s">
        <v>405</v>
      </c>
      <c r="C742" s="67">
        <v>-14355.97</v>
      </c>
    </row>
    <row r="743" spans="1:3" x14ac:dyDescent="0.2">
      <c r="A743" s="66" t="s">
        <v>18</v>
      </c>
      <c r="B743" s="66" t="s">
        <v>407</v>
      </c>
      <c r="C743" s="67">
        <v>-337372</v>
      </c>
    </row>
    <row r="744" spans="1:3" x14ac:dyDescent="0.2">
      <c r="A744" s="66" t="s">
        <v>18</v>
      </c>
      <c r="B744" s="66" t="s">
        <v>411</v>
      </c>
      <c r="C744" s="67">
        <v>-18570.27</v>
      </c>
    </row>
    <row r="745" spans="1:3" x14ac:dyDescent="0.2">
      <c r="A745" s="66" t="s">
        <v>18</v>
      </c>
      <c r="B745" s="66" t="s">
        <v>415</v>
      </c>
      <c r="C745" s="67">
        <v>-502449.75</v>
      </c>
    </row>
    <row r="746" spans="1:3" x14ac:dyDescent="0.2">
      <c r="A746" s="66" t="s">
        <v>18</v>
      </c>
      <c r="B746" s="66" t="s">
        <v>417</v>
      </c>
      <c r="C746" s="67">
        <v>-1800</v>
      </c>
    </row>
    <row r="747" spans="1:3" x14ac:dyDescent="0.2">
      <c r="A747" s="66" t="s">
        <v>18</v>
      </c>
      <c r="B747" s="66" t="s">
        <v>418</v>
      </c>
      <c r="C747" s="67">
        <v>-16207.02</v>
      </c>
    </row>
    <row r="748" spans="1:3" x14ac:dyDescent="0.2">
      <c r="A748" s="66" t="s">
        <v>18</v>
      </c>
      <c r="B748" s="66" t="s">
        <v>420</v>
      </c>
      <c r="C748" s="67">
        <v>-5691.83</v>
      </c>
    </row>
    <row r="749" spans="1:3" x14ac:dyDescent="0.2">
      <c r="A749" s="66" t="s">
        <v>18</v>
      </c>
      <c r="B749" s="66" t="s">
        <v>423</v>
      </c>
      <c r="C749" s="67">
        <v>-13089.78</v>
      </c>
    </row>
    <row r="750" spans="1:3" x14ac:dyDescent="0.2">
      <c r="A750" s="66" t="s">
        <v>18</v>
      </c>
      <c r="B750" s="66" t="s">
        <v>424</v>
      </c>
      <c r="C750" s="67">
        <v>-3206.12</v>
      </c>
    </row>
    <row r="751" spans="1:3" x14ac:dyDescent="0.2">
      <c r="A751" s="66" t="s">
        <v>18</v>
      </c>
      <c r="B751" s="66" t="s">
        <v>425</v>
      </c>
      <c r="C751" s="67">
        <v>-605</v>
      </c>
    </row>
    <row r="752" spans="1:3" x14ac:dyDescent="0.2">
      <c r="A752" s="66" t="s">
        <v>18</v>
      </c>
      <c r="B752" s="66" t="s">
        <v>426</v>
      </c>
      <c r="C752" s="67">
        <v>-32696</v>
      </c>
    </row>
    <row r="753" spans="1:3" x14ac:dyDescent="0.2">
      <c r="A753" s="66" t="s">
        <v>18</v>
      </c>
      <c r="B753" s="66" t="s">
        <v>431</v>
      </c>
      <c r="C753" s="67">
        <v>-37267.440000000002</v>
      </c>
    </row>
    <row r="754" spans="1:3" x14ac:dyDescent="0.2">
      <c r="A754" s="66" t="s">
        <v>18</v>
      </c>
      <c r="B754" s="66" t="s">
        <v>439</v>
      </c>
      <c r="C754" s="67">
        <v>-664.14</v>
      </c>
    </row>
    <row r="755" spans="1:3" x14ac:dyDescent="0.2">
      <c r="A755" s="66" t="s">
        <v>18</v>
      </c>
      <c r="B755" s="66" t="s">
        <v>451</v>
      </c>
      <c r="C755" s="67">
        <v>-570.22</v>
      </c>
    </row>
    <row r="756" spans="1:3" x14ac:dyDescent="0.2">
      <c r="A756" s="66" t="s">
        <v>18</v>
      </c>
      <c r="B756" s="66" t="s">
        <v>462</v>
      </c>
      <c r="C756" s="67">
        <v>-1474</v>
      </c>
    </row>
    <row r="757" spans="1:3" x14ac:dyDescent="0.2">
      <c r="A757" s="66" t="s">
        <v>18</v>
      </c>
      <c r="B757" s="66" t="s">
        <v>464</v>
      </c>
      <c r="C757" s="67">
        <v>-1791</v>
      </c>
    </row>
    <row r="758" spans="1:3" x14ac:dyDescent="0.2">
      <c r="A758" s="66" t="s">
        <v>18</v>
      </c>
      <c r="B758" s="66" t="s">
        <v>467</v>
      </c>
      <c r="C758" s="67">
        <v>-8685.2000000000007</v>
      </c>
    </row>
    <row r="759" spans="1:3" x14ac:dyDescent="0.2">
      <c r="A759" s="66" t="s">
        <v>18</v>
      </c>
      <c r="B759" s="66" t="s">
        <v>469</v>
      </c>
      <c r="C759" s="67">
        <v>-669.8</v>
      </c>
    </row>
    <row r="760" spans="1:3" x14ac:dyDescent="0.2">
      <c r="A760" s="66" t="s">
        <v>18</v>
      </c>
      <c r="B760" s="66" t="s">
        <v>472</v>
      </c>
      <c r="C760" s="67">
        <v>-1959.2</v>
      </c>
    </row>
    <row r="761" spans="1:3" x14ac:dyDescent="0.2">
      <c r="A761" s="66" t="s">
        <v>18</v>
      </c>
      <c r="B761" s="66" t="s">
        <v>474</v>
      </c>
      <c r="C761" s="67">
        <v>-10360.719999999999</v>
      </c>
    </row>
    <row r="762" spans="1:3" x14ac:dyDescent="0.2">
      <c r="A762" s="66" t="s">
        <v>18</v>
      </c>
      <c r="B762" s="66" t="s">
        <v>483</v>
      </c>
      <c r="C762" s="67">
        <v>-11659.87</v>
      </c>
    </row>
    <row r="763" spans="1:3" x14ac:dyDescent="0.2">
      <c r="A763" s="66" t="s">
        <v>18</v>
      </c>
      <c r="B763" s="66" t="s">
        <v>492</v>
      </c>
      <c r="C763" s="67">
        <v>-9970</v>
      </c>
    </row>
    <row r="764" spans="1:3" x14ac:dyDescent="0.2">
      <c r="A764" s="66" t="s">
        <v>18</v>
      </c>
      <c r="B764" s="66" t="s">
        <v>493</v>
      </c>
      <c r="C764" s="67">
        <v>-21245</v>
      </c>
    </row>
    <row r="765" spans="1:3" x14ac:dyDescent="0.2">
      <c r="A765" s="66" t="s">
        <v>18</v>
      </c>
      <c r="B765" s="66" t="s">
        <v>497</v>
      </c>
      <c r="C765" s="67">
        <v>-4622.66</v>
      </c>
    </row>
    <row r="766" spans="1:3" x14ac:dyDescent="0.2">
      <c r="A766" s="66" t="s">
        <v>18</v>
      </c>
      <c r="B766" s="66" t="s">
        <v>499</v>
      </c>
      <c r="C766" s="67">
        <v>-29365.040000000001</v>
      </c>
    </row>
    <row r="767" spans="1:3" x14ac:dyDescent="0.2">
      <c r="A767" s="66" t="s">
        <v>18</v>
      </c>
      <c r="B767" s="66" t="s">
        <v>500</v>
      </c>
      <c r="C767" s="67">
        <v>-149334.54999999999</v>
      </c>
    </row>
    <row r="768" spans="1:3" x14ac:dyDescent="0.2">
      <c r="A768" s="66" t="s">
        <v>18</v>
      </c>
      <c r="B768" s="66" t="s">
        <v>501</v>
      </c>
      <c r="C768" s="67">
        <v>-15609.38</v>
      </c>
    </row>
    <row r="769" spans="1:3" x14ac:dyDescent="0.2">
      <c r="A769" s="66" t="s">
        <v>18</v>
      </c>
      <c r="B769" s="66" t="s">
        <v>504</v>
      </c>
      <c r="C769" s="67">
        <v>-848.8</v>
      </c>
    </row>
    <row r="770" spans="1:3" x14ac:dyDescent="0.2">
      <c r="A770" s="66" t="s">
        <v>18</v>
      </c>
      <c r="B770" s="66" t="s">
        <v>505</v>
      </c>
      <c r="C770" s="67">
        <v>-15849.46</v>
      </c>
    </row>
    <row r="771" spans="1:3" x14ac:dyDescent="0.2">
      <c r="A771" s="66" t="s">
        <v>18</v>
      </c>
      <c r="B771" s="66" t="s">
        <v>507</v>
      </c>
      <c r="C771" s="67">
        <v>-1063869.1000000001</v>
      </c>
    </row>
    <row r="772" spans="1:3" x14ac:dyDescent="0.2">
      <c r="A772" s="66" t="s">
        <v>18</v>
      </c>
      <c r="B772" s="66" t="s">
        <v>508</v>
      </c>
      <c r="C772" s="67">
        <v>-165629.07999999999</v>
      </c>
    </row>
    <row r="773" spans="1:3" x14ac:dyDescent="0.2">
      <c r="A773" s="66" t="s">
        <v>18</v>
      </c>
      <c r="B773" s="66" t="s">
        <v>509</v>
      </c>
      <c r="C773" s="67">
        <v>-310778.09999999998</v>
      </c>
    </row>
    <row r="774" spans="1:3" x14ac:dyDescent="0.2">
      <c r="A774" s="66" t="s">
        <v>18</v>
      </c>
      <c r="B774" s="66" t="s">
        <v>510</v>
      </c>
      <c r="C774" s="67">
        <v>-294</v>
      </c>
    </row>
    <row r="775" spans="1:3" x14ac:dyDescent="0.2">
      <c r="A775" s="66" t="s">
        <v>18</v>
      </c>
      <c r="B775" s="66" t="s">
        <v>512</v>
      </c>
      <c r="C775" s="67">
        <v>-205.6</v>
      </c>
    </row>
    <row r="776" spans="1:3" x14ac:dyDescent="0.2">
      <c r="A776" s="66" t="s">
        <v>18</v>
      </c>
      <c r="B776" s="66" t="s">
        <v>514</v>
      </c>
      <c r="C776" s="67">
        <v>-5541.16</v>
      </c>
    </row>
    <row r="777" spans="1:3" x14ac:dyDescent="0.2">
      <c r="A777" s="66" t="s">
        <v>18</v>
      </c>
      <c r="B777" s="66" t="s">
        <v>521</v>
      </c>
      <c r="C777" s="67">
        <v>-120.67</v>
      </c>
    </row>
    <row r="778" spans="1:3" x14ac:dyDescent="0.2">
      <c r="A778" s="66" t="s">
        <v>18</v>
      </c>
      <c r="B778" s="66" t="s">
        <v>527</v>
      </c>
      <c r="C778" s="67">
        <v>-11037.32</v>
      </c>
    </row>
    <row r="779" spans="1:3" x14ac:dyDescent="0.2">
      <c r="A779" s="66" t="s">
        <v>18</v>
      </c>
      <c r="B779" s="66" t="s">
        <v>529</v>
      </c>
      <c r="C779" s="67">
        <v>-1780</v>
      </c>
    </row>
    <row r="780" spans="1:3" x14ac:dyDescent="0.2">
      <c r="A780" s="66" t="s">
        <v>18</v>
      </c>
      <c r="B780" s="66" t="s">
        <v>538</v>
      </c>
      <c r="C780" s="67">
        <v>-48984</v>
      </c>
    </row>
    <row r="781" spans="1:3" x14ac:dyDescent="0.2">
      <c r="A781" s="66" t="s">
        <v>18</v>
      </c>
      <c r="B781" s="66" t="s">
        <v>546</v>
      </c>
      <c r="C781" s="67">
        <v>-8804.93</v>
      </c>
    </row>
    <row r="782" spans="1:3" x14ac:dyDescent="0.2">
      <c r="A782" s="66" t="s">
        <v>18</v>
      </c>
      <c r="B782" s="66" t="s">
        <v>548</v>
      </c>
      <c r="C782" s="67">
        <v>-446867.87</v>
      </c>
    </row>
    <row r="783" spans="1:3" x14ac:dyDescent="0.2">
      <c r="A783" s="66" t="s">
        <v>18</v>
      </c>
      <c r="B783" s="66" t="s">
        <v>549</v>
      </c>
      <c r="C783" s="67">
        <v>-3036.4</v>
      </c>
    </row>
    <row r="784" spans="1:3" x14ac:dyDescent="0.2">
      <c r="A784" s="66" t="s">
        <v>18</v>
      </c>
      <c r="B784" s="66" t="s">
        <v>551</v>
      </c>
      <c r="C784" s="67">
        <v>-144482.22</v>
      </c>
    </row>
    <row r="785" spans="1:3" x14ac:dyDescent="0.2">
      <c r="A785" s="66" t="s">
        <v>18</v>
      </c>
      <c r="B785" s="66" t="s">
        <v>552</v>
      </c>
      <c r="C785" s="67">
        <v>-321878.17</v>
      </c>
    </row>
    <row r="786" spans="1:3" x14ac:dyDescent="0.2">
      <c r="A786" s="66" t="s">
        <v>18</v>
      </c>
      <c r="B786" s="66" t="s">
        <v>558</v>
      </c>
      <c r="C786" s="67">
        <v>-443063.05</v>
      </c>
    </row>
    <row r="787" spans="1:3" x14ac:dyDescent="0.2">
      <c r="A787" s="66" t="s">
        <v>18</v>
      </c>
      <c r="B787" s="66" t="s">
        <v>561</v>
      </c>
      <c r="C787" s="67">
        <v>-1908.3</v>
      </c>
    </row>
    <row r="788" spans="1:3" x14ac:dyDescent="0.2">
      <c r="A788" s="66" t="s">
        <v>18</v>
      </c>
      <c r="B788" s="66" t="s">
        <v>564</v>
      </c>
      <c r="C788" s="67">
        <v>-10800</v>
      </c>
    </row>
    <row r="789" spans="1:3" x14ac:dyDescent="0.2">
      <c r="A789" s="66" t="s">
        <v>18</v>
      </c>
      <c r="B789" s="66" t="s">
        <v>577</v>
      </c>
      <c r="C789" s="67">
        <v>-6583.6</v>
      </c>
    </row>
    <row r="790" spans="1:3" x14ac:dyDescent="0.2">
      <c r="A790" s="66" t="s">
        <v>18</v>
      </c>
      <c r="B790" s="66" t="s">
        <v>581</v>
      </c>
      <c r="C790" s="67">
        <v>-258860.59</v>
      </c>
    </row>
    <row r="791" spans="1:3" x14ac:dyDescent="0.2">
      <c r="A791" s="66" t="s">
        <v>18</v>
      </c>
      <c r="B791" s="66" t="s">
        <v>584</v>
      </c>
      <c r="C791" s="67">
        <v>-1576</v>
      </c>
    </row>
    <row r="792" spans="1:3" x14ac:dyDescent="0.2">
      <c r="A792" s="66" t="s">
        <v>18</v>
      </c>
      <c r="B792" s="66" t="s">
        <v>590</v>
      </c>
      <c r="C792" s="67">
        <v>-22465</v>
      </c>
    </row>
    <row r="793" spans="1:3" x14ac:dyDescent="0.2">
      <c r="A793" s="66" t="s">
        <v>18</v>
      </c>
      <c r="B793" s="66" t="s">
        <v>591</v>
      </c>
      <c r="C793" s="67">
        <v>-6127.2</v>
      </c>
    </row>
    <row r="794" spans="1:3" x14ac:dyDescent="0.2">
      <c r="A794" s="66" t="s">
        <v>18</v>
      </c>
      <c r="B794" s="66" t="s">
        <v>602</v>
      </c>
      <c r="C794" s="67">
        <v>-3767</v>
      </c>
    </row>
    <row r="795" spans="1:3" x14ac:dyDescent="0.2">
      <c r="A795" s="66" t="s">
        <v>18</v>
      </c>
      <c r="B795" s="66" t="s">
        <v>603</v>
      </c>
      <c r="C795" s="67">
        <v>-40130</v>
      </c>
    </row>
    <row r="796" spans="1:3" x14ac:dyDescent="0.2">
      <c r="A796" s="66" t="s">
        <v>18</v>
      </c>
      <c r="B796" s="66" t="s">
        <v>608</v>
      </c>
      <c r="C796" s="67">
        <v>-17526.62</v>
      </c>
    </row>
    <row r="797" spans="1:3" x14ac:dyDescent="0.2">
      <c r="A797" s="66" t="s">
        <v>18</v>
      </c>
      <c r="B797" s="66" t="s">
        <v>616</v>
      </c>
      <c r="C797" s="67">
        <v>-24177.040000000001</v>
      </c>
    </row>
    <row r="798" spans="1:3" x14ac:dyDescent="0.2">
      <c r="A798" s="66" t="s">
        <v>18</v>
      </c>
      <c r="B798" s="66" t="s">
        <v>628</v>
      </c>
      <c r="C798" s="67">
        <v>-2220</v>
      </c>
    </row>
    <row r="799" spans="1:3" x14ac:dyDescent="0.2">
      <c r="A799" s="66" t="s">
        <v>18</v>
      </c>
      <c r="B799" s="66" t="s">
        <v>631</v>
      </c>
      <c r="C799" s="67">
        <v>-313.94</v>
      </c>
    </row>
    <row r="800" spans="1:3" x14ac:dyDescent="0.2">
      <c r="A800" s="66" t="s">
        <v>18</v>
      </c>
      <c r="B800" s="66" t="s">
        <v>633</v>
      </c>
      <c r="C800" s="67">
        <v>-56661.27</v>
      </c>
    </row>
    <row r="801" spans="1:3" x14ac:dyDescent="0.2">
      <c r="A801" s="66" t="s">
        <v>18</v>
      </c>
      <c r="B801" s="66" t="s">
        <v>636</v>
      </c>
      <c r="C801" s="67">
        <v>-394.91</v>
      </c>
    </row>
    <row r="802" spans="1:3" x14ac:dyDescent="0.2">
      <c r="A802" s="66" t="s">
        <v>18</v>
      </c>
      <c r="B802" s="66" t="s">
        <v>644</v>
      </c>
      <c r="C802" s="67">
        <v>-110</v>
      </c>
    </row>
    <row r="803" spans="1:3" x14ac:dyDescent="0.2">
      <c r="A803" s="66" t="s">
        <v>18</v>
      </c>
      <c r="B803" s="66" t="s">
        <v>650</v>
      </c>
      <c r="C803" s="67">
        <v>-3793.74</v>
      </c>
    </row>
    <row r="804" spans="1:3" x14ac:dyDescent="0.2">
      <c r="A804" s="66" t="s">
        <v>18</v>
      </c>
      <c r="B804" s="66" t="s">
        <v>653</v>
      </c>
      <c r="C804" s="67">
        <v>-34616.699999999997</v>
      </c>
    </row>
    <row r="805" spans="1:3" x14ac:dyDescent="0.2">
      <c r="A805" s="66" t="s">
        <v>18</v>
      </c>
      <c r="B805" s="66" t="s">
        <v>662</v>
      </c>
      <c r="C805" s="67">
        <v>-109833</v>
      </c>
    </row>
    <row r="806" spans="1:3" x14ac:dyDescent="0.2">
      <c r="A806" s="66" t="s">
        <v>18</v>
      </c>
      <c r="B806" s="66" t="s">
        <v>663</v>
      </c>
      <c r="C806" s="67">
        <v>-2049.34</v>
      </c>
    </row>
    <row r="807" spans="1:3" x14ac:dyDescent="0.2">
      <c r="A807" s="66" t="s">
        <v>18</v>
      </c>
      <c r="B807" s="66" t="s">
        <v>664</v>
      </c>
      <c r="C807" s="67">
        <v>-17366</v>
      </c>
    </row>
    <row r="808" spans="1:3" x14ac:dyDescent="0.2">
      <c r="A808" s="66" t="s">
        <v>18</v>
      </c>
      <c r="B808" s="66" t="s">
        <v>670</v>
      </c>
      <c r="C808" s="67">
        <v>-53189.16</v>
      </c>
    </row>
    <row r="809" spans="1:3" x14ac:dyDescent="0.2">
      <c r="A809" s="66" t="s">
        <v>18</v>
      </c>
      <c r="B809" s="66" t="s">
        <v>672</v>
      </c>
      <c r="C809" s="67">
        <v>-13785</v>
      </c>
    </row>
    <row r="810" spans="1:3" x14ac:dyDescent="0.2">
      <c r="A810" s="66" t="s">
        <v>18</v>
      </c>
      <c r="B810" s="66" t="s">
        <v>674</v>
      </c>
      <c r="C810" s="67">
        <v>-12493.32</v>
      </c>
    </row>
    <row r="811" spans="1:3" x14ac:dyDescent="0.2">
      <c r="A811" s="66" t="s">
        <v>18</v>
      </c>
      <c r="B811" s="66" t="s">
        <v>682</v>
      </c>
      <c r="C811" s="67">
        <v>-163165.17000000001</v>
      </c>
    </row>
    <row r="812" spans="1:3" x14ac:dyDescent="0.2">
      <c r="A812" s="66" t="s">
        <v>18</v>
      </c>
      <c r="B812" s="66" t="s">
        <v>692</v>
      </c>
      <c r="C812" s="67">
        <v>-2001.68</v>
      </c>
    </row>
    <row r="813" spans="1:3" x14ac:dyDescent="0.2">
      <c r="A813" s="66" t="s">
        <v>18</v>
      </c>
      <c r="B813" s="66" t="s">
        <v>700</v>
      </c>
      <c r="C813" s="67">
        <v>-59466</v>
      </c>
    </row>
    <row r="814" spans="1:3" x14ac:dyDescent="0.2">
      <c r="A814" s="66" t="s">
        <v>18</v>
      </c>
      <c r="B814" s="66" t="s">
        <v>703</v>
      </c>
      <c r="C814" s="67">
        <v>-111624.1</v>
      </c>
    </row>
    <row r="815" spans="1:3" x14ac:dyDescent="0.2">
      <c r="A815" s="66" t="s">
        <v>18</v>
      </c>
      <c r="B815" s="66" t="s">
        <v>705</v>
      </c>
      <c r="C815" s="67">
        <v>-41480</v>
      </c>
    </row>
    <row r="816" spans="1:3" x14ac:dyDescent="0.2">
      <c r="A816" s="66" t="s">
        <v>18</v>
      </c>
      <c r="B816" s="66" t="s">
        <v>706</v>
      </c>
      <c r="C816" s="67">
        <v>-365.6</v>
      </c>
    </row>
    <row r="817" spans="1:3" x14ac:dyDescent="0.2">
      <c r="A817" s="66" t="s">
        <v>18</v>
      </c>
      <c r="B817" s="66" t="s">
        <v>711</v>
      </c>
      <c r="C817" s="67">
        <v>-2721.94</v>
      </c>
    </row>
    <row r="818" spans="1:3" x14ac:dyDescent="0.2">
      <c r="A818" s="66" t="s">
        <v>18</v>
      </c>
      <c r="B818" s="66" t="s">
        <v>716</v>
      </c>
      <c r="C818" s="67">
        <v>-17301.55</v>
      </c>
    </row>
    <row r="819" spans="1:3" x14ac:dyDescent="0.2">
      <c r="A819" s="66" t="s">
        <v>18</v>
      </c>
      <c r="B819" s="66" t="s">
        <v>726</v>
      </c>
      <c r="C819" s="67">
        <v>-17107.87</v>
      </c>
    </row>
    <row r="820" spans="1:3" x14ac:dyDescent="0.2">
      <c r="A820" s="66" t="s">
        <v>18</v>
      </c>
      <c r="B820" s="66" t="s">
        <v>728</v>
      </c>
      <c r="C820" s="67">
        <v>-24553.83</v>
      </c>
    </row>
    <row r="821" spans="1:3" x14ac:dyDescent="0.2">
      <c r="A821" s="66" t="s">
        <v>18</v>
      </c>
      <c r="B821" s="66" t="s">
        <v>731</v>
      </c>
      <c r="C821" s="67">
        <v>-5312</v>
      </c>
    </row>
    <row r="822" spans="1:3" x14ac:dyDescent="0.2">
      <c r="A822" s="66" t="s">
        <v>18</v>
      </c>
      <c r="B822" s="66" t="s">
        <v>734</v>
      </c>
      <c r="C822" s="67">
        <v>-5224.3500000000004</v>
      </c>
    </row>
    <row r="823" spans="1:3" x14ac:dyDescent="0.2">
      <c r="A823" s="66" t="s">
        <v>18</v>
      </c>
      <c r="B823" s="66" t="s">
        <v>739</v>
      </c>
      <c r="C823" s="67">
        <v>-25544.38</v>
      </c>
    </row>
    <row r="824" spans="1:3" x14ac:dyDescent="0.2">
      <c r="A824" s="66" t="s">
        <v>18</v>
      </c>
      <c r="B824" s="66" t="s">
        <v>741</v>
      </c>
      <c r="C824" s="67">
        <v>-22500</v>
      </c>
    </row>
    <row r="825" spans="1:3" x14ac:dyDescent="0.2">
      <c r="A825" s="66" t="s">
        <v>18</v>
      </c>
      <c r="B825" s="66" t="s">
        <v>742</v>
      </c>
      <c r="C825" s="67">
        <v>-637.99</v>
      </c>
    </row>
    <row r="826" spans="1:3" x14ac:dyDescent="0.2">
      <c r="A826" s="66" t="s">
        <v>18</v>
      </c>
      <c r="B826" s="66" t="s">
        <v>743</v>
      </c>
      <c r="C826" s="67">
        <v>-2888.4</v>
      </c>
    </row>
    <row r="827" spans="1:3" x14ac:dyDescent="0.2">
      <c r="A827" s="66" t="s">
        <v>18</v>
      </c>
      <c r="B827" s="66" t="s">
        <v>747</v>
      </c>
      <c r="C827" s="67">
        <v>-6150.13</v>
      </c>
    </row>
    <row r="828" spans="1:3" x14ac:dyDescent="0.2">
      <c r="A828" s="66" t="s">
        <v>18</v>
      </c>
      <c r="B828" s="66" t="s">
        <v>753</v>
      </c>
      <c r="C828" s="67">
        <v>-10783.2</v>
      </c>
    </row>
    <row r="829" spans="1:3" x14ac:dyDescent="0.2">
      <c r="A829" s="66" t="s">
        <v>18</v>
      </c>
      <c r="B829" s="66" t="s">
        <v>755</v>
      </c>
      <c r="C829" s="67">
        <v>-20015.48</v>
      </c>
    </row>
    <row r="830" spans="1:3" x14ac:dyDescent="0.2">
      <c r="A830" s="66" t="s">
        <v>18</v>
      </c>
      <c r="B830" s="66" t="s">
        <v>757</v>
      </c>
      <c r="C830" s="67">
        <v>-396</v>
      </c>
    </row>
    <row r="831" spans="1:3" x14ac:dyDescent="0.2">
      <c r="A831" s="66" t="s">
        <v>18</v>
      </c>
      <c r="B831" s="66" t="s">
        <v>758</v>
      </c>
      <c r="C831" s="67">
        <v>-604.64</v>
      </c>
    </row>
    <row r="832" spans="1:3" x14ac:dyDescent="0.2">
      <c r="A832" s="66" t="s">
        <v>18</v>
      </c>
      <c r="B832" s="66" t="s">
        <v>759</v>
      </c>
      <c r="C832" s="67">
        <v>-3059.86</v>
      </c>
    </row>
    <row r="833" spans="1:3" x14ac:dyDescent="0.2">
      <c r="A833" s="66" t="s">
        <v>18</v>
      </c>
      <c r="B833" s="66" t="s">
        <v>768</v>
      </c>
      <c r="C833" s="67">
        <v>-138946.51</v>
      </c>
    </row>
    <row r="834" spans="1:3" x14ac:dyDescent="0.2">
      <c r="A834" s="66" t="s">
        <v>18</v>
      </c>
      <c r="B834" s="66" t="s">
        <v>771</v>
      </c>
      <c r="C834" s="67">
        <v>-280724.99</v>
      </c>
    </row>
    <row r="835" spans="1:3" x14ac:dyDescent="0.2">
      <c r="A835" s="66" t="s">
        <v>18</v>
      </c>
      <c r="B835" s="66" t="s">
        <v>777</v>
      </c>
      <c r="C835" s="67">
        <v>-36036.1</v>
      </c>
    </row>
    <row r="836" spans="1:3" x14ac:dyDescent="0.2">
      <c r="A836" s="66" t="s">
        <v>18</v>
      </c>
      <c r="B836" s="66" t="s">
        <v>783</v>
      </c>
      <c r="C836" s="67">
        <v>-38892.050000000003</v>
      </c>
    </row>
    <row r="837" spans="1:3" x14ac:dyDescent="0.2">
      <c r="A837" s="66" t="s">
        <v>18</v>
      </c>
      <c r="B837" s="66" t="s">
        <v>784</v>
      </c>
      <c r="C837" s="67">
        <v>-7415</v>
      </c>
    </row>
    <row r="838" spans="1:3" x14ac:dyDescent="0.2">
      <c r="A838" s="66" t="s">
        <v>18</v>
      </c>
      <c r="B838" s="66" t="s">
        <v>792</v>
      </c>
      <c r="C838" s="67">
        <v>-3887</v>
      </c>
    </row>
    <row r="839" spans="1:3" x14ac:dyDescent="0.2">
      <c r="A839" s="66" t="s">
        <v>18</v>
      </c>
      <c r="B839" s="66" t="s">
        <v>794</v>
      </c>
      <c r="C839" s="67">
        <v>-673399.46</v>
      </c>
    </row>
    <row r="840" spans="1:3" x14ac:dyDescent="0.2">
      <c r="A840" s="66" t="s">
        <v>18</v>
      </c>
      <c r="B840" s="66" t="s">
        <v>801</v>
      </c>
      <c r="C840" s="67">
        <v>-18068.400000000001</v>
      </c>
    </row>
    <row r="841" spans="1:3" x14ac:dyDescent="0.2">
      <c r="A841" s="66" t="s">
        <v>18</v>
      </c>
      <c r="B841" s="66" t="s">
        <v>805</v>
      </c>
      <c r="C841" s="67">
        <v>-9073</v>
      </c>
    </row>
    <row r="842" spans="1:3" x14ac:dyDescent="0.2">
      <c r="A842" s="66" t="s">
        <v>18</v>
      </c>
      <c r="B842" s="66" t="s">
        <v>5</v>
      </c>
      <c r="C842" s="67">
        <v>1743894.82</v>
      </c>
    </row>
    <row r="843" spans="1:3" x14ac:dyDescent="0.2">
      <c r="A843" s="66" t="s">
        <v>18</v>
      </c>
      <c r="B843" s="66" t="s">
        <v>819</v>
      </c>
      <c r="C843" s="67">
        <v>-3179</v>
      </c>
    </row>
    <row r="844" spans="1:3" x14ac:dyDescent="0.2">
      <c r="A844" s="66" t="s">
        <v>18</v>
      </c>
      <c r="B844" s="66" t="s">
        <v>823</v>
      </c>
      <c r="C844" s="67">
        <v>-2109.12</v>
      </c>
    </row>
    <row r="845" spans="1:3" x14ac:dyDescent="0.2">
      <c r="A845" s="66" t="s">
        <v>18</v>
      </c>
      <c r="B845" s="66" t="s">
        <v>838</v>
      </c>
      <c r="C845" s="67">
        <v>-879.03</v>
      </c>
    </row>
    <row r="846" spans="1:3" x14ac:dyDescent="0.2">
      <c r="A846" s="66" t="s">
        <v>18</v>
      </c>
      <c r="B846" s="66" t="s">
        <v>859</v>
      </c>
      <c r="C846" s="67">
        <v>-646458.29</v>
      </c>
    </row>
    <row r="847" spans="1:3" x14ac:dyDescent="0.2">
      <c r="A847" s="66" t="s">
        <v>18</v>
      </c>
      <c r="B847" s="66" t="s">
        <v>861</v>
      </c>
      <c r="C847" s="67">
        <v>-3721.9</v>
      </c>
    </row>
    <row r="848" spans="1:3" x14ac:dyDescent="0.2">
      <c r="A848" s="66" t="s">
        <v>18</v>
      </c>
      <c r="B848" s="66" t="s">
        <v>865</v>
      </c>
      <c r="C848" s="67">
        <v>-138729.79999999999</v>
      </c>
    </row>
    <row r="849" spans="1:3" x14ac:dyDescent="0.2">
      <c r="A849" s="66" t="s">
        <v>18</v>
      </c>
      <c r="B849" s="66" t="s">
        <v>868</v>
      </c>
      <c r="C849" s="67">
        <v>-777.3</v>
      </c>
    </row>
    <row r="850" spans="1:3" x14ac:dyDescent="0.2">
      <c r="A850" s="66" t="s">
        <v>18</v>
      </c>
      <c r="B850" s="66" t="s">
        <v>871</v>
      </c>
      <c r="C850" s="67">
        <v>-92060.33</v>
      </c>
    </row>
    <row r="851" spans="1:3" x14ac:dyDescent="0.2">
      <c r="A851" s="66" t="s">
        <v>18</v>
      </c>
      <c r="B851" s="66" t="s">
        <v>874</v>
      </c>
      <c r="C851" s="67">
        <v>-11290</v>
      </c>
    </row>
    <row r="852" spans="1:3" x14ac:dyDescent="0.2">
      <c r="A852" s="66" t="s">
        <v>47</v>
      </c>
      <c r="B852" s="66" t="s">
        <v>484</v>
      </c>
      <c r="C852" s="67">
        <v>-645</v>
      </c>
    </row>
    <row r="853" spans="1:3" x14ac:dyDescent="0.2">
      <c r="A853" s="66" t="s">
        <v>48</v>
      </c>
      <c r="B853" s="66" t="s">
        <v>84</v>
      </c>
      <c r="C853" s="67">
        <v>-2500</v>
      </c>
    </row>
    <row r="854" spans="1:3" x14ac:dyDescent="0.2">
      <c r="A854" s="66" t="s">
        <v>48</v>
      </c>
      <c r="B854" s="66" t="s">
        <v>85</v>
      </c>
      <c r="C854" s="67">
        <v>-675</v>
      </c>
    </row>
    <row r="855" spans="1:3" x14ac:dyDescent="0.2">
      <c r="A855" s="66" t="s">
        <v>48</v>
      </c>
      <c r="B855" s="66" t="s">
        <v>156</v>
      </c>
      <c r="C855" s="67">
        <v>-27823.75</v>
      </c>
    </row>
    <row r="856" spans="1:3" x14ac:dyDescent="0.2">
      <c r="A856" s="66" t="s">
        <v>48</v>
      </c>
      <c r="B856" s="66" t="s">
        <v>331</v>
      </c>
      <c r="C856" s="67">
        <v>-11350</v>
      </c>
    </row>
    <row r="857" spans="1:3" x14ac:dyDescent="0.2">
      <c r="A857" s="66" t="s">
        <v>48</v>
      </c>
      <c r="B857" s="66" t="s">
        <v>562</v>
      </c>
      <c r="C857" s="67">
        <v>-2500</v>
      </c>
    </row>
    <row r="858" spans="1:3" x14ac:dyDescent="0.2">
      <c r="A858" s="66" t="s">
        <v>12</v>
      </c>
      <c r="B858" s="66" t="s">
        <v>60</v>
      </c>
      <c r="C858" s="67">
        <v>-148.80000000000001</v>
      </c>
    </row>
    <row r="859" spans="1:3" x14ac:dyDescent="0.2">
      <c r="A859" s="66" t="s">
        <v>12</v>
      </c>
      <c r="B859" s="66" t="s">
        <v>62</v>
      </c>
      <c r="C859" s="67">
        <v>-4900</v>
      </c>
    </row>
    <row r="860" spans="1:3" x14ac:dyDescent="0.2">
      <c r="A860" s="66" t="s">
        <v>12</v>
      </c>
      <c r="B860" s="66" t="s">
        <v>65</v>
      </c>
      <c r="C860" s="67">
        <v>-65399.3</v>
      </c>
    </row>
    <row r="861" spans="1:3" x14ac:dyDescent="0.2">
      <c r="A861" s="66" t="s">
        <v>12</v>
      </c>
      <c r="B861" s="66" t="s">
        <v>67</v>
      </c>
      <c r="C861" s="67">
        <v>-905.29</v>
      </c>
    </row>
    <row r="862" spans="1:3" x14ac:dyDescent="0.2">
      <c r="A862" s="66" t="s">
        <v>12</v>
      </c>
      <c r="B862" s="66" t="s">
        <v>68</v>
      </c>
      <c r="C862" s="67">
        <v>-6120.56</v>
      </c>
    </row>
    <row r="863" spans="1:3" x14ac:dyDescent="0.2">
      <c r="A863" s="66" t="s">
        <v>12</v>
      </c>
      <c r="B863" s="66" t="s">
        <v>71</v>
      </c>
      <c r="C863" s="67">
        <v>-8334.6</v>
      </c>
    </row>
    <row r="864" spans="1:3" x14ac:dyDescent="0.2">
      <c r="A864" s="66" t="s">
        <v>12</v>
      </c>
      <c r="B864" s="66" t="s">
        <v>72</v>
      </c>
      <c r="C864" s="67">
        <v>-25599.599999999999</v>
      </c>
    </row>
    <row r="865" spans="1:3" x14ac:dyDescent="0.2">
      <c r="A865" s="66" t="s">
        <v>12</v>
      </c>
      <c r="B865" s="66" t="s">
        <v>79</v>
      </c>
      <c r="C865" s="67">
        <v>-3086.8</v>
      </c>
    </row>
    <row r="866" spans="1:3" x14ac:dyDescent="0.2">
      <c r="A866" s="66" t="s">
        <v>12</v>
      </c>
      <c r="B866" s="66" t="s">
        <v>80</v>
      </c>
      <c r="C866" s="67">
        <v>-1066.4000000000001</v>
      </c>
    </row>
    <row r="867" spans="1:3" x14ac:dyDescent="0.2">
      <c r="A867" s="66" t="s">
        <v>12</v>
      </c>
      <c r="B867" s="66" t="s">
        <v>81</v>
      </c>
      <c r="C867" s="67">
        <v>-875.8</v>
      </c>
    </row>
    <row r="868" spans="1:3" x14ac:dyDescent="0.2">
      <c r="A868" s="66" t="s">
        <v>12</v>
      </c>
      <c r="B868" s="66" t="s">
        <v>84</v>
      </c>
      <c r="C868" s="67">
        <v>-10000</v>
      </c>
    </row>
    <row r="869" spans="1:3" x14ac:dyDescent="0.2">
      <c r="A869" s="66" t="s">
        <v>12</v>
      </c>
      <c r="B869" s="66" t="s">
        <v>86</v>
      </c>
      <c r="C869" s="67">
        <v>-584.79999999999995</v>
      </c>
    </row>
    <row r="870" spans="1:3" x14ac:dyDescent="0.2">
      <c r="A870" s="66" t="s">
        <v>12</v>
      </c>
      <c r="B870" s="66" t="s">
        <v>101</v>
      </c>
      <c r="C870" s="67">
        <v>-49276.37</v>
      </c>
    </row>
    <row r="871" spans="1:3" x14ac:dyDescent="0.2">
      <c r="A871" s="66" t="s">
        <v>12</v>
      </c>
      <c r="B871" s="66" t="s">
        <v>108</v>
      </c>
      <c r="C871" s="67">
        <v>-939.12</v>
      </c>
    </row>
    <row r="872" spans="1:3" x14ac:dyDescent="0.2">
      <c r="A872" s="66" t="s">
        <v>12</v>
      </c>
      <c r="B872" s="66" t="s">
        <v>113</v>
      </c>
      <c r="C872" s="67">
        <v>-1000</v>
      </c>
    </row>
    <row r="873" spans="1:3" x14ac:dyDescent="0.2">
      <c r="A873" s="66" t="s">
        <v>12</v>
      </c>
      <c r="B873" s="66" t="s">
        <v>114</v>
      </c>
      <c r="C873" s="67">
        <v>-50197</v>
      </c>
    </row>
    <row r="874" spans="1:3" x14ac:dyDescent="0.2">
      <c r="A874" s="66" t="s">
        <v>12</v>
      </c>
      <c r="B874" s="66" t="s">
        <v>115</v>
      </c>
      <c r="C874" s="67">
        <v>-112.8</v>
      </c>
    </row>
    <row r="875" spans="1:3" x14ac:dyDescent="0.2">
      <c r="A875" s="66" t="s">
        <v>12</v>
      </c>
      <c r="B875" s="66" t="s">
        <v>118</v>
      </c>
      <c r="C875" s="67">
        <v>-7423.56</v>
      </c>
    </row>
    <row r="876" spans="1:3" x14ac:dyDescent="0.2">
      <c r="A876" s="66" t="s">
        <v>12</v>
      </c>
      <c r="B876" s="66" t="s">
        <v>119</v>
      </c>
      <c r="C876" s="67">
        <v>-7931.2</v>
      </c>
    </row>
    <row r="877" spans="1:3" x14ac:dyDescent="0.2">
      <c r="A877" s="66" t="s">
        <v>12</v>
      </c>
      <c r="B877" s="66" t="s">
        <v>120</v>
      </c>
      <c r="C877" s="67">
        <v>-139.97</v>
      </c>
    </row>
    <row r="878" spans="1:3" x14ac:dyDescent="0.2">
      <c r="A878" s="66" t="s">
        <v>12</v>
      </c>
      <c r="B878" s="66" t="s">
        <v>122</v>
      </c>
      <c r="C878" s="67">
        <v>-1306</v>
      </c>
    </row>
    <row r="879" spans="1:3" x14ac:dyDescent="0.2">
      <c r="A879" s="66" t="s">
        <v>12</v>
      </c>
      <c r="B879" s="66" t="s">
        <v>136</v>
      </c>
      <c r="C879" s="67">
        <v>-4835</v>
      </c>
    </row>
    <row r="880" spans="1:3" x14ac:dyDescent="0.2">
      <c r="A880" s="66" t="s">
        <v>12</v>
      </c>
      <c r="B880" s="66" t="s">
        <v>141</v>
      </c>
      <c r="C880" s="67">
        <v>-451.6</v>
      </c>
    </row>
    <row r="881" spans="1:3" x14ac:dyDescent="0.2">
      <c r="A881" s="66" t="s">
        <v>12</v>
      </c>
      <c r="B881" s="66" t="s">
        <v>143</v>
      </c>
      <c r="C881" s="67">
        <v>-3244</v>
      </c>
    </row>
    <row r="882" spans="1:3" x14ac:dyDescent="0.2">
      <c r="A882" s="66" t="s">
        <v>12</v>
      </c>
      <c r="B882" s="66" t="s">
        <v>149</v>
      </c>
      <c r="C882" s="67">
        <v>-169.92</v>
      </c>
    </row>
    <row r="883" spans="1:3" x14ac:dyDescent="0.2">
      <c r="A883" s="66" t="s">
        <v>12</v>
      </c>
      <c r="B883" s="66" t="s">
        <v>151</v>
      </c>
      <c r="C883" s="67">
        <v>-1420</v>
      </c>
    </row>
    <row r="884" spans="1:3" x14ac:dyDescent="0.2">
      <c r="A884" s="66" t="s">
        <v>12</v>
      </c>
      <c r="B884" s="66" t="s">
        <v>155</v>
      </c>
      <c r="C884" s="67">
        <v>-4900</v>
      </c>
    </row>
    <row r="885" spans="1:3" x14ac:dyDescent="0.2">
      <c r="A885" s="66" t="s">
        <v>12</v>
      </c>
      <c r="B885" s="66" t="s">
        <v>163</v>
      </c>
      <c r="C885" s="67">
        <v>-205342.93</v>
      </c>
    </row>
    <row r="886" spans="1:3" x14ac:dyDescent="0.2">
      <c r="A886" s="66" t="s">
        <v>12</v>
      </c>
      <c r="B886" s="66" t="s">
        <v>164</v>
      </c>
      <c r="C886" s="67">
        <v>-3552</v>
      </c>
    </row>
    <row r="887" spans="1:3" x14ac:dyDescent="0.2">
      <c r="A887" s="66" t="s">
        <v>12</v>
      </c>
      <c r="B887" s="66" t="s">
        <v>165</v>
      </c>
      <c r="C887" s="67">
        <v>-2664</v>
      </c>
    </row>
    <row r="888" spans="1:3" x14ac:dyDescent="0.2">
      <c r="A888" s="66" t="s">
        <v>12</v>
      </c>
      <c r="B888" s="66" t="s">
        <v>166</v>
      </c>
      <c r="C888" s="67">
        <v>-3887</v>
      </c>
    </row>
    <row r="889" spans="1:3" x14ac:dyDescent="0.2">
      <c r="A889" s="66" t="s">
        <v>12</v>
      </c>
      <c r="B889" s="66" t="s">
        <v>167</v>
      </c>
      <c r="C889" s="67">
        <v>-20140</v>
      </c>
    </row>
    <row r="890" spans="1:3" x14ac:dyDescent="0.2">
      <c r="A890" s="66" t="s">
        <v>12</v>
      </c>
      <c r="B890" s="66" t="s">
        <v>168</v>
      </c>
      <c r="C890" s="67">
        <v>-12120.5</v>
      </c>
    </row>
    <row r="891" spans="1:3" x14ac:dyDescent="0.2">
      <c r="A891" s="66" t="s">
        <v>12</v>
      </c>
      <c r="B891" s="66" t="s">
        <v>169</v>
      </c>
      <c r="C891" s="67">
        <v>-3833</v>
      </c>
    </row>
    <row r="892" spans="1:3" x14ac:dyDescent="0.2">
      <c r="A892" s="66" t="s">
        <v>12</v>
      </c>
      <c r="B892" s="66" t="s">
        <v>171</v>
      </c>
      <c r="C892" s="67">
        <v>-479.4</v>
      </c>
    </row>
    <row r="893" spans="1:3" x14ac:dyDescent="0.2">
      <c r="A893" s="66" t="s">
        <v>12</v>
      </c>
      <c r="B893" s="66" t="s">
        <v>176</v>
      </c>
      <c r="C893" s="67">
        <v>-2800</v>
      </c>
    </row>
    <row r="894" spans="1:3" x14ac:dyDescent="0.2">
      <c r="A894" s="66" t="s">
        <v>12</v>
      </c>
      <c r="B894" s="66" t="s">
        <v>178</v>
      </c>
      <c r="C894" s="67">
        <v>-158763.31</v>
      </c>
    </row>
    <row r="895" spans="1:3" x14ac:dyDescent="0.2">
      <c r="A895" s="66" t="s">
        <v>12</v>
      </c>
      <c r="B895" s="66" t="s">
        <v>180</v>
      </c>
      <c r="C895" s="67">
        <v>-261.49</v>
      </c>
    </row>
    <row r="896" spans="1:3" x14ac:dyDescent="0.2">
      <c r="A896" s="66" t="s">
        <v>12</v>
      </c>
      <c r="B896" s="66" t="s">
        <v>191</v>
      </c>
      <c r="C896" s="67">
        <v>-3400</v>
      </c>
    </row>
    <row r="897" spans="1:3" x14ac:dyDescent="0.2">
      <c r="A897" s="66" t="s">
        <v>12</v>
      </c>
      <c r="B897" s="66" t="s">
        <v>194</v>
      </c>
      <c r="C897" s="67">
        <v>-96450</v>
      </c>
    </row>
    <row r="898" spans="1:3" x14ac:dyDescent="0.2">
      <c r="A898" s="66" t="s">
        <v>12</v>
      </c>
      <c r="B898" s="66" t="s">
        <v>203</v>
      </c>
      <c r="C898" s="67">
        <v>-176</v>
      </c>
    </row>
    <row r="899" spans="1:3" x14ac:dyDescent="0.2">
      <c r="A899" s="66" t="s">
        <v>12</v>
      </c>
      <c r="B899" s="66" t="s">
        <v>205</v>
      </c>
      <c r="C899" s="67">
        <v>-729.6</v>
      </c>
    </row>
    <row r="900" spans="1:3" x14ac:dyDescent="0.2">
      <c r="A900" s="66" t="s">
        <v>12</v>
      </c>
      <c r="B900" s="66" t="s">
        <v>210</v>
      </c>
      <c r="C900" s="67">
        <v>-2163</v>
      </c>
    </row>
    <row r="901" spans="1:3" x14ac:dyDescent="0.2">
      <c r="A901" s="66" t="s">
        <v>12</v>
      </c>
      <c r="B901" s="66" t="s">
        <v>212</v>
      </c>
      <c r="C901" s="67">
        <v>-72000</v>
      </c>
    </row>
    <row r="902" spans="1:3" x14ac:dyDescent="0.2">
      <c r="A902" s="66" t="s">
        <v>12</v>
      </c>
      <c r="B902" s="66" t="s">
        <v>215</v>
      </c>
      <c r="C902" s="67">
        <v>-1059</v>
      </c>
    </row>
    <row r="903" spans="1:3" x14ac:dyDescent="0.2">
      <c r="A903" s="66" t="s">
        <v>12</v>
      </c>
      <c r="B903" s="66" t="s">
        <v>218</v>
      </c>
      <c r="C903" s="67">
        <v>-16435</v>
      </c>
    </row>
    <row r="904" spans="1:3" x14ac:dyDescent="0.2">
      <c r="A904" s="66" t="s">
        <v>12</v>
      </c>
      <c r="B904" s="66" t="s">
        <v>225</v>
      </c>
      <c r="C904" s="67">
        <v>-15940</v>
      </c>
    </row>
    <row r="905" spans="1:3" x14ac:dyDescent="0.2">
      <c r="A905" s="66" t="s">
        <v>12</v>
      </c>
      <c r="B905" s="66" t="s">
        <v>226</v>
      </c>
      <c r="C905" s="67">
        <v>-21563</v>
      </c>
    </row>
    <row r="906" spans="1:3" x14ac:dyDescent="0.2">
      <c r="A906" s="66" t="s">
        <v>12</v>
      </c>
      <c r="B906" s="66" t="s">
        <v>228</v>
      </c>
      <c r="C906" s="67">
        <v>-4072</v>
      </c>
    </row>
    <row r="907" spans="1:3" x14ac:dyDescent="0.2">
      <c r="A907" s="66" t="s">
        <v>12</v>
      </c>
      <c r="B907" s="66" t="s">
        <v>231</v>
      </c>
      <c r="C907" s="67">
        <v>-9140</v>
      </c>
    </row>
    <row r="908" spans="1:3" x14ac:dyDescent="0.2">
      <c r="A908" s="66" t="s">
        <v>12</v>
      </c>
      <c r="B908" s="66" t="s">
        <v>232</v>
      </c>
      <c r="C908" s="67">
        <v>-7960</v>
      </c>
    </row>
    <row r="909" spans="1:3" x14ac:dyDescent="0.2">
      <c r="A909" s="66" t="s">
        <v>12</v>
      </c>
      <c r="B909" s="66" t="s">
        <v>235</v>
      </c>
      <c r="C909" s="67">
        <v>-455.88</v>
      </c>
    </row>
    <row r="910" spans="1:3" x14ac:dyDescent="0.2">
      <c r="A910" s="66" t="s">
        <v>12</v>
      </c>
      <c r="B910" s="66" t="s">
        <v>237</v>
      </c>
      <c r="C910" s="67">
        <v>-2221.5</v>
      </c>
    </row>
    <row r="911" spans="1:3" x14ac:dyDescent="0.2">
      <c r="A911" s="66" t="s">
        <v>12</v>
      </c>
      <c r="B911" s="66" t="s">
        <v>239</v>
      </c>
      <c r="C911" s="67">
        <v>-135.19999999999999</v>
      </c>
    </row>
    <row r="912" spans="1:3" x14ac:dyDescent="0.2">
      <c r="A912" s="66" t="s">
        <v>12</v>
      </c>
      <c r="B912" s="66" t="s">
        <v>240</v>
      </c>
      <c r="C912" s="67">
        <v>-3559.44</v>
      </c>
    </row>
    <row r="913" spans="1:3" x14ac:dyDescent="0.2">
      <c r="A913" s="66" t="s">
        <v>12</v>
      </c>
      <c r="B913" s="66" t="s">
        <v>249</v>
      </c>
      <c r="C913" s="67">
        <v>-1287.2</v>
      </c>
    </row>
    <row r="914" spans="1:3" x14ac:dyDescent="0.2">
      <c r="A914" s="66" t="s">
        <v>12</v>
      </c>
      <c r="B914" s="66" t="s">
        <v>251</v>
      </c>
      <c r="C914" s="67">
        <v>-78.400000000000006</v>
      </c>
    </row>
    <row r="915" spans="1:3" x14ac:dyDescent="0.2">
      <c r="A915" s="66" t="s">
        <v>12</v>
      </c>
      <c r="B915" s="66" t="s">
        <v>255</v>
      </c>
      <c r="C915" s="67">
        <v>-1596</v>
      </c>
    </row>
    <row r="916" spans="1:3" x14ac:dyDescent="0.2">
      <c r="A916" s="66" t="s">
        <v>12</v>
      </c>
      <c r="B916" s="66" t="s">
        <v>265</v>
      </c>
      <c r="C916" s="67">
        <v>-5464</v>
      </c>
    </row>
    <row r="917" spans="1:3" x14ac:dyDescent="0.2">
      <c r="A917" s="66" t="s">
        <v>12</v>
      </c>
      <c r="B917" s="66" t="s">
        <v>266</v>
      </c>
      <c r="C917" s="67">
        <v>-1587.28</v>
      </c>
    </row>
    <row r="918" spans="1:3" x14ac:dyDescent="0.2">
      <c r="A918" s="66" t="s">
        <v>12</v>
      </c>
      <c r="B918" s="66" t="s">
        <v>269</v>
      </c>
      <c r="C918" s="67">
        <v>-1939.7</v>
      </c>
    </row>
    <row r="919" spans="1:3" x14ac:dyDescent="0.2">
      <c r="A919" s="66" t="s">
        <v>12</v>
      </c>
      <c r="B919" s="66" t="s">
        <v>270</v>
      </c>
      <c r="C919" s="67">
        <v>-999.2</v>
      </c>
    </row>
    <row r="920" spans="1:3" x14ac:dyDescent="0.2">
      <c r="A920" s="66" t="s">
        <v>12</v>
      </c>
      <c r="B920" s="66" t="s">
        <v>276</v>
      </c>
      <c r="C920" s="67">
        <v>-109741.09</v>
      </c>
    </row>
    <row r="921" spans="1:3" x14ac:dyDescent="0.2">
      <c r="A921" s="66" t="s">
        <v>12</v>
      </c>
      <c r="B921" s="66" t="s">
        <v>282</v>
      </c>
      <c r="C921" s="67">
        <v>-175888.61</v>
      </c>
    </row>
    <row r="922" spans="1:3" x14ac:dyDescent="0.2">
      <c r="A922" s="66" t="s">
        <v>12</v>
      </c>
      <c r="B922" s="66" t="s">
        <v>285</v>
      </c>
      <c r="C922" s="67">
        <v>-1346.73</v>
      </c>
    </row>
    <row r="923" spans="1:3" x14ac:dyDescent="0.2">
      <c r="A923" s="66" t="s">
        <v>12</v>
      </c>
      <c r="B923" s="66" t="s">
        <v>290</v>
      </c>
      <c r="C923" s="67">
        <v>-1574.66</v>
      </c>
    </row>
    <row r="924" spans="1:3" x14ac:dyDescent="0.2">
      <c r="A924" s="66" t="s">
        <v>12</v>
      </c>
      <c r="B924" s="66" t="s">
        <v>291</v>
      </c>
      <c r="C924" s="67">
        <v>-900</v>
      </c>
    </row>
    <row r="925" spans="1:3" x14ac:dyDescent="0.2">
      <c r="A925" s="66" t="s">
        <v>12</v>
      </c>
      <c r="B925" s="66" t="s">
        <v>293</v>
      </c>
      <c r="C925" s="67">
        <v>-2878</v>
      </c>
    </row>
    <row r="926" spans="1:3" x14ac:dyDescent="0.2">
      <c r="A926" s="66" t="s">
        <v>12</v>
      </c>
      <c r="B926" s="66" t="s">
        <v>294</v>
      </c>
      <c r="C926" s="67">
        <v>-458.13</v>
      </c>
    </row>
    <row r="927" spans="1:3" x14ac:dyDescent="0.2">
      <c r="A927" s="66" t="s">
        <v>12</v>
      </c>
      <c r="B927" s="66" t="s">
        <v>295</v>
      </c>
      <c r="C927" s="67">
        <v>-117395.41</v>
      </c>
    </row>
    <row r="928" spans="1:3" x14ac:dyDescent="0.2">
      <c r="A928" s="66" t="s">
        <v>12</v>
      </c>
      <c r="B928" s="66" t="s">
        <v>296</v>
      </c>
      <c r="C928" s="67">
        <v>-25907.119999999999</v>
      </c>
    </row>
    <row r="929" spans="1:3" x14ac:dyDescent="0.2">
      <c r="A929" s="66" t="s">
        <v>12</v>
      </c>
      <c r="B929" s="66" t="s">
        <v>299</v>
      </c>
      <c r="C929" s="67">
        <v>-49641</v>
      </c>
    </row>
    <row r="930" spans="1:3" x14ac:dyDescent="0.2">
      <c r="A930" s="66" t="s">
        <v>12</v>
      </c>
      <c r="B930" s="66" t="s">
        <v>305</v>
      </c>
      <c r="C930" s="67">
        <v>-16797.150000000001</v>
      </c>
    </row>
    <row r="931" spans="1:3" x14ac:dyDescent="0.2">
      <c r="A931" s="66" t="s">
        <v>12</v>
      </c>
      <c r="B931" s="66" t="s">
        <v>306</v>
      </c>
      <c r="C931" s="67">
        <v>-5071.76</v>
      </c>
    </row>
    <row r="932" spans="1:3" x14ac:dyDescent="0.2">
      <c r="A932" s="66" t="s">
        <v>12</v>
      </c>
      <c r="B932" s="66" t="s">
        <v>311</v>
      </c>
      <c r="C932" s="67">
        <v>-7599.2</v>
      </c>
    </row>
    <row r="933" spans="1:3" x14ac:dyDescent="0.2">
      <c r="A933" s="66" t="s">
        <v>12</v>
      </c>
      <c r="B933" s="66" t="s">
        <v>318</v>
      </c>
      <c r="C933" s="67">
        <v>-1361.32</v>
      </c>
    </row>
    <row r="934" spans="1:3" x14ac:dyDescent="0.2">
      <c r="A934" s="66" t="s">
        <v>12</v>
      </c>
      <c r="B934" s="66" t="s">
        <v>321</v>
      </c>
      <c r="C934" s="67">
        <v>-4054.03</v>
      </c>
    </row>
    <row r="935" spans="1:3" x14ac:dyDescent="0.2">
      <c r="A935" s="66" t="s">
        <v>12</v>
      </c>
      <c r="B935" s="66" t="s">
        <v>322</v>
      </c>
      <c r="C935" s="67">
        <v>-1447.2</v>
      </c>
    </row>
    <row r="936" spans="1:3" x14ac:dyDescent="0.2">
      <c r="A936" s="66" t="s">
        <v>12</v>
      </c>
      <c r="B936" s="66" t="s">
        <v>327</v>
      </c>
      <c r="C936" s="67">
        <v>-8129.28</v>
      </c>
    </row>
    <row r="937" spans="1:3" x14ac:dyDescent="0.2">
      <c r="A937" s="66" t="s">
        <v>12</v>
      </c>
      <c r="B937" s="66" t="s">
        <v>335</v>
      </c>
      <c r="C937" s="67">
        <v>-24626.25</v>
      </c>
    </row>
    <row r="938" spans="1:3" x14ac:dyDescent="0.2">
      <c r="A938" s="66" t="s">
        <v>12</v>
      </c>
      <c r="B938" s="66" t="s">
        <v>336</v>
      </c>
      <c r="C938" s="67">
        <v>-653</v>
      </c>
    </row>
    <row r="939" spans="1:3" x14ac:dyDescent="0.2">
      <c r="A939" s="66" t="s">
        <v>12</v>
      </c>
      <c r="B939" s="66" t="s">
        <v>339</v>
      </c>
      <c r="C939" s="67">
        <v>-5883.37</v>
      </c>
    </row>
    <row r="940" spans="1:3" x14ac:dyDescent="0.2">
      <c r="A940" s="66" t="s">
        <v>12</v>
      </c>
      <c r="B940" s="66" t="s">
        <v>343</v>
      </c>
      <c r="C940" s="67">
        <v>-531.25</v>
      </c>
    </row>
    <row r="941" spans="1:3" x14ac:dyDescent="0.2">
      <c r="A941" s="66" t="s">
        <v>12</v>
      </c>
      <c r="B941" s="66" t="s">
        <v>345</v>
      </c>
      <c r="C941" s="67">
        <v>-1399.2</v>
      </c>
    </row>
    <row r="942" spans="1:3" x14ac:dyDescent="0.2">
      <c r="A942" s="66" t="s">
        <v>12</v>
      </c>
      <c r="B942" s="66" t="s">
        <v>346</v>
      </c>
      <c r="C942" s="67">
        <v>-9124.7999999999993</v>
      </c>
    </row>
    <row r="943" spans="1:3" x14ac:dyDescent="0.2">
      <c r="A943" s="66" t="s">
        <v>12</v>
      </c>
      <c r="B943" s="66" t="s">
        <v>349</v>
      </c>
      <c r="C943" s="67">
        <v>-2560</v>
      </c>
    </row>
    <row r="944" spans="1:3" x14ac:dyDescent="0.2">
      <c r="A944" s="66" t="s">
        <v>12</v>
      </c>
      <c r="B944" s="66" t="s">
        <v>352</v>
      </c>
      <c r="C944" s="67">
        <v>-40891.599999999999</v>
      </c>
    </row>
    <row r="945" spans="1:3" x14ac:dyDescent="0.2">
      <c r="A945" s="66" t="s">
        <v>12</v>
      </c>
      <c r="B945" s="66" t="s">
        <v>353</v>
      </c>
      <c r="C945" s="67">
        <v>-763.2</v>
      </c>
    </row>
    <row r="946" spans="1:3" x14ac:dyDescent="0.2">
      <c r="A946" s="66" t="s">
        <v>12</v>
      </c>
      <c r="B946" s="66" t="s">
        <v>354</v>
      </c>
      <c r="C946" s="67">
        <v>-8487</v>
      </c>
    </row>
    <row r="947" spans="1:3" x14ac:dyDescent="0.2">
      <c r="A947" s="66" t="s">
        <v>12</v>
      </c>
      <c r="B947" s="66" t="s">
        <v>355</v>
      </c>
      <c r="C947" s="67">
        <v>-2688</v>
      </c>
    </row>
    <row r="948" spans="1:3" x14ac:dyDescent="0.2">
      <c r="A948" s="66" t="s">
        <v>12</v>
      </c>
      <c r="B948" s="66" t="s">
        <v>367</v>
      </c>
      <c r="C948" s="67">
        <v>-1711.2</v>
      </c>
    </row>
    <row r="949" spans="1:3" x14ac:dyDescent="0.2">
      <c r="A949" s="66" t="s">
        <v>12</v>
      </c>
      <c r="B949" s="66" t="s">
        <v>369</v>
      </c>
      <c r="C949" s="67">
        <v>-34164.04</v>
      </c>
    </row>
    <row r="950" spans="1:3" x14ac:dyDescent="0.2">
      <c r="A950" s="66" t="s">
        <v>12</v>
      </c>
      <c r="B950" s="66" t="s">
        <v>371</v>
      </c>
      <c r="C950" s="67">
        <v>-880.6</v>
      </c>
    </row>
    <row r="951" spans="1:3" x14ac:dyDescent="0.2">
      <c r="A951" s="66" t="s">
        <v>12</v>
      </c>
      <c r="B951" s="66" t="s">
        <v>372</v>
      </c>
      <c r="C951" s="67">
        <v>-1817.5</v>
      </c>
    </row>
    <row r="952" spans="1:3" x14ac:dyDescent="0.2">
      <c r="A952" s="66" t="s">
        <v>12</v>
      </c>
      <c r="B952" s="66" t="s">
        <v>373</v>
      </c>
      <c r="C952" s="67">
        <v>-5436</v>
      </c>
    </row>
    <row r="953" spans="1:3" x14ac:dyDescent="0.2">
      <c r="A953" s="66" t="s">
        <v>12</v>
      </c>
      <c r="B953" s="66" t="s">
        <v>375</v>
      </c>
      <c r="C953" s="67">
        <v>-1455.26</v>
      </c>
    </row>
    <row r="954" spans="1:3" x14ac:dyDescent="0.2">
      <c r="A954" s="66" t="s">
        <v>12</v>
      </c>
      <c r="B954" s="66" t="s">
        <v>377</v>
      </c>
      <c r="C954" s="67">
        <v>-437.6</v>
      </c>
    </row>
    <row r="955" spans="1:3" x14ac:dyDescent="0.2">
      <c r="A955" s="66" t="s">
        <v>12</v>
      </c>
      <c r="B955" s="66" t="s">
        <v>378</v>
      </c>
      <c r="C955" s="67">
        <v>-686.4</v>
      </c>
    </row>
    <row r="956" spans="1:3" x14ac:dyDescent="0.2">
      <c r="A956" s="66" t="s">
        <v>12</v>
      </c>
      <c r="B956" s="66" t="s">
        <v>381</v>
      </c>
      <c r="C956" s="67">
        <v>-3390</v>
      </c>
    </row>
    <row r="957" spans="1:3" x14ac:dyDescent="0.2">
      <c r="A957" s="66" t="s">
        <v>12</v>
      </c>
      <c r="B957" s="66" t="s">
        <v>385</v>
      </c>
      <c r="C957" s="67">
        <v>-1043.5</v>
      </c>
    </row>
    <row r="958" spans="1:3" x14ac:dyDescent="0.2">
      <c r="A958" s="66" t="s">
        <v>12</v>
      </c>
      <c r="B958" s="66" t="s">
        <v>387</v>
      </c>
      <c r="C958" s="67">
        <v>-5835</v>
      </c>
    </row>
    <row r="959" spans="1:3" x14ac:dyDescent="0.2">
      <c r="A959" s="66" t="s">
        <v>12</v>
      </c>
      <c r="B959" s="66" t="s">
        <v>388</v>
      </c>
      <c r="C959" s="67">
        <v>-10766</v>
      </c>
    </row>
    <row r="960" spans="1:3" x14ac:dyDescent="0.2">
      <c r="A960" s="66" t="s">
        <v>12</v>
      </c>
      <c r="B960" s="66" t="s">
        <v>390</v>
      </c>
      <c r="C960" s="67">
        <v>-12571.88</v>
      </c>
    </row>
    <row r="961" spans="1:3" x14ac:dyDescent="0.2">
      <c r="A961" s="66" t="s">
        <v>12</v>
      </c>
      <c r="B961" s="66" t="s">
        <v>393</v>
      </c>
      <c r="C961" s="67">
        <v>-368</v>
      </c>
    </row>
    <row r="962" spans="1:3" x14ac:dyDescent="0.2">
      <c r="A962" s="66" t="s">
        <v>12</v>
      </c>
      <c r="B962" s="66" t="s">
        <v>396</v>
      </c>
      <c r="C962" s="67">
        <v>-3855</v>
      </c>
    </row>
    <row r="963" spans="1:3" x14ac:dyDescent="0.2">
      <c r="A963" s="66" t="s">
        <v>12</v>
      </c>
      <c r="B963" s="66" t="s">
        <v>405</v>
      </c>
      <c r="C963" s="67">
        <v>-992.95</v>
      </c>
    </row>
    <row r="964" spans="1:3" x14ac:dyDescent="0.2">
      <c r="A964" s="66" t="s">
        <v>12</v>
      </c>
      <c r="B964" s="66" t="s">
        <v>408</v>
      </c>
      <c r="C964" s="67">
        <v>-2643.6</v>
      </c>
    </row>
    <row r="965" spans="1:3" x14ac:dyDescent="0.2">
      <c r="A965" s="66" t="s">
        <v>12</v>
      </c>
      <c r="B965" s="66" t="s">
        <v>414</v>
      </c>
      <c r="C965" s="67">
        <v>-1624.8</v>
      </c>
    </row>
    <row r="966" spans="1:3" x14ac:dyDescent="0.2">
      <c r="A966" s="66" t="s">
        <v>12</v>
      </c>
      <c r="B966" s="66" t="s">
        <v>419</v>
      </c>
      <c r="C966" s="67">
        <v>-21172</v>
      </c>
    </row>
    <row r="967" spans="1:3" x14ac:dyDescent="0.2">
      <c r="A967" s="66" t="s">
        <v>12</v>
      </c>
      <c r="B967" s="66" t="s">
        <v>421</v>
      </c>
      <c r="C967" s="67">
        <v>-1425</v>
      </c>
    </row>
    <row r="968" spans="1:3" x14ac:dyDescent="0.2">
      <c r="A968" s="66" t="s">
        <v>12</v>
      </c>
      <c r="B968" s="66" t="s">
        <v>425</v>
      </c>
      <c r="C968" s="67">
        <v>-5600</v>
      </c>
    </row>
    <row r="969" spans="1:3" x14ac:dyDescent="0.2">
      <c r="A969" s="66" t="s">
        <v>12</v>
      </c>
      <c r="B969" s="66" t="s">
        <v>429</v>
      </c>
      <c r="C969" s="67">
        <v>-21444.1</v>
      </c>
    </row>
    <row r="970" spans="1:3" x14ac:dyDescent="0.2">
      <c r="A970" s="66" t="s">
        <v>12</v>
      </c>
      <c r="B970" s="66" t="s">
        <v>442</v>
      </c>
      <c r="C970" s="67">
        <v>-280</v>
      </c>
    </row>
    <row r="971" spans="1:3" x14ac:dyDescent="0.2">
      <c r="A971" s="66" t="s">
        <v>12</v>
      </c>
      <c r="B971" s="66" t="s">
        <v>443</v>
      </c>
      <c r="C971" s="67">
        <v>-3274.34</v>
      </c>
    </row>
    <row r="972" spans="1:3" x14ac:dyDescent="0.2">
      <c r="A972" s="66" t="s">
        <v>12</v>
      </c>
      <c r="B972" s="66" t="s">
        <v>445</v>
      </c>
      <c r="C972" s="67">
        <v>-6329</v>
      </c>
    </row>
    <row r="973" spans="1:3" x14ac:dyDescent="0.2">
      <c r="A973" s="66" t="s">
        <v>12</v>
      </c>
      <c r="B973" s="66" t="s">
        <v>448</v>
      </c>
      <c r="C973" s="67">
        <v>-2185</v>
      </c>
    </row>
    <row r="974" spans="1:3" x14ac:dyDescent="0.2">
      <c r="A974" s="66" t="s">
        <v>12</v>
      </c>
      <c r="B974" s="66" t="s">
        <v>449</v>
      </c>
      <c r="C974" s="67">
        <v>-2298.4</v>
      </c>
    </row>
    <row r="975" spans="1:3" x14ac:dyDescent="0.2">
      <c r="A975" s="66" t="s">
        <v>12</v>
      </c>
      <c r="B975" s="66" t="s">
        <v>450</v>
      </c>
      <c r="C975" s="67">
        <v>-5900</v>
      </c>
    </row>
    <row r="976" spans="1:3" x14ac:dyDescent="0.2">
      <c r="A976" s="66" t="s">
        <v>12</v>
      </c>
      <c r="B976" s="66" t="s">
        <v>452</v>
      </c>
      <c r="C976" s="67">
        <v>-7626</v>
      </c>
    </row>
    <row r="977" spans="1:3" x14ac:dyDescent="0.2">
      <c r="A977" s="66" t="s">
        <v>12</v>
      </c>
      <c r="B977" s="66" t="s">
        <v>453</v>
      </c>
      <c r="C977" s="67">
        <v>-341.38</v>
      </c>
    </row>
    <row r="978" spans="1:3" x14ac:dyDescent="0.2">
      <c r="A978" s="66" t="s">
        <v>12</v>
      </c>
      <c r="B978" s="66" t="s">
        <v>454</v>
      </c>
      <c r="C978" s="67">
        <v>-93383.4</v>
      </c>
    </row>
    <row r="979" spans="1:3" x14ac:dyDescent="0.2">
      <c r="A979" s="66" t="s">
        <v>12</v>
      </c>
      <c r="B979" s="66" t="s">
        <v>455</v>
      </c>
      <c r="C979" s="67">
        <v>-8050</v>
      </c>
    </row>
    <row r="980" spans="1:3" x14ac:dyDescent="0.2">
      <c r="A980" s="66" t="s">
        <v>12</v>
      </c>
      <c r="B980" s="66" t="s">
        <v>456</v>
      </c>
      <c r="C980" s="67">
        <v>-5675.2</v>
      </c>
    </row>
    <row r="981" spans="1:3" x14ac:dyDescent="0.2">
      <c r="A981" s="66" t="s">
        <v>12</v>
      </c>
      <c r="B981" s="66" t="s">
        <v>462</v>
      </c>
      <c r="C981" s="67">
        <v>-10197</v>
      </c>
    </row>
    <row r="982" spans="1:3" x14ac:dyDescent="0.2">
      <c r="A982" s="66" t="s">
        <v>12</v>
      </c>
      <c r="B982" s="66" t="s">
        <v>468</v>
      </c>
      <c r="C982" s="67">
        <v>-16185</v>
      </c>
    </row>
    <row r="983" spans="1:3" x14ac:dyDescent="0.2">
      <c r="A983" s="66" t="s">
        <v>12</v>
      </c>
      <c r="B983" s="66" t="s">
        <v>479</v>
      </c>
      <c r="C983" s="67">
        <v>-192</v>
      </c>
    </row>
    <row r="984" spans="1:3" x14ac:dyDescent="0.2">
      <c r="A984" s="66" t="s">
        <v>12</v>
      </c>
      <c r="B984" s="66" t="s">
        <v>480</v>
      </c>
      <c r="C984" s="67">
        <v>-4524.25</v>
      </c>
    </row>
    <row r="985" spans="1:3" x14ac:dyDescent="0.2">
      <c r="A985" s="66" t="s">
        <v>12</v>
      </c>
      <c r="B985" s="66" t="s">
        <v>481</v>
      </c>
      <c r="C985" s="67">
        <v>-1935</v>
      </c>
    </row>
    <row r="986" spans="1:3" x14ac:dyDescent="0.2">
      <c r="A986" s="66" t="s">
        <v>12</v>
      </c>
      <c r="B986" s="66" t="s">
        <v>482</v>
      </c>
      <c r="C986" s="67">
        <v>-9200</v>
      </c>
    </row>
    <row r="987" spans="1:3" x14ac:dyDescent="0.2">
      <c r="A987" s="66" t="s">
        <v>12</v>
      </c>
      <c r="B987" s="66" t="s">
        <v>485</v>
      </c>
      <c r="C987" s="67">
        <v>-11034</v>
      </c>
    </row>
    <row r="988" spans="1:3" x14ac:dyDescent="0.2">
      <c r="A988" s="66" t="s">
        <v>12</v>
      </c>
      <c r="B988" s="66" t="s">
        <v>515</v>
      </c>
      <c r="C988" s="67">
        <v>-22161.25</v>
      </c>
    </row>
    <row r="989" spans="1:3" x14ac:dyDescent="0.2">
      <c r="A989" s="66" t="s">
        <v>12</v>
      </c>
      <c r="B989" s="66" t="s">
        <v>517</v>
      </c>
      <c r="C989" s="67">
        <v>-713.3</v>
      </c>
    </row>
    <row r="990" spans="1:3" x14ac:dyDescent="0.2">
      <c r="A990" s="66" t="s">
        <v>12</v>
      </c>
      <c r="B990" s="66" t="s">
        <v>518</v>
      </c>
      <c r="C990" s="67">
        <v>-8900</v>
      </c>
    </row>
    <row r="991" spans="1:3" x14ac:dyDescent="0.2">
      <c r="A991" s="66" t="s">
        <v>12</v>
      </c>
      <c r="B991" s="66" t="s">
        <v>519</v>
      </c>
      <c r="C991" s="67">
        <v>-9284.2099999999991</v>
      </c>
    </row>
    <row r="992" spans="1:3" x14ac:dyDescent="0.2">
      <c r="A992" s="66" t="s">
        <v>12</v>
      </c>
      <c r="B992" s="66" t="s">
        <v>521</v>
      </c>
      <c r="C992" s="67">
        <v>-107537.8</v>
      </c>
    </row>
    <row r="993" spans="1:3" x14ac:dyDescent="0.2">
      <c r="A993" s="66" t="s">
        <v>12</v>
      </c>
      <c r="B993" s="66" t="s">
        <v>528</v>
      </c>
      <c r="C993" s="67">
        <v>-1196</v>
      </c>
    </row>
    <row r="994" spans="1:3" x14ac:dyDescent="0.2">
      <c r="A994" s="66" t="s">
        <v>12</v>
      </c>
      <c r="B994" s="66" t="s">
        <v>531</v>
      </c>
      <c r="C994" s="67">
        <v>-958.4</v>
      </c>
    </row>
    <row r="995" spans="1:3" x14ac:dyDescent="0.2">
      <c r="A995" s="66" t="s">
        <v>12</v>
      </c>
      <c r="B995" s="66" t="s">
        <v>532</v>
      </c>
      <c r="C995" s="67">
        <v>-363796</v>
      </c>
    </row>
    <row r="996" spans="1:3" x14ac:dyDescent="0.2">
      <c r="A996" s="66" t="s">
        <v>12</v>
      </c>
      <c r="B996" s="66" t="s">
        <v>539</v>
      </c>
      <c r="C996" s="67">
        <v>-196.8</v>
      </c>
    </row>
    <row r="997" spans="1:3" x14ac:dyDescent="0.2">
      <c r="A997" s="66" t="s">
        <v>12</v>
      </c>
      <c r="B997" s="66" t="s">
        <v>540</v>
      </c>
      <c r="C997" s="67">
        <v>-3643.59</v>
      </c>
    </row>
    <row r="998" spans="1:3" x14ac:dyDescent="0.2">
      <c r="A998" s="66" t="s">
        <v>12</v>
      </c>
      <c r="B998" s="66" t="s">
        <v>541</v>
      </c>
      <c r="C998" s="67">
        <v>-1255.71</v>
      </c>
    </row>
    <row r="999" spans="1:3" x14ac:dyDescent="0.2">
      <c r="A999" s="66" t="s">
        <v>12</v>
      </c>
      <c r="B999" s="66" t="s">
        <v>547</v>
      </c>
      <c r="C999" s="67">
        <v>-1920.76</v>
      </c>
    </row>
    <row r="1000" spans="1:3" x14ac:dyDescent="0.2">
      <c r="A1000" s="66" t="s">
        <v>12</v>
      </c>
      <c r="B1000" s="66" t="s">
        <v>549</v>
      </c>
      <c r="C1000" s="67">
        <v>-6264.8</v>
      </c>
    </row>
    <row r="1001" spans="1:3" x14ac:dyDescent="0.2">
      <c r="A1001" s="66" t="s">
        <v>12</v>
      </c>
      <c r="B1001" s="66" t="s">
        <v>553</v>
      </c>
      <c r="C1001" s="67">
        <v>-312801.91999999998</v>
      </c>
    </row>
    <row r="1002" spans="1:3" x14ac:dyDescent="0.2">
      <c r="A1002" s="66" t="s">
        <v>12</v>
      </c>
      <c r="B1002" s="66" t="s">
        <v>559</v>
      </c>
      <c r="C1002" s="67">
        <v>-375.16</v>
      </c>
    </row>
    <row r="1003" spans="1:3" x14ac:dyDescent="0.2">
      <c r="A1003" s="66" t="s">
        <v>12</v>
      </c>
      <c r="B1003" s="66" t="s">
        <v>563</v>
      </c>
      <c r="C1003" s="67">
        <v>-614.70000000000005</v>
      </c>
    </row>
    <row r="1004" spans="1:3" x14ac:dyDescent="0.2">
      <c r="A1004" s="66" t="s">
        <v>12</v>
      </c>
      <c r="B1004" s="66" t="s">
        <v>565</v>
      </c>
      <c r="C1004" s="67">
        <v>-2764.93</v>
      </c>
    </row>
    <row r="1005" spans="1:3" x14ac:dyDescent="0.2">
      <c r="A1005" s="66" t="s">
        <v>12</v>
      </c>
      <c r="B1005" s="66" t="s">
        <v>566</v>
      </c>
      <c r="C1005" s="67">
        <v>-413.71</v>
      </c>
    </row>
    <row r="1006" spans="1:3" x14ac:dyDescent="0.2">
      <c r="A1006" s="66" t="s">
        <v>12</v>
      </c>
      <c r="B1006" s="66" t="s">
        <v>571</v>
      </c>
      <c r="C1006" s="67">
        <v>-36400</v>
      </c>
    </row>
    <row r="1007" spans="1:3" x14ac:dyDescent="0.2">
      <c r="A1007" s="66" t="s">
        <v>12</v>
      </c>
      <c r="B1007" s="66" t="s">
        <v>572</v>
      </c>
      <c r="C1007" s="67">
        <v>-770.4</v>
      </c>
    </row>
    <row r="1008" spans="1:3" x14ac:dyDescent="0.2">
      <c r="A1008" s="66" t="s">
        <v>12</v>
      </c>
      <c r="B1008" s="66" t="s">
        <v>579</v>
      </c>
      <c r="C1008" s="67">
        <v>-5403</v>
      </c>
    </row>
    <row r="1009" spans="1:3" x14ac:dyDescent="0.2">
      <c r="A1009" s="66" t="s">
        <v>12</v>
      </c>
      <c r="B1009" s="66" t="s">
        <v>592</v>
      </c>
      <c r="C1009" s="67">
        <v>-48636.2</v>
      </c>
    </row>
    <row r="1010" spans="1:3" x14ac:dyDescent="0.2">
      <c r="A1010" s="66" t="s">
        <v>12</v>
      </c>
      <c r="B1010" s="66" t="s">
        <v>595</v>
      </c>
      <c r="C1010" s="67">
        <v>-1723.15</v>
      </c>
    </row>
    <row r="1011" spans="1:3" x14ac:dyDescent="0.2">
      <c r="A1011" s="66" t="s">
        <v>12</v>
      </c>
      <c r="B1011" s="66" t="s">
        <v>597</v>
      </c>
      <c r="C1011" s="67">
        <v>-180421</v>
      </c>
    </row>
    <row r="1012" spans="1:3" x14ac:dyDescent="0.2">
      <c r="A1012" s="66" t="s">
        <v>12</v>
      </c>
      <c r="B1012" s="66" t="s">
        <v>603</v>
      </c>
      <c r="C1012" s="67">
        <v>-9197</v>
      </c>
    </row>
    <row r="1013" spans="1:3" x14ac:dyDescent="0.2">
      <c r="A1013" s="66" t="s">
        <v>12</v>
      </c>
      <c r="B1013" s="66" t="s">
        <v>607</v>
      </c>
      <c r="C1013" s="67">
        <v>-2861.04</v>
      </c>
    </row>
    <row r="1014" spans="1:3" x14ac:dyDescent="0.2">
      <c r="A1014" s="66" t="s">
        <v>12</v>
      </c>
      <c r="B1014" s="66" t="s">
        <v>615</v>
      </c>
      <c r="C1014" s="67">
        <v>-415012.72</v>
      </c>
    </row>
    <row r="1015" spans="1:3" x14ac:dyDescent="0.2">
      <c r="A1015" s="66" t="s">
        <v>12</v>
      </c>
      <c r="B1015" s="66" t="s">
        <v>623</v>
      </c>
      <c r="C1015" s="67">
        <v>-1825</v>
      </c>
    </row>
    <row r="1016" spans="1:3" x14ac:dyDescent="0.2">
      <c r="A1016" s="66" t="s">
        <v>12</v>
      </c>
      <c r="B1016" s="66" t="s">
        <v>625</v>
      </c>
      <c r="C1016" s="67">
        <v>-1500</v>
      </c>
    </row>
    <row r="1017" spans="1:3" x14ac:dyDescent="0.2">
      <c r="A1017" s="66" t="s">
        <v>12</v>
      </c>
      <c r="B1017" s="66" t="s">
        <v>628</v>
      </c>
      <c r="C1017" s="67">
        <v>-12870</v>
      </c>
    </row>
    <row r="1018" spans="1:3" x14ac:dyDescent="0.2">
      <c r="A1018" s="66" t="s">
        <v>12</v>
      </c>
      <c r="B1018" s="66" t="s">
        <v>629</v>
      </c>
      <c r="C1018" s="67">
        <v>-19615</v>
      </c>
    </row>
    <row r="1019" spans="1:3" x14ac:dyDescent="0.2">
      <c r="A1019" s="66" t="s">
        <v>12</v>
      </c>
      <c r="B1019" s="66" t="s">
        <v>636</v>
      </c>
      <c r="C1019" s="67">
        <v>-3118</v>
      </c>
    </row>
    <row r="1020" spans="1:3" x14ac:dyDescent="0.2">
      <c r="A1020" s="66" t="s">
        <v>12</v>
      </c>
      <c r="B1020" s="66" t="s">
        <v>637</v>
      </c>
      <c r="C1020" s="67">
        <v>-4595.4399999999996</v>
      </c>
    </row>
    <row r="1021" spans="1:3" x14ac:dyDescent="0.2">
      <c r="A1021" s="66" t="s">
        <v>12</v>
      </c>
      <c r="B1021" s="66" t="s">
        <v>639</v>
      </c>
      <c r="C1021" s="67">
        <v>-1529</v>
      </c>
    </row>
    <row r="1022" spans="1:3" x14ac:dyDescent="0.2">
      <c r="A1022" s="66" t="s">
        <v>12</v>
      </c>
      <c r="B1022" s="66" t="s">
        <v>642</v>
      </c>
      <c r="C1022" s="67">
        <v>-880</v>
      </c>
    </row>
    <row r="1023" spans="1:3" x14ac:dyDescent="0.2">
      <c r="A1023" s="66" t="s">
        <v>12</v>
      </c>
      <c r="B1023" s="66" t="s">
        <v>643</v>
      </c>
      <c r="C1023" s="67">
        <v>-2356.4</v>
      </c>
    </row>
    <row r="1024" spans="1:3" x14ac:dyDescent="0.2">
      <c r="A1024" s="66" t="s">
        <v>12</v>
      </c>
      <c r="B1024" s="66" t="s">
        <v>644</v>
      </c>
      <c r="C1024" s="67">
        <v>-216</v>
      </c>
    </row>
    <row r="1025" spans="1:3" x14ac:dyDescent="0.2">
      <c r="A1025" s="66" t="s">
        <v>12</v>
      </c>
      <c r="B1025" s="66" t="s">
        <v>646</v>
      </c>
      <c r="C1025" s="67">
        <v>-239.2</v>
      </c>
    </row>
    <row r="1026" spans="1:3" x14ac:dyDescent="0.2">
      <c r="A1026" s="66" t="s">
        <v>12</v>
      </c>
      <c r="B1026" s="66" t="s">
        <v>647</v>
      </c>
      <c r="C1026" s="67">
        <v>-58466.400000000001</v>
      </c>
    </row>
    <row r="1027" spans="1:3" x14ac:dyDescent="0.2">
      <c r="A1027" s="66" t="s">
        <v>12</v>
      </c>
      <c r="B1027" s="66" t="s">
        <v>649</v>
      </c>
      <c r="C1027" s="67">
        <v>-1428.94</v>
      </c>
    </row>
    <row r="1028" spans="1:3" x14ac:dyDescent="0.2">
      <c r="A1028" s="66" t="s">
        <v>12</v>
      </c>
      <c r="B1028" s="66" t="s">
        <v>651</v>
      </c>
      <c r="C1028" s="67">
        <v>-86.75</v>
      </c>
    </row>
    <row r="1029" spans="1:3" x14ac:dyDescent="0.2">
      <c r="A1029" s="66" t="s">
        <v>12</v>
      </c>
      <c r="B1029" s="66" t="s">
        <v>652</v>
      </c>
      <c r="C1029" s="67">
        <v>-600</v>
      </c>
    </row>
    <row r="1030" spans="1:3" x14ac:dyDescent="0.2">
      <c r="A1030" s="66" t="s">
        <v>12</v>
      </c>
      <c r="B1030" s="66" t="s">
        <v>654</v>
      </c>
      <c r="C1030" s="67">
        <v>-1576</v>
      </c>
    </row>
    <row r="1031" spans="1:3" x14ac:dyDescent="0.2">
      <c r="A1031" s="66" t="s">
        <v>12</v>
      </c>
      <c r="B1031" s="66" t="s">
        <v>657</v>
      </c>
      <c r="C1031" s="67">
        <v>-1656</v>
      </c>
    </row>
    <row r="1032" spans="1:3" x14ac:dyDescent="0.2">
      <c r="A1032" s="66" t="s">
        <v>12</v>
      </c>
      <c r="B1032" s="66" t="s">
        <v>660</v>
      </c>
      <c r="C1032" s="67">
        <v>-1439</v>
      </c>
    </row>
    <row r="1033" spans="1:3" x14ac:dyDescent="0.2">
      <c r="A1033" s="66" t="s">
        <v>12</v>
      </c>
      <c r="B1033" s="66" t="s">
        <v>664</v>
      </c>
      <c r="C1033" s="67">
        <v>-20611</v>
      </c>
    </row>
    <row r="1034" spans="1:3" x14ac:dyDescent="0.2">
      <c r="A1034" s="66" t="s">
        <v>12</v>
      </c>
      <c r="B1034" s="66" t="s">
        <v>666</v>
      </c>
      <c r="C1034" s="67">
        <v>-4283</v>
      </c>
    </row>
    <row r="1035" spans="1:3" x14ac:dyDescent="0.2">
      <c r="A1035" s="66" t="s">
        <v>12</v>
      </c>
      <c r="B1035" s="66" t="s">
        <v>680</v>
      </c>
      <c r="C1035" s="67">
        <v>-7878.15</v>
      </c>
    </row>
    <row r="1036" spans="1:3" x14ac:dyDescent="0.2">
      <c r="A1036" s="66" t="s">
        <v>12</v>
      </c>
      <c r="B1036" s="66" t="s">
        <v>683</v>
      </c>
      <c r="C1036" s="67">
        <v>-195.2</v>
      </c>
    </row>
    <row r="1037" spans="1:3" x14ac:dyDescent="0.2">
      <c r="A1037" s="66" t="s">
        <v>12</v>
      </c>
      <c r="B1037" s="66" t="s">
        <v>686</v>
      </c>
      <c r="C1037" s="67">
        <v>-1297</v>
      </c>
    </row>
    <row r="1038" spans="1:3" x14ac:dyDescent="0.2">
      <c r="A1038" s="66" t="s">
        <v>12</v>
      </c>
      <c r="B1038" s="66" t="s">
        <v>692</v>
      </c>
      <c r="C1038" s="67">
        <v>-3719.84</v>
      </c>
    </row>
    <row r="1039" spans="1:3" x14ac:dyDescent="0.2">
      <c r="A1039" s="66" t="s">
        <v>12</v>
      </c>
      <c r="B1039" s="66" t="s">
        <v>694</v>
      </c>
      <c r="C1039" s="67">
        <v>-99</v>
      </c>
    </row>
    <row r="1040" spans="1:3" x14ac:dyDescent="0.2">
      <c r="A1040" s="66" t="s">
        <v>12</v>
      </c>
      <c r="B1040" s="66" t="s">
        <v>696</v>
      </c>
      <c r="C1040" s="67">
        <v>-306.39999999999998</v>
      </c>
    </row>
    <row r="1041" spans="1:3" x14ac:dyDescent="0.2">
      <c r="A1041" s="66" t="s">
        <v>12</v>
      </c>
      <c r="B1041" s="66" t="s">
        <v>698</v>
      </c>
      <c r="C1041" s="67">
        <v>-1004.4</v>
      </c>
    </row>
    <row r="1042" spans="1:3" x14ac:dyDescent="0.2">
      <c r="A1042" s="66" t="s">
        <v>12</v>
      </c>
      <c r="B1042" s="66" t="s">
        <v>699</v>
      </c>
      <c r="C1042" s="67">
        <v>-7160</v>
      </c>
    </row>
    <row r="1043" spans="1:3" x14ac:dyDescent="0.2">
      <c r="A1043" s="66" t="s">
        <v>12</v>
      </c>
      <c r="B1043" s="66" t="s">
        <v>714</v>
      </c>
      <c r="C1043" s="67">
        <v>-995</v>
      </c>
    </row>
    <row r="1044" spans="1:3" x14ac:dyDescent="0.2">
      <c r="A1044" s="66" t="s">
        <v>12</v>
      </c>
      <c r="B1044" s="66" t="s">
        <v>719</v>
      </c>
      <c r="C1044" s="67">
        <v>-8030</v>
      </c>
    </row>
    <row r="1045" spans="1:3" x14ac:dyDescent="0.2">
      <c r="A1045" s="66" t="s">
        <v>12</v>
      </c>
      <c r="B1045" s="66" t="s">
        <v>722</v>
      </c>
      <c r="C1045" s="67">
        <v>-4764.26</v>
      </c>
    </row>
    <row r="1046" spans="1:3" x14ac:dyDescent="0.2">
      <c r="A1046" s="66" t="s">
        <v>12</v>
      </c>
      <c r="B1046" s="66" t="s">
        <v>723</v>
      </c>
      <c r="C1046" s="67">
        <v>-285.64</v>
      </c>
    </row>
    <row r="1047" spans="1:3" x14ac:dyDescent="0.2">
      <c r="A1047" s="66" t="s">
        <v>12</v>
      </c>
      <c r="B1047" s="66" t="s">
        <v>725</v>
      </c>
      <c r="C1047" s="67">
        <v>-1372</v>
      </c>
    </row>
    <row r="1048" spans="1:3" x14ac:dyDescent="0.2">
      <c r="A1048" s="66" t="s">
        <v>12</v>
      </c>
      <c r="B1048" s="66" t="s">
        <v>727</v>
      </c>
      <c r="C1048" s="67">
        <v>-2979.2</v>
      </c>
    </row>
    <row r="1049" spans="1:3" x14ac:dyDescent="0.2">
      <c r="A1049" s="66" t="s">
        <v>12</v>
      </c>
      <c r="B1049" s="66" t="s">
        <v>732</v>
      </c>
      <c r="C1049" s="67">
        <v>-10342.24</v>
      </c>
    </row>
    <row r="1050" spans="1:3" x14ac:dyDescent="0.2">
      <c r="A1050" s="66" t="s">
        <v>12</v>
      </c>
      <c r="B1050" s="66" t="s">
        <v>744</v>
      </c>
      <c r="C1050" s="67">
        <v>-10300</v>
      </c>
    </row>
    <row r="1051" spans="1:3" x14ac:dyDescent="0.2">
      <c r="A1051" s="66" t="s">
        <v>12</v>
      </c>
      <c r="B1051" s="66" t="s">
        <v>745</v>
      </c>
      <c r="C1051" s="67">
        <v>-9058.09</v>
      </c>
    </row>
    <row r="1052" spans="1:3" x14ac:dyDescent="0.2">
      <c r="A1052" s="66" t="s">
        <v>12</v>
      </c>
      <c r="B1052" s="66" t="s">
        <v>749</v>
      </c>
      <c r="C1052" s="67">
        <v>-379.2</v>
      </c>
    </row>
    <row r="1053" spans="1:3" x14ac:dyDescent="0.2">
      <c r="A1053" s="66" t="s">
        <v>12</v>
      </c>
      <c r="B1053" s="66" t="s">
        <v>750</v>
      </c>
      <c r="C1053" s="67">
        <v>-175.2</v>
      </c>
    </row>
    <row r="1054" spans="1:3" x14ac:dyDescent="0.2">
      <c r="A1054" s="66" t="s">
        <v>12</v>
      </c>
      <c r="B1054" s="66" t="s">
        <v>751</v>
      </c>
      <c r="C1054" s="67">
        <v>-407.2</v>
      </c>
    </row>
    <row r="1055" spans="1:3" x14ac:dyDescent="0.2">
      <c r="A1055" s="66" t="s">
        <v>12</v>
      </c>
      <c r="B1055" s="66" t="s">
        <v>752</v>
      </c>
      <c r="C1055" s="67">
        <v>-848</v>
      </c>
    </row>
    <row r="1056" spans="1:3" x14ac:dyDescent="0.2">
      <c r="A1056" s="66" t="s">
        <v>12</v>
      </c>
      <c r="B1056" s="66" t="s">
        <v>760</v>
      </c>
      <c r="C1056" s="67">
        <v>-936</v>
      </c>
    </row>
    <row r="1057" spans="1:3" x14ac:dyDescent="0.2">
      <c r="A1057" s="66" t="s">
        <v>12</v>
      </c>
      <c r="B1057" s="66" t="s">
        <v>761</v>
      </c>
      <c r="C1057" s="67">
        <v>-4926.7299999999996</v>
      </c>
    </row>
    <row r="1058" spans="1:3" x14ac:dyDescent="0.2">
      <c r="A1058" s="66" t="s">
        <v>12</v>
      </c>
      <c r="B1058" s="66" t="s">
        <v>765</v>
      </c>
      <c r="C1058" s="67">
        <v>-103.2</v>
      </c>
    </row>
    <row r="1059" spans="1:3" x14ac:dyDescent="0.2">
      <c r="A1059" s="66" t="s">
        <v>12</v>
      </c>
      <c r="B1059" s="66" t="s">
        <v>767</v>
      </c>
      <c r="C1059" s="67">
        <v>-1743.13</v>
      </c>
    </row>
    <row r="1060" spans="1:3" x14ac:dyDescent="0.2">
      <c r="A1060" s="66" t="s">
        <v>12</v>
      </c>
      <c r="B1060" s="66" t="s">
        <v>769</v>
      </c>
      <c r="C1060" s="67">
        <v>-3247.5</v>
      </c>
    </row>
    <row r="1061" spans="1:3" x14ac:dyDescent="0.2">
      <c r="A1061" s="66" t="s">
        <v>12</v>
      </c>
      <c r="B1061" s="66" t="s">
        <v>771</v>
      </c>
      <c r="C1061" s="67">
        <v>-192539.8</v>
      </c>
    </row>
    <row r="1062" spans="1:3" x14ac:dyDescent="0.2">
      <c r="A1062" s="66" t="s">
        <v>12</v>
      </c>
      <c r="B1062" s="66" t="s">
        <v>776</v>
      </c>
      <c r="C1062" s="67">
        <v>-2826.17</v>
      </c>
    </row>
    <row r="1063" spans="1:3" x14ac:dyDescent="0.2">
      <c r="A1063" s="66" t="s">
        <v>12</v>
      </c>
      <c r="B1063" s="66" t="s">
        <v>778</v>
      </c>
      <c r="C1063" s="67">
        <v>-101061.9</v>
      </c>
    </row>
    <row r="1064" spans="1:3" x14ac:dyDescent="0.2">
      <c r="A1064" s="66" t="s">
        <v>12</v>
      </c>
      <c r="B1064" s="66" t="s">
        <v>781</v>
      </c>
      <c r="C1064" s="67">
        <v>-4108</v>
      </c>
    </row>
    <row r="1065" spans="1:3" x14ac:dyDescent="0.2">
      <c r="A1065" s="66" t="s">
        <v>12</v>
      </c>
      <c r="B1065" s="66" t="s">
        <v>785</v>
      </c>
      <c r="C1065" s="67">
        <v>-367.04</v>
      </c>
    </row>
    <row r="1066" spans="1:3" x14ac:dyDescent="0.2">
      <c r="A1066" s="66" t="s">
        <v>12</v>
      </c>
      <c r="B1066" s="66" t="s">
        <v>787</v>
      </c>
      <c r="C1066" s="67">
        <v>-277.60000000000002</v>
      </c>
    </row>
    <row r="1067" spans="1:3" x14ac:dyDescent="0.2">
      <c r="A1067" s="66" t="s">
        <v>12</v>
      </c>
      <c r="B1067" s="66" t="s">
        <v>794</v>
      </c>
      <c r="C1067" s="67">
        <v>-9757.5</v>
      </c>
    </row>
    <row r="1068" spans="1:3" x14ac:dyDescent="0.2">
      <c r="A1068" s="66" t="s">
        <v>12</v>
      </c>
      <c r="B1068" s="66" t="s">
        <v>795</v>
      </c>
      <c r="C1068" s="67">
        <v>-2696.8</v>
      </c>
    </row>
    <row r="1069" spans="1:3" x14ac:dyDescent="0.2">
      <c r="A1069" s="66" t="s">
        <v>12</v>
      </c>
      <c r="B1069" s="66" t="s">
        <v>802</v>
      </c>
      <c r="C1069" s="67">
        <v>-6917.06</v>
      </c>
    </row>
    <row r="1070" spans="1:3" x14ac:dyDescent="0.2">
      <c r="A1070" s="66" t="s">
        <v>12</v>
      </c>
      <c r="B1070" s="66" t="s">
        <v>811</v>
      </c>
      <c r="C1070" s="67">
        <v>-383.2</v>
      </c>
    </row>
    <row r="1071" spans="1:3" x14ac:dyDescent="0.2">
      <c r="A1071" s="66" t="s">
        <v>12</v>
      </c>
      <c r="B1071" s="66" t="s">
        <v>5</v>
      </c>
      <c r="C1071" s="67">
        <v>-1669746.98</v>
      </c>
    </row>
    <row r="1072" spans="1:3" x14ac:dyDescent="0.2">
      <c r="A1072" s="66" t="s">
        <v>12</v>
      </c>
      <c r="B1072" s="66" t="s">
        <v>818</v>
      </c>
      <c r="C1072" s="67">
        <v>-18943</v>
      </c>
    </row>
    <row r="1073" spans="1:4" x14ac:dyDescent="0.2">
      <c r="A1073" s="66" t="s">
        <v>12</v>
      </c>
      <c r="B1073" s="66" t="s">
        <v>835</v>
      </c>
      <c r="C1073" s="67">
        <v>-2627.26</v>
      </c>
    </row>
    <row r="1074" spans="1:4" x14ac:dyDescent="0.2">
      <c r="A1074" s="66" t="s">
        <v>12</v>
      </c>
      <c r="B1074" s="66" t="s">
        <v>838</v>
      </c>
      <c r="C1074" s="67">
        <v>-2429.52</v>
      </c>
    </row>
    <row r="1075" spans="1:4" x14ac:dyDescent="0.2">
      <c r="A1075" s="66" t="s">
        <v>12</v>
      </c>
      <c r="B1075" s="66" t="s">
        <v>839</v>
      </c>
      <c r="C1075" s="67">
        <v>-11710</v>
      </c>
    </row>
    <row r="1076" spans="1:4" x14ac:dyDescent="0.2">
      <c r="A1076" s="66" t="s">
        <v>12</v>
      </c>
      <c r="B1076" s="66" t="s">
        <v>841</v>
      </c>
      <c r="C1076" s="67">
        <v>-9121.0400000000009</v>
      </c>
    </row>
    <row r="1077" spans="1:4" x14ac:dyDescent="0.2">
      <c r="A1077" s="66" t="s">
        <v>12</v>
      </c>
      <c r="B1077" s="66" t="s">
        <v>844</v>
      </c>
      <c r="C1077" s="67">
        <v>-20000</v>
      </c>
    </row>
    <row r="1078" spans="1:4" x14ac:dyDescent="0.2">
      <c r="A1078" s="66" t="s">
        <v>12</v>
      </c>
      <c r="B1078" s="66" t="s">
        <v>847</v>
      </c>
      <c r="C1078" s="67">
        <v>-20521</v>
      </c>
    </row>
    <row r="1079" spans="1:4" x14ac:dyDescent="0.2">
      <c r="A1079" s="66" t="s">
        <v>12</v>
      </c>
      <c r="B1079" s="66" t="s">
        <v>848</v>
      </c>
      <c r="C1079" s="67">
        <v>-9516</v>
      </c>
    </row>
    <row r="1080" spans="1:4" x14ac:dyDescent="0.2">
      <c r="A1080" s="66" t="s">
        <v>12</v>
      </c>
      <c r="B1080" s="66" t="s">
        <v>854</v>
      </c>
      <c r="C1080" s="67">
        <v>-50673.599999999999</v>
      </c>
    </row>
    <row r="1081" spans="1:4" x14ac:dyDescent="0.2">
      <c r="A1081" s="66" t="s">
        <v>12</v>
      </c>
      <c r="B1081" s="66" t="s">
        <v>856</v>
      </c>
      <c r="C1081" s="67">
        <v>-1724</v>
      </c>
    </row>
    <row r="1082" spans="1:4" x14ac:dyDescent="0.2">
      <c r="A1082" s="66" t="s">
        <v>12</v>
      </c>
      <c r="B1082" s="66" t="s">
        <v>858</v>
      </c>
      <c r="C1082" s="67">
        <v>-3995.75</v>
      </c>
    </row>
    <row r="1083" spans="1:4" x14ac:dyDescent="0.2">
      <c r="A1083" s="66" t="s">
        <v>12</v>
      </c>
      <c r="B1083" s="66" t="s">
        <v>869</v>
      </c>
      <c r="C1083" s="67">
        <v>-632</v>
      </c>
    </row>
    <row r="1084" spans="1:4" x14ac:dyDescent="0.2">
      <c r="A1084" s="66" t="s">
        <v>12</v>
      </c>
      <c r="B1084" s="66" t="s">
        <v>870</v>
      </c>
      <c r="C1084" s="67">
        <v>-84356.23</v>
      </c>
    </row>
    <row r="1085" spans="1:4" x14ac:dyDescent="0.2">
      <c r="A1085" s="66" t="s">
        <v>12</v>
      </c>
      <c r="B1085" s="66" t="s">
        <v>873</v>
      </c>
      <c r="C1085" s="67">
        <v>-2141.46</v>
      </c>
    </row>
    <row r="1086" spans="1:4" x14ac:dyDescent="0.2">
      <c r="A1086" s="66" t="s">
        <v>12</v>
      </c>
      <c r="B1086" s="66" t="s">
        <v>874</v>
      </c>
      <c r="C1086" s="67">
        <v>-1530</v>
      </c>
    </row>
    <row r="1087" spans="1:4" x14ac:dyDescent="0.2">
      <c r="A1087" t="s">
        <v>13</v>
      </c>
      <c r="B1087" t="s">
        <v>5</v>
      </c>
      <c r="C1087" s="2">
        <v>0</v>
      </c>
    </row>
    <row r="1088" spans="1:4" x14ac:dyDescent="0.2">
      <c r="A1088" t="s">
        <v>20</v>
      </c>
      <c r="B1088" t="s">
        <v>5</v>
      </c>
      <c r="C1088" s="2">
        <v>-3919.28</v>
      </c>
      <c r="D1088" s="19" t="s">
        <v>985</v>
      </c>
    </row>
    <row r="1089" spans="1:4" x14ac:dyDescent="0.2">
      <c r="A1089" t="s">
        <v>49</v>
      </c>
      <c r="B1089" t="s">
        <v>5</v>
      </c>
      <c r="C1089" s="2">
        <v>2600000</v>
      </c>
      <c r="D1089" s="20" t="s">
        <v>892</v>
      </c>
    </row>
    <row r="1090" spans="1:4" x14ac:dyDescent="0.2">
      <c r="A1090" t="s">
        <v>50</v>
      </c>
      <c r="B1090" t="s">
        <v>149</v>
      </c>
      <c r="C1090" s="2">
        <v>-100</v>
      </c>
      <c r="D1090" s="19" t="s">
        <v>984</v>
      </c>
    </row>
    <row r="1091" spans="1:4" x14ac:dyDescent="0.2">
      <c r="A1091" t="s">
        <v>50</v>
      </c>
      <c r="B1091" t="s">
        <v>180</v>
      </c>
      <c r="C1091" s="2">
        <v>-20.94</v>
      </c>
      <c r="D1091" s="19" t="s">
        <v>984</v>
      </c>
    </row>
    <row r="1092" spans="1:4" x14ac:dyDescent="0.2">
      <c r="A1092" t="s">
        <v>50</v>
      </c>
      <c r="B1092" t="s">
        <v>587</v>
      </c>
      <c r="C1092" s="2">
        <v>-100</v>
      </c>
      <c r="D1092" s="19" t="s">
        <v>984</v>
      </c>
    </row>
    <row r="1093" spans="1:4" x14ac:dyDescent="0.2">
      <c r="A1093" t="s">
        <v>50</v>
      </c>
      <c r="B1093" t="s">
        <v>612</v>
      </c>
      <c r="C1093" s="2">
        <v>-6086.05</v>
      </c>
      <c r="D1093" s="19" t="s">
        <v>984</v>
      </c>
    </row>
    <row r="1094" spans="1:4" x14ac:dyDescent="0.2">
      <c r="A1094" t="s">
        <v>50</v>
      </c>
      <c r="B1094" t="s">
        <v>789</v>
      </c>
      <c r="C1094" s="2">
        <v>-100</v>
      </c>
      <c r="D1094" s="19" t="s">
        <v>984</v>
      </c>
    </row>
    <row r="1095" spans="1:4" x14ac:dyDescent="0.2">
      <c r="A1095" t="s">
        <v>50</v>
      </c>
      <c r="B1095" t="s">
        <v>790</v>
      </c>
      <c r="C1095" s="2">
        <v>-510</v>
      </c>
      <c r="D1095" s="19" t="s">
        <v>984</v>
      </c>
    </row>
    <row r="1096" spans="1:4" x14ac:dyDescent="0.2">
      <c r="A1096" s="7" t="s">
        <v>51</v>
      </c>
      <c r="B1096" s="7" t="s">
        <v>341</v>
      </c>
      <c r="C1096" s="8">
        <v>-5741.73</v>
      </c>
    </row>
    <row r="1097" spans="1:4" x14ac:dyDescent="0.2">
      <c r="A1097" s="7" t="s">
        <v>51</v>
      </c>
      <c r="B1097" s="7" t="s">
        <v>5</v>
      </c>
      <c r="C1097" s="8">
        <v>0</v>
      </c>
    </row>
    <row r="1098" spans="1:4" x14ac:dyDescent="0.2">
      <c r="A1098" t="s">
        <v>52</v>
      </c>
      <c r="B1098" t="s">
        <v>494</v>
      </c>
      <c r="C1098" s="2">
        <v>-58189.5</v>
      </c>
      <c r="D1098" s="20" t="s">
        <v>891</v>
      </c>
    </row>
    <row r="1104" spans="1:4" x14ac:dyDescent="0.2">
      <c r="C1104" s="2">
        <f>SUM(C11:C1097,)-SUM(C1087:C1095)-C321-SUM(C194:C201)</f>
        <v>-55948542.619999997</v>
      </c>
    </row>
    <row r="1105" spans="3:4" x14ac:dyDescent="0.2">
      <c r="C1105" s="46">
        <f>'Scope 2 El, vand og varme'!D22+'Scope 3 Indkøb (varer)'!D468+'Scope 3 Indkøb (ydelser)'!D345+'Scope 3 Rejseomkostninger'!D48+'Scope 3 Vedligehold'!D39+'Scope 1 Brændstof'!D25+'Scope 3 Hotel'!D62+'Scope 3 Forplejning'!D78+'Scope 3 Hardware og IT-udstyr'!D69+'Scope 3Forsendelsesomkostninger'!D42</f>
        <v>-51339117.649999999</v>
      </c>
      <c r="D1105" s="19">
        <f>C1105/C1104</f>
        <v>0.91761313603274697</v>
      </c>
    </row>
  </sheetData>
  <mergeCells count="1">
    <mergeCell ref="E8:H8"/>
  </mergeCells>
  <pageMargins left="0.70866141732283472" right="0.70866141732283472" top="0.74803149606299213" bottom="0.74803149606299213" header="0.31496062992125984" footer="0.31496062992125984"/>
  <pageSetup paperSize="9" scale="1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47E4-31D4-E344-9C35-668D2CB67E25}">
  <dimension ref="A3:V75"/>
  <sheetViews>
    <sheetView workbookViewId="0">
      <selection activeCell="D25" sqref="D25"/>
    </sheetView>
  </sheetViews>
  <sheetFormatPr baseColWidth="10" defaultRowHeight="15" x14ac:dyDescent="0.2"/>
  <cols>
    <col min="2" max="2" width="21.5" bestFit="1" customWidth="1"/>
  </cols>
  <sheetData>
    <row r="3" spans="1:22" x14ac:dyDescent="0.2">
      <c r="A3" t="s">
        <v>1592</v>
      </c>
    </row>
    <row r="4" spans="1:22" x14ac:dyDescent="0.2">
      <c r="B4" t="s">
        <v>1607</v>
      </c>
      <c r="C4">
        <f>-'Scope 1 Brændstof'!V5</f>
        <v>105413.68386935152</v>
      </c>
    </row>
    <row r="6" spans="1:22" x14ac:dyDescent="0.2">
      <c r="D6" t="s">
        <v>1602</v>
      </c>
      <c r="E6">
        <f>SUM(C4:C5)</f>
        <v>105413.68386935152</v>
      </c>
    </row>
    <row r="7" spans="1:22" x14ac:dyDescent="0.2">
      <c r="A7" t="s">
        <v>1593</v>
      </c>
    </row>
    <row r="8" spans="1:22" x14ac:dyDescent="0.2">
      <c r="B8" t="s">
        <v>1604</v>
      </c>
      <c r="C8">
        <f>-'Scope 2 El, vand og varme Uffe'!V8</f>
        <v>828915.69309987628</v>
      </c>
      <c r="U8" t="s">
        <v>1600</v>
      </c>
      <c r="V8" s="92">
        <f>-'Scope 3Forsendelsesomkostninger'!V4</f>
        <v>91966.136910427391</v>
      </c>
    </row>
    <row r="9" spans="1:22" x14ac:dyDescent="0.2">
      <c r="B9" t="s">
        <v>1605</v>
      </c>
      <c r="C9">
        <f>-'Scope 2 El, vand og varme Uffe'!V14</f>
        <v>539.77911204999998</v>
      </c>
      <c r="U9" t="s">
        <v>1599</v>
      </c>
      <c r="V9" s="92">
        <f>-'Scope 3 Hardware og IT-udstyr'!V4</f>
        <v>93276.251717778985</v>
      </c>
    </row>
    <row r="10" spans="1:22" x14ac:dyDescent="0.2">
      <c r="B10" t="s">
        <v>1606</v>
      </c>
      <c r="C10">
        <f>-'Scope 2 El, vand og varme Uffe'!V11</f>
        <v>85909.66969562076</v>
      </c>
      <c r="U10" t="s">
        <v>1598</v>
      </c>
      <c r="V10" s="92">
        <f>-'Scope 3 Forplejning'!V4</f>
        <v>175757.43135071552</v>
      </c>
    </row>
    <row r="11" spans="1:22" x14ac:dyDescent="0.2">
      <c r="U11" t="s">
        <v>1007</v>
      </c>
      <c r="V11" s="92">
        <f>-'Scope 3 Hotel'!V4</f>
        <v>218771.0844476959</v>
      </c>
    </row>
    <row r="12" spans="1:22" x14ac:dyDescent="0.2">
      <c r="D12" t="s">
        <v>1602</v>
      </c>
      <c r="E12">
        <f>SUM(C8:C10)</f>
        <v>915365.14190754702</v>
      </c>
      <c r="U12" t="s">
        <v>1597</v>
      </c>
      <c r="V12" s="92">
        <f>-'Scope 3 Vedligehold'!V4</f>
        <v>145519.87252420821</v>
      </c>
    </row>
    <row r="13" spans="1:22" x14ac:dyDescent="0.2">
      <c r="A13" t="s">
        <v>1603</v>
      </c>
      <c r="U13" t="s">
        <v>1596</v>
      </c>
      <c r="V13" s="92">
        <f>-'Scope 3 Rejseomkostninger'!V4</f>
        <v>1824556.0420358623</v>
      </c>
    </row>
    <row r="14" spans="1:22" x14ac:dyDescent="0.2">
      <c r="B14" t="s">
        <v>1600</v>
      </c>
      <c r="C14" s="92">
        <f>-'Scope 3Forsendelsesomkostninger'!V4</f>
        <v>91966.136910427391</v>
      </c>
      <c r="U14" t="s">
        <v>1594</v>
      </c>
      <c r="V14" s="92">
        <f>-'Scope 3 Indkøb (ydelser)'!V4</f>
        <v>918608.60278043221</v>
      </c>
    </row>
    <row r="15" spans="1:22" x14ac:dyDescent="0.2">
      <c r="B15" t="s">
        <v>1599</v>
      </c>
      <c r="C15" s="92">
        <f>-'Scope 3 Hardware og IT-udstyr'!V4</f>
        <v>93276.251717778985</v>
      </c>
      <c r="U15" t="s">
        <v>1595</v>
      </c>
      <c r="V15" s="92">
        <f>-'Scope 3 Indkøb (varer)'!V4</f>
        <v>933785.47480062896</v>
      </c>
    </row>
    <row r="16" spans="1:22" x14ac:dyDescent="0.2">
      <c r="B16" t="s">
        <v>1598</v>
      </c>
      <c r="C16" s="92">
        <f>-'Scope 3 Forplejning'!V4</f>
        <v>175757.43135071552</v>
      </c>
    </row>
    <row r="17" spans="2:5" x14ac:dyDescent="0.2">
      <c r="B17" t="s">
        <v>1007</v>
      </c>
      <c r="C17" s="92">
        <f>-'Scope 3 Hotel'!V4</f>
        <v>218771.0844476959</v>
      </c>
    </row>
    <row r="18" spans="2:5" x14ac:dyDescent="0.2">
      <c r="B18" t="s">
        <v>1597</v>
      </c>
      <c r="C18" s="92">
        <f>-'Scope 3 Vedligehold'!V4</f>
        <v>145519.87252420821</v>
      </c>
      <c r="E18" s="92"/>
    </row>
    <row r="19" spans="2:5" x14ac:dyDescent="0.2">
      <c r="B19" t="s">
        <v>1596</v>
      </c>
      <c r="C19" s="92">
        <f>-'Scope 3 Rejseomkostninger'!V4</f>
        <v>1824556.0420358623</v>
      </c>
      <c r="E19" s="92"/>
    </row>
    <row r="20" spans="2:5" x14ac:dyDescent="0.2">
      <c r="B20" t="s">
        <v>1594</v>
      </c>
      <c r="C20" s="92">
        <f>-'Scope 3 Indkøb (ydelser)'!V4</f>
        <v>918608.60278043221</v>
      </c>
      <c r="E20" s="92"/>
    </row>
    <row r="21" spans="2:5" x14ac:dyDescent="0.2">
      <c r="B21" t="s">
        <v>1595</v>
      </c>
      <c r="C21" s="92">
        <f>-'Scope 3 Indkøb (varer)'!V4</f>
        <v>933785.47480062896</v>
      </c>
    </row>
    <row r="23" spans="2:5" x14ac:dyDescent="0.2">
      <c r="D23" t="s">
        <v>1602</v>
      </c>
      <c r="E23" s="92">
        <f>SUM(C14:C21)</f>
        <v>4402240.8965677489</v>
      </c>
    </row>
    <row r="32" spans="2:5" x14ac:dyDescent="0.2">
      <c r="E32" s="92"/>
    </row>
    <row r="43" spans="1:2" x14ac:dyDescent="0.2">
      <c r="A43" t="s">
        <v>1592</v>
      </c>
      <c r="B43">
        <f>E6</f>
        <v>105413.68386935152</v>
      </c>
    </row>
    <row r="44" spans="1:2" x14ac:dyDescent="0.2">
      <c r="A44" t="s">
        <v>1593</v>
      </c>
      <c r="B44">
        <f>E12</f>
        <v>915365.14190754702</v>
      </c>
    </row>
    <row r="45" spans="1:2" x14ac:dyDescent="0.2">
      <c r="A45" t="s">
        <v>1601</v>
      </c>
      <c r="B45" s="92">
        <f>SUM(C14:C36)</f>
        <v>4402240.8965677489</v>
      </c>
    </row>
    <row r="50" spans="4:5" x14ac:dyDescent="0.2">
      <c r="D50" t="s">
        <v>1608</v>
      </c>
      <c r="E50">
        <v>105413.68386935152</v>
      </c>
    </row>
    <row r="51" spans="4:5" x14ac:dyDescent="0.2">
      <c r="D51" t="s">
        <v>1609</v>
      </c>
      <c r="E51">
        <v>828915.69309987628</v>
      </c>
    </row>
    <row r="52" spans="4:5" x14ac:dyDescent="0.2">
      <c r="D52" t="s">
        <v>1610</v>
      </c>
      <c r="E52">
        <v>539.77911204999998</v>
      </c>
    </row>
    <row r="53" spans="4:5" x14ac:dyDescent="0.2">
      <c r="D53" t="s">
        <v>1611</v>
      </c>
      <c r="E53">
        <v>85909.66969562076</v>
      </c>
    </row>
    <row r="54" spans="4:5" x14ac:dyDescent="0.2">
      <c r="D54" t="s">
        <v>1612</v>
      </c>
      <c r="E54" s="92">
        <v>91966.136910427391</v>
      </c>
    </row>
    <row r="55" spans="4:5" x14ac:dyDescent="0.2">
      <c r="D55" t="s">
        <v>1613</v>
      </c>
      <c r="E55" s="92">
        <v>93276.251717778985</v>
      </c>
    </row>
    <row r="56" spans="4:5" x14ac:dyDescent="0.2">
      <c r="D56" t="s">
        <v>1614</v>
      </c>
      <c r="E56" s="92">
        <v>175757.43135071552</v>
      </c>
    </row>
    <row r="57" spans="4:5" x14ac:dyDescent="0.2">
      <c r="D57" t="s">
        <v>1615</v>
      </c>
      <c r="E57" s="92">
        <v>218771.0844476959</v>
      </c>
    </row>
    <row r="58" spans="4:5" x14ac:dyDescent="0.2">
      <c r="D58" t="s">
        <v>1616</v>
      </c>
      <c r="E58" s="92">
        <v>145519.87252420821</v>
      </c>
    </row>
    <row r="59" spans="4:5" x14ac:dyDescent="0.2">
      <c r="D59" t="s">
        <v>1617</v>
      </c>
      <c r="E59" s="92">
        <v>1824556.0420358623</v>
      </c>
    </row>
    <row r="60" spans="4:5" x14ac:dyDescent="0.2">
      <c r="D60" t="s">
        <v>1618</v>
      </c>
      <c r="E60" s="92">
        <v>918608.60278043221</v>
      </c>
    </row>
    <row r="61" spans="4:5" x14ac:dyDescent="0.2">
      <c r="D61" t="s">
        <v>1619</v>
      </c>
      <c r="E61" s="92">
        <v>933785.47480062896</v>
      </c>
    </row>
    <row r="75" spans="2:2" x14ac:dyDescent="0.2">
      <c r="B75" t="s">
        <v>1620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DE6D-0002-3345-BE2E-43698F95DED6}">
  <dimension ref="A3:W32"/>
  <sheetViews>
    <sheetView tabSelected="1" workbookViewId="0">
      <selection activeCell="D23" sqref="D23"/>
    </sheetView>
  </sheetViews>
  <sheetFormatPr baseColWidth="10" defaultRowHeight="15" x14ac:dyDescent="0.2"/>
  <cols>
    <col min="1" max="1" width="28.5" customWidth="1"/>
    <col min="2" max="2" width="21.83203125" customWidth="1"/>
    <col min="3" max="3" width="18.1640625" customWidth="1"/>
    <col min="4" max="4" width="17.1640625" bestFit="1" customWidth="1"/>
    <col min="5" max="5" width="25.5" style="37" bestFit="1" customWidth="1"/>
    <col min="6" max="6" width="14" bestFit="1" customWidth="1"/>
    <col min="7" max="7" width="14" customWidth="1"/>
    <col min="11" max="11" width="15.1640625" bestFit="1" customWidth="1"/>
    <col min="12" max="12" width="14.5" bestFit="1" customWidth="1"/>
    <col min="13" max="13" width="15.1640625" bestFit="1" customWidth="1"/>
    <col min="14" max="14" width="20.5" bestFit="1" customWidth="1"/>
    <col min="17" max="17" width="10.83203125" style="37"/>
  </cols>
  <sheetData>
    <row r="3" spans="1:23" x14ac:dyDescent="0.2">
      <c r="K3" s="94" t="s">
        <v>916</v>
      </c>
      <c r="L3" s="94"/>
      <c r="M3" s="94"/>
      <c r="N3" s="94"/>
    </row>
    <row r="4" spans="1:23" ht="16" thickBot="1" x14ac:dyDescent="0.25">
      <c r="A4" s="30"/>
      <c r="B4" s="30"/>
      <c r="C4" s="30" t="s">
        <v>904</v>
      </c>
      <c r="D4" s="31" t="s">
        <v>917</v>
      </c>
      <c r="E4" s="38" t="s">
        <v>918</v>
      </c>
      <c r="F4" s="32" t="s">
        <v>912</v>
      </c>
      <c r="G4" s="32" t="s">
        <v>1038</v>
      </c>
      <c r="H4" s="32" t="s">
        <v>913</v>
      </c>
      <c r="I4" s="32" t="s">
        <v>914</v>
      </c>
      <c r="J4" s="32" t="s">
        <v>915</v>
      </c>
      <c r="K4" s="33" t="s">
        <v>898</v>
      </c>
      <c r="L4" s="34" t="s">
        <v>899</v>
      </c>
      <c r="M4" s="34" t="s">
        <v>900</v>
      </c>
      <c r="N4" s="35" t="s">
        <v>901</v>
      </c>
      <c r="O4" s="32" t="s">
        <v>911</v>
      </c>
      <c r="P4" s="36" t="s">
        <v>902</v>
      </c>
      <c r="Q4" s="60"/>
      <c r="R4" s="36" t="s">
        <v>931</v>
      </c>
      <c r="S4" s="30"/>
      <c r="T4" s="30"/>
      <c r="U4" s="52" t="s">
        <v>932</v>
      </c>
      <c r="V4" s="52">
        <f>SUM(U5:U487)</f>
        <v>0</v>
      </c>
      <c r="W4" s="30"/>
    </row>
    <row r="5" spans="1:23" x14ac:dyDescent="0.2">
      <c r="A5" s="25" t="s">
        <v>938</v>
      </c>
      <c r="D5" s="25"/>
      <c r="E5" s="57"/>
      <c r="F5" s="18"/>
      <c r="G5" s="18"/>
      <c r="H5" s="18"/>
      <c r="I5" s="18"/>
      <c r="J5" s="18"/>
      <c r="K5" s="4"/>
      <c r="L5" s="4"/>
      <c r="M5" s="4"/>
      <c r="N5" s="4"/>
      <c r="O5" s="18"/>
      <c r="P5" s="4"/>
    </row>
    <row r="6" spans="1:23" x14ac:dyDescent="0.2">
      <c r="A6" s="4" t="s">
        <v>24</v>
      </c>
      <c r="B6" t="s">
        <v>395</v>
      </c>
      <c r="D6" s="2">
        <v>-1500</v>
      </c>
      <c r="R6">
        <f>D6*K6 + D6*L6 + D6*M6 + D6*N6</f>
        <v>0</v>
      </c>
    </row>
    <row r="7" spans="1:23" x14ac:dyDescent="0.2">
      <c r="A7" s="3" t="s">
        <v>24</v>
      </c>
      <c r="B7" t="s">
        <v>5</v>
      </c>
      <c r="D7" s="2">
        <v>0</v>
      </c>
      <c r="R7">
        <f>D7*K7 + D7*L7 + D7*M7 + D7*N7</f>
        <v>0</v>
      </c>
    </row>
    <row r="8" spans="1:23" x14ac:dyDescent="0.2">
      <c r="A8" s="4"/>
      <c r="D8" s="2"/>
      <c r="U8">
        <f>SUM(R6:R7)</f>
        <v>0</v>
      </c>
    </row>
    <row r="9" spans="1:23" s="21" customFormat="1" x14ac:dyDescent="0.2">
      <c r="A9" s="26" t="s">
        <v>937</v>
      </c>
      <c r="D9" s="24"/>
      <c r="E9" s="40"/>
      <c r="Q9" s="40"/>
    </row>
    <row r="10" spans="1:23" x14ac:dyDescent="0.2">
      <c r="A10" s="4" t="s">
        <v>36</v>
      </c>
      <c r="B10" t="s">
        <v>91</v>
      </c>
      <c r="D10" s="2">
        <v>-242.55</v>
      </c>
      <c r="R10">
        <f t="shared" ref="R10:R15" si="0">D10*K10 + D10*L10 + D10*M10 + D10*N10</f>
        <v>0</v>
      </c>
    </row>
    <row r="11" spans="1:23" x14ac:dyDescent="0.2">
      <c r="A11" s="4" t="s">
        <v>36</v>
      </c>
      <c r="B11" t="s">
        <v>341</v>
      </c>
      <c r="D11" s="2">
        <v>-689783.36</v>
      </c>
      <c r="R11">
        <f t="shared" si="0"/>
        <v>0</v>
      </c>
    </row>
    <row r="12" spans="1:23" x14ac:dyDescent="0.2">
      <c r="A12" s="4" t="s">
        <v>36</v>
      </c>
      <c r="B12" t="s">
        <v>576</v>
      </c>
      <c r="D12" s="2">
        <v>-96517.41</v>
      </c>
      <c r="R12">
        <f t="shared" si="0"/>
        <v>0</v>
      </c>
    </row>
    <row r="13" spans="1:23" x14ac:dyDescent="0.2">
      <c r="A13" s="4" t="s">
        <v>36</v>
      </c>
      <c r="B13" t="s">
        <v>600</v>
      </c>
      <c r="D13" s="2">
        <v>-338115.07</v>
      </c>
      <c r="R13">
        <f t="shared" si="0"/>
        <v>0</v>
      </c>
    </row>
    <row r="14" spans="1:23" x14ac:dyDescent="0.2">
      <c r="A14" s="4" t="s">
        <v>36</v>
      </c>
      <c r="B14" t="s">
        <v>5</v>
      </c>
      <c r="D14" s="2">
        <v>0</v>
      </c>
      <c r="R14">
        <f t="shared" si="0"/>
        <v>0</v>
      </c>
    </row>
    <row r="15" spans="1:23" x14ac:dyDescent="0.2">
      <c r="A15" s="3" t="s">
        <v>36</v>
      </c>
      <c r="B15" t="s">
        <v>877</v>
      </c>
      <c r="D15" s="2">
        <v>-7969.14</v>
      </c>
      <c r="R15">
        <f t="shared" si="0"/>
        <v>0</v>
      </c>
    </row>
    <row r="16" spans="1:23" x14ac:dyDescent="0.2">
      <c r="U16">
        <f>SUM(R10:R15)</f>
        <v>0</v>
      </c>
    </row>
    <row r="17" spans="1:17" s="21" customFormat="1" x14ac:dyDescent="0.2">
      <c r="E17" s="40"/>
      <c r="Q17" s="40"/>
    </row>
    <row r="18" spans="1:17" x14ac:dyDescent="0.2">
      <c r="A18" s="4" t="s">
        <v>51</v>
      </c>
      <c r="B18" t="s">
        <v>341</v>
      </c>
      <c r="D18" s="2">
        <v>-5741.73</v>
      </c>
    </row>
    <row r="19" spans="1:17" x14ac:dyDescent="0.2">
      <c r="A19" s="3" t="s">
        <v>51</v>
      </c>
      <c r="B19" t="s">
        <v>5</v>
      </c>
      <c r="D19" s="2">
        <v>0</v>
      </c>
    </row>
    <row r="22" spans="1:17" x14ac:dyDescent="0.2">
      <c r="D22" s="2">
        <f>SUM(D6:D19)</f>
        <v>-1139869.26</v>
      </c>
    </row>
    <row r="25" spans="1:17" x14ac:dyDescent="0.2">
      <c r="B25" s="25" t="s">
        <v>991</v>
      </c>
    </row>
    <row r="26" spans="1:17" x14ac:dyDescent="0.2">
      <c r="A26" t="s">
        <v>986</v>
      </c>
      <c r="B26" s="68">
        <v>1516000</v>
      </c>
      <c r="C26" s="18" t="s">
        <v>987</v>
      </c>
    </row>
    <row r="27" spans="1:17" x14ac:dyDescent="0.2">
      <c r="A27" t="s">
        <v>988</v>
      </c>
      <c r="B27" s="68">
        <v>1575853</v>
      </c>
      <c r="C27" s="18" t="s">
        <v>987</v>
      </c>
    </row>
    <row r="28" spans="1:17" x14ac:dyDescent="0.2">
      <c r="A28" t="s">
        <v>988</v>
      </c>
      <c r="B28" s="68"/>
      <c r="C28" s="18" t="s">
        <v>987</v>
      </c>
    </row>
    <row r="32" spans="1:17" x14ac:dyDescent="0.2">
      <c r="A32" t="s">
        <v>989</v>
      </c>
      <c r="B32">
        <v>703</v>
      </c>
      <c r="C32" t="s">
        <v>990</v>
      </c>
    </row>
  </sheetData>
  <mergeCells count="1">
    <mergeCell ref="K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4B99-1144-A74D-BDF1-070AC729D782}">
  <dimension ref="A3:XFC469"/>
  <sheetViews>
    <sheetView topLeftCell="A252" zoomScale="120" zoomScaleNormal="120" workbookViewId="0">
      <selection activeCell="D471" sqref="D471"/>
    </sheetView>
  </sheetViews>
  <sheetFormatPr baseColWidth="10" defaultRowHeight="15" x14ac:dyDescent="0.2"/>
  <cols>
    <col min="1" max="1" width="45.33203125" bestFit="1" customWidth="1"/>
    <col min="2" max="2" width="39.6640625" bestFit="1" customWidth="1"/>
    <col min="3" max="3" width="31.33203125" customWidth="1"/>
    <col min="4" max="4" width="17.1640625" bestFit="1" customWidth="1"/>
    <col min="5" max="5" width="25.5" style="37" bestFit="1" customWidth="1"/>
    <col min="6" max="6" width="14" bestFit="1" customWidth="1"/>
    <col min="7" max="7" width="14" customWidth="1"/>
    <col min="8" max="8" width="10.1640625" bestFit="1" customWidth="1"/>
    <col min="9" max="9" width="11.5" bestFit="1" customWidth="1"/>
    <col min="11" max="11" width="15.1640625" bestFit="1" customWidth="1"/>
    <col min="12" max="12" width="14.5" bestFit="1" customWidth="1"/>
    <col min="13" max="13" width="15.1640625" bestFit="1" customWidth="1"/>
    <col min="14" max="14" width="20.5" bestFit="1" customWidth="1"/>
    <col min="15" max="16" width="12.5" customWidth="1"/>
    <col min="17" max="17" width="10.83203125" style="37"/>
  </cols>
  <sheetData>
    <row r="3" spans="1:1023 1028:2047 2052:3071 3076:4095 4100:5119 5124:6143 6148:7167 7172:8191 8196:9215 9220:10239 10244:11263 11268:12287 12292:13311 13316:14335 14340:15359 15364:16383" x14ac:dyDescent="0.2">
      <c r="K3" s="94" t="s">
        <v>916</v>
      </c>
      <c r="L3" s="94"/>
      <c r="M3" s="94"/>
      <c r="N3" s="94"/>
      <c r="AA3" s="93"/>
      <c r="AB3" s="93"/>
      <c r="AC3" s="93"/>
      <c r="AD3" s="93"/>
      <c r="AQ3" s="93"/>
      <c r="AR3" s="93"/>
      <c r="AS3" s="93"/>
      <c r="AT3" s="93"/>
      <c r="BG3" s="93"/>
      <c r="BH3" s="93"/>
      <c r="BI3" s="93"/>
      <c r="BJ3" s="93"/>
      <c r="BW3" s="93"/>
      <c r="BX3" s="93"/>
      <c r="BY3" s="93"/>
      <c r="BZ3" s="93"/>
      <c r="CM3" s="93"/>
      <c r="CN3" s="93"/>
      <c r="CO3" s="93"/>
      <c r="CP3" s="93"/>
      <c r="DC3" s="93"/>
      <c r="DD3" s="93"/>
      <c r="DE3" s="93"/>
      <c r="DF3" s="93"/>
      <c r="DS3" s="93"/>
      <c r="DT3" s="93"/>
      <c r="DU3" s="93"/>
      <c r="DV3" s="93"/>
      <c r="EI3" s="93"/>
      <c r="EJ3" s="93"/>
      <c r="EK3" s="93"/>
      <c r="EL3" s="93"/>
      <c r="EY3" s="93"/>
      <c r="EZ3" s="93"/>
      <c r="FA3" s="93"/>
      <c r="FB3" s="93"/>
      <c r="FO3" s="93"/>
      <c r="FP3" s="93"/>
      <c r="FQ3" s="93"/>
      <c r="FR3" s="93"/>
      <c r="GE3" s="93"/>
      <c r="GF3" s="93"/>
      <c r="GG3" s="93"/>
      <c r="GH3" s="93"/>
      <c r="GU3" s="93"/>
      <c r="GV3" s="93"/>
      <c r="GW3" s="93"/>
      <c r="GX3" s="93"/>
      <c r="HK3" s="93"/>
      <c r="HL3" s="93"/>
      <c r="HM3" s="93"/>
      <c r="HN3" s="93"/>
      <c r="IA3" s="93"/>
      <c r="IB3" s="93"/>
      <c r="IC3" s="93"/>
      <c r="ID3" s="93"/>
      <c r="IQ3" s="93"/>
      <c r="IR3" s="93"/>
      <c r="IS3" s="93"/>
      <c r="IT3" s="93"/>
      <c r="JG3" s="93"/>
      <c r="JH3" s="93"/>
      <c r="JI3" s="93"/>
      <c r="JJ3" s="93"/>
      <c r="JW3" s="93"/>
      <c r="JX3" s="93"/>
      <c r="JY3" s="93"/>
      <c r="JZ3" s="93"/>
      <c r="KM3" s="93"/>
      <c r="KN3" s="93"/>
      <c r="KO3" s="93"/>
      <c r="KP3" s="93"/>
      <c r="LC3" s="93"/>
      <c r="LD3" s="93"/>
      <c r="LE3" s="93"/>
      <c r="LF3" s="93"/>
      <c r="LS3" s="93"/>
      <c r="LT3" s="93"/>
      <c r="LU3" s="93"/>
      <c r="LV3" s="93"/>
      <c r="MI3" s="93"/>
      <c r="MJ3" s="93"/>
      <c r="MK3" s="93"/>
      <c r="ML3" s="93"/>
      <c r="MY3" s="93"/>
      <c r="MZ3" s="93"/>
      <c r="NA3" s="93"/>
      <c r="NB3" s="93"/>
      <c r="NO3" s="93"/>
      <c r="NP3" s="93"/>
      <c r="NQ3" s="93"/>
      <c r="NR3" s="93"/>
      <c r="OE3" s="93"/>
      <c r="OF3" s="93"/>
      <c r="OG3" s="93"/>
      <c r="OH3" s="93"/>
      <c r="OU3" s="93"/>
      <c r="OV3" s="93"/>
      <c r="OW3" s="93"/>
      <c r="OX3" s="93"/>
      <c r="PK3" s="93"/>
      <c r="PL3" s="93"/>
      <c r="PM3" s="93"/>
      <c r="PN3" s="93"/>
      <c r="QA3" s="93"/>
      <c r="QB3" s="93"/>
      <c r="QC3" s="93"/>
      <c r="QD3" s="93"/>
      <c r="QQ3" s="93"/>
      <c r="QR3" s="93"/>
      <c r="QS3" s="93"/>
      <c r="QT3" s="93"/>
      <c r="RG3" s="93"/>
      <c r="RH3" s="93"/>
      <c r="RI3" s="93"/>
      <c r="RJ3" s="93"/>
      <c r="RW3" s="93"/>
      <c r="RX3" s="93"/>
      <c r="RY3" s="93"/>
      <c r="RZ3" s="93"/>
      <c r="SM3" s="93"/>
      <c r="SN3" s="93"/>
      <c r="SO3" s="93"/>
      <c r="SP3" s="93"/>
      <c r="TC3" s="93"/>
      <c r="TD3" s="93"/>
      <c r="TE3" s="93"/>
      <c r="TF3" s="93"/>
      <c r="TS3" s="93"/>
      <c r="TT3" s="93"/>
      <c r="TU3" s="93"/>
      <c r="TV3" s="93"/>
      <c r="UI3" s="93"/>
      <c r="UJ3" s="93"/>
      <c r="UK3" s="93"/>
      <c r="UL3" s="93"/>
      <c r="UY3" s="93"/>
      <c r="UZ3" s="93"/>
      <c r="VA3" s="93"/>
      <c r="VB3" s="93"/>
      <c r="VO3" s="93"/>
      <c r="VP3" s="93"/>
      <c r="VQ3" s="93"/>
      <c r="VR3" s="93"/>
      <c r="WE3" s="93"/>
      <c r="WF3" s="93"/>
      <c r="WG3" s="93"/>
      <c r="WH3" s="93"/>
      <c r="WU3" s="93"/>
      <c r="WV3" s="93"/>
      <c r="WW3" s="93"/>
      <c r="WX3" s="93"/>
      <c r="XK3" s="93"/>
      <c r="XL3" s="93"/>
      <c r="XM3" s="93"/>
      <c r="XN3" s="93"/>
      <c r="YA3" s="93"/>
      <c r="YB3" s="93"/>
      <c r="YC3" s="93"/>
      <c r="YD3" s="93"/>
      <c r="YQ3" s="93"/>
      <c r="YR3" s="93"/>
      <c r="YS3" s="93"/>
      <c r="YT3" s="93"/>
      <c r="ZG3" s="93"/>
      <c r="ZH3" s="93"/>
      <c r="ZI3" s="93"/>
      <c r="ZJ3" s="93"/>
      <c r="ZW3" s="93"/>
      <c r="ZX3" s="93"/>
      <c r="ZY3" s="93"/>
      <c r="ZZ3" s="93"/>
      <c r="AAM3" s="93"/>
      <c r="AAN3" s="93"/>
      <c r="AAO3" s="93"/>
      <c r="AAP3" s="93"/>
      <c r="ABC3" s="93"/>
      <c r="ABD3" s="93"/>
      <c r="ABE3" s="93"/>
      <c r="ABF3" s="93"/>
      <c r="ABS3" s="93"/>
      <c r="ABT3" s="93"/>
      <c r="ABU3" s="93"/>
      <c r="ABV3" s="93"/>
      <c r="ACI3" s="93"/>
      <c r="ACJ3" s="93"/>
      <c r="ACK3" s="93"/>
      <c r="ACL3" s="93"/>
      <c r="ACY3" s="93"/>
      <c r="ACZ3" s="93"/>
      <c r="ADA3" s="93"/>
      <c r="ADB3" s="93"/>
      <c r="ADO3" s="93"/>
      <c r="ADP3" s="93"/>
      <c r="ADQ3" s="93"/>
      <c r="ADR3" s="93"/>
      <c r="AEE3" s="93"/>
      <c r="AEF3" s="93"/>
      <c r="AEG3" s="93"/>
      <c r="AEH3" s="93"/>
      <c r="AEU3" s="93"/>
      <c r="AEV3" s="93"/>
      <c r="AEW3" s="93"/>
      <c r="AEX3" s="93"/>
      <c r="AFK3" s="93"/>
      <c r="AFL3" s="93"/>
      <c r="AFM3" s="93"/>
      <c r="AFN3" s="93"/>
      <c r="AGA3" s="93"/>
      <c r="AGB3" s="93"/>
      <c r="AGC3" s="93"/>
      <c r="AGD3" s="93"/>
      <c r="AGQ3" s="93"/>
      <c r="AGR3" s="93"/>
      <c r="AGS3" s="93"/>
      <c r="AGT3" s="93"/>
      <c r="AHG3" s="93"/>
      <c r="AHH3" s="93"/>
      <c r="AHI3" s="93"/>
      <c r="AHJ3" s="93"/>
      <c r="AHW3" s="93"/>
      <c r="AHX3" s="93"/>
      <c r="AHY3" s="93"/>
      <c r="AHZ3" s="93"/>
      <c r="AIM3" s="93"/>
      <c r="AIN3" s="93"/>
      <c r="AIO3" s="93"/>
      <c r="AIP3" s="93"/>
      <c r="AJC3" s="93"/>
      <c r="AJD3" s="93"/>
      <c r="AJE3" s="93"/>
      <c r="AJF3" s="93"/>
      <c r="AJS3" s="93"/>
      <c r="AJT3" s="93"/>
      <c r="AJU3" s="93"/>
      <c r="AJV3" s="93"/>
      <c r="AKI3" s="93"/>
      <c r="AKJ3" s="93"/>
      <c r="AKK3" s="93"/>
      <c r="AKL3" s="93"/>
      <c r="AKY3" s="93"/>
      <c r="AKZ3" s="93"/>
      <c r="ALA3" s="93"/>
      <c r="ALB3" s="93"/>
      <c r="ALO3" s="93"/>
      <c r="ALP3" s="93"/>
      <c r="ALQ3" s="93"/>
      <c r="ALR3" s="93"/>
      <c r="AME3" s="93"/>
      <c r="AMF3" s="93"/>
      <c r="AMG3" s="93"/>
      <c r="AMH3" s="93"/>
      <c r="AMU3" s="93"/>
      <c r="AMV3" s="93"/>
      <c r="AMW3" s="93"/>
      <c r="AMX3" s="93"/>
      <c r="ANK3" s="93"/>
      <c r="ANL3" s="93"/>
      <c r="ANM3" s="93"/>
      <c r="ANN3" s="93"/>
      <c r="AOA3" s="93"/>
      <c r="AOB3" s="93"/>
      <c r="AOC3" s="93"/>
      <c r="AOD3" s="93"/>
      <c r="AOQ3" s="93"/>
      <c r="AOR3" s="93"/>
      <c r="AOS3" s="93"/>
      <c r="AOT3" s="93"/>
      <c r="APG3" s="93"/>
      <c r="APH3" s="93"/>
      <c r="API3" s="93"/>
      <c r="APJ3" s="93"/>
      <c r="APW3" s="93"/>
      <c r="APX3" s="93"/>
      <c r="APY3" s="93"/>
      <c r="APZ3" s="93"/>
      <c r="AQM3" s="93"/>
      <c r="AQN3" s="93"/>
      <c r="AQO3" s="93"/>
      <c r="AQP3" s="93"/>
      <c r="ARC3" s="93"/>
      <c r="ARD3" s="93"/>
      <c r="ARE3" s="93"/>
      <c r="ARF3" s="93"/>
      <c r="ARS3" s="93"/>
      <c r="ART3" s="93"/>
      <c r="ARU3" s="93"/>
      <c r="ARV3" s="93"/>
      <c r="ASI3" s="93"/>
      <c r="ASJ3" s="93"/>
      <c r="ASK3" s="93"/>
      <c r="ASL3" s="93"/>
      <c r="ASY3" s="93"/>
      <c r="ASZ3" s="93"/>
      <c r="ATA3" s="93"/>
      <c r="ATB3" s="93"/>
      <c r="ATO3" s="93"/>
      <c r="ATP3" s="93"/>
      <c r="ATQ3" s="93"/>
      <c r="ATR3" s="93"/>
      <c r="AUE3" s="93"/>
      <c r="AUF3" s="93"/>
      <c r="AUG3" s="93"/>
      <c r="AUH3" s="93"/>
      <c r="AUU3" s="93"/>
      <c r="AUV3" s="93"/>
      <c r="AUW3" s="93"/>
      <c r="AUX3" s="93"/>
      <c r="AVK3" s="93"/>
      <c r="AVL3" s="93"/>
      <c r="AVM3" s="93"/>
      <c r="AVN3" s="93"/>
      <c r="AWA3" s="93"/>
      <c r="AWB3" s="93"/>
      <c r="AWC3" s="93"/>
      <c r="AWD3" s="93"/>
      <c r="AWQ3" s="93"/>
      <c r="AWR3" s="93"/>
      <c r="AWS3" s="93"/>
      <c r="AWT3" s="93"/>
      <c r="AXG3" s="93"/>
      <c r="AXH3" s="93"/>
      <c r="AXI3" s="93"/>
      <c r="AXJ3" s="93"/>
      <c r="AXW3" s="93"/>
      <c r="AXX3" s="93"/>
      <c r="AXY3" s="93"/>
      <c r="AXZ3" s="93"/>
      <c r="AYM3" s="93"/>
      <c r="AYN3" s="93"/>
      <c r="AYO3" s="93"/>
      <c r="AYP3" s="93"/>
      <c r="AZC3" s="93"/>
      <c r="AZD3" s="93"/>
      <c r="AZE3" s="93"/>
      <c r="AZF3" s="93"/>
      <c r="AZS3" s="93"/>
      <c r="AZT3" s="93"/>
      <c r="AZU3" s="93"/>
      <c r="AZV3" s="93"/>
      <c r="BAI3" s="93"/>
      <c r="BAJ3" s="93"/>
      <c r="BAK3" s="93"/>
      <c r="BAL3" s="93"/>
      <c r="BAY3" s="93"/>
      <c r="BAZ3" s="93"/>
      <c r="BBA3" s="93"/>
      <c r="BBB3" s="93"/>
      <c r="BBO3" s="93"/>
      <c r="BBP3" s="93"/>
      <c r="BBQ3" s="93"/>
      <c r="BBR3" s="93"/>
      <c r="BCE3" s="93"/>
      <c r="BCF3" s="93"/>
      <c r="BCG3" s="93"/>
      <c r="BCH3" s="93"/>
      <c r="BCU3" s="93"/>
      <c r="BCV3" s="93"/>
      <c r="BCW3" s="93"/>
      <c r="BCX3" s="93"/>
      <c r="BDK3" s="93"/>
      <c r="BDL3" s="93"/>
      <c r="BDM3" s="93"/>
      <c r="BDN3" s="93"/>
      <c r="BEA3" s="93"/>
      <c r="BEB3" s="93"/>
      <c r="BEC3" s="93"/>
      <c r="BED3" s="93"/>
      <c r="BEQ3" s="93"/>
      <c r="BER3" s="93"/>
      <c r="BES3" s="93"/>
      <c r="BET3" s="93"/>
      <c r="BFG3" s="93"/>
      <c r="BFH3" s="93"/>
      <c r="BFI3" s="93"/>
      <c r="BFJ3" s="93"/>
      <c r="BFW3" s="93"/>
      <c r="BFX3" s="93"/>
      <c r="BFY3" s="93"/>
      <c r="BFZ3" s="93"/>
      <c r="BGM3" s="93"/>
      <c r="BGN3" s="93"/>
      <c r="BGO3" s="93"/>
      <c r="BGP3" s="93"/>
      <c r="BHC3" s="93"/>
      <c r="BHD3" s="93"/>
      <c r="BHE3" s="93"/>
      <c r="BHF3" s="93"/>
      <c r="BHS3" s="93"/>
      <c r="BHT3" s="93"/>
      <c r="BHU3" s="93"/>
      <c r="BHV3" s="93"/>
      <c r="BII3" s="93"/>
      <c r="BIJ3" s="93"/>
      <c r="BIK3" s="93"/>
      <c r="BIL3" s="93"/>
      <c r="BIY3" s="93"/>
      <c r="BIZ3" s="93"/>
      <c r="BJA3" s="93"/>
      <c r="BJB3" s="93"/>
      <c r="BJO3" s="93"/>
      <c r="BJP3" s="93"/>
      <c r="BJQ3" s="93"/>
      <c r="BJR3" s="93"/>
      <c r="BKE3" s="93"/>
      <c r="BKF3" s="93"/>
      <c r="BKG3" s="93"/>
      <c r="BKH3" s="93"/>
      <c r="BKU3" s="93"/>
      <c r="BKV3" s="93"/>
      <c r="BKW3" s="93"/>
      <c r="BKX3" s="93"/>
      <c r="BLK3" s="93"/>
      <c r="BLL3" s="93"/>
      <c r="BLM3" s="93"/>
      <c r="BLN3" s="93"/>
      <c r="BMA3" s="93"/>
      <c r="BMB3" s="93"/>
      <c r="BMC3" s="93"/>
      <c r="BMD3" s="93"/>
      <c r="BMQ3" s="93"/>
      <c r="BMR3" s="93"/>
      <c r="BMS3" s="93"/>
      <c r="BMT3" s="93"/>
      <c r="BNG3" s="93"/>
      <c r="BNH3" s="93"/>
      <c r="BNI3" s="93"/>
      <c r="BNJ3" s="93"/>
      <c r="BNW3" s="93"/>
      <c r="BNX3" s="93"/>
      <c r="BNY3" s="93"/>
      <c r="BNZ3" s="93"/>
      <c r="BOM3" s="93"/>
      <c r="BON3" s="93"/>
      <c r="BOO3" s="93"/>
      <c r="BOP3" s="93"/>
      <c r="BPC3" s="93"/>
      <c r="BPD3" s="93"/>
      <c r="BPE3" s="93"/>
      <c r="BPF3" s="93"/>
      <c r="BPS3" s="93"/>
      <c r="BPT3" s="93"/>
      <c r="BPU3" s="93"/>
      <c r="BPV3" s="93"/>
      <c r="BQI3" s="93"/>
      <c r="BQJ3" s="93"/>
      <c r="BQK3" s="93"/>
      <c r="BQL3" s="93"/>
      <c r="BQY3" s="93"/>
      <c r="BQZ3" s="93"/>
      <c r="BRA3" s="93"/>
      <c r="BRB3" s="93"/>
      <c r="BRO3" s="93"/>
      <c r="BRP3" s="93"/>
      <c r="BRQ3" s="93"/>
      <c r="BRR3" s="93"/>
      <c r="BSE3" s="93"/>
      <c r="BSF3" s="93"/>
      <c r="BSG3" s="93"/>
      <c r="BSH3" s="93"/>
      <c r="BSU3" s="93"/>
      <c r="BSV3" s="93"/>
      <c r="BSW3" s="93"/>
      <c r="BSX3" s="93"/>
      <c r="BTK3" s="93"/>
      <c r="BTL3" s="93"/>
      <c r="BTM3" s="93"/>
      <c r="BTN3" s="93"/>
      <c r="BUA3" s="93"/>
      <c r="BUB3" s="93"/>
      <c r="BUC3" s="93"/>
      <c r="BUD3" s="93"/>
      <c r="BUQ3" s="93"/>
      <c r="BUR3" s="93"/>
      <c r="BUS3" s="93"/>
      <c r="BUT3" s="93"/>
      <c r="BVG3" s="93"/>
      <c r="BVH3" s="93"/>
      <c r="BVI3" s="93"/>
      <c r="BVJ3" s="93"/>
      <c r="BVW3" s="93"/>
      <c r="BVX3" s="93"/>
      <c r="BVY3" s="93"/>
      <c r="BVZ3" s="93"/>
      <c r="BWM3" s="93"/>
      <c r="BWN3" s="93"/>
      <c r="BWO3" s="93"/>
      <c r="BWP3" s="93"/>
      <c r="BXC3" s="93"/>
      <c r="BXD3" s="93"/>
      <c r="BXE3" s="93"/>
      <c r="BXF3" s="93"/>
      <c r="BXS3" s="93"/>
      <c r="BXT3" s="93"/>
      <c r="BXU3" s="93"/>
      <c r="BXV3" s="93"/>
      <c r="BYI3" s="93"/>
      <c r="BYJ3" s="93"/>
      <c r="BYK3" s="93"/>
      <c r="BYL3" s="93"/>
      <c r="BYY3" s="93"/>
      <c r="BYZ3" s="93"/>
      <c r="BZA3" s="93"/>
      <c r="BZB3" s="93"/>
      <c r="BZO3" s="93"/>
      <c r="BZP3" s="93"/>
      <c r="BZQ3" s="93"/>
      <c r="BZR3" s="93"/>
      <c r="CAE3" s="93"/>
      <c r="CAF3" s="93"/>
      <c r="CAG3" s="93"/>
      <c r="CAH3" s="93"/>
      <c r="CAU3" s="93"/>
      <c r="CAV3" s="93"/>
      <c r="CAW3" s="93"/>
      <c r="CAX3" s="93"/>
      <c r="CBK3" s="93"/>
      <c r="CBL3" s="93"/>
      <c r="CBM3" s="93"/>
      <c r="CBN3" s="93"/>
      <c r="CCA3" s="93"/>
      <c r="CCB3" s="93"/>
      <c r="CCC3" s="93"/>
      <c r="CCD3" s="93"/>
      <c r="CCQ3" s="93"/>
      <c r="CCR3" s="93"/>
      <c r="CCS3" s="93"/>
      <c r="CCT3" s="93"/>
      <c r="CDG3" s="93"/>
      <c r="CDH3" s="93"/>
      <c r="CDI3" s="93"/>
      <c r="CDJ3" s="93"/>
      <c r="CDW3" s="93"/>
      <c r="CDX3" s="93"/>
      <c r="CDY3" s="93"/>
      <c r="CDZ3" s="93"/>
      <c r="CEM3" s="93"/>
      <c r="CEN3" s="93"/>
      <c r="CEO3" s="93"/>
      <c r="CEP3" s="93"/>
      <c r="CFC3" s="93"/>
      <c r="CFD3" s="93"/>
      <c r="CFE3" s="93"/>
      <c r="CFF3" s="93"/>
      <c r="CFS3" s="93"/>
      <c r="CFT3" s="93"/>
      <c r="CFU3" s="93"/>
      <c r="CFV3" s="93"/>
      <c r="CGI3" s="93"/>
      <c r="CGJ3" s="93"/>
      <c r="CGK3" s="93"/>
      <c r="CGL3" s="93"/>
      <c r="CGY3" s="93"/>
      <c r="CGZ3" s="93"/>
      <c r="CHA3" s="93"/>
      <c r="CHB3" s="93"/>
      <c r="CHO3" s="93"/>
      <c r="CHP3" s="93"/>
      <c r="CHQ3" s="93"/>
      <c r="CHR3" s="93"/>
      <c r="CIE3" s="93"/>
      <c r="CIF3" s="93"/>
      <c r="CIG3" s="93"/>
      <c r="CIH3" s="93"/>
      <c r="CIU3" s="93"/>
      <c r="CIV3" s="93"/>
      <c r="CIW3" s="93"/>
      <c r="CIX3" s="93"/>
      <c r="CJK3" s="93"/>
      <c r="CJL3" s="93"/>
      <c r="CJM3" s="93"/>
      <c r="CJN3" s="93"/>
      <c r="CKA3" s="93"/>
      <c r="CKB3" s="93"/>
      <c r="CKC3" s="93"/>
      <c r="CKD3" s="93"/>
      <c r="CKQ3" s="93"/>
      <c r="CKR3" s="93"/>
      <c r="CKS3" s="93"/>
      <c r="CKT3" s="93"/>
      <c r="CLG3" s="93"/>
      <c r="CLH3" s="93"/>
      <c r="CLI3" s="93"/>
      <c r="CLJ3" s="93"/>
      <c r="CLW3" s="93"/>
      <c r="CLX3" s="93"/>
      <c r="CLY3" s="93"/>
      <c r="CLZ3" s="93"/>
      <c r="CMM3" s="93"/>
      <c r="CMN3" s="93"/>
      <c r="CMO3" s="93"/>
      <c r="CMP3" s="93"/>
      <c r="CNC3" s="93"/>
      <c r="CND3" s="93"/>
      <c r="CNE3" s="93"/>
      <c r="CNF3" s="93"/>
      <c r="CNS3" s="93"/>
      <c r="CNT3" s="93"/>
      <c r="CNU3" s="93"/>
      <c r="CNV3" s="93"/>
      <c r="COI3" s="93"/>
      <c r="COJ3" s="93"/>
      <c r="COK3" s="93"/>
      <c r="COL3" s="93"/>
      <c r="COY3" s="93"/>
      <c r="COZ3" s="93"/>
      <c r="CPA3" s="93"/>
      <c r="CPB3" s="93"/>
      <c r="CPO3" s="93"/>
      <c r="CPP3" s="93"/>
      <c r="CPQ3" s="93"/>
      <c r="CPR3" s="93"/>
      <c r="CQE3" s="93"/>
      <c r="CQF3" s="93"/>
      <c r="CQG3" s="93"/>
      <c r="CQH3" s="93"/>
      <c r="CQU3" s="93"/>
      <c r="CQV3" s="93"/>
      <c r="CQW3" s="93"/>
      <c r="CQX3" s="93"/>
      <c r="CRK3" s="93"/>
      <c r="CRL3" s="93"/>
      <c r="CRM3" s="93"/>
      <c r="CRN3" s="93"/>
      <c r="CSA3" s="93"/>
      <c r="CSB3" s="93"/>
      <c r="CSC3" s="93"/>
      <c r="CSD3" s="93"/>
      <c r="CSQ3" s="93"/>
      <c r="CSR3" s="93"/>
      <c r="CSS3" s="93"/>
      <c r="CST3" s="93"/>
      <c r="CTG3" s="93"/>
      <c r="CTH3" s="93"/>
      <c r="CTI3" s="93"/>
      <c r="CTJ3" s="93"/>
      <c r="CTW3" s="93"/>
      <c r="CTX3" s="93"/>
      <c r="CTY3" s="93"/>
      <c r="CTZ3" s="93"/>
      <c r="CUM3" s="93"/>
      <c r="CUN3" s="93"/>
      <c r="CUO3" s="93"/>
      <c r="CUP3" s="93"/>
      <c r="CVC3" s="93"/>
      <c r="CVD3" s="93"/>
      <c r="CVE3" s="93"/>
      <c r="CVF3" s="93"/>
      <c r="CVS3" s="93"/>
      <c r="CVT3" s="93"/>
      <c r="CVU3" s="93"/>
      <c r="CVV3" s="93"/>
      <c r="CWI3" s="93"/>
      <c r="CWJ3" s="93"/>
      <c r="CWK3" s="93"/>
      <c r="CWL3" s="93"/>
      <c r="CWY3" s="93"/>
      <c r="CWZ3" s="93"/>
      <c r="CXA3" s="93"/>
      <c r="CXB3" s="93"/>
      <c r="CXO3" s="93"/>
      <c r="CXP3" s="93"/>
      <c r="CXQ3" s="93"/>
      <c r="CXR3" s="93"/>
      <c r="CYE3" s="93"/>
      <c r="CYF3" s="93"/>
      <c r="CYG3" s="93"/>
      <c r="CYH3" s="93"/>
      <c r="CYU3" s="93"/>
      <c r="CYV3" s="93"/>
      <c r="CYW3" s="93"/>
      <c r="CYX3" s="93"/>
      <c r="CZK3" s="93"/>
      <c r="CZL3" s="93"/>
      <c r="CZM3" s="93"/>
      <c r="CZN3" s="93"/>
      <c r="DAA3" s="93"/>
      <c r="DAB3" s="93"/>
      <c r="DAC3" s="93"/>
      <c r="DAD3" s="93"/>
      <c r="DAQ3" s="93"/>
      <c r="DAR3" s="93"/>
      <c r="DAS3" s="93"/>
      <c r="DAT3" s="93"/>
      <c r="DBG3" s="93"/>
      <c r="DBH3" s="93"/>
      <c r="DBI3" s="93"/>
      <c r="DBJ3" s="93"/>
      <c r="DBW3" s="93"/>
      <c r="DBX3" s="93"/>
      <c r="DBY3" s="93"/>
      <c r="DBZ3" s="93"/>
      <c r="DCM3" s="93"/>
      <c r="DCN3" s="93"/>
      <c r="DCO3" s="93"/>
      <c r="DCP3" s="93"/>
      <c r="DDC3" s="93"/>
      <c r="DDD3" s="93"/>
      <c r="DDE3" s="93"/>
      <c r="DDF3" s="93"/>
      <c r="DDS3" s="93"/>
      <c r="DDT3" s="93"/>
      <c r="DDU3" s="93"/>
      <c r="DDV3" s="93"/>
      <c r="DEI3" s="93"/>
      <c r="DEJ3" s="93"/>
      <c r="DEK3" s="93"/>
      <c r="DEL3" s="93"/>
      <c r="DEY3" s="93"/>
      <c r="DEZ3" s="93"/>
      <c r="DFA3" s="93"/>
      <c r="DFB3" s="93"/>
      <c r="DFO3" s="93"/>
      <c r="DFP3" s="93"/>
      <c r="DFQ3" s="93"/>
      <c r="DFR3" s="93"/>
      <c r="DGE3" s="93"/>
      <c r="DGF3" s="93"/>
      <c r="DGG3" s="93"/>
      <c r="DGH3" s="93"/>
      <c r="DGU3" s="93"/>
      <c r="DGV3" s="93"/>
      <c r="DGW3" s="93"/>
      <c r="DGX3" s="93"/>
      <c r="DHK3" s="93"/>
      <c r="DHL3" s="93"/>
      <c r="DHM3" s="93"/>
      <c r="DHN3" s="93"/>
      <c r="DIA3" s="93"/>
      <c r="DIB3" s="93"/>
      <c r="DIC3" s="93"/>
      <c r="DID3" s="93"/>
      <c r="DIQ3" s="93"/>
      <c r="DIR3" s="93"/>
      <c r="DIS3" s="93"/>
      <c r="DIT3" s="93"/>
      <c r="DJG3" s="93"/>
      <c r="DJH3" s="93"/>
      <c r="DJI3" s="93"/>
      <c r="DJJ3" s="93"/>
      <c r="DJW3" s="93"/>
      <c r="DJX3" s="93"/>
      <c r="DJY3" s="93"/>
      <c r="DJZ3" s="93"/>
      <c r="DKM3" s="93"/>
      <c r="DKN3" s="93"/>
      <c r="DKO3" s="93"/>
      <c r="DKP3" s="93"/>
      <c r="DLC3" s="93"/>
      <c r="DLD3" s="93"/>
      <c r="DLE3" s="93"/>
      <c r="DLF3" s="93"/>
      <c r="DLS3" s="93"/>
      <c r="DLT3" s="93"/>
      <c r="DLU3" s="93"/>
      <c r="DLV3" s="93"/>
      <c r="DMI3" s="93"/>
      <c r="DMJ3" s="93"/>
      <c r="DMK3" s="93"/>
      <c r="DML3" s="93"/>
      <c r="DMY3" s="93"/>
      <c r="DMZ3" s="93"/>
      <c r="DNA3" s="93"/>
      <c r="DNB3" s="93"/>
      <c r="DNO3" s="93"/>
      <c r="DNP3" s="93"/>
      <c r="DNQ3" s="93"/>
      <c r="DNR3" s="93"/>
      <c r="DOE3" s="93"/>
      <c r="DOF3" s="93"/>
      <c r="DOG3" s="93"/>
      <c r="DOH3" s="93"/>
      <c r="DOU3" s="93"/>
      <c r="DOV3" s="93"/>
      <c r="DOW3" s="93"/>
      <c r="DOX3" s="93"/>
      <c r="DPK3" s="93"/>
      <c r="DPL3" s="93"/>
      <c r="DPM3" s="93"/>
      <c r="DPN3" s="93"/>
      <c r="DQA3" s="93"/>
      <c r="DQB3" s="93"/>
      <c r="DQC3" s="93"/>
      <c r="DQD3" s="93"/>
      <c r="DQQ3" s="93"/>
      <c r="DQR3" s="93"/>
      <c r="DQS3" s="93"/>
      <c r="DQT3" s="93"/>
      <c r="DRG3" s="93"/>
      <c r="DRH3" s="93"/>
      <c r="DRI3" s="93"/>
      <c r="DRJ3" s="93"/>
      <c r="DRW3" s="93"/>
      <c r="DRX3" s="93"/>
      <c r="DRY3" s="93"/>
      <c r="DRZ3" s="93"/>
      <c r="DSM3" s="93"/>
      <c r="DSN3" s="93"/>
      <c r="DSO3" s="93"/>
      <c r="DSP3" s="93"/>
      <c r="DTC3" s="93"/>
      <c r="DTD3" s="93"/>
      <c r="DTE3" s="93"/>
      <c r="DTF3" s="93"/>
      <c r="DTS3" s="93"/>
      <c r="DTT3" s="93"/>
      <c r="DTU3" s="93"/>
      <c r="DTV3" s="93"/>
      <c r="DUI3" s="93"/>
      <c r="DUJ3" s="93"/>
      <c r="DUK3" s="93"/>
      <c r="DUL3" s="93"/>
      <c r="DUY3" s="93"/>
      <c r="DUZ3" s="93"/>
      <c r="DVA3" s="93"/>
      <c r="DVB3" s="93"/>
      <c r="DVO3" s="93"/>
      <c r="DVP3" s="93"/>
      <c r="DVQ3" s="93"/>
      <c r="DVR3" s="93"/>
      <c r="DWE3" s="93"/>
      <c r="DWF3" s="93"/>
      <c r="DWG3" s="93"/>
      <c r="DWH3" s="93"/>
      <c r="DWU3" s="93"/>
      <c r="DWV3" s="93"/>
      <c r="DWW3" s="93"/>
      <c r="DWX3" s="93"/>
      <c r="DXK3" s="93"/>
      <c r="DXL3" s="93"/>
      <c r="DXM3" s="93"/>
      <c r="DXN3" s="93"/>
      <c r="DYA3" s="93"/>
      <c r="DYB3" s="93"/>
      <c r="DYC3" s="93"/>
      <c r="DYD3" s="93"/>
      <c r="DYQ3" s="93"/>
      <c r="DYR3" s="93"/>
      <c r="DYS3" s="93"/>
      <c r="DYT3" s="93"/>
      <c r="DZG3" s="93"/>
      <c r="DZH3" s="93"/>
      <c r="DZI3" s="93"/>
      <c r="DZJ3" s="93"/>
      <c r="DZW3" s="93"/>
      <c r="DZX3" s="93"/>
      <c r="DZY3" s="93"/>
      <c r="DZZ3" s="93"/>
      <c r="EAM3" s="93"/>
      <c r="EAN3" s="93"/>
      <c r="EAO3" s="93"/>
      <c r="EAP3" s="93"/>
      <c r="EBC3" s="93"/>
      <c r="EBD3" s="93"/>
      <c r="EBE3" s="93"/>
      <c r="EBF3" s="93"/>
      <c r="EBS3" s="93"/>
      <c r="EBT3" s="93"/>
      <c r="EBU3" s="93"/>
      <c r="EBV3" s="93"/>
      <c r="ECI3" s="93"/>
      <c r="ECJ3" s="93"/>
      <c r="ECK3" s="93"/>
      <c r="ECL3" s="93"/>
      <c r="ECY3" s="93"/>
      <c r="ECZ3" s="93"/>
      <c r="EDA3" s="93"/>
      <c r="EDB3" s="93"/>
      <c r="EDO3" s="93"/>
      <c r="EDP3" s="93"/>
      <c r="EDQ3" s="93"/>
      <c r="EDR3" s="93"/>
      <c r="EEE3" s="93"/>
      <c r="EEF3" s="93"/>
      <c r="EEG3" s="93"/>
      <c r="EEH3" s="93"/>
      <c r="EEU3" s="93"/>
      <c r="EEV3" s="93"/>
      <c r="EEW3" s="93"/>
      <c r="EEX3" s="93"/>
      <c r="EFK3" s="93"/>
      <c r="EFL3" s="93"/>
      <c r="EFM3" s="93"/>
      <c r="EFN3" s="93"/>
      <c r="EGA3" s="93"/>
      <c r="EGB3" s="93"/>
      <c r="EGC3" s="93"/>
      <c r="EGD3" s="93"/>
      <c r="EGQ3" s="93"/>
      <c r="EGR3" s="93"/>
      <c r="EGS3" s="93"/>
      <c r="EGT3" s="93"/>
      <c r="EHG3" s="93"/>
      <c r="EHH3" s="93"/>
      <c r="EHI3" s="93"/>
      <c r="EHJ3" s="93"/>
      <c r="EHW3" s="93"/>
      <c r="EHX3" s="93"/>
      <c r="EHY3" s="93"/>
      <c r="EHZ3" s="93"/>
      <c r="EIM3" s="93"/>
      <c r="EIN3" s="93"/>
      <c r="EIO3" s="93"/>
      <c r="EIP3" s="93"/>
      <c r="EJC3" s="93"/>
      <c r="EJD3" s="93"/>
      <c r="EJE3" s="93"/>
      <c r="EJF3" s="93"/>
      <c r="EJS3" s="93"/>
      <c r="EJT3" s="93"/>
      <c r="EJU3" s="93"/>
      <c r="EJV3" s="93"/>
      <c r="EKI3" s="93"/>
      <c r="EKJ3" s="93"/>
      <c r="EKK3" s="93"/>
      <c r="EKL3" s="93"/>
      <c r="EKY3" s="93"/>
      <c r="EKZ3" s="93"/>
      <c r="ELA3" s="93"/>
      <c r="ELB3" s="93"/>
      <c r="ELO3" s="93"/>
      <c r="ELP3" s="93"/>
      <c r="ELQ3" s="93"/>
      <c r="ELR3" s="93"/>
      <c r="EME3" s="93"/>
      <c r="EMF3" s="93"/>
      <c r="EMG3" s="93"/>
      <c r="EMH3" s="93"/>
      <c r="EMU3" s="93"/>
      <c r="EMV3" s="93"/>
      <c r="EMW3" s="93"/>
      <c r="EMX3" s="93"/>
      <c r="ENK3" s="93"/>
      <c r="ENL3" s="93"/>
      <c r="ENM3" s="93"/>
      <c r="ENN3" s="93"/>
      <c r="EOA3" s="93"/>
      <c r="EOB3" s="93"/>
      <c r="EOC3" s="93"/>
      <c r="EOD3" s="93"/>
      <c r="EOQ3" s="93"/>
      <c r="EOR3" s="93"/>
      <c r="EOS3" s="93"/>
      <c r="EOT3" s="93"/>
      <c r="EPG3" s="93"/>
      <c r="EPH3" s="93"/>
      <c r="EPI3" s="93"/>
      <c r="EPJ3" s="93"/>
      <c r="EPW3" s="93"/>
      <c r="EPX3" s="93"/>
      <c r="EPY3" s="93"/>
      <c r="EPZ3" s="93"/>
      <c r="EQM3" s="93"/>
      <c r="EQN3" s="93"/>
      <c r="EQO3" s="93"/>
      <c r="EQP3" s="93"/>
      <c r="ERC3" s="93"/>
      <c r="ERD3" s="93"/>
      <c r="ERE3" s="93"/>
      <c r="ERF3" s="93"/>
      <c r="ERS3" s="93"/>
      <c r="ERT3" s="93"/>
      <c r="ERU3" s="93"/>
      <c r="ERV3" s="93"/>
      <c r="ESI3" s="93"/>
      <c r="ESJ3" s="93"/>
      <c r="ESK3" s="93"/>
      <c r="ESL3" s="93"/>
      <c r="ESY3" s="93"/>
      <c r="ESZ3" s="93"/>
      <c r="ETA3" s="93"/>
      <c r="ETB3" s="93"/>
      <c r="ETO3" s="93"/>
      <c r="ETP3" s="93"/>
      <c r="ETQ3" s="93"/>
      <c r="ETR3" s="93"/>
      <c r="EUE3" s="93"/>
      <c r="EUF3" s="93"/>
      <c r="EUG3" s="93"/>
      <c r="EUH3" s="93"/>
      <c r="EUU3" s="93"/>
      <c r="EUV3" s="93"/>
      <c r="EUW3" s="93"/>
      <c r="EUX3" s="93"/>
      <c r="EVK3" s="93"/>
      <c r="EVL3" s="93"/>
      <c r="EVM3" s="93"/>
      <c r="EVN3" s="93"/>
      <c r="EWA3" s="93"/>
      <c r="EWB3" s="93"/>
      <c r="EWC3" s="93"/>
      <c r="EWD3" s="93"/>
      <c r="EWQ3" s="93"/>
      <c r="EWR3" s="93"/>
      <c r="EWS3" s="93"/>
      <c r="EWT3" s="93"/>
      <c r="EXG3" s="93"/>
      <c r="EXH3" s="93"/>
      <c r="EXI3" s="93"/>
      <c r="EXJ3" s="93"/>
      <c r="EXW3" s="93"/>
      <c r="EXX3" s="93"/>
      <c r="EXY3" s="93"/>
      <c r="EXZ3" s="93"/>
      <c r="EYM3" s="93"/>
      <c r="EYN3" s="93"/>
      <c r="EYO3" s="93"/>
      <c r="EYP3" s="93"/>
      <c r="EZC3" s="93"/>
      <c r="EZD3" s="93"/>
      <c r="EZE3" s="93"/>
      <c r="EZF3" s="93"/>
      <c r="EZS3" s="93"/>
      <c r="EZT3" s="93"/>
      <c r="EZU3" s="93"/>
      <c r="EZV3" s="93"/>
      <c r="FAI3" s="93"/>
      <c r="FAJ3" s="93"/>
      <c r="FAK3" s="93"/>
      <c r="FAL3" s="93"/>
      <c r="FAY3" s="93"/>
      <c r="FAZ3" s="93"/>
      <c r="FBA3" s="93"/>
      <c r="FBB3" s="93"/>
      <c r="FBO3" s="93"/>
      <c r="FBP3" s="93"/>
      <c r="FBQ3" s="93"/>
      <c r="FBR3" s="93"/>
      <c r="FCE3" s="93"/>
      <c r="FCF3" s="93"/>
      <c r="FCG3" s="93"/>
      <c r="FCH3" s="93"/>
      <c r="FCU3" s="93"/>
      <c r="FCV3" s="93"/>
      <c r="FCW3" s="93"/>
      <c r="FCX3" s="93"/>
      <c r="FDK3" s="93"/>
      <c r="FDL3" s="93"/>
      <c r="FDM3" s="93"/>
      <c r="FDN3" s="93"/>
      <c r="FEA3" s="93"/>
      <c r="FEB3" s="93"/>
      <c r="FEC3" s="93"/>
      <c r="FED3" s="93"/>
      <c r="FEQ3" s="93"/>
      <c r="FER3" s="93"/>
      <c r="FES3" s="93"/>
      <c r="FET3" s="93"/>
      <c r="FFG3" s="93"/>
      <c r="FFH3" s="93"/>
      <c r="FFI3" s="93"/>
      <c r="FFJ3" s="93"/>
      <c r="FFW3" s="93"/>
      <c r="FFX3" s="93"/>
      <c r="FFY3" s="93"/>
      <c r="FFZ3" s="93"/>
      <c r="FGM3" s="93"/>
      <c r="FGN3" s="93"/>
      <c r="FGO3" s="93"/>
      <c r="FGP3" s="93"/>
      <c r="FHC3" s="93"/>
      <c r="FHD3" s="93"/>
      <c r="FHE3" s="93"/>
      <c r="FHF3" s="93"/>
      <c r="FHS3" s="93"/>
      <c r="FHT3" s="93"/>
      <c r="FHU3" s="93"/>
      <c r="FHV3" s="93"/>
      <c r="FII3" s="93"/>
      <c r="FIJ3" s="93"/>
      <c r="FIK3" s="93"/>
      <c r="FIL3" s="93"/>
      <c r="FIY3" s="93"/>
      <c r="FIZ3" s="93"/>
      <c r="FJA3" s="93"/>
      <c r="FJB3" s="93"/>
      <c r="FJO3" s="93"/>
      <c r="FJP3" s="93"/>
      <c r="FJQ3" s="93"/>
      <c r="FJR3" s="93"/>
      <c r="FKE3" s="93"/>
      <c r="FKF3" s="93"/>
      <c r="FKG3" s="93"/>
      <c r="FKH3" s="93"/>
      <c r="FKU3" s="93"/>
      <c r="FKV3" s="93"/>
      <c r="FKW3" s="93"/>
      <c r="FKX3" s="93"/>
      <c r="FLK3" s="93"/>
      <c r="FLL3" s="93"/>
      <c r="FLM3" s="93"/>
      <c r="FLN3" s="93"/>
      <c r="FMA3" s="93"/>
      <c r="FMB3" s="93"/>
      <c r="FMC3" s="93"/>
      <c r="FMD3" s="93"/>
      <c r="FMQ3" s="93"/>
      <c r="FMR3" s="93"/>
      <c r="FMS3" s="93"/>
      <c r="FMT3" s="93"/>
      <c r="FNG3" s="93"/>
      <c r="FNH3" s="93"/>
      <c r="FNI3" s="93"/>
      <c r="FNJ3" s="93"/>
      <c r="FNW3" s="93"/>
      <c r="FNX3" s="93"/>
      <c r="FNY3" s="93"/>
      <c r="FNZ3" s="93"/>
      <c r="FOM3" s="93"/>
      <c r="FON3" s="93"/>
      <c r="FOO3" s="93"/>
      <c r="FOP3" s="93"/>
      <c r="FPC3" s="93"/>
      <c r="FPD3" s="93"/>
      <c r="FPE3" s="93"/>
      <c r="FPF3" s="93"/>
      <c r="FPS3" s="93"/>
      <c r="FPT3" s="93"/>
      <c r="FPU3" s="93"/>
      <c r="FPV3" s="93"/>
      <c r="FQI3" s="93"/>
      <c r="FQJ3" s="93"/>
      <c r="FQK3" s="93"/>
      <c r="FQL3" s="93"/>
      <c r="FQY3" s="93"/>
      <c r="FQZ3" s="93"/>
      <c r="FRA3" s="93"/>
      <c r="FRB3" s="93"/>
      <c r="FRO3" s="93"/>
      <c r="FRP3" s="93"/>
      <c r="FRQ3" s="93"/>
      <c r="FRR3" s="93"/>
      <c r="FSE3" s="93"/>
      <c r="FSF3" s="93"/>
      <c r="FSG3" s="93"/>
      <c r="FSH3" s="93"/>
      <c r="FSU3" s="93"/>
      <c r="FSV3" s="93"/>
      <c r="FSW3" s="93"/>
      <c r="FSX3" s="93"/>
      <c r="FTK3" s="93"/>
      <c r="FTL3" s="93"/>
      <c r="FTM3" s="93"/>
      <c r="FTN3" s="93"/>
      <c r="FUA3" s="93"/>
      <c r="FUB3" s="93"/>
      <c r="FUC3" s="93"/>
      <c r="FUD3" s="93"/>
      <c r="FUQ3" s="93"/>
      <c r="FUR3" s="93"/>
      <c r="FUS3" s="93"/>
      <c r="FUT3" s="93"/>
      <c r="FVG3" s="93"/>
      <c r="FVH3" s="93"/>
      <c r="FVI3" s="93"/>
      <c r="FVJ3" s="93"/>
      <c r="FVW3" s="93"/>
      <c r="FVX3" s="93"/>
      <c r="FVY3" s="93"/>
      <c r="FVZ3" s="93"/>
      <c r="FWM3" s="93"/>
      <c r="FWN3" s="93"/>
      <c r="FWO3" s="93"/>
      <c r="FWP3" s="93"/>
      <c r="FXC3" s="93"/>
      <c r="FXD3" s="93"/>
      <c r="FXE3" s="93"/>
      <c r="FXF3" s="93"/>
      <c r="FXS3" s="93"/>
      <c r="FXT3" s="93"/>
      <c r="FXU3" s="93"/>
      <c r="FXV3" s="93"/>
      <c r="FYI3" s="93"/>
      <c r="FYJ3" s="93"/>
      <c r="FYK3" s="93"/>
      <c r="FYL3" s="93"/>
      <c r="FYY3" s="93"/>
      <c r="FYZ3" s="93"/>
      <c r="FZA3" s="93"/>
      <c r="FZB3" s="93"/>
      <c r="FZO3" s="93"/>
      <c r="FZP3" s="93"/>
      <c r="FZQ3" s="93"/>
      <c r="FZR3" s="93"/>
      <c r="GAE3" s="93"/>
      <c r="GAF3" s="93"/>
      <c r="GAG3" s="93"/>
      <c r="GAH3" s="93"/>
      <c r="GAU3" s="93"/>
      <c r="GAV3" s="93"/>
      <c r="GAW3" s="93"/>
      <c r="GAX3" s="93"/>
      <c r="GBK3" s="93"/>
      <c r="GBL3" s="93"/>
      <c r="GBM3" s="93"/>
      <c r="GBN3" s="93"/>
      <c r="GCA3" s="93"/>
      <c r="GCB3" s="93"/>
      <c r="GCC3" s="93"/>
      <c r="GCD3" s="93"/>
      <c r="GCQ3" s="93"/>
      <c r="GCR3" s="93"/>
      <c r="GCS3" s="93"/>
      <c r="GCT3" s="93"/>
      <c r="GDG3" s="93"/>
      <c r="GDH3" s="93"/>
      <c r="GDI3" s="93"/>
      <c r="GDJ3" s="93"/>
      <c r="GDW3" s="93"/>
      <c r="GDX3" s="93"/>
      <c r="GDY3" s="93"/>
      <c r="GDZ3" s="93"/>
      <c r="GEM3" s="93"/>
      <c r="GEN3" s="93"/>
      <c r="GEO3" s="93"/>
      <c r="GEP3" s="93"/>
      <c r="GFC3" s="93"/>
      <c r="GFD3" s="93"/>
      <c r="GFE3" s="93"/>
      <c r="GFF3" s="93"/>
      <c r="GFS3" s="93"/>
      <c r="GFT3" s="93"/>
      <c r="GFU3" s="93"/>
      <c r="GFV3" s="93"/>
      <c r="GGI3" s="93"/>
      <c r="GGJ3" s="93"/>
      <c r="GGK3" s="93"/>
      <c r="GGL3" s="93"/>
      <c r="GGY3" s="93"/>
      <c r="GGZ3" s="93"/>
      <c r="GHA3" s="93"/>
      <c r="GHB3" s="93"/>
      <c r="GHO3" s="93"/>
      <c r="GHP3" s="93"/>
      <c r="GHQ3" s="93"/>
      <c r="GHR3" s="93"/>
      <c r="GIE3" s="93"/>
      <c r="GIF3" s="93"/>
      <c r="GIG3" s="93"/>
      <c r="GIH3" s="93"/>
      <c r="GIU3" s="93"/>
      <c r="GIV3" s="93"/>
      <c r="GIW3" s="93"/>
      <c r="GIX3" s="93"/>
      <c r="GJK3" s="93"/>
      <c r="GJL3" s="93"/>
      <c r="GJM3" s="93"/>
      <c r="GJN3" s="93"/>
      <c r="GKA3" s="93"/>
      <c r="GKB3" s="93"/>
      <c r="GKC3" s="93"/>
      <c r="GKD3" s="93"/>
      <c r="GKQ3" s="93"/>
      <c r="GKR3" s="93"/>
      <c r="GKS3" s="93"/>
      <c r="GKT3" s="93"/>
      <c r="GLG3" s="93"/>
      <c r="GLH3" s="93"/>
      <c r="GLI3" s="93"/>
      <c r="GLJ3" s="93"/>
      <c r="GLW3" s="93"/>
      <c r="GLX3" s="93"/>
      <c r="GLY3" s="93"/>
      <c r="GLZ3" s="93"/>
      <c r="GMM3" s="93"/>
      <c r="GMN3" s="93"/>
      <c r="GMO3" s="93"/>
      <c r="GMP3" s="93"/>
      <c r="GNC3" s="93"/>
      <c r="GND3" s="93"/>
      <c r="GNE3" s="93"/>
      <c r="GNF3" s="93"/>
      <c r="GNS3" s="93"/>
      <c r="GNT3" s="93"/>
      <c r="GNU3" s="93"/>
      <c r="GNV3" s="93"/>
      <c r="GOI3" s="93"/>
      <c r="GOJ3" s="93"/>
      <c r="GOK3" s="93"/>
      <c r="GOL3" s="93"/>
      <c r="GOY3" s="93"/>
      <c r="GOZ3" s="93"/>
      <c r="GPA3" s="93"/>
      <c r="GPB3" s="93"/>
      <c r="GPO3" s="93"/>
      <c r="GPP3" s="93"/>
      <c r="GPQ3" s="93"/>
      <c r="GPR3" s="93"/>
      <c r="GQE3" s="93"/>
      <c r="GQF3" s="93"/>
      <c r="GQG3" s="93"/>
      <c r="GQH3" s="93"/>
      <c r="GQU3" s="93"/>
      <c r="GQV3" s="93"/>
      <c r="GQW3" s="93"/>
      <c r="GQX3" s="93"/>
      <c r="GRK3" s="93"/>
      <c r="GRL3" s="93"/>
      <c r="GRM3" s="93"/>
      <c r="GRN3" s="93"/>
      <c r="GSA3" s="93"/>
      <c r="GSB3" s="93"/>
      <c r="GSC3" s="93"/>
      <c r="GSD3" s="93"/>
      <c r="GSQ3" s="93"/>
      <c r="GSR3" s="93"/>
      <c r="GSS3" s="93"/>
      <c r="GST3" s="93"/>
      <c r="GTG3" s="93"/>
      <c r="GTH3" s="93"/>
      <c r="GTI3" s="93"/>
      <c r="GTJ3" s="93"/>
      <c r="GTW3" s="93"/>
      <c r="GTX3" s="93"/>
      <c r="GTY3" s="93"/>
      <c r="GTZ3" s="93"/>
      <c r="GUM3" s="93"/>
      <c r="GUN3" s="93"/>
      <c r="GUO3" s="93"/>
      <c r="GUP3" s="93"/>
      <c r="GVC3" s="93"/>
      <c r="GVD3" s="93"/>
      <c r="GVE3" s="93"/>
      <c r="GVF3" s="93"/>
      <c r="GVS3" s="93"/>
      <c r="GVT3" s="93"/>
      <c r="GVU3" s="93"/>
      <c r="GVV3" s="93"/>
      <c r="GWI3" s="93"/>
      <c r="GWJ3" s="93"/>
      <c r="GWK3" s="93"/>
      <c r="GWL3" s="93"/>
      <c r="GWY3" s="93"/>
      <c r="GWZ3" s="93"/>
      <c r="GXA3" s="93"/>
      <c r="GXB3" s="93"/>
      <c r="GXO3" s="93"/>
      <c r="GXP3" s="93"/>
      <c r="GXQ3" s="93"/>
      <c r="GXR3" s="93"/>
      <c r="GYE3" s="93"/>
      <c r="GYF3" s="93"/>
      <c r="GYG3" s="93"/>
      <c r="GYH3" s="93"/>
      <c r="GYU3" s="93"/>
      <c r="GYV3" s="93"/>
      <c r="GYW3" s="93"/>
      <c r="GYX3" s="93"/>
      <c r="GZK3" s="93"/>
      <c r="GZL3" s="93"/>
      <c r="GZM3" s="93"/>
      <c r="GZN3" s="93"/>
      <c r="HAA3" s="93"/>
      <c r="HAB3" s="93"/>
      <c r="HAC3" s="93"/>
      <c r="HAD3" s="93"/>
      <c r="HAQ3" s="93"/>
      <c r="HAR3" s="93"/>
      <c r="HAS3" s="93"/>
      <c r="HAT3" s="93"/>
      <c r="HBG3" s="93"/>
      <c r="HBH3" s="93"/>
      <c r="HBI3" s="93"/>
      <c r="HBJ3" s="93"/>
      <c r="HBW3" s="93"/>
      <c r="HBX3" s="93"/>
      <c r="HBY3" s="93"/>
      <c r="HBZ3" s="93"/>
      <c r="HCM3" s="93"/>
      <c r="HCN3" s="93"/>
      <c r="HCO3" s="93"/>
      <c r="HCP3" s="93"/>
      <c r="HDC3" s="93"/>
      <c r="HDD3" s="93"/>
      <c r="HDE3" s="93"/>
      <c r="HDF3" s="93"/>
      <c r="HDS3" s="93"/>
      <c r="HDT3" s="93"/>
      <c r="HDU3" s="93"/>
      <c r="HDV3" s="93"/>
      <c r="HEI3" s="93"/>
      <c r="HEJ3" s="93"/>
      <c r="HEK3" s="93"/>
      <c r="HEL3" s="93"/>
      <c r="HEY3" s="93"/>
      <c r="HEZ3" s="93"/>
      <c r="HFA3" s="93"/>
      <c r="HFB3" s="93"/>
      <c r="HFO3" s="93"/>
      <c r="HFP3" s="93"/>
      <c r="HFQ3" s="93"/>
      <c r="HFR3" s="93"/>
      <c r="HGE3" s="93"/>
      <c r="HGF3" s="93"/>
      <c r="HGG3" s="93"/>
      <c r="HGH3" s="93"/>
      <c r="HGU3" s="93"/>
      <c r="HGV3" s="93"/>
      <c r="HGW3" s="93"/>
      <c r="HGX3" s="93"/>
      <c r="HHK3" s="93"/>
      <c r="HHL3" s="93"/>
      <c r="HHM3" s="93"/>
      <c r="HHN3" s="93"/>
      <c r="HIA3" s="93"/>
      <c r="HIB3" s="93"/>
      <c r="HIC3" s="93"/>
      <c r="HID3" s="93"/>
      <c r="HIQ3" s="93"/>
      <c r="HIR3" s="93"/>
      <c r="HIS3" s="93"/>
      <c r="HIT3" s="93"/>
      <c r="HJG3" s="93"/>
      <c r="HJH3" s="93"/>
      <c r="HJI3" s="93"/>
      <c r="HJJ3" s="93"/>
      <c r="HJW3" s="93"/>
      <c r="HJX3" s="93"/>
      <c r="HJY3" s="93"/>
      <c r="HJZ3" s="93"/>
      <c r="HKM3" s="93"/>
      <c r="HKN3" s="93"/>
      <c r="HKO3" s="93"/>
      <c r="HKP3" s="93"/>
      <c r="HLC3" s="93"/>
      <c r="HLD3" s="93"/>
      <c r="HLE3" s="93"/>
      <c r="HLF3" s="93"/>
      <c r="HLS3" s="93"/>
      <c r="HLT3" s="93"/>
      <c r="HLU3" s="93"/>
      <c r="HLV3" s="93"/>
      <c r="HMI3" s="93"/>
      <c r="HMJ3" s="93"/>
      <c r="HMK3" s="93"/>
      <c r="HML3" s="93"/>
      <c r="HMY3" s="93"/>
      <c r="HMZ3" s="93"/>
      <c r="HNA3" s="93"/>
      <c r="HNB3" s="93"/>
      <c r="HNO3" s="93"/>
      <c r="HNP3" s="93"/>
      <c r="HNQ3" s="93"/>
      <c r="HNR3" s="93"/>
      <c r="HOE3" s="93"/>
      <c r="HOF3" s="93"/>
      <c r="HOG3" s="93"/>
      <c r="HOH3" s="93"/>
      <c r="HOU3" s="93"/>
      <c r="HOV3" s="93"/>
      <c r="HOW3" s="93"/>
      <c r="HOX3" s="93"/>
      <c r="HPK3" s="93"/>
      <c r="HPL3" s="93"/>
      <c r="HPM3" s="93"/>
      <c r="HPN3" s="93"/>
      <c r="HQA3" s="93"/>
      <c r="HQB3" s="93"/>
      <c r="HQC3" s="93"/>
      <c r="HQD3" s="93"/>
      <c r="HQQ3" s="93"/>
      <c r="HQR3" s="93"/>
      <c r="HQS3" s="93"/>
      <c r="HQT3" s="93"/>
      <c r="HRG3" s="93"/>
      <c r="HRH3" s="93"/>
      <c r="HRI3" s="93"/>
      <c r="HRJ3" s="93"/>
      <c r="HRW3" s="93"/>
      <c r="HRX3" s="93"/>
      <c r="HRY3" s="93"/>
      <c r="HRZ3" s="93"/>
      <c r="HSM3" s="93"/>
      <c r="HSN3" s="93"/>
      <c r="HSO3" s="93"/>
      <c r="HSP3" s="93"/>
      <c r="HTC3" s="93"/>
      <c r="HTD3" s="93"/>
      <c r="HTE3" s="93"/>
      <c r="HTF3" s="93"/>
      <c r="HTS3" s="93"/>
      <c r="HTT3" s="93"/>
      <c r="HTU3" s="93"/>
      <c r="HTV3" s="93"/>
      <c r="HUI3" s="93"/>
      <c r="HUJ3" s="93"/>
      <c r="HUK3" s="93"/>
      <c r="HUL3" s="93"/>
      <c r="HUY3" s="93"/>
      <c r="HUZ3" s="93"/>
      <c r="HVA3" s="93"/>
      <c r="HVB3" s="93"/>
      <c r="HVO3" s="93"/>
      <c r="HVP3" s="93"/>
      <c r="HVQ3" s="93"/>
      <c r="HVR3" s="93"/>
      <c r="HWE3" s="93"/>
      <c r="HWF3" s="93"/>
      <c r="HWG3" s="93"/>
      <c r="HWH3" s="93"/>
      <c r="HWU3" s="93"/>
      <c r="HWV3" s="93"/>
      <c r="HWW3" s="93"/>
      <c r="HWX3" s="93"/>
      <c r="HXK3" s="93"/>
      <c r="HXL3" s="93"/>
      <c r="HXM3" s="93"/>
      <c r="HXN3" s="93"/>
      <c r="HYA3" s="93"/>
      <c r="HYB3" s="93"/>
      <c r="HYC3" s="93"/>
      <c r="HYD3" s="93"/>
      <c r="HYQ3" s="93"/>
      <c r="HYR3" s="93"/>
      <c r="HYS3" s="93"/>
      <c r="HYT3" s="93"/>
      <c r="HZG3" s="93"/>
      <c r="HZH3" s="93"/>
      <c r="HZI3" s="93"/>
      <c r="HZJ3" s="93"/>
      <c r="HZW3" s="93"/>
      <c r="HZX3" s="93"/>
      <c r="HZY3" s="93"/>
      <c r="HZZ3" s="93"/>
      <c r="IAM3" s="93"/>
      <c r="IAN3" s="93"/>
      <c r="IAO3" s="93"/>
      <c r="IAP3" s="93"/>
      <c r="IBC3" s="93"/>
      <c r="IBD3" s="93"/>
      <c r="IBE3" s="93"/>
      <c r="IBF3" s="93"/>
      <c r="IBS3" s="93"/>
      <c r="IBT3" s="93"/>
      <c r="IBU3" s="93"/>
      <c r="IBV3" s="93"/>
      <c r="ICI3" s="93"/>
      <c r="ICJ3" s="93"/>
      <c r="ICK3" s="93"/>
      <c r="ICL3" s="93"/>
      <c r="ICY3" s="93"/>
      <c r="ICZ3" s="93"/>
      <c r="IDA3" s="93"/>
      <c r="IDB3" s="93"/>
      <c r="IDO3" s="93"/>
      <c r="IDP3" s="93"/>
      <c r="IDQ3" s="93"/>
      <c r="IDR3" s="93"/>
      <c r="IEE3" s="93"/>
      <c r="IEF3" s="93"/>
      <c r="IEG3" s="93"/>
      <c r="IEH3" s="93"/>
      <c r="IEU3" s="93"/>
      <c r="IEV3" s="93"/>
      <c r="IEW3" s="93"/>
      <c r="IEX3" s="93"/>
      <c r="IFK3" s="93"/>
      <c r="IFL3" s="93"/>
      <c r="IFM3" s="93"/>
      <c r="IFN3" s="93"/>
      <c r="IGA3" s="93"/>
      <c r="IGB3" s="93"/>
      <c r="IGC3" s="93"/>
      <c r="IGD3" s="93"/>
      <c r="IGQ3" s="93"/>
      <c r="IGR3" s="93"/>
      <c r="IGS3" s="93"/>
      <c r="IGT3" s="93"/>
      <c r="IHG3" s="93"/>
      <c r="IHH3" s="93"/>
      <c r="IHI3" s="93"/>
      <c r="IHJ3" s="93"/>
      <c r="IHW3" s="93"/>
      <c r="IHX3" s="93"/>
      <c r="IHY3" s="93"/>
      <c r="IHZ3" s="93"/>
      <c r="IIM3" s="93"/>
      <c r="IIN3" s="93"/>
      <c r="IIO3" s="93"/>
      <c r="IIP3" s="93"/>
      <c r="IJC3" s="93"/>
      <c r="IJD3" s="93"/>
      <c r="IJE3" s="93"/>
      <c r="IJF3" s="93"/>
      <c r="IJS3" s="93"/>
      <c r="IJT3" s="93"/>
      <c r="IJU3" s="93"/>
      <c r="IJV3" s="93"/>
      <c r="IKI3" s="93"/>
      <c r="IKJ3" s="93"/>
      <c r="IKK3" s="93"/>
      <c r="IKL3" s="93"/>
      <c r="IKY3" s="93"/>
      <c r="IKZ3" s="93"/>
      <c r="ILA3" s="93"/>
      <c r="ILB3" s="93"/>
      <c r="ILO3" s="93"/>
      <c r="ILP3" s="93"/>
      <c r="ILQ3" s="93"/>
      <c r="ILR3" s="93"/>
      <c r="IME3" s="93"/>
      <c r="IMF3" s="93"/>
      <c r="IMG3" s="93"/>
      <c r="IMH3" s="93"/>
      <c r="IMU3" s="93"/>
      <c r="IMV3" s="93"/>
      <c r="IMW3" s="93"/>
      <c r="IMX3" s="93"/>
      <c r="INK3" s="93"/>
      <c r="INL3" s="93"/>
      <c r="INM3" s="93"/>
      <c r="INN3" s="93"/>
      <c r="IOA3" s="93"/>
      <c r="IOB3" s="93"/>
      <c r="IOC3" s="93"/>
      <c r="IOD3" s="93"/>
      <c r="IOQ3" s="93"/>
      <c r="IOR3" s="93"/>
      <c r="IOS3" s="93"/>
      <c r="IOT3" s="93"/>
      <c r="IPG3" s="93"/>
      <c r="IPH3" s="93"/>
      <c r="IPI3" s="93"/>
      <c r="IPJ3" s="93"/>
      <c r="IPW3" s="93"/>
      <c r="IPX3" s="93"/>
      <c r="IPY3" s="93"/>
      <c r="IPZ3" s="93"/>
      <c r="IQM3" s="93"/>
      <c r="IQN3" s="93"/>
      <c r="IQO3" s="93"/>
      <c r="IQP3" s="93"/>
      <c r="IRC3" s="93"/>
      <c r="IRD3" s="93"/>
      <c r="IRE3" s="93"/>
      <c r="IRF3" s="93"/>
      <c r="IRS3" s="93"/>
      <c r="IRT3" s="93"/>
      <c r="IRU3" s="93"/>
      <c r="IRV3" s="93"/>
      <c r="ISI3" s="93"/>
      <c r="ISJ3" s="93"/>
      <c r="ISK3" s="93"/>
      <c r="ISL3" s="93"/>
      <c r="ISY3" s="93"/>
      <c r="ISZ3" s="93"/>
      <c r="ITA3" s="93"/>
      <c r="ITB3" s="93"/>
      <c r="ITO3" s="93"/>
      <c r="ITP3" s="93"/>
      <c r="ITQ3" s="93"/>
      <c r="ITR3" s="93"/>
      <c r="IUE3" s="93"/>
      <c r="IUF3" s="93"/>
      <c r="IUG3" s="93"/>
      <c r="IUH3" s="93"/>
      <c r="IUU3" s="93"/>
      <c r="IUV3" s="93"/>
      <c r="IUW3" s="93"/>
      <c r="IUX3" s="93"/>
      <c r="IVK3" s="93"/>
      <c r="IVL3" s="93"/>
      <c r="IVM3" s="93"/>
      <c r="IVN3" s="93"/>
      <c r="IWA3" s="93"/>
      <c r="IWB3" s="93"/>
      <c r="IWC3" s="93"/>
      <c r="IWD3" s="93"/>
      <c r="IWQ3" s="93"/>
      <c r="IWR3" s="93"/>
      <c r="IWS3" s="93"/>
      <c r="IWT3" s="93"/>
      <c r="IXG3" s="93"/>
      <c r="IXH3" s="93"/>
      <c r="IXI3" s="93"/>
      <c r="IXJ3" s="93"/>
      <c r="IXW3" s="93"/>
      <c r="IXX3" s="93"/>
      <c r="IXY3" s="93"/>
      <c r="IXZ3" s="93"/>
      <c r="IYM3" s="93"/>
      <c r="IYN3" s="93"/>
      <c r="IYO3" s="93"/>
      <c r="IYP3" s="93"/>
      <c r="IZC3" s="93"/>
      <c r="IZD3" s="93"/>
      <c r="IZE3" s="93"/>
      <c r="IZF3" s="93"/>
      <c r="IZS3" s="93"/>
      <c r="IZT3" s="93"/>
      <c r="IZU3" s="93"/>
      <c r="IZV3" s="93"/>
      <c r="JAI3" s="93"/>
      <c r="JAJ3" s="93"/>
      <c r="JAK3" s="93"/>
      <c r="JAL3" s="93"/>
      <c r="JAY3" s="93"/>
      <c r="JAZ3" s="93"/>
      <c r="JBA3" s="93"/>
      <c r="JBB3" s="93"/>
      <c r="JBO3" s="93"/>
      <c r="JBP3" s="93"/>
      <c r="JBQ3" s="93"/>
      <c r="JBR3" s="93"/>
      <c r="JCE3" s="93"/>
      <c r="JCF3" s="93"/>
      <c r="JCG3" s="93"/>
      <c r="JCH3" s="93"/>
      <c r="JCU3" s="93"/>
      <c r="JCV3" s="93"/>
      <c r="JCW3" s="93"/>
      <c r="JCX3" s="93"/>
      <c r="JDK3" s="93"/>
      <c r="JDL3" s="93"/>
      <c r="JDM3" s="93"/>
      <c r="JDN3" s="93"/>
      <c r="JEA3" s="93"/>
      <c r="JEB3" s="93"/>
      <c r="JEC3" s="93"/>
      <c r="JED3" s="93"/>
      <c r="JEQ3" s="93"/>
      <c r="JER3" s="93"/>
      <c r="JES3" s="93"/>
      <c r="JET3" s="93"/>
      <c r="JFG3" s="93"/>
      <c r="JFH3" s="93"/>
      <c r="JFI3" s="93"/>
      <c r="JFJ3" s="93"/>
      <c r="JFW3" s="93"/>
      <c r="JFX3" s="93"/>
      <c r="JFY3" s="93"/>
      <c r="JFZ3" s="93"/>
      <c r="JGM3" s="93"/>
      <c r="JGN3" s="93"/>
      <c r="JGO3" s="93"/>
      <c r="JGP3" s="93"/>
      <c r="JHC3" s="93"/>
      <c r="JHD3" s="93"/>
      <c r="JHE3" s="93"/>
      <c r="JHF3" s="93"/>
      <c r="JHS3" s="93"/>
      <c r="JHT3" s="93"/>
      <c r="JHU3" s="93"/>
      <c r="JHV3" s="93"/>
      <c r="JII3" s="93"/>
      <c r="JIJ3" s="93"/>
      <c r="JIK3" s="93"/>
      <c r="JIL3" s="93"/>
      <c r="JIY3" s="93"/>
      <c r="JIZ3" s="93"/>
      <c r="JJA3" s="93"/>
      <c r="JJB3" s="93"/>
      <c r="JJO3" s="93"/>
      <c r="JJP3" s="93"/>
      <c r="JJQ3" s="93"/>
      <c r="JJR3" s="93"/>
      <c r="JKE3" s="93"/>
      <c r="JKF3" s="93"/>
      <c r="JKG3" s="93"/>
      <c r="JKH3" s="93"/>
      <c r="JKU3" s="93"/>
      <c r="JKV3" s="93"/>
      <c r="JKW3" s="93"/>
      <c r="JKX3" s="93"/>
      <c r="JLK3" s="93"/>
      <c r="JLL3" s="93"/>
      <c r="JLM3" s="93"/>
      <c r="JLN3" s="93"/>
      <c r="JMA3" s="93"/>
      <c r="JMB3" s="93"/>
      <c r="JMC3" s="93"/>
      <c r="JMD3" s="93"/>
      <c r="JMQ3" s="93"/>
      <c r="JMR3" s="93"/>
      <c r="JMS3" s="93"/>
      <c r="JMT3" s="93"/>
      <c r="JNG3" s="93"/>
      <c r="JNH3" s="93"/>
      <c r="JNI3" s="93"/>
      <c r="JNJ3" s="93"/>
      <c r="JNW3" s="93"/>
      <c r="JNX3" s="93"/>
      <c r="JNY3" s="93"/>
      <c r="JNZ3" s="93"/>
      <c r="JOM3" s="93"/>
      <c r="JON3" s="93"/>
      <c r="JOO3" s="93"/>
      <c r="JOP3" s="93"/>
      <c r="JPC3" s="93"/>
      <c r="JPD3" s="93"/>
      <c r="JPE3" s="93"/>
      <c r="JPF3" s="93"/>
      <c r="JPS3" s="93"/>
      <c r="JPT3" s="93"/>
      <c r="JPU3" s="93"/>
      <c r="JPV3" s="93"/>
      <c r="JQI3" s="93"/>
      <c r="JQJ3" s="93"/>
      <c r="JQK3" s="93"/>
      <c r="JQL3" s="93"/>
      <c r="JQY3" s="93"/>
      <c r="JQZ3" s="93"/>
      <c r="JRA3" s="93"/>
      <c r="JRB3" s="93"/>
      <c r="JRO3" s="93"/>
      <c r="JRP3" s="93"/>
      <c r="JRQ3" s="93"/>
      <c r="JRR3" s="93"/>
      <c r="JSE3" s="93"/>
      <c r="JSF3" s="93"/>
      <c r="JSG3" s="93"/>
      <c r="JSH3" s="93"/>
      <c r="JSU3" s="93"/>
      <c r="JSV3" s="93"/>
      <c r="JSW3" s="93"/>
      <c r="JSX3" s="93"/>
      <c r="JTK3" s="93"/>
      <c r="JTL3" s="93"/>
      <c r="JTM3" s="93"/>
      <c r="JTN3" s="93"/>
      <c r="JUA3" s="93"/>
      <c r="JUB3" s="93"/>
      <c r="JUC3" s="93"/>
      <c r="JUD3" s="93"/>
      <c r="JUQ3" s="93"/>
      <c r="JUR3" s="93"/>
      <c r="JUS3" s="93"/>
      <c r="JUT3" s="93"/>
      <c r="JVG3" s="93"/>
      <c r="JVH3" s="93"/>
      <c r="JVI3" s="93"/>
      <c r="JVJ3" s="93"/>
      <c r="JVW3" s="93"/>
      <c r="JVX3" s="93"/>
      <c r="JVY3" s="93"/>
      <c r="JVZ3" s="93"/>
      <c r="JWM3" s="93"/>
      <c r="JWN3" s="93"/>
      <c r="JWO3" s="93"/>
      <c r="JWP3" s="93"/>
      <c r="JXC3" s="93"/>
      <c r="JXD3" s="93"/>
      <c r="JXE3" s="93"/>
      <c r="JXF3" s="93"/>
      <c r="JXS3" s="93"/>
      <c r="JXT3" s="93"/>
      <c r="JXU3" s="93"/>
      <c r="JXV3" s="93"/>
      <c r="JYI3" s="93"/>
      <c r="JYJ3" s="93"/>
      <c r="JYK3" s="93"/>
      <c r="JYL3" s="93"/>
      <c r="JYY3" s="93"/>
      <c r="JYZ3" s="93"/>
      <c r="JZA3" s="93"/>
      <c r="JZB3" s="93"/>
      <c r="JZO3" s="93"/>
      <c r="JZP3" s="93"/>
      <c r="JZQ3" s="93"/>
      <c r="JZR3" s="93"/>
      <c r="KAE3" s="93"/>
      <c r="KAF3" s="93"/>
      <c r="KAG3" s="93"/>
      <c r="KAH3" s="93"/>
      <c r="KAU3" s="93"/>
      <c r="KAV3" s="93"/>
      <c r="KAW3" s="93"/>
      <c r="KAX3" s="93"/>
      <c r="KBK3" s="93"/>
      <c r="KBL3" s="93"/>
      <c r="KBM3" s="93"/>
      <c r="KBN3" s="93"/>
      <c r="KCA3" s="93"/>
      <c r="KCB3" s="93"/>
      <c r="KCC3" s="93"/>
      <c r="KCD3" s="93"/>
      <c r="KCQ3" s="93"/>
      <c r="KCR3" s="93"/>
      <c r="KCS3" s="93"/>
      <c r="KCT3" s="93"/>
      <c r="KDG3" s="93"/>
      <c r="KDH3" s="93"/>
      <c r="KDI3" s="93"/>
      <c r="KDJ3" s="93"/>
      <c r="KDW3" s="93"/>
      <c r="KDX3" s="93"/>
      <c r="KDY3" s="93"/>
      <c r="KDZ3" s="93"/>
      <c r="KEM3" s="93"/>
      <c r="KEN3" s="93"/>
      <c r="KEO3" s="93"/>
      <c r="KEP3" s="93"/>
      <c r="KFC3" s="93"/>
      <c r="KFD3" s="93"/>
      <c r="KFE3" s="93"/>
      <c r="KFF3" s="93"/>
      <c r="KFS3" s="93"/>
      <c r="KFT3" s="93"/>
      <c r="KFU3" s="93"/>
      <c r="KFV3" s="93"/>
      <c r="KGI3" s="93"/>
      <c r="KGJ3" s="93"/>
      <c r="KGK3" s="93"/>
      <c r="KGL3" s="93"/>
      <c r="KGY3" s="93"/>
      <c r="KGZ3" s="93"/>
      <c r="KHA3" s="93"/>
      <c r="KHB3" s="93"/>
      <c r="KHO3" s="93"/>
      <c r="KHP3" s="93"/>
      <c r="KHQ3" s="93"/>
      <c r="KHR3" s="93"/>
      <c r="KIE3" s="93"/>
      <c r="KIF3" s="93"/>
      <c r="KIG3" s="93"/>
      <c r="KIH3" s="93"/>
      <c r="KIU3" s="93"/>
      <c r="KIV3" s="93"/>
      <c r="KIW3" s="93"/>
      <c r="KIX3" s="93"/>
      <c r="KJK3" s="93"/>
      <c r="KJL3" s="93"/>
      <c r="KJM3" s="93"/>
      <c r="KJN3" s="93"/>
      <c r="KKA3" s="93"/>
      <c r="KKB3" s="93"/>
      <c r="KKC3" s="93"/>
      <c r="KKD3" s="93"/>
      <c r="KKQ3" s="93"/>
      <c r="KKR3" s="93"/>
      <c r="KKS3" s="93"/>
      <c r="KKT3" s="93"/>
      <c r="KLG3" s="93"/>
      <c r="KLH3" s="93"/>
      <c r="KLI3" s="93"/>
      <c r="KLJ3" s="93"/>
      <c r="KLW3" s="93"/>
      <c r="KLX3" s="93"/>
      <c r="KLY3" s="93"/>
      <c r="KLZ3" s="93"/>
      <c r="KMM3" s="93"/>
      <c r="KMN3" s="93"/>
      <c r="KMO3" s="93"/>
      <c r="KMP3" s="93"/>
      <c r="KNC3" s="93"/>
      <c r="KND3" s="93"/>
      <c r="KNE3" s="93"/>
      <c r="KNF3" s="93"/>
      <c r="KNS3" s="93"/>
      <c r="KNT3" s="93"/>
      <c r="KNU3" s="93"/>
      <c r="KNV3" s="93"/>
      <c r="KOI3" s="93"/>
      <c r="KOJ3" s="93"/>
      <c r="KOK3" s="93"/>
      <c r="KOL3" s="93"/>
      <c r="KOY3" s="93"/>
      <c r="KOZ3" s="93"/>
      <c r="KPA3" s="93"/>
      <c r="KPB3" s="93"/>
      <c r="KPO3" s="93"/>
      <c r="KPP3" s="93"/>
      <c r="KPQ3" s="93"/>
      <c r="KPR3" s="93"/>
      <c r="KQE3" s="93"/>
      <c r="KQF3" s="93"/>
      <c r="KQG3" s="93"/>
      <c r="KQH3" s="93"/>
      <c r="KQU3" s="93"/>
      <c r="KQV3" s="93"/>
      <c r="KQW3" s="93"/>
      <c r="KQX3" s="93"/>
      <c r="KRK3" s="93"/>
      <c r="KRL3" s="93"/>
      <c r="KRM3" s="93"/>
      <c r="KRN3" s="93"/>
      <c r="KSA3" s="93"/>
      <c r="KSB3" s="93"/>
      <c r="KSC3" s="93"/>
      <c r="KSD3" s="93"/>
      <c r="KSQ3" s="93"/>
      <c r="KSR3" s="93"/>
      <c r="KSS3" s="93"/>
      <c r="KST3" s="93"/>
      <c r="KTG3" s="93"/>
      <c r="KTH3" s="93"/>
      <c r="KTI3" s="93"/>
      <c r="KTJ3" s="93"/>
      <c r="KTW3" s="93"/>
      <c r="KTX3" s="93"/>
      <c r="KTY3" s="93"/>
      <c r="KTZ3" s="93"/>
      <c r="KUM3" s="93"/>
      <c r="KUN3" s="93"/>
      <c r="KUO3" s="93"/>
      <c r="KUP3" s="93"/>
      <c r="KVC3" s="93"/>
      <c r="KVD3" s="93"/>
      <c r="KVE3" s="93"/>
      <c r="KVF3" s="93"/>
      <c r="KVS3" s="93"/>
      <c r="KVT3" s="93"/>
      <c r="KVU3" s="93"/>
      <c r="KVV3" s="93"/>
      <c r="KWI3" s="93"/>
      <c r="KWJ3" s="93"/>
      <c r="KWK3" s="93"/>
      <c r="KWL3" s="93"/>
      <c r="KWY3" s="93"/>
      <c r="KWZ3" s="93"/>
      <c r="KXA3" s="93"/>
      <c r="KXB3" s="93"/>
      <c r="KXO3" s="93"/>
      <c r="KXP3" s="93"/>
      <c r="KXQ3" s="93"/>
      <c r="KXR3" s="93"/>
      <c r="KYE3" s="93"/>
      <c r="KYF3" s="93"/>
      <c r="KYG3" s="93"/>
      <c r="KYH3" s="93"/>
      <c r="KYU3" s="93"/>
      <c r="KYV3" s="93"/>
      <c r="KYW3" s="93"/>
      <c r="KYX3" s="93"/>
      <c r="KZK3" s="93"/>
      <c r="KZL3" s="93"/>
      <c r="KZM3" s="93"/>
      <c r="KZN3" s="93"/>
      <c r="LAA3" s="93"/>
      <c r="LAB3" s="93"/>
      <c r="LAC3" s="93"/>
      <c r="LAD3" s="93"/>
      <c r="LAQ3" s="93"/>
      <c r="LAR3" s="93"/>
      <c r="LAS3" s="93"/>
      <c r="LAT3" s="93"/>
      <c r="LBG3" s="93"/>
      <c r="LBH3" s="93"/>
      <c r="LBI3" s="93"/>
      <c r="LBJ3" s="93"/>
      <c r="LBW3" s="93"/>
      <c r="LBX3" s="93"/>
      <c r="LBY3" s="93"/>
      <c r="LBZ3" s="93"/>
      <c r="LCM3" s="93"/>
      <c r="LCN3" s="93"/>
      <c r="LCO3" s="93"/>
      <c r="LCP3" s="93"/>
      <c r="LDC3" s="93"/>
      <c r="LDD3" s="93"/>
      <c r="LDE3" s="93"/>
      <c r="LDF3" s="93"/>
      <c r="LDS3" s="93"/>
      <c r="LDT3" s="93"/>
      <c r="LDU3" s="93"/>
      <c r="LDV3" s="93"/>
      <c r="LEI3" s="93"/>
      <c r="LEJ3" s="93"/>
      <c r="LEK3" s="93"/>
      <c r="LEL3" s="93"/>
      <c r="LEY3" s="93"/>
      <c r="LEZ3" s="93"/>
      <c r="LFA3" s="93"/>
      <c r="LFB3" s="93"/>
      <c r="LFO3" s="93"/>
      <c r="LFP3" s="93"/>
      <c r="LFQ3" s="93"/>
      <c r="LFR3" s="93"/>
      <c r="LGE3" s="93"/>
      <c r="LGF3" s="93"/>
      <c r="LGG3" s="93"/>
      <c r="LGH3" s="93"/>
      <c r="LGU3" s="93"/>
      <c r="LGV3" s="93"/>
      <c r="LGW3" s="93"/>
      <c r="LGX3" s="93"/>
      <c r="LHK3" s="93"/>
      <c r="LHL3" s="93"/>
      <c r="LHM3" s="93"/>
      <c r="LHN3" s="93"/>
      <c r="LIA3" s="93"/>
      <c r="LIB3" s="93"/>
      <c r="LIC3" s="93"/>
      <c r="LID3" s="93"/>
      <c r="LIQ3" s="93"/>
      <c r="LIR3" s="93"/>
      <c r="LIS3" s="93"/>
      <c r="LIT3" s="93"/>
      <c r="LJG3" s="93"/>
      <c r="LJH3" s="93"/>
      <c r="LJI3" s="93"/>
      <c r="LJJ3" s="93"/>
      <c r="LJW3" s="93"/>
      <c r="LJX3" s="93"/>
      <c r="LJY3" s="93"/>
      <c r="LJZ3" s="93"/>
      <c r="LKM3" s="93"/>
      <c r="LKN3" s="93"/>
      <c r="LKO3" s="93"/>
      <c r="LKP3" s="93"/>
      <c r="LLC3" s="93"/>
      <c r="LLD3" s="93"/>
      <c r="LLE3" s="93"/>
      <c r="LLF3" s="93"/>
      <c r="LLS3" s="93"/>
      <c r="LLT3" s="93"/>
      <c r="LLU3" s="93"/>
      <c r="LLV3" s="93"/>
      <c r="LMI3" s="93"/>
      <c r="LMJ3" s="93"/>
      <c r="LMK3" s="93"/>
      <c r="LML3" s="93"/>
      <c r="LMY3" s="93"/>
      <c r="LMZ3" s="93"/>
      <c r="LNA3" s="93"/>
      <c r="LNB3" s="93"/>
      <c r="LNO3" s="93"/>
      <c r="LNP3" s="93"/>
      <c r="LNQ3" s="93"/>
      <c r="LNR3" s="93"/>
      <c r="LOE3" s="93"/>
      <c r="LOF3" s="93"/>
      <c r="LOG3" s="93"/>
      <c r="LOH3" s="93"/>
      <c r="LOU3" s="93"/>
      <c r="LOV3" s="93"/>
      <c r="LOW3" s="93"/>
      <c r="LOX3" s="93"/>
      <c r="LPK3" s="93"/>
      <c r="LPL3" s="93"/>
      <c r="LPM3" s="93"/>
      <c r="LPN3" s="93"/>
      <c r="LQA3" s="93"/>
      <c r="LQB3" s="93"/>
      <c r="LQC3" s="93"/>
      <c r="LQD3" s="93"/>
      <c r="LQQ3" s="93"/>
      <c r="LQR3" s="93"/>
      <c r="LQS3" s="93"/>
      <c r="LQT3" s="93"/>
      <c r="LRG3" s="93"/>
      <c r="LRH3" s="93"/>
      <c r="LRI3" s="93"/>
      <c r="LRJ3" s="93"/>
      <c r="LRW3" s="93"/>
      <c r="LRX3" s="93"/>
      <c r="LRY3" s="93"/>
      <c r="LRZ3" s="93"/>
      <c r="LSM3" s="93"/>
      <c r="LSN3" s="93"/>
      <c r="LSO3" s="93"/>
      <c r="LSP3" s="93"/>
      <c r="LTC3" s="93"/>
      <c r="LTD3" s="93"/>
      <c r="LTE3" s="93"/>
      <c r="LTF3" s="93"/>
      <c r="LTS3" s="93"/>
      <c r="LTT3" s="93"/>
      <c r="LTU3" s="93"/>
      <c r="LTV3" s="93"/>
      <c r="LUI3" s="93"/>
      <c r="LUJ3" s="93"/>
      <c r="LUK3" s="93"/>
      <c r="LUL3" s="93"/>
      <c r="LUY3" s="93"/>
      <c r="LUZ3" s="93"/>
      <c r="LVA3" s="93"/>
      <c r="LVB3" s="93"/>
      <c r="LVO3" s="93"/>
      <c r="LVP3" s="93"/>
      <c r="LVQ3" s="93"/>
      <c r="LVR3" s="93"/>
      <c r="LWE3" s="93"/>
      <c r="LWF3" s="93"/>
      <c r="LWG3" s="93"/>
      <c r="LWH3" s="93"/>
      <c r="LWU3" s="93"/>
      <c r="LWV3" s="93"/>
      <c r="LWW3" s="93"/>
      <c r="LWX3" s="93"/>
      <c r="LXK3" s="93"/>
      <c r="LXL3" s="93"/>
      <c r="LXM3" s="93"/>
      <c r="LXN3" s="93"/>
      <c r="LYA3" s="93"/>
      <c r="LYB3" s="93"/>
      <c r="LYC3" s="93"/>
      <c r="LYD3" s="93"/>
      <c r="LYQ3" s="93"/>
      <c r="LYR3" s="93"/>
      <c r="LYS3" s="93"/>
      <c r="LYT3" s="93"/>
      <c r="LZG3" s="93"/>
      <c r="LZH3" s="93"/>
      <c r="LZI3" s="93"/>
      <c r="LZJ3" s="93"/>
      <c r="LZW3" s="93"/>
      <c r="LZX3" s="93"/>
      <c r="LZY3" s="93"/>
      <c r="LZZ3" s="93"/>
      <c r="MAM3" s="93"/>
      <c r="MAN3" s="93"/>
      <c r="MAO3" s="93"/>
      <c r="MAP3" s="93"/>
      <c r="MBC3" s="93"/>
      <c r="MBD3" s="93"/>
      <c r="MBE3" s="93"/>
      <c r="MBF3" s="93"/>
      <c r="MBS3" s="93"/>
      <c r="MBT3" s="93"/>
      <c r="MBU3" s="93"/>
      <c r="MBV3" s="93"/>
      <c r="MCI3" s="93"/>
      <c r="MCJ3" s="93"/>
      <c r="MCK3" s="93"/>
      <c r="MCL3" s="93"/>
      <c r="MCY3" s="93"/>
      <c r="MCZ3" s="93"/>
      <c r="MDA3" s="93"/>
      <c r="MDB3" s="93"/>
      <c r="MDO3" s="93"/>
      <c r="MDP3" s="93"/>
      <c r="MDQ3" s="93"/>
      <c r="MDR3" s="93"/>
      <c r="MEE3" s="93"/>
      <c r="MEF3" s="93"/>
      <c r="MEG3" s="93"/>
      <c r="MEH3" s="93"/>
      <c r="MEU3" s="93"/>
      <c r="MEV3" s="93"/>
      <c r="MEW3" s="93"/>
      <c r="MEX3" s="93"/>
      <c r="MFK3" s="93"/>
      <c r="MFL3" s="93"/>
      <c r="MFM3" s="93"/>
      <c r="MFN3" s="93"/>
      <c r="MGA3" s="93"/>
      <c r="MGB3" s="93"/>
      <c r="MGC3" s="93"/>
      <c r="MGD3" s="93"/>
      <c r="MGQ3" s="93"/>
      <c r="MGR3" s="93"/>
      <c r="MGS3" s="93"/>
      <c r="MGT3" s="93"/>
      <c r="MHG3" s="93"/>
      <c r="MHH3" s="93"/>
      <c r="MHI3" s="93"/>
      <c r="MHJ3" s="93"/>
      <c r="MHW3" s="93"/>
      <c r="MHX3" s="93"/>
      <c r="MHY3" s="93"/>
      <c r="MHZ3" s="93"/>
      <c r="MIM3" s="93"/>
      <c r="MIN3" s="93"/>
      <c r="MIO3" s="93"/>
      <c r="MIP3" s="93"/>
      <c r="MJC3" s="93"/>
      <c r="MJD3" s="93"/>
      <c r="MJE3" s="93"/>
      <c r="MJF3" s="93"/>
      <c r="MJS3" s="93"/>
      <c r="MJT3" s="93"/>
      <c r="MJU3" s="93"/>
      <c r="MJV3" s="93"/>
      <c r="MKI3" s="93"/>
      <c r="MKJ3" s="93"/>
      <c r="MKK3" s="93"/>
      <c r="MKL3" s="93"/>
      <c r="MKY3" s="93"/>
      <c r="MKZ3" s="93"/>
      <c r="MLA3" s="93"/>
      <c r="MLB3" s="93"/>
      <c r="MLO3" s="93"/>
      <c r="MLP3" s="93"/>
      <c r="MLQ3" s="93"/>
      <c r="MLR3" s="93"/>
      <c r="MME3" s="93"/>
      <c r="MMF3" s="93"/>
      <c r="MMG3" s="93"/>
      <c r="MMH3" s="93"/>
      <c r="MMU3" s="93"/>
      <c r="MMV3" s="93"/>
      <c r="MMW3" s="93"/>
      <c r="MMX3" s="93"/>
      <c r="MNK3" s="93"/>
      <c r="MNL3" s="93"/>
      <c r="MNM3" s="93"/>
      <c r="MNN3" s="93"/>
      <c r="MOA3" s="93"/>
      <c r="MOB3" s="93"/>
      <c r="MOC3" s="93"/>
      <c r="MOD3" s="93"/>
      <c r="MOQ3" s="93"/>
      <c r="MOR3" s="93"/>
      <c r="MOS3" s="93"/>
      <c r="MOT3" s="93"/>
      <c r="MPG3" s="93"/>
      <c r="MPH3" s="93"/>
      <c r="MPI3" s="93"/>
      <c r="MPJ3" s="93"/>
      <c r="MPW3" s="93"/>
      <c r="MPX3" s="93"/>
      <c r="MPY3" s="93"/>
      <c r="MPZ3" s="93"/>
      <c r="MQM3" s="93"/>
      <c r="MQN3" s="93"/>
      <c r="MQO3" s="93"/>
      <c r="MQP3" s="93"/>
      <c r="MRC3" s="93"/>
      <c r="MRD3" s="93"/>
      <c r="MRE3" s="93"/>
      <c r="MRF3" s="93"/>
      <c r="MRS3" s="93"/>
      <c r="MRT3" s="93"/>
      <c r="MRU3" s="93"/>
      <c r="MRV3" s="93"/>
      <c r="MSI3" s="93"/>
      <c r="MSJ3" s="93"/>
      <c r="MSK3" s="93"/>
      <c r="MSL3" s="93"/>
      <c r="MSY3" s="93"/>
      <c r="MSZ3" s="93"/>
      <c r="MTA3" s="93"/>
      <c r="MTB3" s="93"/>
      <c r="MTO3" s="93"/>
      <c r="MTP3" s="93"/>
      <c r="MTQ3" s="93"/>
      <c r="MTR3" s="93"/>
      <c r="MUE3" s="93"/>
      <c r="MUF3" s="93"/>
      <c r="MUG3" s="93"/>
      <c r="MUH3" s="93"/>
      <c r="MUU3" s="93"/>
      <c r="MUV3" s="93"/>
      <c r="MUW3" s="93"/>
      <c r="MUX3" s="93"/>
      <c r="MVK3" s="93"/>
      <c r="MVL3" s="93"/>
      <c r="MVM3" s="93"/>
      <c r="MVN3" s="93"/>
      <c r="MWA3" s="93"/>
      <c r="MWB3" s="93"/>
      <c r="MWC3" s="93"/>
      <c r="MWD3" s="93"/>
      <c r="MWQ3" s="93"/>
      <c r="MWR3" s="93"/>
      <c r="MWS3" s="93"/>
      <c r="MWT3" s="93"/>
      <c r="MXG3" s="93"/>
      <c r="MXH3" s="93"/>
      <c r="MXI3" s="93"/>
      <c r="MXJ3" s="93"/>
      <c r="MXW3" s="93"/>
      <c r="MXX3" s="93"/>
      <c r="MXY3" s="93"/>
      <c r="MXZ3" s="93"/>
      <c r="MYM3" s="93"/>
      <c r="MYN3" s="93"/>
      <c r="MYO3" s="93"/>
      <c r="MYP3" s="93"/>
      <c r="MZC3" s="93"/>
      <c r="MZD3" s="93"/>
      <c r="MZE3" s="93"/>
      <c r="MZF3" s="93"/>
      <c r="MZS3" s="93"/>
      <c r="MZT3" s="93"/>
      <c r="MZU3" s="93"/>
      <c r="MZV3" s="93"/>
      <c r="NAI3" s="93"/>
      <c r="NAJ3" s="93"/>
      <c r="NAK3" s="93"/>
      <c r="NAL3" s="93"/>
      <c r="NAY3" s="93"/>
      <c r="NAZ3" s="93"/>
      <c r="NBA3" s="93"/>
      <c r="NBB3" s="93"/>
      <c r="NBO3" s="93"/>
      <c r="NBP3" s="93"/>
      <c r="NBQ3" s="93"/>
      <c r="NBR3" s="93"/>
      <c r="NCE3" s="93"/>
      <c r="NCF3" s="93"/>
      <c r="NCG3" s="93"/>
      <c r="NCH3" s="93"/>
      <c r="NCU3" s="93"/>
      <c r="NCV3" s="93"/>
      <c r="NCW3" s="93"/>
      <c r="NCX3" s="93"/>
      <c r="NDK3" s="93"/>
      <c r="NDL3" s="93"/>
      <c r="NDM3" s="93"/>
      <c r="NDN3" s="93"/>
      <c r="NEA3" s="93"/>
      <c r="NEB3" s="93"/>
      <c r="NEC3" s="93"/>
      <c r="NED3" s="93"/>
      <c r="NEQ3" s="93"/>
      <c r="NER3" s="93"/>
      <c r="NES3" s="93"/>
      <c r="NET3" s="93"/>
      <c r="NFG3" s="93"/>
      <c r="NFH3" s="93"/>
      <c r="NFI3" s="93"/>
      <c r="NFJ3" s="93"/>
      <c r="NFW3" s="93"/>
      <c r="NFX3" s="93"/>
      <c r="NFY3" s="93"/>
      <c r="NFZ3" s="93"/>
      <c r="NGM3" s="93"/>
      <c r="NGN3" s="93"/>
      <c r="NGO3" s="93"/>
      <c r="NGP3" s="93"/>
      <c r="NHC3" s="93"/>
      <c r="NHD3" s="93"/>
      <c r="NHE3" s="93"/>
      <c r="NHF3" s="93"/>
      <c r="NHS3" s="93"/>
      <c r="NHT3" s="93"/>
      <c r="NHU3" s="93"/>
      <c r="NHV3" s="93"/>
      <c r="NII3" s="93"/>
      <c r="NIJ3" s="93"/>
      <c r="NIK3" s="93"/>
      <c r="NIL3" s="93"/>
      <c r="NIY3" s="93"/>
      <c r="NIZ3" s="93"/>
      <c r="NJA3" s="93"/>
      <c r="NJB3" s="93"/>
      <c r="NJO3" s="93"/>
      <c r="NJP3" s="93"/>
      <c r="NJQ3" s="93"/>
      <c r="NJR3" s="93"/>
      <c r="NKE3" s="93"/>
      <c r="NKF3" s="93"/>
      <c r="NKG3" s="93"/>
      <c r="NKH3" s="93"/>
      <c r="NKU3" s="93"/>
      <c r="NKV3" s="93"/>
      <c r="NKW3" s="93"/>
      <c r="NKX3" s="93"/>
      <c r="NLK3" s="93"/>
      <c r="NLL3" s="93"/>
      <c r="NLM3" s="93"/>
      <c r="NLN3" s="93"/>
      <c r="NMA3" s="93"/>
      <c r="NMB3" s="93"/>
      <c r="NMC3" s="93"/>
      <c r="NMD3" s="93"/>
      <c r="NMQ3" s="93"/>
      <c r="NMR3" s="93"/>
      <c r="NMS3" s="93"/>
      <c r="NMT3" s="93"/>
      <c r="NNG3" s="93"/>
      <c r="NNH3" s="93"/>
      <c r="NNI3" s="93"/>
      <c r="NNJ3" s="93"/>
      <c r="NNW3" s="93"/>
      <c r="NNX3" s="93"/>
      <c r="NNY3" s="93"/>
      <c r="NNZ3" s="93"/>
      <c r="NOM3" s="93"/>
      <c r="NON3" s="93"/>
      <c r="NOO3" s="93"/>
      <c r="NOP3" s="93"/>
      <c r="NPC3" s="93"/>
      <c r="NPD3" s="93"/>
      <c r="NPE3" s="93"/>
      <c r="NPF3" s="93"/>
      <c r="NPS3" s="93"/>
      <c r="NPT3" s="93"/>
      <c r="NPU3" s="93"/>
      <c r="NPV3" s="93"/>
      <c r="NQI3" s="93"/>
      <c r="NQJ3" s="93"/>
      <c r="NQK3" s="93"/>
      <c r="NQL3" s="93"/>
      <c r="NQY3" s="93"/>
      <c r="NQZ3" s="93"/>
      <c r="NRA3" s="93"/>
      <c r="NRB3" s="93"/>
      <c r="NRO3" s="93"/>
      <c r="NRP3" s="93"/>
      <c r="NRQ3" s="93"/>
      <c r="NRR3" s="93"/>
      <c r="NSE3" s="93"/>
      <c r="NSF3" s="93"/>
      <c r="NSG3" s="93"/>
      <c r="NSH3" s="93"/>
      <c r="NSU3" s="93"/>
      <c r="NSV3" s="93"/>
      <c r="NSW3" s="93"/>
      <c r="NSX3" s="93"/>
      <c r="NTK3" s="93"/>
      <c r="NTL3" s="93"/>
      <c r="NTM3" s="93"/>
      <c r="NTN3" s="93"/>
      <c r="NUA3" s="93"/>
      <c r="NUB3" s="93"/>
      <c r="NUC3" s="93"/>
      <c r="NUD3" s="93"/>
      <c r="NUQ3" s="93"/>
      <c r="NUR3" s="93"/>
      <c r="NUS3" s="93"/>
      <c r="NUT3" s="93"/>
      <c r="NVG3" s="93"/>
      <c r="NVH3" s="93"/>
      <c r="NVI3" s="93"/>
      <c r="NVJ3" s="93"/>
      <c r="NVW3" s="93"/>
      <c r="NVX3" s="93"/>
      <c r="NVY3" s="93"/>
      <c r="NVZ3" s="93"/>
      <c r="NWM3" s="93"/>
      <c r="NWN3" s="93"/>
      <c r="NWO3" s="93"/>
      <c r="NWP3" s="93"/>
      <c r="NXC3" s="93"/>
      <c r="NXD3" s="93"/>
      <c r="NXE3" s="93"/>
      <c r="NXF3" s="93"/>
      <c r="NXS3" s="93"/>
      <c r="NXT3" s="93"/>
      <c r="NXU3" s="93"/>
      <c r="NXV3" s="93"/>
      <c r="NYI3" s="93"/>
      <c r="NYJ3" s="93"/>
      <c r="NYK3" s="93"/>
      <c r="NYL3" s="93"/>
      <c r="NYY3" s="93"/>
      <c r="NYZ3" s="93"/>
      <c r="NZA3" s="93"/>
      <c r="NZB3" s="93"/>
      <c r="NZO3" s="93"/>
      <c r="NZP3" s="93"/>
      <c r="NZQ3" s="93"/>
      <c r="NZR3" s="93"/>
      <c r="OAE3" s="93"/>
      <c r="OAF3" s="93"/>
      <c r="OAG3" s="93"/>
      <c r="OAH3" s="93"/>
      <c r="OAU3" s="93"/>
      <c r="OAV3" s="93"/>
      <c r="OAW3" s="93"/>
      <c r="OAX3" s="93"/>
      <c r="OBK3" s="93"/>
      <c r="OBL3" s="93"/>
      <c r="OBM3" s="93"/>
      <c r="OBN3" s="93"/>
      <c r="OCA3" s="93"/>
      <c r="OCB3" s="93"/>
      <c r="OCC3" s="93"/>
      <c r="OCD3" s="93"/>
      <c r="OCQ3" s="93"/>
      <c r="OCR3" s="93"/>
      <c r="OCS3" s="93"/>
      <c r="OCT3" s="93"/>
      <c r="ODG3" s="93"/>
      <c r="ODH3" s="93"/>
      <c r="ODI3" s="93"/>
      <c r="ODJ3" s="93"/>
      <c r="ODW3" s="93"/>
      <c r="ODX3" s="93"/>
      <c r="ODY3" s="93"/>
      <c r="ODZ3" s="93"/>
      <c r="OEM3" s="93"/>
      <c r="OEN3" s="93"/>
      <c r="OEO3" s="93"/>
      <c r="OEP3" s="93"/>
      <c r="OFC3" s="93"/>
      <c r="OFD3" s="93"/>
      <c r="OFE3" s="93"/>
      <c r="OFF3" s="93"/>
      <c r="OFS3" s="93"/>
      <c r="OFT3" s="93"/>
      <c r="OFU3" s="93"/>
      <c r="OFV3" s="93"/>
      <c r="OGI3" s="93"/>
      <c r="OGJ3" s="93"/>
      <c r="OGK3" s="93"/>
      <c r="OGL3" s="93"/>
      <c r="OGY3" s="93"/>
      <c r="OGZ3" s="93"/>
      <c r="OHA3" s="93"/>
      <c r="OHB3" s="93"/>
      <c r="OHO3" s="93"/>
      <c r="OHP3" s="93"/>
      <c r="OHQ3" s="93"/>
      <c r="OHR3" s="93"/>
      <c r="OIE3" s="93"/>
      <c r="OIF3" s="93"/>
      <c r="OIG3" s="93"/>
      <c r="OIH3" s="93"/>
      <c r="OIU3" s="93"/>
      <c r="OIV3" s="93"/>
      <c r="OIW3" s="93"/>
      <c r="OIX3" s="93"/>
      <c r="OJK3" s="93"/>
      <c r="OJL3" s="93"/>
      <c r="OJM3" s="93"/>
      <c r="OJN3" s="93"/>
      <c r="OKA3" s="93"/>
      <c r="OKB3" s="93"/>
      <c r="OKC3" s="93"/>
      <c r="OKD3" s="93"/>
      <c r="OKQ3" s="93"/>
      <c r="OKR3" s="93"/>
      <c r="OKS3" s="93"/>
      <c r="OKT3" s="93"/>
      <c r="OLG3" s="93"/>
      <c r="OLH3" s="93"/>
      <c r="OLI3" s="93"/>
      <c r="OLJ3" s="93"/>
      <c r="OLW3" s="93"/>
      <c r="OLX3" s="93"/>
      <c r="OLY3" s="93"/>
      <c r="OLZ3" s="93"/>
      <c r="OMM3" s="93"/>
      <c r="OMN3" s="93"/>
      <c r="OMO3" s="93"/>
      <c r="OMP3" s="93"/>
      <c r="ONC3" s="93"/>
      <c r="OND3" s="93"/>
      <c r="ONE3" s="93"/>
      <c r="ONF3" s="93"/>
      <c r="ONS3" s="93"/>
      <c r="ONT3" s="93"/>
      <c r="ONU3" s="93"/>
      <c r="ONV3" s="93"/>
      <c r="OOI3" s="93"/>
      <c r="OOJ3" s="93"/>
      <c r="OOK3" s="93"/>
      <c r="OOL3" s="93"/>
      <c r="OOY3" s="93"/>
      <c r="OOZ3" s="93"/>
      <c r="OPA3" s="93"/>
      <c r="OPB3" s="93"/>
      <c r="OPO3" s="93"/>
      <c r="OPP3" s="93"/>
      <c r="OPQ3" s="93"/>
      <c r="OPR3" s="93"/>
      <c r="OQE3" s="93"/>
      <c r="OQF3" s="93"/>
      <c r="OQG3" s="93"/>
      <c r="OQH3" s="93"/>
      <c r="OQU3" s="93"/>
      <c r="OQV3" s="93"/>
      <c r="OQW3" s="93"/>
      <c r="OQX3" s="93"/>
      <c r="ORK3" s="93"/>
      <c r="ORL3" s="93"/>
      <c r="ORM3" s="93"/>
      <c r="ORN3" s="93"/>
      <c r="OSA3" s="93"/>
      <c r="OSB3" s="93"/>
      <c r="OSC3" s="93"/>
      <c r="OSD3" s="93"/>
      <c r="OSQ3" s="93"/>
      <c r="OSR3" s="93"/>
      <c r="OSS3" s="93"/>
      <c r="OST3" s="93"/>
      <c r="OTG3" s="93"/>
      <c r="OTH3" s="93"/>
      <c r="OTI3" s="93"/>
      <c r="OTJ3" s="93"/>
      <c r="OTW3" s="93"/>
      <c r="OTX3" s="93"/>
      <c r="OTY3" s="93"/>
      <c r="OTZ3" s="93"/>
      <c r="OUM3" s="93"/>
      <c r="OUN3" s="93"/>
      <c r="OUO3" s="93"/>
      <c r="OUP3" s="93"/>
      <c r="OVC3" s="93"/>
      <c r="OVD3" s="93"/>
      <c r="OVE3" s="93"/>
      <c r="OVF3" s="93"/>
      <c r="OVS3" s="93"/>
      <c r="OVT3" s="93"/>
      <c r="OVU3" s="93"/>
      <c r="OVV3" s="93"/>
      <c r="OWI3" s="93"/>
      <c r="OWJ3" s="93"/>
      <c r="OWK3" s="93"/>
      <c r="OWL3" s="93"/>
      <c r="OWY3" s="93"/>
      <c r="OWZ3" s="93"/>
      <c r="OXA3" s="93"/>
      <c r="OXB3" s="93"/>
      <c r="OXO3" s="93"/>
      <c r="OXP3" s="93"/>
      <c r="OXQ3" s="93"/>
      <c r="OXR3" s="93"/>
      <c r="OYE3" s="93"/>
      <c r="OYF3" s="93"/>
      <c r="OYG3" s="93"/>
      <c r="OYH3" s="93"/>
      <c r="OYU3" s="93"/>
      <c r="OYV3" s="93"/>
      <c r="OYW3" s="93"/>
      <c r="OYX3" s="93"/>
      <c r="OZK3" s="93"/>
      <c r="OZL3" s="93"/>
      <c r="OZM3" s="93"/>
      <c r="OZN3" s="93"/>
      <c r="PAA3" s="93"/>
      <c r="PAB3" s="93"/>
      <c r="PAC3" s="93"/>
      <c r="PAD3" s="93"/>
      <c r="PAQ3" s="93"/>
      <c r="PAR3" s="93"/>
      <c r="PAS3" s="93"/>
      <c r="PAT3" s="93"/>
      <c r="PBG3" s="93"/>
      <c r="PBH3" s="93"/>
      <c r="PBI3" s="93"/>
      <c r="PBJ3" s="93"/>
      <c r="PBW3" s="93"/>
      <c r="PBX3" s="93"/>
      <c r="PBY3" s="93"/>
      <c r="PBZ3" s="93"/>
      <c r="PCM3" s="93"/>
      <c r="PCN3" s="93"/>
      <c r="PCO3" s="93"/>
      <c r="PCP3" s="93"/>
      <c r="PDC3" s="93"/>
      <c r="PDD3" s="93"/>
      <c r="PDE3" s="93"/>
      <c r="PDF3" s="93"/>
      <c r="PDS3" s="93"/>
      <c r="PDT3" s="93"/>
      <c r="PDU3" s="93"/>
      <c r="PDV3" s="93"/>
      <c r="PEI3" s="93"/>
      <c r="PEJ3" s="93"/>
      <c r="PEK3" s="93"/>
      <c r="PEL3" s="93"/>
      <c r="PEY3" s="93"/>
      <c r="PEZ3" s="93"/>
      <c r="PFA3" s="93"/>
      <c r="PFB3" s="93"/>
      <c r="PFO3" s="93"/>
      <c r="PFP3" s="93"/>
      <c r="PFQ3" s="93"/>
      <c r="PFR3" s="93"/>
      <c r="PGE3" s="93"/>
      <c r="PGF3" s="93"/>
      <c r="PGG3" s="93"/>
      <c r="PGH3" s="93"/>
      <c r="PGU3" s="93"/>
      <c r="PGV3" s="93"/>
      <c r="PGW3" s="93"/>
      <c r="PGX3" s="93"/>
      <c r="PHK3" s="93"/>
      <c r="PHL3" s="93"/>
      <c r="PHM3" s="93"/>
      <c r="PHN3" s="93"/>
      <c r="PIA3" s="93"/>
      <c r="PIB3" s="93"/>
      <c r="PIC3" s="93"/>
      <c r="PID3" s="93"/>
      <c r="PIQ3" s="93"/>
      <c r="PIR3" s="93"/>
      <c r="PIS3" s="93"/>
      <c r="PIT3" s="93"/>
      <c r="PJG3" s="93"/>
      <c r="PJH3" s="93"/>
      <c r="PJI3" s="93"/>
      <c r="PJJ3" s="93"/>
      <c r="PJW3" s="93"/>
      <c r="PJX3" s="93"/>
      <c r="PJY3" s="93"/>
      <c r="PJZ3" s="93"/>
      <c r="PKM3" s="93"/>
      <c r="PKN3" s="93"/>
      <c r="PKO3" s="93"/>
      <c r="PKP3" s="93"/>
      <c r="PLC3" s="93"/>
      <c r="PLD3" s="93"/>
      <c r="PLE3" s="93"/>
      <c r="PLF3" s="93"/>
      <c r="PLS3" s="93"/>
      <c r="PLT3" s="93"/>
      <c r="PLU3" s="93"/>
      <c r="PLV3" s="93"/>
      <c r="PMI3" s="93"/>
      <c r="PMJ3" s="93"/>
      <c r="PMK3" s="93"/>
      <c r="PML3" s="93"/>
      <c r="PMY3" s="93"/>
      <c r="PMZ3" s="93"/>
      <c r="PNA3" s="93"/>
      <c r="PNB3" s="93"/>
      <c r="PNO3" s="93"/>
      <c r="PNP3" s="93"/>
      <c r="PNQ3" s="93"/>
      <c r="PNR3" s="93"/>
      <c r="POE3" s="93"/>
      <c r="POF3" s="93"/>
      <c r="POG3" s="93"/>
      <c r="POH3" s="93"/>
      <c r="POU3" s="93"/>
      <c r="POV3" s="93"/>
      <c r="POW3" s="93"/>
      <c r="POX3" s="93"/>
      <c r="PPK3" s="93"/>
      <c r="PPL3" s="93"/>
      <c r="PPM3" s="93"/>
      <c r="PPN3" s="93"/>
      <c r="PQA3" s="93"/>
      <c r="PQB3" s="93"/>
      <c r="PQC3" s="93"/>
      <c r="PQD3" s="93"/>
      <c r="PQQ3" s="93"/>
      <c r="PQR3" s="93"/>
      <c r="PQS3" s="93"/>
      <c r="PQT3" s="93"/>
      <c r="PRG3" s="93"/>
      <c r="PRH3" s="93"/>
      <c r="PRI3" s="93"/>
      <c r="PRJ3" s="93"/>
      <c r="PRW3" s="93"/>
      <c r="PRX3" s="93"/>
      <c r="PRY3" s="93"/>
      <c r="PRZ3" s="93"/>
      <c r="PSM3" s="93"/>
      <c r="PSN3" s="93"/>
      <c r="PSO3" s="93"/>
      <c r="PSP3" s="93"/>
      <c r="PTC3" s="93"/>
      <c r="PTD3" s="93"/>
      <c r="PTE3" s="93"/>
      <c r="PTF3" s="93"/>
      <c r="PTS3" s="93"/>
      <c r="PTT3" s="93"/>
      <c r="PTU3" s="93"/>
      <c r="PTV3" s="93"/>
      <c r="PUI3" s="93"/>
      <c r="PUJ3" s="93"/>
      <c r="PUK3" s="93"/>
      <c r="PUL3" s="93"/>
      <c r="PUY3" s="93"/>
      <c r="PUZ3" s="93"/>
      <c r="PVA3" s="93"/>
      <c r="PVB3" s="93"/>
      <c r="PVO3" s="93"/>
      <c r="PVP3" s="93"/>
      <c r="PVQ3" s="93"/>
      <c r="PVR3" s="93"/>
      <c r="PWE3" s="93"/>
      <c r="PWF3" s="93"/>
      <c r="PWG3" s="93"/>
      <c r="PWH3" s="93"/>
      <c r="PWU3" s="93"/>
      <c r="PWV3" s="93"/>
      <c r="PWW3" s="93"/>
      <c r="PWX3" s="93"/>
      <c r="PXK3" s="93"/>
      <c r="PXL3" s="93"/>
      <c r="PXM3" s="93"/>
      <c r="PXN3" s="93"/>
      <c r="PYA3" s="93"/>
      <c r="PYB3" s="93"/>
      <c r="PYC3" s="93"/>
      <c r="PYD3" s="93"/>
      <c r="PYQ3" s="93"/>
      <c r="PYR3" s="93"/>
      <c r="PYS3" s="93"/>
      <c r="PYT3" s="93"/>
      <c r="PZG3" s="93"/>
      <c r="PZH3" s="93"/>
      <c r="PZI3" s="93"/>
      <c r="PZJ3" s="93"/>
      <c r="PZW3" s="93"/>
      <c r="PZX3" s="93"/>
      <c r="PZY3" s="93"/>
      <c r="PZZ3" s="93"/>
      <c r="QAM3" s="93"/>
      <c r="QAN3" s="93"/>
      <c r="QAO3" s="93"/>
      <c r="QAP3" s="93"/>
      <c r="QBC3" s="93"/>
      <c r="QBD3" s="93"/>
      <c r="QBE3" s="93"/>
      <c r="QBF3" s="93"/>
      <c r="QBS3" s="93"/>
      <c r="QBT3" s="93"/>
      <c r="QBU3" s="93"/>
      <c r="QBV3" s="93"/>
      <c r="QCI3" s="93"/>
      <c r="QCJ3" s="93"/>
      <c r="QCK3" s="93"/>
      <c r="QCL3" s="93"/>
      <c r="QCY3" s="93"/>
      <c r="QCZ3" s="93"/>
      <c r="QDA3" s="93"/>
      <c r="QDB3" s="93"/>
      <c r="QDO3" s="93"/>
      <c r="QDP3" s="93"/>
      <c r="QDQ3" s="93"/>
      <c r="QDR3" s="93"/>
      <c r="QEE3" s="93"/>
      <c r="QEF3" s="93"/>
      <c r="QEG3" s="93"/>
      <c r="QEH3" s="93"/>
      <c r="QEU3" s="93"/>
      <c r="QEV3" s="93"/>
      <c r="QEW3" s="93"/>
      <c r="QEX3" s="93"/>
      <c r="QFK3" s="93"/>
      <c r="QFL3" s="93"/>
      <c r="QFM3" s="93"/>
      <c r="QFN3" s="93"/>
      <c r="QGA3" s="93"/>
      <c r="QGB3" s="93"/>
      <c r="QGC3" s="93"/>
      <c r="QGD3" s="93"/>
      <c r="QGQ3" s="93"/>
      <c r="QGR3" s="93"/>
      <c r="QGS3" s="93"/>
      <c r="QGT3" s="93"/>
      <c r="QHG3" s="93"/>
      <c r="QHH3" s="93"/>
      <c r="QHI3" s="93"/>
      <c r="QHJ3" s="93"/>
      <c r="QHW3" s="93"/>
      <c r="QHX3" s="93"/>
      <c r="QHY3" s="93"/>
      <c r="QHZ3" s="93"/>
      <c r="QIM3" s="93"/>
      <c r="QIN3" s="93"/>
      <c r="QIO3" s="93"/>
      <c r="QIP3" s="93"/>
      <c r="QJC3" s="93"/>
      <c r="QJD3" s="93"/>
      <c r="QJE3" s="93"/>
      <c r="QJF3" s="93"/>
      <c r="QJS3" s="93"/>
      <c r="QJT3" s="93"/>
      <c r="QJU3" s="93"/>
      <c r="QJV3" s="93"/>
      <c r="QKI3" s="93"/>
      <c r="QKJ3" s="93"/>
      <c r="QKK3" s="93"/>
      <c r="QKL3" s="93"/>
      <c r="QKY3" s="93"/>
      <c r="QKZ3" s="93"/>
      <c r="QLA3" s="93"/>
      <c r="QLB3" s="93"/>
      <c r="QLO3" s="93"/>
      <c r="QLP3" s="93"/>
      <c r="QLQ3" s="93"/>
      <c r="QLR3" s="93"/>
      <c r="QME3" s="93"/>
      <c r="QMF3" s="93"/>
      <c r="QMG3" s="93"/>
      <c r="QMH3" s="93"/>
      <c r="QMU3" s="93"/>
      <c r="QMV3" s="93"/>
      <c r="QMW3" s="93"/>
      <c r="QMX3" s="93"/>
      <c r="QNK3" s="93"/>
      <c r="QNL3" s="93"/>
      <c r="QNM3" s="93"/>
      <c r="QNN3" s="93"/>
      <c r="QOA3" s="93"/>
      <c r="QOB3" s="93"/>
      <c r="QOC3" s="93"/>
      <c r="QOD3" s="93"/>
      <c r="QOQ3" s="93"/>
      <c r="QOR3" s="93"/>
      <c r="QOS3" s="93"/>
      <c r="QOT3" s="93"/>
      <c r="QPG3" s="93"/>
      <c r="QPH3" s="93"/>
      <c r="QPI3" s="93"/>
      <c r="QPJ3" s="93"/>
      <c r="QPW3" s="93"/>
      <c r="QPX3" s="93"/>
      <c r="QPY3" s="93"/>
      <c r="QPZ3" s="93"/>
      <c r="QQM3" s="93"/>
      <c r="QQN3" s="93"/>
      <c r="QQO3" s="93"/>
      <c r="QQP3" s="93"/>
      <c r="QRC3" s="93"/>
      <c r="QRD3" s="93"/>
      <c r="QRE3" s="93"/>
      <c r="QRF3" s="93"/>
      <c r="QRS3" s="93"/>
      <c r="QRT3" s="93"/>
      <c r="QRU3" s="93"/>
      <c r="QRV3" s="93"/>
      <c r="QSI3" s="93"/>
      <c r="QSJ3" s="93"/>
      <c r="QSK3" s="93"/>
      <c r="QSL3" s="93"/>
      <c r="QSY3" s="93"/>
      <c r="QSZ3" s="93"/>
      <c r="QTA3" s="93"/>
      <c r="QTB3" s="93"/>
      <c r="QTO3" s="93"/>
      <c r="QTP3" s="93"/>
      <c r="QTQ3" s="93"/>
      <c r="QTR3" s="93"/>
      <c r="QUE3" s="93"/>
      <c r="QUF3" s="93"/>
      <c r="QUG3" s="93"/>
      <c r="QUH3" s="93"/>
      <c r="QUU3" s="93"/>
      <c r="QUV3" s="93"/>
      <c r="QUW3" s="93"/>
      <c r="QUX3" s="93"/>
      <c r="QVK3" s="93"/>
      <c r="QVL3" s="93"/>
      <c r="QVM3" s="93"/>
      <c r="QVN3" s="93"/>
      <c r="QWA3" s="93"/>
      <c r="QWB3" s="93"/>
      <c r="QWC3" s="93"/>
      <c r="QWD3" s="93"/>
      <c r="QWQ3" s="93"/>
      <c r="QWR3" s="93"/>
      <c r="QWS3" s="93"/>
      <c r="QWT3" s="93"/>
      <c r="QXG3" s="93"/>
      <c r="QXH3" s="93"/>
      <c r="QXI3" s="93"/>
      <c r="QXJ3" s="93"/>
      <c r="QXW3" s="93"/>
      <c r="QXX3" s="93"/>
      <c r="QXY3" s="93"/>
      <c r="QXZ3" s="93"/>
      <c r="QYM3" s="93"/>
      <c r="QYN3" s="93"/>
      <c r="QYO3" s="93"/>
      <c r="QYP3" s="93"/>
      <c r="QZC3" s="93"/>
      <c r="QZD3" s="93"/>
      <c r="QZE3" s="93"/>
      <c r="QZF3" s="93"/>
      <c r="QZS3" s="93"/>
      <c r="QZT3" s="93"/>
      <c r="QZU3" s="93"/>
      <c r="QZV3" s="93"/>
      <c r="RAI3" s="93"/>
      <c r="RAJ3" s="93"/>
      <c r="RAK3" s="93"/>
      <c r="RAL3" s="93"/>
      <c r="RAY3" s="93"/>
      <c r="RAZ3" s="93"/>
      <c r="RBA3" s="93"/>
      <c r="RBB3" s="93"/>
      <c r="RBO3" s="93"/>
      <c r="RBP3" s="93"/>
      <c r="RBQ3" s="93"/>
      <c r="RBR3" s="93"/>
      <c r="RCE3" s="93"/>
      <c r="RCF3" s="93"/>
      <c r="RCG3" s="93"/>
      <c r="RCH3" s="93"/>
      <c r="RCU3" s="93"/>
      <c r="RCV3" s="93"/>
      <c r="RCW3" s="93"/>
      <c r="RCX3" s="93"/>
      <c r="RDK3" s="93"/>
      <c r="RDL3" s="93"/>
      <c r="RDM3" s="93"/>
      <c r="RDN3" s="93"/>
      <c r="REA3" s="93"/>
      <c r="REB3" s="93"/>
      <c r="REC3" s="93"/>
      <c r="RED3" s="93"/>
      <c r="REQ3" s="93"/>
      <c r="RER3" s="93"/>
      <c r="RES3" s="93"/>
      <c r="RET3" s="93"/>
      <c r="RFG3" s="93"/>
      <c r="RFH3" s="93"/>
      <c r="RFI3" s="93"/>
      <c r="RFJ3" s="93"/>
      <c r="RFW3" s="93"/>
      <c r="RFX3" s="93"/>
      <c r="RFY3" s="93"/>
      <c r="RFZ3" s="93"/>
      <c r="RGM3" s="93"/>
      <c r="RGN3" s="93"/>
      <c r="RGO3" s="93"/>
      <c r="RGP3" s="93"/>
      <c r="RHC3" s="93"/>
      <c r="RHD3" s="93"/>
      <c r="RHE3" s="93"/>
      <c r="RHF3" s="93"/>
      <c r="RHS3" s="93"/>
      <c r="RHT3" s="93"/>
      <c r="RHU3" s="93"/>
      <c r="RHV3" s="93"/>
      <c r="RII3" s="93"/>
      <c r="RIJ3" s="93"/>
      <c r="RIK3" s="93"/>
      <c r="RIL3" s="93"/>
      <c r="RIY3" s="93"/>
      <c r="RIZ3" s="93"/>
      <c r="RJA3" s="93"/>
      <c r="RJB3" s="93"/>
      <c r="RJO3" s="93"/>
      <c r="RJP3" s="93"/>
      <c r="RJQ3" s="93"/>
      <c r="RJR3" s="93"/>
      <c r="RKE3" s="93"/>
      <c r="RKF3" s="93"/>
      <c r="RKG3" s="93"/>
      <c r="RKH3" s="93"/>
      <c r="RKU3" s="93"/>
      <c r="RKV3" s="93"/>
      <c r="RKW3" s="93"/>
      <c r="RKX3" s="93"/>
      <c r="RLK3" s="93"/>
      <c r="RLL3" s="93"/>
      <c r="RLM3" s="93"/>
      <c r="RLN3" s="93"/>
      <c r="RMA3" s="93"/>
      <c r="RMB3" s="93"/>
      <c r="RMC3" s="93"/>
      <c r="RMD3" s="93"/>
      <c r="RMQ3" s="93"/>
      <c r="RMR3" s="93"/>
      <c r="RMS3" s="93"/>
      <c r="RMT3" s="93"/>
      <c r="RNG3" s="93"/>
      <c r="RNH3" s="93"/>
      <c r="RNI3" s="93"/>
      <c r="RNJ3" s="93"/>
      <c r="RNW3" s="93"/>
      <c r="RNX3" s="93"/>
      <c r="RNY3" s="93"/>
      <c r="RNZ3" s="93"/>
      <c r="ROM3" s="93"/>
      <c r="RON3" s="93"/>
      <c r="ROO3" s="93"/>
      <c r="ROP3" s="93"/>
      <c r="RPC3" s="93"/>
      <c r="RPD3" s="93"/>
      <c r="RPE3" s="93"/>
      <c r="RPF3" s="93"/>
      <c r="RPS3" s="93"/>
      <c r="RPT3" s="93"/>
      <c r="RPU3" s="93"/>
      <c r="RPV3" s="93"/>
      <c r="RQI3" s="93"/>
      <c r="RQJ3" s="93"/>
      <c r="RQK3" s="93"/>
      <c r="RQL3" s="93"/>
      <c r="RQY3" s="93"/>
      <c r="RQZ3" s="93"/>
      <c r="RRA3" s="93"/>
      <c r="RRB3" s="93"/>
      <c r="RRO3" s="93"/>
      <c r="RRP3" s="93"/>
      <c r="RRQ3" s="93"/>
      <c r="RRR3" s="93"/>
      <c r="RSE3" s="93"/>
      <c r="RSF3" s="93"/>
      <c r="RSG3" s="93"/>
      <c r="RSH3" s="93"/>
      <c r="RSU3" s="93"/>
      <c r="RSV3" s="93"/>
      <c r="RSW3" s="93"/>
      <c r="RSX3" s="93"/>
      <c r="RTK3" s="93"/>
      <c r="RTL3" s="93"/>
      <c r="RTM3" s="93"/>
      <c r="RTN3" s="93"/>
      <c r="RUA3" s="93"/>
      <c r="RUB3" s="93"/>
      <c r="RUC3" s="93"/>
      <c r="RUD3" s="93"/>
      <c r="RUQ3" s="93"/>
      <c r="RUR3" s="93"/>
      <c r="RUS3" s="93"/>
      <c r="RUT3" s="93"/>
      <c r="RVG3" s="93"/>
      <c r="RVH3" s="93"/>
      <c r="RVI3" s="93"/>
      <c r="RVJ3" s="93"/>
      <c r="RVW3" s="93"/>
      <c r="RVX3" s="93"/>
      <c r="RVY3" s="93"/>
      <c r="RVZ3" s="93"/>
      <c r="RWM3" s="93"/>
      <c r="RWN3" s="93"/>
      <c r="RWO3" s="93"/>
      <c r="RWP3" s="93"/>
      <c r="RXC3" s="93"/>
      <c r="RXD3" s="93"/>
      <c r="RXE3" s="93"/>
      <c r="RXF3" s="93"/>
      <c r="RXS3" s="93"/>
      <c r="RXT3" s="93"/>
      <c r="RXU3" s="93"/>
      <c r="RXV3" s="93"/>
      <c r="RYI3" s="93"/>
      <c r="RYJ3" s="93"/>
      <c r="RYK3" s="93"/>
      <c r="RYL3" s="93"/>
      <c r="RYY3" s="93"/>
      <c r="RYZ3" s="93"/>
      <c r="RZA3" s="93"/>
      <c r="RZB3" s="93"/>
      <c r="RZO3" s="93"/>
      <c r="RZP3" s="93"/>
      <c r="RZQ3" s="93"/>
      <c r="RZR3" s="93"/>
      <c r="SAE3" s="93"/>
      <c r="SAF3" s="93"/>
      <c r="SAG3" s="93"/>
      <c r="SAH3" s="93"/>
      <c r="SAU3" s="93"/>
      <c r="SAV3" s="93"/>
      <c r="SAW3" s="93"/>
      <c r="SAX3" s="93"/>
      <c r="SBK3" s="93"/>
      <c r="SBL3" s="93"/>
      <c r="SBM3" s="93"/>
      <c r="SBN3" s="93"/>
      <c r="SCA3" s="93"/>
      <c r="SCB3" s="93"/>
      <c r="SCC3" s="93"/>
      <c r="SCD3" s="93"/>
      <c r="SCQ3" s="93"/>
      <c r="SCR3" s="93"/>
      <c r="SCS3" s="93"/>
      <c r="SCT3" s="93"/>
      <c r="SDG3" s="93"/>
      <c r="SDH3" s="93"/>
      <c r="SDI3" s="93"/>
      <c r="SDJ3" s="93"/>
      <c r="SDW3" s="93"/>
      <c r="SDX3" s="93"/>
      <c r="SDY3" s="93"/>
      <c r="SDZ3" s="93"/>
      <c r="SEM3" s="93"/>
      <c r="SEN3" s="93"/>
      <c r="SEO3" s="93"/>
      <c r="SEP3" s="93"/>
      <c r="SFC3" s="93"/>
      <c r="SFD3" s="93"/>
      <c r="SFE3" s="93"/>
      <c r="SFF3" s="93"/>
      <c r="SFS3" s="93"/>
      <c r="SFT3" s="93"/>
      <c r="SFU3" s="93"/>
      <c r="SFV3" s="93"/>
      <c r="SGI3" s="93"/>
      <c r="SGJ3" s="93"/>
      <c r="SGK3" s="93"/>
      <c r="SGL3" s="93"/>
      <c r="SGY3" s="93"/>
      <c r="SGZ3" s="93"/>
      <c r="SHA3" s="93"/>
      <c r="SHB3" s="93"/>
      <c r="SHO3" s="93"/>
      <c r="SHP3" s="93"/>
      <c r="SHQ3" s="93"/>
      <c r="SHR3" s="93"/>
      <c r="SIE3" s="93"/>
      <c r="SIF3" s="93"/>
      <c r="SIG3" s="93"/>
      <c r="SIH3" s="93"/>
      <c r="SIU3" s="93"/>
      <c r="SIV3" s="93"/>
      <c r="SIW3" s="93"/>
      <c r="SIX3" s="93"/>
      <c r="SJK3" s="93"/>
      <c r="SJL3" s="93"/>
      <c r="SJM3" s="93"/>
      <c r="SJN3" s="93"/>
      <c r="SKA3" s="93"/>
      <c r="SKB3" s="93"/>
      <c r="SKC3" s="93"/>
      <c r="SKD3" s="93"/>
      <c r="SKQ3" s="93"/>
      <c r="SKR3" s="93"/>
      <c r="SKS3" s="93"/>
      <c r="SKT3" s="93"/>
      <c r="SLG3" s="93"/>
      <c r="SLH3" s="93"/>
      <c r="SLI3" s="93"/>
      <c r="SLJ3" s="93"/>
      <c r="SLW3" s="93"/>
      <c r="SLX3" s="93"/>
      <c r="SLY3" s="93"/>
      <c r="SLZ3" s="93"/>
      <c r="SMM3" s="93"/>
      <c r="SMN3" s="93"/>
      <c r="SMO3" s="93"/>
      <c r="SMP3" s="93"/>
      <c r="SNC3" s="93"/>
      <c r="SND3" s="93"/>
      <c r="SNE3" s="93"/>
      <c r="SNF3" s="93"/>
      <c r="SNS3" s="93"/>
      <c r="SNT3" s="93"/>
      <c r="SNU3" s="93"/>
      <c r="SNV3" s="93"/>
      <c r="SOI3" s="93"/>
      <c r="SOJ3" s="93"/>
      <c r="SOK3" s="93"/>
      <c r="SOL3" s="93"/>
      <c r="SOY3" s="93"/>
      <c r="SOZ3" s="93"/>
      <c r="SPA3" s="93"/>
      <c r="SPB3" s="93"/>
      <c r="SPO3" s="93"/>
      <c r="SPP3" s="93"/>
      <c r="SPQ3" s="93"/>
      <c r="SPR3" s="93"/>
      <c r="SQE3" s="93"/>
      <c r="SQF3" s="93"/>
      <c r="SQG3" s="93"/>
      <c r="SQH3" s="93"/>
      <c r="SQU3" s="93"/>
      <c r="SQV3" s="93"/>
      <c r="SQW3" s="93"/>
      <c r="SQX3" s="93"/>
      <c r="SRK3" s="93"/>
      <c r="SRL3" s="93"/>
      <c r="SRM3" s="93"/>
      <c r="SRN3" s="93"/>
      <c r="SSA3" s="93"/>
      <c r="SSB3" s="93"/>
      <c r="SSC3" s="93"/>
      <c r="SSD3" s="93"/>
      <c r="SSQ3" s="93"/>
      <c r="SSR3" s="93"/>
      <c r="SSS3" s="93"/>
      <c r="SST3" s="93"/>
      <c r="STG3" s="93"/>
      <c r="STH3" s="93"/>
      <c r="STI3" s="93"/>
      <c r="STJ3" s="93"/>
      <c r="STW3" s="93"/>
      <c r="STX3" s="93"/>
      <c r="STY3" s="93"/>
      <c r="STZ3" s="93"/>
      <c r="SUM3" s="93"/>
      <c r="SUN3" s="93"/>
      <c r="SUO3" s="93"/>
      <c r="SUP3" s="93"/>
      <c r="SVC3" s="93"/>
      <c r="SVD3" s="93"/>
      <c r="SVE3" s="93"/>
      <c r="SVF3" s="93"/>
      <c r="SVS3" s="93"/>
      <c r="SVT3" s="93"/>
      <c r="SVU3" s="93"/>
      <c r="SVV3" s="93"/>
      <c r="SWI3" s="93"/>
      <c r="SWJ3" s="93"/>
      <c r="SWK3" s="93"/>
      <c r="SWL3" s="93"/>
      <c r="SWY3" s="93"/>
      <c r="SWZ3" s="93"/>
      <c r="SXA3" s="93"/>
      <c r="SXB3" s="93"/>
      <c r="SXO3" s="93"/>
      <c r="SXP3" s="93"/>
      <c r="SXQ3" s="93"/>
      <c r="SXR3" s="93"/>
      <c r="SYE3" s="93"/>
      <c r="SYF3" s="93"/>
      <c r="SYG3" s="93"/>
      <c r="SYH3" s="93"/>
      <c r="SYU3" s="93"/>
      <c r="SYV3" s="93"/>
      <c r="SYW3" s="93"/>
      <c r="SYX3" s="93"/>
      <c r="SZK3" s="93"/>
      <c r="SZL3" s="93"/>
      <c r="SZM3" s="93"/>
      <c r="SZN3" s="93"/>
      <c r="TAA3" s="93"/>
      <c r="TAB3" s="93"/>
      <c r="TAC3" s="93"/>
      <c r="TAD3" s="93"/>
      <c r="TAQ3" s="93"/>
      <c r="TAR3" s="93"/>
      <c r="TAS3" s="93"/>
      <c r="TAT3" s="93"/>
      <c r="TBG3" s="93"/>
      <c r="TBH3" s="93"/>
      <c r="TBI3" s="93"/>
      <c r="TBJ3" s="93"/>
      <c r="TBW3" s="93"/>
      <c r="TBX3" s="93"/>
      <c r="TBY3" s="93"/>
      <c r="TBZ3" s="93"/>
      <c r="TCM3" s="93"/>
      <c r="TCN3" s="93"/>
      <c r="TCO3" s="93"/>
      <c r="TCP3" s="93"/>
      <c r="TDC3" s="93"/>
      <c r="TDD3" s="93"/>
      <c r="TDE3" s="93"/>
      <c r="TDF3" s="93"/>
      <c r="TDS3" s="93"/>
      <c r="TDT3" s="93"/>
      <c r="TDU3" s="93"/>
      <c r="TDV3" s="93"/>
      <c r="TEI3" s="93"/>
      <c r="TEJ3" s="93"/>
      <c r="TEK3" s="93"/>
      <c r="TEL3" s="93"/>
      <c r="TEY3" s="93"/>
      <c r="TEZ3" s="93"/>
      <c r="TFA3" s="93"/>
      <c r="TFB3" s="93"/>
      <c r="TFO3" s="93"/>
      <c r="TFP3" s="93"/>
      <c r="TFQ3" s="93"/>
      <c r="TFR3" s="93"/>
      <c r="TGE3" s="93"/>
      <c r="TGF3" s="93"/>
      <c r="TGG3" s="93"/>
      <c r="TGH3" s="93"/>
      <c r="TGU3" s="93"/>
      <c r="TGV3" s="93"/>
      <c r="TGW3" s="93"/>
      <c r="TGX3" s="93"/>
      <c r="THK3" s="93"/>
      <c r="THL3" s="93"/>
      <c r="THM3" s="93"/>
      <c r="THN3" s="93"/>
      <c r="TIA3" s="93"/>
      <c r="TIB3" s="93"/>
      <c r="TIC3" s="93"/>
      <c r="TID3" s="93"/>
      <c r="TIQ3" s="93"/>
      <c r="TIR3" s="93"/>
      <c r="TIS3" s="93"/>
      <c r="TIT3" s="93"/>
      <c r="TJG3" s="93"/>
      <c r="TJH3" s="93"/>
      <c r="TJI3" s="93"/>
      <c r="TJJ3" s="93"/>
      <c r="TJW3" s="93"/>
      <c r="TJX3" s="93"/>
      <c r="TJY3" s="93"/>
      <c r="TJZ3" s="93"/>
      <c r="TKM3" s="93"/>
      <c r="TKN3" s="93"/>
      <c r="TKO3" s="93"/>
      <c r="TKP3" s="93"/>
      <c r="TLC3" s="93"/>
      <c r="TLD3" s="93"/>
      <c r="TLE3" s="93"/>
      <c r="TLF3" s="93"/>
      <c r="TLS3" s="93"/>
      <c r="TLT3" s="93"/>
      <c r="TLU3" s="93"/>
      <c r="TLV3" s="93"/>
      <c r="TMI3" s="93"/>
      <c r="TMJ3" s="93"/>
      <c r="TMK3" s="93"/>
      <c r="TML3" s="93"/>
      <c r="TMY3" s="93"/>
      <c r="TMZ3" s="93"/>
      <c r="TNA3" s="93"/>
      <c r="TNB3" s="93"/>
      <c r="TNO3" s="93"/>
      <c r="TNP3" s="93"/>
      <c r="TNQ3" s="93"/>
      <c r="TNR3" s="93"/>
      <c r="TOE3" s="93"/>
      <c r="TOF3" s="93"/>
      <c r="TOG3" s="93"/>
      <c r="TOH3" s="93"/>
      <c r="TOU3" s="93"/>
      <c r="TOV3" s="93"/>
      <c r="TOW3" s="93"/>
      <c r="TOX3" s="93"/>
      <c r="TPK3" s="93"/>
      <c r="TPL3" s="93"/>
      <c r="TPM3" s="93"/>
      <c r="TPN3" s="93"/>
      <c r="TQA3" s="93"/>
      <c r="TQB3" s="93"/>
      <c r="TQC3" s="93"/>
      <c r="TQD3" s="93"/>
      <c r="TQQ3" s="93"/>
      <c r="TQR3" s="93"/>
      <c r="TQS3" s="93"/>
      <c r="TQT3" s="93"/>
      <c r="TRG3" s="93"/>
      <c r="TRH3" s="93"/>
      <c r="TRI3" s="93"/>
      <c r="TRJ3" s="93"/>
      <c r="TRW3" s="93"/>
      <c r="TRX3" s="93"/>
      <c r="TRY3" s="93"/>
      <c r="TRZ3" s="93"/>
      <c r="TSM3" s="93"/>
      <c r="TSN3" s="93"/>
      <c r="TSO3" s="93"/>
      <c r="TSP3" s="93"/>
      <c r="TTC3" s="93"/>
      <c r="TTD3" s="93"/>
      <c r="TTE3" s="93"/>
      <c r="TTF3" s="93"/>
      <c r="TTS3" s="93"/>
      <c r="TTT3" s="93"/>
      <c r="TTU3" s="93"/>
      <c r="TTV3" s="93"/>
      <c r="TUI3" s="93"/>
      <c r="TUJ3" s="93"/>
      <c r="TUK3" s="93"/>
      <c r="TUL3" s="93"/>
      <c r="TUY3" s="93"/>
      <c r="TUZ3" s="93"/>
      <c r="TVA3" s="93"/>
      <c r="TVB3" s="93"/>
      <c r="TVO3" s="93"/>
      <c r="TVP3" s="93"/>
      <c r="TVQ3" s="93"/>
      <c r="TVR3" s="93"/>
      <c r="TWE3" s="93"/>
      <c r="TWF3" s="93"/>
      <c r="TWG3" s="93"/>
      <c r="TWH3" s="93"/>
      <c r="TWU3" s="93"/>
      <c r="TWV3" s="93"/>
      <c r="TWW3" s="93"/>
      <c r="TWX3" s="93"/>
      <c r="TXK3" s="93"/>
      <c r="TXL3" s="93"/>
      <c r="TXM3" s="93"/>
      <c r="TXN3" s="93"/>
      <c r="TYA3" s="93"/>
      <c r="TYB3" s="93"/>
      <c r="TYC3" s="93"/>
      <c r="TYD3" s="93"/>
      <c r="TYQ3" s="93"/>
      <c r="TYR3" s="93"/>
      <c r="TYS3" s="93"/>
      <c r="TYT3" s="93"/>
      <c r="TZG3" s="93"/>
      <c r="TZH3" s="93"/>
      <c r="TZI3" s="93"/>
      <c r="TZJ3" s="93"/>
      <c r="TZW3" s="93"/>
      <c r="TZX3" s="93"/>
      <c r="TZY3" s="93"/>
      <c r="TZZ3" s="93"/>
      <c r="UAM3" s="93"/>
      <c r="UAN3" s="93"/>
      <c r="UAO3" s="93"/>
      <c r="UAP3" s="93"/>
      <c r="UBC3" s="93"/>
      <c r="UBD3" s="93"/>
      <c r="UBE3" s="93"/>
      <c r="UBF3" s="93"/>
      <c r="UBS3" s="93"/>
      <c r="UBT3" s="93"/>
      <c r="UBU3" s="93"/>
      <c r="UBV3" s="93"/>
      <c r="UCI3" s="93"/>
      <c r="UCJ3" s="93"/>
      <c r="UCK3" s="93"/>
      <c r="UCL3" s="93"/>
      <c r="UCY3" s="93"/>
      <c r="UCZ3" s="93"/>
      <c r="UDA3" s="93"/>
      <c r="UDB3" s="93"/>
      <c r="UDO3" s="93"/>
      <c r="UDP3" s="93"/>
      <c r="UDQ3" s="93"/>
      <c r="UDR3" s="93"/>
      <c r="UEE3" s="93"/>
      <c r="UEF3" s="93"/>
      <c r="UEG3" s="93"/>
      <c r="UEH3" s="93"/>
      <c r="UEU3" s="93"/>
      <c r="UEV3" s="93"/>
      <c r="UEW3" s="93"/>
      <c r="UEX3" s="93"/>
      <c r="UFK3" s="93"/>
      <c r="UFL3" s="93"/>
      <c r="UFM3" s="93"/>
      <c r="UFN3" s="93"/>
      <c r="UGA3" s="93"/>
      <c r="UGB3" s="93"/>
      <c r="UGC3" s="93"/>
      <c r="UGD3" s="93"/>
      <c r="UGQ3" s="93"/>
      <c r="UGR3" s="93"/>
      <c r="UGS3" s="93"/>
      <c r="UGT3" s="93"/>
      <c r="UHG3" s="93"/>
      <c r="UHH3" s="93"/>
      <c r="UHI3" s="93"/>
      <c r="UHJ3" s="93"/>
      <c r="UHW3" s="93"/>
      <c r="UHX3" s="93"/>
      <c r="UHY3" s="93"/>
      <c r="UHZ3" s="93"/>
      <c r="UIM3" s="93"/>
      <c r="UIN3" s="93"/>
      <c r="UIO3" s="93"/>
      <c r="UIP3" s="93"/>
      <c r="UJC3" s="93"/>
      <c r="UJD3" s="93"/>
      <c r="UJE3" s="93"/>
      <c r="UJF3" s="93"/>
      <c r="UJS3" s="93"/>
      <c r="UJT3" s="93"/>
      <c r="UJU3" s="93"/>
      <c r="UJV3" s="93"/>
      <c r="UKI3" s="93"/>
      <c r="UKJ3" s="93"/>
      <c r="UKK3" s="93"/>
      <c r="UKL3" s="93"/>
      <c r="UKY3" s="93"/>
      <c r="UKZ3" s="93"/>
      <c r="ULA3" s="93"/>
      <c r="ULB3" s="93"/>
      <c r="ULO3" s="93"/>
      <c r="ULP3" s="93"/>
      <c r="ULQ3" s="93"/>
      <c r="ULR3" s="93"/>
      <c r="UME3" s="93"/>
      <c r="UMF3" s="93"/>
      <c r="UMG3" s="93"/>
      <c r="UMH3" s="93"/>
      <c r="UMU3" s="93"/>
      <c r="UMV3" s="93"/>
      <c r="UMW3" s="93"/>
      <c r="UMX3" s="93"/>
      <c r="UNK3" s="93"/>
      <c r="UNL3" s="93"/>
      <c r="UNM3" s="93"/>
      <c r="UNN3" s="93"/>
      <c r="UOA3" s="93"/>
      <c r="UOB3" s="93"/>
      <c r="UOC3" s="93"/>
      <c r="UOD3" s="93"/>
      <c r="UOQ3" s="93"/>
      <c r="UOR3" s="93"/>
      <c r="UOS3" s="93"/>
      <c r="UOT3" s="93"/>
      <c r="UPG3" s="93"/>
      <c r="UPH3" s="93"/>
      <c r="UPI3" s="93"/>
      <c r="UPJ3" s="93"/>
      <c r="UPW3" s="93"/>
      <c r="UPX3" s="93"/>
      <c r="UPY3" s="93"/>
      <c r="UPZ3" s="93"/>
      <c r="UQM3" s="93"/>
      <c r="UQN3" s="93"/>
      <c r="UQO3" s="93"/>
      <c r="UQP3" s="93"/>
      <c r="URC3" s="93"/>
      <c r="URD3" s="93"/>
      <c r="URE3" s="93"/>
      <c r="URF3" s="93"/>
      <c r="URS3" s="93"/>
      <c r="URT3" s="93"/>
      <c r="URU3" s="93"/>
      <c r="URV3" s="93"/>
      <c r="USI3" s="93"/>
      <c r="USJ3" s="93"/>
      <c r="USK3" s="93"/>
      <c r="USL3" s="93"/>
      <c r="USY3" s="93"/>
      <c r="USZ3" s="93"/>
      <c r="UTA3" s="93"/>
      <c r="UTB3" s="93"/>
      <c r="UTO3" s="93"/>
      <c r="UTP3" s="93"/>
      <c r="UTQ3" s="93"/>
      <c r="UTR3" s="93"/>
      <c r="UUE3" s="93"/>
      <c r="UUF3" s="93"/>
      <c r="UUG3" s="93"/>
      <c r="UUH3" s="93"/>
      <c r="UUU3" s="93"/>
      <c r="UUV3" s="93"/>
      <c r="UUW3" s="93"/>
      <c r="UUX3" s="93"/>
      <c r="UVK3" s="93"/>
      <c r="UVL3" s="93"/>
      <c r="UVM3" s="93"/>
      <c r="UVN3" s="93"/>
      <c r="UWA3" s="93"/>
      <c r="UWB3" s="93"/>
      <c r="UWC3" s="93"/>
      <c r="UWD3" s="93"/>
      <c r="UWQ3" s="93"/>
      <c r="UWR3" s="93"/>
      <c r="UWS3" s="93"/>
      <c r="UWT3" s="93"/>
      <c r="UXG3" s="93"/>
      <c r="UXH3" s="93"/>
      <c r="UXI3" s="93"/>
      <c r="UXJ3" s="93"/>
      <c r="UXW3" s="93"/>
      <c r="UXX3" s="93"/>
      <c r="UXY3" s="93"/>
      <c r="UXZ3" s="93"/>
      <c r="UYM3" s="93"/>
      <c r="UYN3" s="93"/>
      <c r="UYO3" s="93"/>
      <c r="UYP3" s="93"/>
      <c r="UZC3" s="93"/>
      <c r="UZD3" s="93"/>
      <c r="UZE3" s="93"/>
      <c r="UZF3" s="93"/>
      <c r="UZS3" s="93"/>
      <c r="UZT3" s="93"/>
      <c r="UZU3" s="93"/>
      <c r="UZV3" s="93"/>
      <c r="VAI3" s="93"/>
      <c r="VAJ3" s="93"/>
      <c r="VAK3" s="93"/>
      <c r="VAL3" s="93"/>
      <c r="VAY3" s="93"/>
      <c r="VAZ3" s="93"/>
      <c r="VBA3" s="93"/>
      <c r="VBB3" s="93"/>
      <c r="VBO3" s="93"/>
      <c r="VBP3" s="93"/>
      <c r="VBQ3" s="93"/>
      <c r="VBR3" s="93"/>
      <c r="VCE3" s="93"/>
      <c r="VCF3" s="93"/>
      <c r="VCG3" s="93"/>
      <c r="VCH3" s="93"/>
      <c r="VCU3" s="93"/>
      <c r="VCV3" s="93"/>
      <c r="VCW3" s="93"/>
      <c r="VCX3" s="93"/>
      <c r="VDK3" s="93"/>
      <c r="VDL3" s="93"/>
      <c r="VDM3" s="93"/>
      <c r="VDN3" s="93"/>
      <c r="VEA3" s="93"/>
      <c r="VEB3" s="93"/>
      <c r="VEC3" s="93"/>
      <c r="VED3" s="93"/>
      <c r="VEQ3" s="93"/>
      <c r="VER3" s="93"/>
      <c r="VES3" s="93"/>
      <c r="VET3" s="93"/>
      <c r="VFG3" s="93"/>
      <c r="VFH3" s="93"/>
      <c r="VFI3" s="93"/>
      <c r="VFJ3" s="93"/>
      <c r="VFW3" s="93"/>
      <c r="VFX3" s="93"/>
      <c r="VFY3" s="93"/>
      <c r="VFZ3" s="93"/>
      <c r="VGM3" s="93"/>
      <c r="VGN3" s="93"/>
      <c r="VGO3" s="93"/>
      <c r="VGP3" s="93"/>
      <c r="VHC3" s="93"/>
      <c r="VHD3" s="93"/>
      <c r="VHE3" s="93"/>
      <c r="VHF3" s="93"/>
      <c r="VHS3" s="93"/>
      <c r="VHT3" s="93"/>
      <c r="VHU3" s="93"/>
      <c r="VHV3" s="93"/>
      <c r="VII3" s="93"/>
      <c r="VIJ3" s="93"/>
      <c r="VIK3" s="93"/>
      <c r="VIL3" s="93"/>
      <c r="VIY3" s="93"/>
      <c r="VIZ3" s="93"/>
      <c r="VJA3" s="93"/>
      <c r="VJB3" s="93"/>
      <c r="VJO3" s="93"/>
      <c r="VJP3" s="93"/>
      <c r="VJQ3" s="93"/>
      <c r="VJR3" s="93"/>
      <c r="VKE3" s="93"/>
      <c r="VKF3" s="93"/>
      <c r="VKG3" s="93"/>
      <c r="VKH3" s="93"/>
      <c r="VKU3" s="93"/>
      <c r="VKV3" s="93"/>
      <c r="VKW3" s="93"/>
      <c r="VKX3" s="93"/>
      <c r="VLK3" s="93"/>
      <c r="VLL3" s="93"/>
      <c r="VLM3" s="93"/>
      <c r="VLN3" s="93"/>
      <c r="VMA3" s="93"/>
      <c r="VMB3" s="93"/>
      <c r="VMC3" s="93"/>
      <c r="VMD3" s="93"/>
      <c r="VMQ3" s="93"/>
      <c r="VMR3" s="93"/>
      <c r="VMS3" s="93"/>
      <c r="VMT3" s="93"/>
      <c r="VNG3" s="93"/>
      <c r="VNH3" s="93"/>
      <c r="VNI3" s="93"/>
      <c r="VNJ3" s="93"/>
      <c r="VNW3" s="93"/>
      <c r="VNX3" s="93"/>
      <c r="VNY3" s="93"/>
      <c r="VNZ3" s="93"/>
      <c r="VOM3" s="93"/>
      <c r="VON3" s="93"/>
      <c r="VOO3" s="93"/>
      <c r="VOP3" s="93"/>
      <c r="VPC3" s="93"/>
      <c r="VPD3" s="93"/>
      <c r="VPE3" s="93"/>
      <c r="VPF3" s="93"/>
      <c r="VPS3" s="93"/>
      <c r="VPT3" s="93"/>
      <c r="VPU3" s="93"/>
      <c r="VPV3" s="93"/>
      <c r="VQI3" s="93"/>
      <c r="VQJ3" s="93"/>
      <c r="VQK3" s="93"/>
      <c r="VQL3" s="93"/>
      <c r="VQY3" s="93"/>
      <c r="VQZ3" s="93"/>
      <c r="VRA3" s="93"/>
      <c r="VRB3" s="93"/>
      <c r="VRO3" s="93"/>
      <c r="VRP3" s="93"/>
      <c r="VRQ3" s="93"/>
      <c r="VRR3" s="93"/>
      <c r="VSE3" s="93"/>
      <c r="VSF3" s="93"/>
      <c r="VSG3" s="93"/>
      <c r="VSH3" s="93"/>
      <c r="VSU3" s="93"/>
      <c r="VSV3" s="93"/>
      <c r="VSW3" s="93"/>
      <c r="VSX3" s="93"/>
      <c r="VTK3" s="93"/>
      <c r="VTL3" s="93"/>
      <c r="VTM3" s="93"/>
      <c r="VTN3" s="93"/>
      <c r="VUA3" s="93"/>
      <c r="VUB3" s="93"/>
      <c r="VUC3" s="93"/>
      <c r="VUD3" s="93"/>
      <c r="VUQ3" s="93"/>
      <c r="VUR3" s="93"/>
      <c r="VUS3" s="93"/>
      <c r="VUT3" s="93"/>
      <c r="VVG3" s="93"/>
      <c r="VVH3" s="93"/>
      <c r="VVI3" s="93"/>
      <c r="VVJ3" s="93"/>
      <c r="VVW3" s="93"/>
      <c r="VVX3" s="93"/>
      <c r="VVY3" s="93"/>
      <c r="VVZ3" s="93"/>
      <c r="VWM3" s="93"/>
      <c r="VWN3" s="93"/>
      <c r="VWO3" s="93"/>
      <c r="VWP3" s="93"/>
      <c r="VXC3" s="93"/>
      <c r="VXD3" s="93"/>
      <c r="VXE3" s="93"/>
      <c r="VXF3" s="93"/>
      <c r="VXS3" s="93"/>
      <c r="VXT3" s="93"/>
      <c r="VXU3" s="93"/>
      <c r="VXV3" s="93"/>
      <c r="VYI3" s="93"/>
      <c r="VYJ3" s="93"/>
      <c r="VYK3" s="93"/>
      <c r="VYL3" s="93"/>
      <c r="VYY3" s="93"/>
      <c r="VYZ3" s="93"/>
      <c r="VZA3" s="93"/>
      <c r="VZB3" s="93"/>
      <c r="VZO3" s="93"/>
      <c r="VZP3" s="93"/>
      <c r="VZQ3" s="93"/>
      <c r="VZR3" s="93"/>
      <c r="WAE3" s="93"/>
      <c r="WAF3" s="93"/>
      <c r="WAG3" s="93"/>
      <c r="WAH3" s="93"/>
      <c r="WAU3" s="93"/>
      <c r="WAV3" s="93"/>
      <c r="WAW3" s="93"/>
      <c r="WAX3" s="93"/>
      <c r="WBK3" s="93"/>
      <c r="WBL3" s="93"/>
      <c r="WBM3" s="93"/>
      <c r="WBN3" s="93"/>
      <c r="WCA3" s="93"/>
      <c r="WCB3" s="93"/>
      <c r="WCC3" s="93"/>
      <c r="WCD3" s="93"/>
      <c r="WCQ3" s="93"/>
      <c r="WCR3" s="93"/>
      <c r="WCS3" s="93"/>
      <c r="WCT3" s="93"/>
      <c r="WDG3" s="93"/>
      <c r="WDH3" s="93"/>
      <c r="WDI3" s="93"/>
      <c r="WDJ3" s="93"/>
      <c r="WDW3" s="93"/>
      <c r="WDX3" s="93"/>
      <c r="WDY3" s="93"/>
      <c r="WDZ3" s="93"/>
      <c r="WEM3" s="93"/>
      <c r="WEN3" s="93"/>
      <c r="WEO3" s="93"/>
      <c r="WEP3" s="93"/>
      <c r="WFC3" s="93"/>
      <c r="WFD3" s="93"/>
      <c r="WFE3" s="93"/>
      <c r="WFF3" s="93"/>
      <c r="WFS3" s="93"/>
      <c r="WFT3" s="93"/>
      <c r="WFU3" s="93"/>
      <c r="WFV3" s="93"/>
      <c r="WGI3" s="93"/>
      <c r="WGJ3" s="93"/>
      <c r="WGK3" s="93"/>
      <c r="WGL3" s="93"/>
      <c r="WGY3" s="93"/>
      <c r="WGZ3" s="93"/>
      <c r="WHA3" s="93"/>
      <c r="WHB3" s="93"/>
      <c r="WHO3" s="93"/>
      <c r="WHP3" s="93"/>
      <c r="WHQ3" s="93"/>
      <c r="WHR3" s="93"/>
      <c r="WIE3" s="93"/>
      <c r="WIF3" s="93"/>
      <c r="WIG3" s="93"/>
      <c r="WIH3" s="93"/>
      <c r="WIU3" s="93"/>
      <c r="WIV3" s="93"/>
      <c r="WIW3" s="93"/>
      <c r="WIX3" s="93"/>
      <c r="WJK3" s="93"/>
      <c r="WJL3" s="93"/>
      <c r="WJM3" s="93"/>
      <c r="WJN3" s="93"/>
      <c r="WKA3" s="93"/>
      <c r="WKB3" s="93"/>
      <c r="WKC3" s="93"/>
      <c r="WKD3" s="93"/>
      <c r="WKQ3" s="93"/>
      <c r="WKR3" s="93"/>
      <c r="WKS3" s="93"/>
      <c r="WKT3" s="93"/>
      <c r="WLG3" s="93"/>
      <c r="WLH3" s="93"/>
      <c r="WLI3" s="93"/>
      <c r="WLJ3" s="93"/>
      <c r="WLW3" s="93"/>
      <c r="WLX3" s="93"/>
      <c r="WLY3" s="93"/>
      <c r="WLZ3" s="93"/>
      <c r="WMM3" s="93"/>
      <c r="WMN3" s="93"/>
      <c r="WMO3" s="93"/>
      <c r="WMP3" s="93"/>
      <c r="WNC3" s="93"/>
      <c r="WND3" s="93"/>
      <c r="WNE3" s="93"/>
      <c r="WNF3" s="93"/>
      <c r="WNS3" s="93"/>
      <c r="WNT3" s="93"/>
      <c r="WNU3" s="93"/>
      <c r="WNV3" s="93"/>
      <c r="WOI3" s="93"/>
      <c r="WOJ3" s="93"/>
      <c r="WOK3" s="93"/>
      <c r="WOL3" s="93"/>
      <c r="WOY3" s="93"/>
      <c r="WOZ3" s="93"/>
      <c r="WPA3" s="93"/>
      <c r="WPB3" s="93"/>
      <c r="WPO3" s="93"/>
      <c r="WPP3" s="93"/>
      <c r="WPQ3" s="93"/>
      <c r="WPR3" s="93"/>
      <c r="WQE3" s="93"/>
      <c r="WQF3" s="93"/>
      <c r="WQG3" s="93"/>
      <c r="WQH3" s="93"/>
      <c r="WQU3" s="93"/>
      <c r="WQV3" s="93"/>
      <c r="WQW3" s="93"/>
      <c r="WQX3" s="93"/>
      <c r="WRK3" s="93"/>
      <c r="WRL3" s="93"/>
      <c r="WRM3" s="93"/>
      <c r="WRN3" s="93"/>
      <c r="WSA3" s="93"/>
      <c r="WSB3" s="93"/>
      <c r="WSC3" s="93"/>
      <c r="WSD3" s="93"/>
      <c r="WSQ3" s="93"/>
      <c r="WSR3" s="93"/>
      <c r="WSS3" s="93"/>
      <c r="WST3" s="93"/>
      <c r="WTG3" s="93"/>
      <c r="WTH3" s="93"/>
      <c r="WTI3" s="93"/>
      <c r="WTJ3" s="93"/>
      <c r="WTW3" s="93"/>
      <c r="WTX3" s="93"/>
      <c r="WTY3" s="93"/>
      <c r="WTZ3" s="93"/>
      <c r="WUM3" s="93"/>
      <c r="WUN3" s="93"/>
      <c r="WUO3" s="93"/>
      <c r="WUP3" s="93"/>
      <c r="WVC3" s="93"/>
      <c r="WVD3" s="93"/>
      <c r="WVE3" s="93"/>
      <c r="WVF3" s="93"/>
      <c r="WVS3" s="93"/>
      <c r="WVT3" s="93"/>
      <c r="WVU3" s="93"/>
      <c r="WVV3" s="93"/>
      <c r="WWI3" s="93"/>
      <c r="WWJ3" s="93"/>
      <c r="WWK3" s="93"/>
      <c r="WWL3" s="93"/>
      <c r="WWY3" s="93"/>
      <c r="WWZ3" s="93"/>
      <c r="WXA3" s="93"/>
      <c r="WXB3" s="93"/>
      <c r="WXO3" s="93"/>
      <c r="WXP3" s="93"/>
      <c r="WXQ3" s="93"/>
      <c r="WXR3" s="93"/>
      <c r="WYE3" s="93"/>
      <c r="WYF3" s="93"/>
      <c r="WYG3" s="93"/>
      <c r="WYH3" s="93"/>
      <c r="WYU3" s="93"/>
      <c r="WYV3" s="93"/>
      <c r="WYW3" s="93"/>
      <c r="WYX3" s="93"/>
      <c r="WZK3" s="93"/>
      <c r="WZL3" s="93"/>
      <c r="WZM3" s="93"/>
      <c r="WZN3" s="93"/>
      <c r="XAA3" s="93"/>
      <c r="XAB3" s="93"/>
      <c r="XAC3" s="93"/>
      <c r="XAD3" s="93"/>
      <c r="XAQ3" s="93"/>
      <c r="XAR3" s="93"/>
      <c r="XAS3" s="93"/>
      <c r="XAT3" s="93"/>
      <c r="XBG3" s="93"/>
      <c r="XBH3" s="93"/>
      <c r="XBI3" s="93"/>
      <c r="XBJ3" s="93"/>
      <c r="XBW3" s="93"/>
      <c r="XBX3" s="93"/>
      <c r="XBY3" s="93"/>
      <c r="XBZ3" s="93"/>
      <c r="XCM3" s="93"/>
      <c r="XCN3" s="93"/>
      <c r="XCO3" s="93"/>
      <c r="XCP3" s="93"/>
      <c r="XDC3" s="93"/>
      <c r="XDD3" s="93"/>
      <c r="XDE3" s="93"/>
      <c r="XDF3" s="93"/>
      <c r="XDS3" s="93"/>
      <c r="XDT3" s="93"/>
      <c r="XDU3" s="93"/>
      <c r="XDV3" s="93"/>
      <c r="XEI3" s="93"/>
      <c r="XEJ3" s="93"/>
      <c r="XEK3" s="93"/>
      <c r="XEL3" s="93"/>
      <c r="XEY3" s="93"/>
      <c r="XEZ3" s="93"/>
      <c r="XFA3" s="93"/>
      <c r="XFB3" s="93"/>
    </row>
    <row r="4" spans="1:1023 1028:2047 2052:3071 3076:4095 4100:5119 5124:6143 6148:7167 7172:8191 8196:9215 9220:10239 10244:11263 11268:12287 12292:13311 13316:14335 14340:15359 15364:16383" ht="16" thickBot="1" x14ac:dyDescent="0.25">
      <c r="A4" s="30"/>
      <c r="B4" s="30"/>
      <c r="C4" s="30" t="s">
        <v>904</v>
      </c>
      <c r="D4" s="31" t="s">
        <v>917</v>
      </c>
      <c r="E4" s="38" t="s">
        <v>918</v>
      </c>
      <c r="F4" s="32" t="s">
        <v>912</v>
      </c>
      <c r="G4" s="32" t="s">
        <v>1038</v>
      </c>
      <c r="H4" s="32" t="s">
        <v>913</v>
      </c>
      <c r="I4" s="32" t="s">
        <v>914</v>
      </c>
      <c r="J4" s="32" t="s">
        <v>915</v>
      </c>
      <c r="K4" s="33" t="s">
        <v>898</v>
      </c>
      <c r="L4" s="34" t="s">
        <v>899</v>
      </c>
      <c r="M4" s="34" t="s">
        <v>900</v>
      </c>
      <c r="N4" s="35" t="s">
        <v>901</v>
      </c>
      <c r="O4" s="36" t="s">
        <v>1039</v>
      </c>
      <c r="P4" s="36" t="s">
        <v>902</v>
      </c>
      <c r="Q4" s="55"/>
      <c r="R4" s="36" t="s">
        <v>931</v>
      </c>
      <c r="S4" s="30"/>
      <c r="T4" s="30"/>
      <c r="U4" s="52" t="s">
        <v>932</v>
      </c>
      <c r="V4" s="52">
        <f>SUM(V6:V1000)</f>
        <v>-933785.47480062896</v>
      </c>
      <c r="W4" s="18"/>
      <c r="X4" s="18"/>
      <c r="Y4" s="18"/>
      <c r="Z4" s="18"/>
      <c r="AA4" s="4"/>
      <c r="AB4" s="4"/>
      <c r="AC4" s="4"/>
      <c r="AD4" s="4"/>
      <c r="AE4" s="4"/>
      <c r="AJ4" s="25"/>
      <c r="AK4" s="25"/>
      <c r="AL4" s="18"/>
      <c r="AM4" s="18"/>
      <c r="AN4" s="18"/>
      <c r="AO4" s="18"/>
      <c r="AP4" s="18"/>
      <c r="AQ4" s="4"/>
      <c r="AR4" s="4"/>
      <c r="AS4" s="4"/>
      <c r="AT4" s="4"/>
      <c r="AU4" s="4"/>
      <c r="AZ4" s="25"/>
      <c r="BA4" s="25"/>
      <c r="BB4" s="18"/>
      <c r="BC4" s="18"/>
      <c r="BD4" s="18"/>
      <c r="BE4" s="18"/>
      <c r="BF4" s="18"/>
      <c r="BG4" s="4"/>
      <c r="BH4" s="4"/>
      <c r="BI4" s="4"/>
      <c r="BJ4" s="4"/>
      <c r="BK4" s="4"/>
      <c r="BP4" s="25"/>
      <c r="BQ4" s="25"/>
      <c r="BR4" s="18"/>
      <c r="BS4" s="18"/>
      <c r="BT4" s="18"/>
      <c r="BU4" s="18"/>
      <c r="BV4" s="18"/>
      <c r="BW4" s="4"/>
      <c r="BX4" s="4"/>
      <c r="BY4" s="4"/>
      <c r="BZ4" s="4"/>
      <c r="CA4" s="4"/>
      <c r="CF4" s="25"/>
      <c r="CG4" s="25"/>
      <c r="CH4" s="18"/>
      <c r="CI4" s="18"/>
      <c r="CJ4" s="18"/>
      <c r="CK4" s="18"/>
      <c r="CL4" s="18"/>
      <c r="CM4" s="4"/>
      <c r="CN4" s="4"/>
      <c r="CO4" s="4"/>
      <c r="CP4" s="4"/>
      <c r="CQ4" s="4"/>
      <c r="CV4" s="25"/>
      <c r="CW4" s="25"/>
      <c r="CX4" s="18"/>
      <c r="CY4" s="18"/>
      <c r="CZ4" s="18"/>
      <c r="DA4" s="18"/>
      <c r="DB4" s="18"/>
      <c r="DC4" s="4"/>
      <c r="DD4" s="4"/>
      <c r="DE4" s="4"/>
      <c r="DF4" s="4"/>
      <c r="DG4" s="4"/>
      <c r="DL4" s="25"/>
      <c r="DM4" s="25"/>
      <c r="DN4" s="18"/>
      <c r="DO4" s="18"/>
      <c r="DP4" s="18"/>
      <c r="DQ4" s="18"/>
      <c r="DR4" s="18"/>
      <c r="DS4" s="4"/>
      <c r="DT4" s="4"/>
      <c r="DU4" s="4"/>
      <c r="DV4" s="4"/>
      <c r="DW4" s="4"/>
      <c r="EB4" s="25"/>
      <c r="EC4" s="25"/>
      <c r="ED4" s="18"/>
      <c r="EE4" s="18"/>
      <c r="EF4" s="18"/>
      <c r="EG4" s="18"/>
      <c r="EH4" s="18"/>
      <c r="EI4" s="4"/>
      <c r="EJ4" s="4"/>
      <c r="EK4" s="4"/>
      <c r="EL4" s="4"/>
      <c r="EM4" s="4"/>
      <c r="ER4" s="25"/>
      <c r="ES4" s="25"/>
      <c r="ET4" s="18"/>
      <c r="EU4" s="18"/>
      <c r="EV4" s="18"/>
      <c r="EW4" s="18"/>
      <c r="EX4" s="18"/>
      <c r="EY4" s="4"/>
      <c r="EZ4" s="4"/>
      <c r="FA4" s="4"/>
      <c r="FB4" s="4"/>
      <c r="FC4" s="4"/>
      <c r="FH4" s="25"/>
      <c r="FI4" s="25"/>
      <c r="FJ4" s="18"/>
      <c r="FK4" s="18"/>
      <c r="FL4" s="18"/>
      <c r="FM4" s="18"/>
      <c r="FN4" s="18"/>
      <c r="FO4" s="4"/>
      <c r="FP4" s="4"/>
      <c r="FQ4" s="4"/>
      <c r="FR4" s="4"/>
      <c r="FS4" s="4"/>
      <c r="FX4" s="25"/>
      <c r="FY4" s="25"/>
      <c r="FZ4" s="18"/>
      <c r="GA4" s="18"/>
      <c r="GB4" s="18"/>
      <c r="GC4" s="18"/>
      <c r="GD4" s="18"/>
      <c r="GE4" s="4"/>
      <c r="GF4" s="4"/>
      <c r="GG4" s="4"/>
      <c r="GH4" s="4"/>
      <c r="GI4" s="4"/>
      <c r="GN4" s="25"/>
      <c r="GO4" s="25"/>
      <c r="GP4" s="18"/>
      <c r="GQ4" s="18"/>
      <c r="GR4" s="18"/>
      <c r="GS4" s="18"/>
      <c r="GT4" s="18"/>
      <c r="GU4" s="4"/>
      <c r="GV4" s="4"/>
      <c r="GW4" s="4"/>
      <c r="GX4" s="4"/>
      <c r="GY4" s="4"/>
      <c r="HD4" s="25"/>
      <c r="HE4" s="25"/>
      <c r="HF4" s="18"/>
      <c r="HG4" s="18"/>
      <c r="HH4" s="18"/>
      <c r="HI4" s="18"/>
      <c r="HJ4" s="18"/>
      <c r="HK4" s="4"/>
      <c r="HL4" s="4"/>
      <c r="HM4" s="4"/>
      <c r="HN4" s="4"/>
      <c r="HO4" s="4"/>
      <c r="HT4" s="25"/>
      <c r="HU4" s="25"/>
      <c r="HV4" s="18"/>
      <c r="HW4" s="18"/>
      <c r="HX4" s="18"/>
      <c r="HY4" s="18"/>
      <c r="HZ4" s="18"/>
      <c r="IA4" s="4"/>
      <c r="IB4" s="4"/>
      <c r="IC4" s="4"/>
      <c r="ID4" s="4"/>
      <c r="IE4" s="4"/>
      <c r="IJ4" s="25"/>
      <c r="IK4" s="25"/>
      <c r="IL4" s="18"/>
      <c r="IM4" s="18"/>
      <c r="IN4" s="18"/>
      <c r="IO4" s="18"/>
      <c r="IP4" s="18"/>
      <c r="IQ4" s="4"/>
      <c r="IR4" s="4"/>
      <c r="IS4" s="4"/>
      <c r="IT4" s="4"/>
      <c r="IU4" s="4"/>
      <c r="IZ4" s="25"/>
      <c r="JA4" s="25"/>
      <c r="JB4" s="18"/>
      <c r="JC4" s="18"/>
      <c r="JD4" s="18"/>
      <c r="JE4" s="18"/>
      <c r="JF4" s="18"/>
      <c r="JG4" s="4"/>
      <c r="JH4" s="4"/>
      <c r="JI4" s="4"/>
      <c r="JJ4" s="4"/>
      <c r="JK4" s="4"/>
      <c r="JP4" s="25"/>
      <c r="JQ4" s="25"/>
      <c r="JR4" s="18"/>
      <c r="JS4" s="18"/>
      <c r="JT4" s="18"/>
      <c r="JU4" s="18"/>
      <c r="JV4" s="18"/>
      <c r="JW4" s="4"/>
      <c r="JX4" s="4"/>
      <c r="JY4" s="4"/>
      <c r="JZ4" s="4"/>
      <c r="KA4" s="4"/>
      <c r="KF4" s="25"/>
      <c r="KG4" s="25"/>
      <c r="KH4" s="18"/>
      <c r="KI4" s="18"/>
      <c r="KJ4" s="18"/>
      <c r="KK4" s="18"/>
      <c r="KL4" s="18"/>
      <c r="KM4" s="4"/>
      <c r="KN4" s="4"/>
      <c r="KO4" s="4"/>
      <c r="KP4" s="4"/>
      <c r="KQ4" s="4"/>
      <c r="KV4" s="25"/>
      <c r="KW4" s="25"/>
      <c r="KX4" s="18"/>
      <c r="KY4" s="18"/>
      <c r="KZ4" s="18"/>
      <c r="LA4" s="18"/>
      <c r="LB4" s="18"/>
      <c r="LC4" s="4"/>
      <c r="LD4" s="4"/>
      <c r="LE4" s="4"/>
      <c r="LF4" s="4"/>
      <c r="LG4" s="4"/>
      <c r="LL4" s="25"/>
      <c r="LM4" s="25"/>
      <c r="LN4" s="18"/>
      <c r="LO4" s="18"/>
      <c r="LP4" s="18"/>
      <c r="LQ4" s="18"/>
      <c r="LR4" s="18"/>
      <c r="LS4" s="4"/>
      <c r="LT4" s="4"/>
      <c r="LU4" s="4"/>
      <c r="LV4" s="4"/>
      <c r="LW4" s="4"/>
      <c r="MB4" s="25"/>
      <c r="MC4" s="25"/>
      <c r="MD4" s="18"/>
      <c r="ME4" s="18"/>
      <c r="MF4" s="18"/>
      <c r="MG4" s="18"/>
      <c r="MH4" s="18"/>
      <c r="MI4" s="4"/>
      <c r="MJ4" s="4"/>
      <c r="MK4" s="4"/>
      <c r="ML4" s="4"/>
      <c r="MM4" s="4"/>
      <c r="MR4" s="25"/>
      <c r="MS4" s="25"/>
      <c r="MT4" s="18"/>
      <c r="MU4" s="18"/>
      <c r="MV4" s="18"/>
      <c r="MW4" s="18"/>
      <c r="MX4" s="18"/>
      <c r="MY4" s="4"/>
      <c r="MZ4" s="4"/>
      <c r="NA4" s="4"/>
      <c r="NB4" s="4"/>
      <c r="NC4" s="4"/>
      <c r="NH4" s="25"/>
      <c r="NI4" s="25"/>
      <c r="NJ4" s="18"/>
      <c r="NK4" s="18"/>
      <c r="NL4" s="18"/>
      <c r="NM4" s="18"/>
      <c r="NN4" s="18"/>
      <c r="NO4" s="4"/>
      <c r="NP4" s="4"/>
      <c r="NQ4" s="4"/>
      <c r="NR4" s="4"/>
      <c r="NS4" s="4"/>
      <c r="NX4" s="25"/>
      <c r="NY4" s="25"/>
      <c r="NZ4" s="18"/>
      <c r="OA4" s="18"/>
      <c r="OB4" s="18"/>
      <c r="OC4" s="18"/>
      <c r="OD4" s="18"/>
      <c r="OE4" s="4"/>
      <c r="OF4" s="4"/>
      <c r="OG4" s="4"/>
      <c r="OH4" s="4"/>
      <c r="OI4" s="4"/>
      <c r="ON4" s="25"/>
      <c r="OO4" s="25"/>
      <c r="OP4" s="18"/>
      <c r="OQ4" s="18"/>
      <c r="OR4" s="18"/>
      <c r="OS4" s="18"/>
      <c r="OT4" s="18"/>
      <c r="OU4" s="4"/>
      <c r="OV4" s="4"/>
      <c r="OW4" s="4"/>
      <c r="OX4" s="4"/>
      <c r="OY4" s="4"/>
      <c r="PD4" s="25"/>
      <c r="PE4" s="25"/>
      <c r="PF4" s="18"/>
      <c r="PG4" s="18"/>
      <c r="PH4" s="18"/>
      <c r="PI4" s="18"/>
      <c r="PJ4" s="18"/>
      <c r="PK4" s="4"/>
      <c r="PL4" s="4"/>
      <c r="PM4" s="4"/>
      <c r="PN4" s="4"/>
      <c r="PO4" s="4"/>
      <c r="PT4" s="25"/>
      <c r="PU4" s="25"/>
      <c r="PV4" s="18"/>
      <c r="PW4" s="18"/>
      <c r="PX4" s="18"/>
      <c r="PY4" s="18"/>
      <c r="PZ4" s="18"/>
      <c r="QA4" s="4"/>
      <c r="QB4" s="4"/>
      <c r="QC4" s="4"/>
      <c r="QD4" s="4"/>
      <c r="QE4" s="4"/>
      <c r="QJ4" s="25"/>
      <c r="QK4" s="25"/>
      <c r="QL4" s="18"/>
      <c r="QM4" s="18"/>
      <c r="QN4" s="18"/>
      <c r="QO4" s="18"/>
      <c r="QP4" s="18"/>
      <c r="QQ4" s="4"/>
      <c r="QR4" s="4"/>
      <c r="QS4" s="4"/>
      <c r="QT4" s="4"/>
      <c r="QU4" s="4"/>
      <c r="QZ4" s="25"/>
      <c r="RA4" s="25"/>
      <c r="RB4" s="18"/>
      <c r="RC4" s="18"/>
      <c r="RD4" s="18"/>
      <c r="RE4" s="18"/>
      <c r="RF4" s="18"/>
      <c r="RG4" s="4"/>
      <c r="RH4" s="4"/>
      <c r="RI4" s="4"/>
      <c r="RJ4" s="4"/>
      <c r="RK4" s="4"/>
      <c r="RP4" s="25"/>
      <c r="RQ4" s="25"/>
      <c r="RR4" s="18"/>
      <c r="RS4" s="18"/>
      <c r="RT4" s="18"/>
      <c r="RU4" s="18"/>
      <c r="RV4" s="18"/>
      <c r="RW4" s="4"/>
      <c r="RX4" s="4"/>
      <c r="RY4" s="4"/>
      <c r="RZ4" s="4"/>
      <c r="SA4" s="4"/>
      <c r="SF4" s="25"/>
      <c r="SG4" s="25"/>
      <c r="SH4" s="18"/>
      <c r="SI4" s="18"/>
      <c r="SJ4" s="18"/>
      <c r="SK4" s="18"/>
      <c r="SL4" s="18"/>
      <c r="SM4" s="4"/>
      <c r="SN4" s="4"/>
      <c r="SO4" s="4"/>
      <c r="SP4" s="4"/>
      <c r="SQ4" s="4"/>
      <c r="SV4" s="25"/>
      <c r="SW4" s="25"/>
      <c r="SX4" s="18"/>
      <c r="SY4" s="18"/>
      <c r="SZ4" s="18"/>
      <c r="TA4" s="18"/>
      <c r="TB4" s="18"/>
      <c r="TC4" s="4"/>
      <c r="TD4" s="4"/>
      <c r="TE4" s="4"/>
      <c r="TF4" s="4"/>
      <c r="TG4" s="4"/>
      <c r="TL4" s="25"/>
      <c r="TM4" s="25"/>
      <c r="TN4" s="18"/>
      <c r="TO4" s="18"/>
      <c r="TP4" s="18"/>
      <c r="TQ4" s="18"/>
      <c r="TR4" s="18"/>
      <c r="TS4" s="4"/>
      <c r="TT4" s="4"/>
      <c r="TU4" s="4"/>
      <c r="TV4" s="4"/>
      <c r="TW4" s="4"/>
      <c r="UB4" s="25"/>
      <c r="UC4" s="25"/>
      <c r="UD4" s="18"/>
      <c r="UE4" s="18"/>
      <c r="UF4" s="18"/>
      <c r="UG4" s="18"/>
      <c r="UH4" s="18"/>
      <c r="UI4" s="4"/>
      <c r="UJ4" s="4"/>
      <c r="UK4" s="4"/>
      <c r="UL4" s="4"/>
      <c r="UM4" s="4"/>
      <c r="UR4" s="25"/>
      <c r="US4" s="25"/>
      <c r="UT4" s="18"/>
      <c r="UU4" s="18"/>
      <c r="UV4" s="18"/>
      <c r="UW4" s="18"/>
      <c r="UX4" s="18"/>
      <c r="UY4" s="4"/>
      <c r="UZ4" s="4"/>
      <c r="VA4" s="4"/>
      <c r="VB4" s="4"/>
      <c r="VC4" s="4"/>
      <c r="VH4" s="25"/>
      <c r="VI4" s="25"/>
      <c r="VJ4" s="18"/>
      <c r="VK4" s="18"/>
      <c r="VL4" s="18"/>
      <c r="VM4" s="18"/>
      <c r="VN4" s="18"/>
      <c r="VO4" s="4"/>
      <c r="VP4" s="4"/>
      <c r="VQ4" s="4"/>
      <c r="VR4" s="4"/>
      <c r="VS4" s="4"/>
      <c r="VX4" s="25"/>
      <c r="VY4" s="25"/>
      <c r="VZ4" s="18"/>
      <c r="WA4" s="18"/>
      <c r="WB4" s="18"/>
      <c r="WC4" s="18"/>
      <c r="WD4" s="18"/>
      <c r="WE4" s="4"/>
      <c r="WF4" s="4"/>
      <c r="WG4" s="4"/>
      <c r="WH4" s="4"/>
      <c r="WI4" s="4"/>
      <c r="WN4" s="25"/>
      <c r="WO4" s="25"/>
      <c r="WP4" s="18"/>
      <c r="WQ4" s="18"/>
      <c r="WR4" s="18"/>
      <c r="WS4" s="18"/>
      <c r="WT4" s="18"/>
      <c r="WU4" s="4"/>
      <c r="WV4" s="4"/>
      <c r="WW4" s="4"/>
      <c r="WX4" s="4"/>
      <c r="WY4" s="4"/>
      <c r="XD4" s="25"/>
      <c r="XE4" s="25"/>
      <c r="XF4" s="18"/>
      <c r="XG4" s="18"/>
      <c r="XH4" s="18"/>
      <c r="XI4" s="18"/>
      <c r="XJ4" s="18"/>
      <c r="XK4" s="4"/>
      <c r="XL4" s="4"/>
      <c r="XM4" s="4"/>
      <c r="XN4" s="4"/>
      <c r="XO4" s="4"/>
      <c r="XT4" s="25"/>
      <c r="XU4" s="25"/>
      <c r="XV4" s="18"/>
      <c r="XW4" s="18"/>
      <c r="XX4" s="18"/>
      <c r="XY4" s="18"/>
      <c r="XZ4" s="18"/>
      <c r="YA4" s="4"/>
      <c r="YB4" s="4"/>
      <c r="YC4" s="4"/>
      <c r="YD4" s="4"/>
      <c r="YE4" s="4"/>
      <c r="YJ4" s="25"/>
      <c r="YK4" s="25"/>
      <c r="YL4" s="18"/>
      <c r="YM4" s="18"/>
      <c r="YN4" s="18"/>
      <c r="YO4" s="18"/>
      <c r="YP4" s="18"/>
      <c r="YQ4" s="4"/>
      <c r="YR4" s="4"/>
      <c r="YS4" s="4"/>
      <c r="YT4" s="4"/>
      <c r="YU4" s="4"/>
      <c r="YZ4" s="25"/>
      <c r="ZA4" s="25"/>
      <c r="ZB4" s="18"/>
      <c r="ZC4" s="18"/>
      <c r="ZD4" s="18"/>
      <c r="ZE4" s="18"/>
      <c r="ZF4" s="18"/>
      <c r="ZG4" s="4"/>
      <c r="ZH4" s="4"/>
      <c r="ZI4" s="4"/>
      <c r="ZJ4" s="4"/>
      <c r="ZK4" s="4"/>
      <c r="ZP4" s="25"/>
      <c r="ZQ4" s="25"/>
      <c r="ZR4" s="18"/>
      <c r="ZS4" s="18"/>
      <c r="ZT4" s="18"/>
      <c r="ZU4" s="18"/>
      <c r="ZV4" s="18"/>
      <c r="ZW4" s="4"/>
      <c r="ZX4" s="4"/>
      <c r="ZY4" s="4"/>
      <c r="ZZ4" s="4"/>
      <c r="AAA4" s="4"/>
      <c r="AAF4" s="25"/>
      <c r="AAG4" s="25"/>
      <c r="AAH4" s="18"/>
      <c r="AAI4" s="18"/>
      <c r="AAJ4" s="18"/>
      <c r="AAK4" s="18"/>
      <c r="AAL4" s="18"/>
      <c r="AAM4" s="4"/>
      <c r="AAN4" s="4"/>
      <c r="AAO4" s="4"/>
      <c r="AAP4" s="4"/>
      <c r="AAQ4" s="4"/>
      <c r="AAV4" s="25"/>
      <c r="AAW4" s="25"/>
      <c r="AAX4" s="18"/>
      <c r="AAY4" s="18"/>
      <c r="AAZ4" s="18"/>
      <c r="ABA4" s="18"/>
      <c r="ABB4" s="18"/>
      <c r="ABC4" s="4"/>
      <c r="ABD4" s="4"/>
      <c r="ABE4" s="4"/>
      <c r="ABF4" s="4"/>
      <c r="ABG4" s="4"/>
      <c r="ABL4" s="25"/>
      <c r="ABM4" s="25"/>
      <c r="ABN4" s="18"/>
      <c r="ABO4" s="18"/>
      <c r="ABP4" s="18"/>
      <c r="ABQ4" s="18"/>
      <c r="ABR4" s="18"/>
      <c r="ABS4" s="4"/>
      <c r="ABT4" s="4"/>
      <c r="ABU4" s="4"/>
      <c r="ABV4" s="4"/>
      <c r="ABW4" s="4"/>
      <c r="ACB4" s="25"/>
      <c r="ACC4" s="25"/>
      <c r="ACD4" s="18"/>
      <c r="ACE4" s="18"/>
      <c r="ACF4" s="18"/>
      <c r="ACG4" s="18"/>
      <c r="ACH4" s="18"/>
      <c r="ACI4" s="4"/>
      <c r="ACJ4" s="4"/>
      <c r="ACK4" s="4"/>
      <c r="ACL4" s="4"/>
      <c r="ACM4" s="4"/>
      <c r="ACR4" s="25"/>
      <c r="ACS4" s="25"/>
      <c r="ACT4" s="18"/>
      <c r="ACU4" s="18"/>
      <c r="ACV4" s="18"/>
      <c r="ACW4" s="18"/>
      <c r="ACX4" s="18"/>
      <c r="ACY4" s="4"/>
      <c r="ACZ4" s="4"/>
      <c r="ADA4" s="4"/>
      <c r="ADB4" s="4"/>
      <c r="ADC4" s="4"/>
      <c r="ADH4" s="25"/>
      <c r="ADI4" s="25"/>
      <c r="ADJ4" s="18"/>
      <c r="ADK4" s="18"/>
      <c r="ADL4" s="18"/>
      <c r="ADM4" s="18"/>
      <c r="ADN4" s="18"/>
      <c r="ADO4" s="4"/>
      <c r="ADP4" s="4"/>
      <c r="ADQ4" s="4"/>
      <c r="ADR4" s="4"/>
      <c r="ADS4" s="4"/>
      <c r="ADX4" s="25"/>
      <c r="ADY4" s="25"/>
      <c r="ADZ4" s="18"/>
      <c r="AEA4" s="18"/>
      <c r="AEB4" s="18"/>
      <c r="AEC4" s="18"/>
      <c r="AED4" s="18"/>
      <c r="AEE4" s="4"/>
      <c r="AEF4" s="4"/>
      <c r="AEG4" s="4"/>
      <c r="AEH4" s="4"/>
      <c r="AEI4" s="4"/>
      <c r="AEN4" s="25"/>
      <c r="AEO4" s="25"/>
      <c r="AEP4" s="18"/>
      <c r="AEQ4" s="18"/>
      <c r="AER4" s="18"/>
      <c r="AES4" s="18"/>
      <c r="AET4" s="18"/>
      <c r="AEU4" s="4"/>
      <c r="AEV4" s="4"/>
      <c r="AEW4" s="4"/>
      <c r="AEX4" s="4"/>
      <c r="AEY4" s="4"/>
      <c r="AFD4" s="25"/>
      <c r="AFE4" s="25"/>
      <c r="AFF4" s="18"/>
      <c r="AFG4" s="18"/>
      <c r="AFH4" s="18"/>
      <c r="AFI4" s="18"/>
      <c r="AFJ4" s="18"/>
      <c r="AFK4" s="4"/>
      <c r="AFL4" s="4"/>
      <c r="AFM4" s="4"/>
      <c r="AFN4" s="4"/>
      <c r="AFO4" s="4"/>
      <c r="AFT4" s="25"/>
      <c r="AFU4" s="25"/>
      <c r="AFV4" s="18"/>
      <c r="AFW4" s="18"/>
      <c r="AFX4" s="18"/>
      <c r="AFY4" s="18"/>
      <c r="AFZ4" s="18"/>
      <c r="AGA4" s="4"/>
      <c r="AGB4" s="4"/>
      <c r="AGC4" s="4"/>
      <c r="AGD4" s="4"/>
      <c r="AGE4" s="4"/>
      <c r="AGJ4" s="25"/>
      <c r="AGK4" s="25"/>
      <c r="AGL4" s="18"/>
      <c r="AGM4" s="18"/>
      <c r="AGN4" s="18"/>
      <c r="AGO4" s="18"/>
      <c r="AGP4" s="18"/>
      <c r="AGQ4" s="4"/>
      <c r="AGR4" s="4"/>
      <c r="AGS4" s="4"/>
      <c r="AGT4" s="4"/>
      <c r="AGU4" s="4"/>
      <c r="AGZ4" s="25"/>
      <c r="AHA4" s="25"/>
      <c r="AHB4" s="18"/>
      <c r="AHC4" s="18"/>
      <c r="AHD4" s="18"/>
      <c r="AHE4" s="18"/>
      <c r="AHF4" s="18"/>
      <c r="AHG4" s="4"/>
      <c r="AHH4" s="4"/>
      <c r="AHI4" s="4"/>
      <c r="AHJ4" s="4"/>
      <c r="AHK4" s="4"/>
      <c r="AHP4" s="25"/>
      <c r="AHQ4" s="25"/>
      <c r="AHR4" s="18"/>
      <c r="AHS4" s="18"/>
      <c r="AHT4" s="18"/>
      <c r="AHU4" s="18"/>
      <c r="AHV4" s="18"/>
      <c r="AHW4" s="4"/>
      <c r="AHX4" s="4"/>
      <c r="AHY4" s="4"/>
      <c r="AHZ4" s="4"/>
      <c r="AIA4" s="4"/>
      <c r="AIF4" s="25"/>
      <c r="AIG4" s="25"/>
      <c r="AIH4" s="18"/>
      <c r="AII4" s="18"/>
      <c r="AIJ4" s="18"/>
      <c r="AIK4" s="18"/>
      <c r="AIL4" s="18"/>
      <c r="AIM4" s="4"/>
      <c r="AIN4" s="4"/>
      <c r="AIO4" s="4"/>
      <c r="AIP4" s="4"/>
      <c r="AIQ4" s="4"/>
      <c r="AIV4" s="25"/>
      <c r="AIW4" s="25"/>
      <c r="AIX4" s="18"/>
      <c r="AIY4" s="18"/>
      <c r="AIZ4" s="18"/>
      <c r="AJA4" s="18"/>
      <c r="AJB4" s="18"/>
      <c r="AJC4" s="4"/>
      <c r="AJD4" s="4"/>
      <c r="AJE4" s="4"/>
      <c r="AJF4" s="4"/>
      <c r="AJG4" s="4"/>
      <c r="AJL4" s="25"/>
      <c r="AJM4" s="25"/>
      <c r="AJN4" s="18"/>
      <c r="AJO4" s="18"/>
      <c r="AJP4" s="18"/>
      <c r="AJQ4" s="18"/>
      <c r="AJR4" s="18"/>
      <c r="AJS4" s="4"/>
      <c r="AJT4" s="4"/>
      <c r="AJU4" s="4"/>
      <c r="AJV4" s="4"/>
      <c r="AJW4" s="4"/>
      <c r="AKB4" s="25"/>
      <c r="AKC4" s="25"/>
      <c r="AKD4" s="18"/>
      <c r="AKE4" s="18"/>
      <c r="AKF4" s="18"/>
      <c r="AKG4" s="18"/>
      <c r="AKH4" s="18"/>
      <c r="AKI4" s="4"/>
      <c r="AKJ4" s="4"/>
      <c r="AKK4" s="4"/>
      <c r="AKL4" s="4"/>
      <c r="AKM4" s="4"/>
      <c r="AKR4" s="25"/>
      <c r="AKS4" s="25"/>
      <c r="AKT4" s="18"/>
      <c r="AKU4" s="18"/>
      <c r="AKV4" s="18"/>
      <c r="AKW4" s="18"/>
      <c r="AKX4" s="18"/>
      <c r="AKY4" s="4"/>
      <c r="AKZ4" s="4"/>
      <c r="ALA4" s="4"/>
      <c r="ALB4" s="4"/>
      <c r="ALC4" s="4"/>
      <c r="ALH4" s="25"/>
      <c r="ALI4" s="25"/>
      <c r="ALJ4" s="18"/>
      <c r="ALK4" s="18"/>
      <c r="ALL4" s="18"/>
      <c r="ALM4" s="18"/>
      <c r="ALN4" s="18"/>
      <c r="ALO4" s="4"/>
      <c r="ALP4" s="4"/>
      <c r="ALQ4" s="4"/>
      <c r="ALR4" s="4"/>
      <c r="ALS4" s="4"/>
      <c r="ALX4" s="25"/>
      <c r="ALY4" s="25"/>
      <c r="ALZ4" s="18"/>
      <c r="AMA4" s="18"/>
      <c r="AMB4" s="18"/>
      <c r="AMC4" s="18"/>
      <c r="AMD4" s="18"/>
      <c r="AME4" s="4"/>
      <c r="AMF4" s="4"/>
      <c r="AMG4" s="4"/>
      <c r="AMH4" s="4"/>
      <c r="AMI4" s="4"/>
      <c r="AMN4" s="25"/>
      <c r="AMO4" s="25"/>
      <c r="AMP4" s="18"/>
      <c r="AMQ4" s="18"/>
      <c r="AMR4" s="18"/>
      <c r="AMS4" s="18"/>
      <c r="AMT4" s="18"/>
      <c r="AMU4" s="4"/>
      <c r="AMV4" s="4"/>
      <c r="AMW4" s="4"/>
      <c r="AMX4" s="4"/>
      <c r="AMY4" s="4"/>
      <c r="AND4" s="25"/>
      <c r="ANE4" s="25"/>
      <c r="ANF4" s="18"/>
      <c r="ANG4" s="18"/>
      <c r="ANH4" s="18"/>
      <c r="ANI4" s="18"/>
      <c r="ANJ4" s="18"/>
      <c r="ANK4" s="4"/>
      <c r="ANL4" s="4"/>
      <c r="ANM4" s="4"/>
      <c r="ANN4" s="4"/>
      <c r="ANO4" s="4"/>
      <c r="ANT4" s="25"/>
      <c r="ANU4" s="25"/>
      <c r="ANV4" s="18"/>
      <c r="ANW4" s="18"/>
      <c r="ANX4" s="18"/>
      <c r="ANY4" s="18"/>
      <c r="ANZ4" s="18"/>
      <c r="AOA4" s="4"/>
      <c r="AOB4" s="4"/>
      <c r="AOC4" s="4"/>
      <c r="AOD4" s="4"/>
      <c r="AOE4" s="4"/>
      <c r="AOJ4" s="25"/>
      <c r="AOK4" s="25"/>
      <c r="AOL4" s="18"/>
      <c r="AOM4" s="18"/>
      <c r="AON4" s="18"/>
      <c r="AOO4" s="18"/>
      <c r="AOP4" s="18"/>
      <c r="AOQ4" s="4"/>
      <c r="AOR4" s="4"/>
      <c r="AOS4" s="4"/>
      <c r="AOT4" s="4"/>
      <c r="AOU4" s="4"/>
      <c r="AOZ4" s="25"/>
      <c r="APA4" s="25"/>
      <c r="APB4" s="18"/>
      <c r="APC4" s="18"/>
      <c r="APD4" s="18"/>
      <c r="APE4" s="18"/>
      <c r="APF4" s="18"/>
      <c r="APG4" s="4"/>
      <c r="APH4" s="4"/>
      <c r="API4" s="4"/>
      <c r="APJ4" s="4"/>
      <c r="APK4" s="4"/>
      <c r="APP4" s="25"/>
      <c r="APQ4" s="25"/>
      <c r="APR4" s="18"/>
      <c r="APS4" s="18"/>
      <c r="APT4" s="18"/>
      <c r="APU4" s="18"/>
      <c r="APV4" s="18"/>
      <c r="APW4" s="4"/>
      <c r="APX4" s="4"/>
      <c r="APY4" s="4"/>
      <c r="APZ4" s="4"/>
      <c r="AQA4" s="4"/>
      <c r="AQF4" s="25"/>
      <c r="AQG4" s="25"/>
      <c r="AQH4" s="18"/>
      <c r="AQI4" s="18"/>
      <c r="AQJ4" s="18"/>
      <c r="AQK4" s="18"/>
      <c r="AQL4" s="18"/>
      <c r="AQM4" s="4"/>
      <c r="AQN4" s="4"/>
      <c r="AQO4" s="4"/>
      <c r="AQP4" s="4"/>
      <c r="AQQ4" s="4"/>
      <c r="AQV4" s="25"/>
      <c r="AQW4" s="25"/>
      <c r="AQX4" s="18"/>
      <c r="AQY4" s="18"/>
      <c r="AQZ4" s="18"/>
      <c r="ARA4" s="18"/>
      <c r="ARB4" s="18"/>
      <c r="ARC4" s="4"/>
      <c r="ARD4" s="4"/>
      <c r="ARE4" s="4"/>
      <c r="ARF4" s="4"/>
      <c r="ARG4" s="4"/>
      <c r="ARL4" s="25"/>
      <c r="ARM4" s="25"/>
      <c r="ARN4" s="18"/>
      <c r="ARO4" s="18"/>
      <c r="ARP4" s="18"/>
      <c r="ARQ4" s="18"/>
      <c r="ARR4" s="18"/>
      <c r="ARS4" s="4"/>
      <c r="ART4" s="4"/>
      <c r="ARU4" s="4"/>
      <c r="ARV4" s="4"/>
      <c r="ARW4" s="4"/>
      <c r="ASB4" s="25"/>
      <c r="ASC4" s="25"/>
      <c r="ASD4" s="18"/>
      <c r="ASE4" s="18"/>
      <c r="ASF4" s="18"/>
      <c r="ASG4" s="18"/>
      <c r="ASH4" s="18"/>
      <c r="ASI4" s="4"/>
      <c r="ASJ4" s="4"/>
      <c r="ASK4" s="4"/>
      <c r="ASL4" s="4"/>
      <c r="ASM4" s="4"/>
      <c r="ASR4" s="25"/>
      <c r="ASS4" s="25"/>
      <c r="AST4" s="18"/>
      <c r="ASU4" s="18"/>
      <c r="ASV4" s="18"/>
      <c r="ASW4" s="18"/>
      <c r="ASX4" s="18"/>
      <c r="ASY4" s="4"/>
      <c r="ASZ4" s="4"/>
      <c r="ATA4" s="4"/>
      <c r="ATB4" s="4"/>
      <c r="ATC4" s="4"/>
      <c r="ATH4" s="25"/>
      <c r="ATI4" s="25"/>
      <c r="ATJ4" s="18"/>
      <c r="ATK4" s="18"/>
      <c r="ATL4" s="18"/>
      <c r="ATM4" s="18"/>
      <c r="ATN4" s="18"/>
      <c r="ATO4" s="4"/>
      <c r="ATP4" s="4"/>
      <c r="ATQ4" s="4"/>
      <c r="ATR4" s="4"/>
      <c r="ATS4" s="4"/>
      <c r="ATX4" s="25"/>
      <c r="ATY4" s="25"/>
      <c r="ATZ4" s="18"/>
      <c r="AUA4" s="18"/>
      <c r="AUB4" s="18"/>
      <c r="AUC4" s="18"/>
      <c r="AUD4" s="18"/>
      <c r="AUE4" s="4"/>
      <c r="AUF4" s="4"/>
      <c r="AUG4" s="4"/>
      <c r="AUH4" s="4"/>
      <c r="AUI4" s="4"/>
      <c r="AUN4" s="25"/>
      <c r="AUO4" s="25"/>
      <c r="AUP4" s="18"/>
      <c r="AUQ4" s="18"/>
      <c r="AUR4" s="18"/>
      <c r="AUS4" s="18"/>
      <c r="AUT4" s="18"/>
      <c r="AUU4" s="4"/>
      <c r="AUV4" s="4"/>
      <c r="AUW4" s="4"/>
      <c r="AUX4" s="4"/>
      <c r="AUY4" s="4"/>
      <c r="AVD4" s="25"/>
      <c r="AVE4" s="25"/>
      <c r="AVF4" s="18"/>
      <c r="AVG4" s="18"/>
      <c r="AVH4" s="18"/>
      <c r="AVI4" s="18"/>
      <c r="AVJ4" s="18"/>
      <c r="AVK4" s="4"/>
      <c r="AVL4" s="4"/>
      <c r="AVM4" s="4"/>
      <c r="AVN4" s="4"/>
      <c r="AVO4" s="4"/>
      <c r="AVT4" s="25"/>
      <c r="AVU4" s="25"/>
      <c r="AVV4" s="18"/>
      <c r="AVW4" s="18"/>
      <c r="AVX4" s="18"/>
      <c r="AVY4" s="18"/>
      <c r="AVZ4" s="18"/>
      <c r="AWA4" s="4"/>
      <c r="AWB4" s="4"/>
      <c r="AWC4" s="4"/>
      <c r="AWD4" s="4"/>
      <c r="AWE4" s="4"/>
      <c r="AWJ4" s="25"/>
      <c r="AWK4" s="25"/>
      <c r="AWL4" s="18"/>
      <c r="AWM4" s="18"/>
      <c r="AWN4" s="18"/>
      <c r="AWO4" s="18"/>
      <c r="AWP4" s="18"/>
      <c r="AWQ4" s="4"/>
      <c r="AWR4" s="4"/>
      <c r="AWS4" s="4"/>
      <c r="AWT4" s="4"/>
      <c r="AWU4" s="4"/>
      <c r="AWZ4" s="25"/>
      <c r="AXA4" s="25"/>
      <c r="AXB4" s="18"/>
      <c r="AXC4" s="18"/>
      <c r="AXD4" s="18"/>
      <c r="AXE4" s="18"/>
      <c r="AXF4" s="18"/>
      <c r="AXG4" s="4"/>
      <c r="AXH4" s="4"/>
      <c r="AXI4" s="4"/>
      <c r="AXJ4" s="4"/>
      <c r="AXK4" s="4"/>
      <c r="AXP4" s="25"/>
      <c r="AXQ4" s="25"/>
      <c r="AXR4" s="18"/>
      <c r="AXS4" s="18"/>
      <c r="AXT4" s="18"/>
      <c r="AXU4" s="18"/>
      <c r="AXV4" s="18"/>
      <c r="AXW4" s="4"/>
      <c r="AXX4" s="4"/>
      <c r="AXY4" s="4"/>
      <c r="AXZ4" s="4"/>
      <c r="AYA4" s="4"/>
      <c r="AYF4" s="25"/>
      <c r="AYG4" s="25"/>
      <c r="AYH4" s="18"/>
      <c r="AYI4" s="18"/>
      <c r="AYJ4" s="18"/>
      <c r="AYK4" s="18"/>
      <c r="AYL4" s="18"/>
      <c r="AYM4" s="4"/>
      <c r="AYN4" s="4"/>
      <c r="AYO4" s="4"/>
      <c r="AYP4" s="4"/>
      <c r="AYQ4" s="4"/>
      <c r="AYV4" s="25"/>
      <c r="AYW4" s="25"/>
      <c r="AYX4" s="18"/>
      <c r="AYY4" s="18"/>
      <c r="AYZ4" s="18"/>
      <c r="AZA4" s="18"/>
      <c r="AZB4" s="18"/>
      <c r="AZC4" s="4"/>
      <c r="AZD4" s="4"/>
      <c r="AZE4" s="4"/>
      <c r="AZF4" s="4"/>
      <c r="AZG4" s="4"/>
      <c r="AZL4" s="25"/>
      <c r="AZM4" s="25"/>
      <c r="AZN4" s="18"/>
      <c r="AZO4" s="18"/>
      <c r="AZP4" s="18"/>
      <c r="AZQ4" s="18"/>
      <c r="AZR4" s="18"/>
      <c r="AZS4" s="4"/>
      <c r="AZT4" s="4"/>
      <c r="AZU4" s="4"/>
      <c r="AZV4" s="4"/>
      <c r="AZW4" s="4"/>
      <c r="BAB4" s="25"/>
      <c r="BAC4" s="25"/>
      <c r="BAD4" s="18"/>
      <c r="BAE4" s="18"/>
      <c r="BAF4" s="18"/>
      <c r="BAG4" s="18"/>
      <c r="BAH4" s="18"/>
      <c r="BAI4" s="4"/>
      <c r="BAJ4" s="4"/>
      <c r="BAK4" s="4"/>
      <c r="BAL4" s="4"/>
      <c r="BAM4" s="4"/>
      <c r="BAR4" s="25"/>
      <c r="BAS4" s="25"/>
      <c r="BAT4" s="18"/>
      <c r="BAU4" s="18"/>
      <c r="BAV4" s="18"/>
      <c r="BAW4" s="18"/>
      <c r="BAX4" s="18"/>
      <c r="BAY4" s="4"/>
      <c r="BAZ4" s="4"/>
      <c r="BBA4" s="4"/>
      <c r="BBB4" s="4"/>
      <c r="BBC4" s="4"/>
      <c r="BBH4" s="25"/>
      <c r="BBI4" s="25"/>
      <c r="BBJ4" s="18"/>
      <c r="BBK4" s="18"/>
      <c r="BBL4" s="18"/>
      <c r="BBM4" s="18"/>
      <c r="BBN4" s="18"/>
      <c r="BBO4" s="4"/>
      <c r="BBP4" s="4"/>
      <c r="BBQ4" s="4"/>
      <c r="BBR4" s="4"/>
      <c r="BBS4" s="4"/>
      <c r="BBX4" s="25"/>
      <c r="BBY4" s="25"/>
      <c r="BBZ4" s="18"/>
      <c r="BCA4" s="18"/>
      <c r="BCB4" s="18"/>
      <c r="BCC4" s="18"/>
      <c r="BCD4" s="18"/>
      <c r="BCE4" s="4"/>
      <c r="BCF4" s="4"/>
      <c r="BCG4" s="4"/>
      <c r="BCH4" s="4"/>
      <c r="BCI4" s="4"/>
      <c r="BCN4" s="25"/>
      <c r="BCO4" s="25"/>
      <c r="BCP4" s="18"/>
      <c r="BCQ4" s="18"/>
      <c r="BCR4" s="18"/>
      <c r="BCS4" s="18"/>
      <c r="BCT4" s="18"/>
      <c r="BCU4" s="4"/>
      <c r="BCV4" s="4"/>
      <c r="BCW4" s="4"/>
      <c r="BCX4" s="4"/>
      <c r="BCY4" s="4"/>
      <c r="BDD4" s="25"/>
      <c r="BDE4" s="25"/>
      <c r="BDF4" s="18"/>
      <c r="BDG4" s="18"/>
      <c r="BDH4" s="18"/>
      <c r="BDI4" s="18"/>
      <c r="BDJ4" s="18"/>
      <c r="BDK4" s="4"/>
      <c r="BDL4" s="4"/>
      <c r="BDM4" s="4"/>
      <c r="BDN4" s="4"/>
      <c r="BDO4" s="4"/>
      <c r="BDT4" s="25"/>
      <c r="BDU4" s="25"/>
      <c r="BDV4" s="18"/>
      <c r="BDW4" s="18"/>
      <c r="BDX4" s="18"/>
      <c r="BDY4" s="18"/>
      <c r="BDZ4" s="18"/>
      <c r="BEA4" s="4"/>
      <c r="BEB4" s="4"/>
      <c r="BEC4" s="4"/>
      <c r="BED4" s="4"/>
      <c r="BEE4" s="4"/>
      <c r="BEJ4" s="25"/>
      <c r="BEK4" s="25"/>
      <c r="BEL4" s="18"/>
      <c r="BEM4" s="18"/>
      <c r="BEN4" s="18"/>
      <c r="BEO4" s="18"/>
      <c r="BEP4" s="18"/>
      <c r="BEQ4" s="4"/>
      <c r="BER4" s="4"/>
      <c r="BES4" s="4"/>
      <c r="BET4" s="4"/>
      <c r="BEU4" s="4"/>
      <c r="BEZ4" s="25"/>
      <c r="BFA4" s="25"/>
      <c r="BFB4" s="18"/>
      <c r="BFC4" s="18"/>
      <c r="BFD4" s="18"/>
      <c r="BFE4" s="18"/>
      <c r="BFF4" s="18"/>
      <c r="BFG4" s="4"/>
      <c r="BFH4" s="4"/>
      <c r="BFI4" s="4"/>
      <c r="BFJ4" s="4"/>
      <c r="BFK4" s="4"/>
      <c r="BFP4" s="25"/>
      <c r="BFQ4" s="25"/>
      <c r="BFR4" s="18"/>
      <c r="BFS4" s="18"/>
      <c r="BFT4" s="18"/>
      <c r="BFU4" s="18"/>
      <c r="BFV4" s="18"/>
      <c r="BFW4" s="4"/>
      <c r="BFX4" s="4"/>
      <c r="BFY4" s="4"/>
      <c r="BFZ4" s="4"/>
      <c r="BGA4" s="4"/>
      <c r="BGF4" s="25"/>
      <c r="BGG4" s="25"/>
      <c r="BGH4" s="18"/>
      <c r="BGI4" s="18"/>
      <c r="BGJ4" s="18"/>
      <c r="BGK4" s="18"/>
      <c r="BGL4" s="18"/>
      <c r="BGM4" s="4"/>
      <c r="BGN4" s="4"/>
      <c r="BGO4" s="4"/>
      <c r="BGP4" s="4"/>
      <c r="BGQ4" s="4"/>
      <c r="BGV4" s="25"/>
      <c r="BGW4" s="25"/>
      <c r="BGX4" s="18"/>
      <c r="BGY4" s="18"/>
      <c r="BGZ4" s="18"/>
      <c r="BHA4" s="18"/>
      <c r="BHB4" s="18"/>
      <c r="BHC4" s="4"/>
      <c r="BHD4" s="4"/>
      <c r="BHE4" s="4"/>
      <c r="BHF4" s="4"/>
      <c r="BHG4" s="4"/>
      <c r="BHL4" s="25"/>
      <c r="BHM4" s="25"/>
      <c r="BHN4" s="18"/>
      <c r="BHO4" s="18"/>
      <c r="BHP4" s="18"/>
      <c r="BHQ4" s="18"/>
      <c r="BHR4" s="18"/>
      <c r="BHS4" s="4"/>
      <c r="BHT4" s="4"/>
      <c r="BHU4" s="4"/>
      <c r="BHV4" s="4"/>
      <c r="BHW4" s="4"/>
      <c r="BIB4" s="25"/>
      <c r="BIC4" s="25"/>
      <c r="BID4" s="18"/>
      <c r="BIE4" s="18"/>
      <c r="BIF4" s="18"/>
      <c r="BIG4" s="18"/>
      <c r="BIH4" s="18"/>
      <c r="BII4" s="4"/>
      <c r="BIJ4" s="4"/>
      <c r="BIK4" s="4"/>
      <c r="BIL4" s="4"/>
      <c r="BIM4" s="4"/>
      <c r="BIR4" s="25"/>
      <c r="BIS4" s="25"/>
      <c r="BIT4" s="18"/>
      <c r="BIU4" s="18"/>
      <c r="BIV4" s="18"/>
      <c r="BIW4" s="18"/>
      <c r="BIX4" s="18"/>
      <c r="BIY4" s="4"/>
      <c r="BIZ4" s="4"/>
      <c r="BJA4" s="4"/>
      <c r="BJB4" s="4"/>
      <c r="BJC4" s="4"/>
      <c r="BJH4" s="25"/>
      <c r="BJI4" s="25"/>
      <c r="BJJ4" s="18"/>
      <c r="BJK4" s="18"/>
      <c r="BJL4" s="18"/>
      <c r="BJM4" s="18"/>
      <c r="BJN4" s="18"/>
      <c r="BJO4" s="4"/>
      <c r="BJP4" s="4"/>
      <c r="BJQ4" s="4"/>
      <c r="BJR4" s="4"/>
      <c r="BJS4" s="4"/>
      <c r="BJX4" s="25"/>
      <c r="BJY4" s="25"/>
      <c r="BJZ4" s="18"/>
      <c r="BKA4" s="18"/>
      <c r="BKB4" s="18"/>
      <c r="BKC4" s="18"/>
      <c r="BKD4" s="18"/>
      <c r="BKE4" s="4"/>
      <c r="BKF4" s="4"/>
      <c r="BKG4" s="4"/>
      <c r="BKH4" s="4"/>
      <c r="BKI4" s="4"/>
      <c r="BKN4" s="25"/>
      <c r="BKO4" s="25"/>
      <c r="BKP4" s="18"/>
      <c r="BKQ4" s="18"/>
      <c r="BKR4" s="18"/>
      <c r="BKS4" s="18"/>
      <c r="BKT4" s="18"/>
      <c r="BKU4" s="4"/>
      <c r="BKV4" s="4"/>
      <c r="BKW4" s="4"/>
      <c r="BKX4" s="4"/>
      <c r="BKY4" s="4"/>
      <c r="BLD4" s="25"/>
      <c r="BLE4" s="25"/>
      <c r="BLF4" s="18"/>
      <c r="BLG4" s="18"/>
      <c r="BLH4" s="18"/>
      <c r="BLI4" s="18"/>
      <c r="BLJ4" s="18"/>
      <c r="BLK4" s="4"/>
      <c r="BLL4" s="4"/>
      <c r="BLM4" s="4"/>
      <c r="BLN4" s="4"/>
      <c r="BLO4" s="4"/>
      <c r="BLT4" s="25"/>
      <c r="BLU4" s="25"/>
      <c r="BLV4" s="18"/>
      <c r="BLW4" s="18"/>
      <c r="BLX4" s="18"/>
      <c r="BLY4" s="18"/>
      <c r="BLZ4" s="18"/>
      <c r="BMA4" s="4"/>
      <c r="BMB4" s="4"/>
      <c r="BMC4" s="4"/>
      <c r="BMD4" s="4"/>
      <c r="BME4" s="4"/>
      <c r="BMJ4" s="25"/>
      <c r="BMK4" s="25"/>
      <c r="BML4" s="18"/>
      <c r="BMM4" s="18"/>
      <c r="BMN4" s="18"/>
      <c r="BMO4" s="18"/>
      <c r="BMP4" s="18"/>
      <c r="BMQ4" s="4"/>
      <c r="BMR4" s="4"/>
      <c r="BMS4" s="4"/>
      <c r="BMT4" s="4"/>
      <c r="BMU4" s="4"/>
      <c r="BMZ4" s="25"/>
      <c r="BNA4" s="25"/>
      <c r="BNB4" s="18"/>
      <c r="BNC4" s="18"/>
      <c r="BND4" s="18"/>
      <c r="BNE4" s="18"/>
      <c r="BNF4" s="18"/>
      <c r="BNG4" s="4"/>
      <c r="BNH4" s="4"/>
      <c r="BNI4" s="4"/>
      <c r="BNJ4" s="4"/>
      <c r="BNK4" s="4"/>
      <c r="BNP4" s="25"/>
      <c r="BNQ4" s="25"/>
      <c r="BNR4" s="18"/>
      <c r="BNS4" s="18"/>
      <c r="BNT4" s="18"/>
      <c r="BNU4" s="18"/>
      <c r="BNV4" s="18"/>
      <c r="BNW4" s="4"/>
      <c r="BNX4" s="4"/>
      <c r="BNY4" s="4"/>
      <c r="BNZ4" s="4"/>
      <c r="BOA4" s="4"/>
      <c r="BOF4" s="25"/>
      <c r="BOG4" s="25"/>
      <c r="BOH4" s="18"/>
      <c r="BOI4" s="18"/>
      <c r="BOJ4" s="18"/>
      <c r="BOK4" s="18"/>
      <c r="BOL4" s="18"/>
      <c r="BOM4" s="4"/>
      <c r="BON4" s="4"/>
      <c r="BOO4" s="4"/>
      <c r="BOP4" s="4"/>
      <c r="BOQ4" s="4"/>
      <c r="BOV4" s="25"/>
      <c r="BOW4" s="25"/>
      <c r="BOX4" s="18"/>
      <c r="BOY4" s="18"/>
      <c r="BOZ4" s="18"/>
      <c r="BPA4" s="18"/>
      <c r="BPB4" s="18"/>
      <c r="BPC4" s="4"/>
      <c r="BPD4" s="4"/>
      <c r="BPE4" s="4"/>
      <c r="BPF4" s="4"/>
      <c r="BPG4" s="4"/>
      <c r="BPL4" s="25"/>
      <c r="BPM4" s="25"/>
      <c r="BPN4" s="18"/>
      <c r="BPO4" s="18"/>
      <c r="BPP4" s="18"/>
      <c r="BPQ4" s="18"/>
      <c r="BPR4" s="18"/>
      <c r="BPS4" s="4"/>
      <c r="BPT4" s="4"/>
      <c r="BPU4" s="4"/>
      <c r="BPV4" s="4"/>
      <c r="BPW4" s="4"/>
      <c r="BQB4" s="25"/>
      <c r="BQC4" s="25"/>
      <c r="BQD4" s="18"/>
      <c r="BQE4" s="18"/>
      <c r="BQF4" s="18"/>
      <c r="BQG4" s="18"/>
      <c r="BQH4" s="18"/>
      <c r="BQI4" s="4"/>
      <c r="BQJ4" s="4"/>
      <c r="BQK4" s="4"/>
      <c r="BQL4" s="4"/>
      <c r="BQM4" s="4"/>
      <c r="BQR4" s="25"/>
      <c r="BQS4" s="25"/>
      <c r="BQT4" s="18"/>
      <c r="BQU4" s="18"/>
      <c r="BQV4" s="18"/>
      <c r="BQW4" s="18"/>
      <c r="BQX4" s="18"/>
      <c r="BQY4" s="4"/>
      <c r="BQZ4" s="4"/>
      <c r="BRA4" s="4"/>
      <c r="BRB4" s="4"/>
      <c r="BRC4" s="4"/>
      <c r="BRH4" s="25"/>
      <c r="BRI4" s="25"/>
      <c r="BRJ4" s="18"/>
      <c r="BRK4" s="18"/>
      <c r="BRL4" s="18"/>
      <c r="BRM4" s="18"/>
      <c r="BRN4" s="18"/>
      <c r="BRO4" s="4"/>
      <c r="BRP4" s="4"/>
      <c r="BRQ4" s="4"/>
      <c r="BRR4" s="4"/>
      <c r="BRS4" s="4"/>
      <c r="BRX4" s="25"/>
      <c r="BRY4" s="25"/>
      <c r="BRZ4" s="18"/>
      <c r="BSA4" s="18"/>
      <c r="BSB4" s="18"/>
      <c r="BSC4" s="18"/>
      <c r="BSD4" s="18"/>
      <c r="BSE4" s="4"/>
      <c r="BSF4" s="4"/>
      <c r="BSG4" s="4"/>
      <c r="BSH4" s="4"/>
      <c r="BSI4" s="4"/>
      <c r="BSN4" s="25"/>
      <c r="BSO4" s="25"/>
      <c r="BSP4" s="18"/>
      <c r="BSQ4" s="18"/>
      <c r="BSR4" s="18"/>
      <c r="BSS4" s="18"/>
      <c r="BST4" s="18"/>
      <c r="BSU4" s="4"/>
      <c r="BSV4" s="4"/>
      <c r="BSW4" s="4"/>
      <c r="BSX4" s="4"/>
      <c r="BSY4" s="4"/>
      <c r="BTD4" s="25"/>
      <c r="BTE4" s="25"/>
      <c r="BTF4" s="18"/>
      <c r="BTG4" s="18"/>
      <c r="BTH4" s="18"/>
      <c r="BTI4" s="18"/>
      <c r="BTJ4" s="18"/>
      <c r="BTK4" s="4"/>
      <c r="BTL4" s="4"/>
      <c r="BTM4" s="4"/>
      <c r="BTN4" s="4"/>
      <c r="BTO4" s="4"/>
      <c r="BTT4" s="25"/>
      <c r="BTU4" s="25"/>
      <c r="BTV4" s="18"/>
      <c r="BTW4" s="18"/>
      <c r="BTX4" s="18"/>
      <c r="BTY4" s="18"/>
      <c r="BTZ4" s="18"/>
      <c r="BUA4" s="4"/>
      <c r="BUB4" s="4"/>
      <c r="BUC4" s="4"/>
      <c r="BUD4" s="4"/>
      <c r="BUE4" s="4"/>
      <c r="BUJ4" s="25"/>
      <c r="BUK4" s="25"/>
      <c r="BUL4" s="18"/>
      <c r="BUM4" s="18"/>
      <c r="BUN4" s="18"/>
      <c r="BUO4" s="18"/>
      <c r="BUP4" s="18"/>
      <c r="BUQ4" s="4"/>
      <c r="BUR4" s="4"/>
      <c r="BUS4" s="4"/>
      <c r="BUT4" s="4"/>
      <c r="BUU4" s="4"/>
      <c r="BUZ4" s="25"/>
      <c r="BVA4" s="25"/>
      <c r="BVB4" s="18"/>
      <c r="BVC4" s="18"/>
      <c r="BVD4" s="18"/>
      <c r="BVE4" s="18"/>
      <c r="BVF4" s="18"/>
      <c r="BVG4" s="4"/>
      <c r="BVH4" s="4"/>
      <c r="BVI4" s="4"/>
      <c r="BVJ4" s="4"/>
      <c r="BVK4" s="4"/>
      <c r="BVP4" s="25"/>
      <c r="BVQ4" s="25"/>
      <c r="BVR4" s="18"/>
      <c r="BVS4" s="18"/>
      <c r="BVT4" s="18"/>
      <c r="BVU4" s="18"/>
      <c r="BVV4" s="18"/>
      <c r="BVW4" s="4"/>
      <c r="BVX4" s="4"/>
      <c r="BVY4" s="4"/>
      <c r="BVZ4" s="4"/>
      <c r="BWA4" s="4"/>
      <c r="BWF4" s="25"/>
      <c r="BWG4" s="25"/>
      <c r="BWH4" s="18"/>
      <c r="BWI4" s="18"/>
      <c r="BWJ4" s="18"/>
      <c r="BWK4" s="18"/>
      <c r="BWL4" s="18"/>
      <c r="BWM4" s="4"/>
      <c r="BWN4" s="4"/>
      <c r="BWO4" s="4"/>
      <c r="BWP4" s="4"/>
      <c r="BWQ4" s="4"/>
      <c r="BWV4" s="25"/>
      <c r="BWW4" s="25"/>
      <c r="BWX4" s="18"/>
      <c r="BWY4" s="18"/>
      <c r="BWZ4" s="18"/>
      <c r="BXA4" s="18"/>
      <c r="BXB4" s="18"/>
      <c r="BXC4" s="4"/>
      <c r="BXD4" s="4"/>
      <c r="BXE4" s="4"/>
      <c r="BXF4" s="4"/>
      <c r="BXG4" s="4"/>
      <c r="BXL4" s="25"/>
      <c r="BXM4" s="25"/>
      <c r="BXN4" s="18"/>
      <c r="BXO4" s="18"/>
      <c r="BXP4" s="18"/>
      <c r="BXQ4" s="18"/>
      <c r="BXR4" s="18"/>
      <c r="BXS4" s="4"/>
      <c r="BXT4" s="4"/>
      <c r="BXU4" s="4"/>
      <c r="BXV4" s="4"/>
      <c r="BXW4" s="4"/>
      <c r="BYB4" s="25"/>
      <c r="BYC4" s="25"/>
      <c r="BYD4" s="18"/>
      <c r="BYE4" s="18"/>
      <c r="BYF4" s="18"/>
      <c r="BYG4" s="18"/>
      <c r="BYH4" s="18"/>
      <c r="BYI4" s="4"/>
      <c r="BYJ4" s="4"/>
      <c r="BYK4" s="4"/>
      <c r="BYL4" s="4"/>
      <c r="BYM4" s="4"/>
      <c r="BYR4" s="25"/>
      <c r="BYS4" s="25"/>
      <c r="BYT4" s="18"/>
      <c r="BYU4" s="18"/>
      <c r="BYV4" s="18"/>
      <c r="BYW4" s="18"/>
      <c r="BYX4" s="18"/>
      <c r="BYY4" s="4"/>
      <c r="BYZ4" s="4"/>
      <c r="BZA4" s="4"/>
      <c r="BZB4" s="4"/>
      <c r="BZC4" s="4"/>
      <c r="BZH4" s="25"/>
      <c r="BZI4" s="25"/>
      <c r="BZJ4" s="18"/>
      <c r="BZK4" s="18"/>
      <c r="BZL4" s="18"/>
      <c r="BZM4" s="18"/>
      <c r="BZN4" s="18"/>
      <c r="BZO4" s="4"/>
      <c r="BZP4" s="4"/>
      <c r="BZQ4" s="4"/>
      <c r="BZR4" s="4"/>
      <c r="BZS4" s="4"/>
      <c r="BZX4" s="25"/>
      <c r="BZY4" s="25"/>
      <c r="BZZ4" s="18"/>
      <c r="CAA4" s="18"/>
      <c r="CAB4" s="18"/>
      <c r="CAC4" s="18"/>
      <c r="CAD4" s="18"/>
      <c r="CAE4" s="4"/>
      <c r="CAF4" s="4"/>
      <c r="CAG4" s="4"/>
      <c r="CAH4" s="4"/>
      <c r="CAI4" s="4"/>
      <c r="CAN4" s="25"/>
      <c r="CAO4" s="25"/>
      <c r="CAP4" s="18"/>
      <c r="CAQ4" s="18"/>
      <c r="CAR4" s="18"/>
      <c r="CAS4" s="18"/>
      <c r="CAT4" s="18"/>
      <c r="CAU4" s="4"/>
      <c r="CAV4" s="4"/>
      <c r="CAW4" s="4"/>
      <c r="CAX4" s="4"/>
      <c r="CAY4" s="4"/>
      <c r="CBD4" s="25"/>
      <c r="CBE4" s="25"/>
      <c r="CBF4" s="18"/>
      <c r="CBG4" s="18"/>
      <c r="CBH4" s="18"/>
      <c r="CBI4" s="18"/>
      <c r="CBJ4" s="18"/>
      <c r="CBK4" s="4"/>
      <c r="CBL4" s="4"/>
      <c r="CBM4" s="4"/>
      <c r="CBN4" s="4"/>
      <c r="CBO4" s="4"/>
      <c r="CBT4" s="25"/>
      <c r="CBU4" s="25"/>
      <c r="CBV4" s="18"/>
      <c r="CBW4" s="18"/>
      <c r="CBX4" s="18"/>
      <c r="CBY4" s="18"/>
      <c r="CBZ4" s="18"/>
      <c r="CCA4" s="4"/>
      <c r="CCB4" s="4"/>
      <c r="CCC4" s="4"/>
      <c r="CCD4" s="4"/>
      <c r="CCE4" s="4"/>
      <c r="CCJ4" s="25"/>
      <c r="CCK4" s="25"/>
      <c r="CCL4" s="18"/>
      <c r="CCM4" s="18"/>
      <c r="CCN4" s="18"/>
      <c r="CCO4" s="18"/>
      <c r="CCP4" s="18"/>
      <c r="CCQ4" s="4"/>
      <c r="CCR4" s="4"/>
      <c r="CCS4" s="4"/>
      <c r="CCT4" s="4"/>
      <c r="CCU4" s="4"/>
      <c r="CCZ4" s="25"/>
      <c r="CDA4" s="25"/>
      <c r="CDB4" s="18"/>
      <c r="CDC4" s="18"/>
      <c r="CDD4" s="18"/>
      <c r="CDE4" s="18"/>
      <c r="CDF4" s="18"/>
      <c r="CDG4" s="4"/>
      <c r="CDH4" s="4"/>
      <c r="CDI4" s="4"/>
      <c r="CDJ4" s="4"/>
      <c r="CDK4" s="4"/>
      <c r="CDP4" s="25"/>
      <c r="CDQ4" s="25"/>
      <c r="CDR4" s="18"/>
      <c r="CDS4" s="18"/>
      <c r="CDT4" s="18"/>
      <c r="CDU4" s="18"/>
      <c r="CDV4" s="18"/>
      <c r="CDW4" s="4"/>
      <c r="CDX4" s="4"/>
      <c r="CDY4" s="4"/>
      <c r="CDZ4" s="4"/>
      <c r="CEA4" s="4"/>
      <c r="CEF4" s="25"/>
      <c r="CEG4" s="25"/>
      <c r="CEH4" s="18"/>
      <c r="CEI4" s="18"/>
      <c r="CEJ4" s="18"/>
      <c r="CEK4" s="18"/>
      <c r="CEL4" s="18"/>
      <c r="CEM4" s="4"/>
      <c r="CEN4" s="4"/>
      <c r="CEO4" s="4"/>
      <c r="CEP4" s="4"/>
      <c r="CEQ4" s="4"/>
      <c r="CEV4" s="25"/>
      <c r="CEW4" s="25"/>
      <c r="CEX4" s="18"/>
      <c r="CEY4" s="18"/>
      <c r="CEZ4" s="18"/>
      <c r="CFA4" s="18"/>
      <c r="CFB4" s="18"/>
      <c r="CFC4" s="4"/>
      <c r="CFD4" s="4"/>
      <c r="CFE4" s="4"/>
      <c r="CFF4" s="4"/>
      <c r="CFG4" s="4"/>
      <c r="CFL4" s="25"/>
      <c r="CFM4" s="25"/>
      <c r="CFN4" s="18"/>
      <c r="CFO4" s="18"/>
      <c r="CFP4" s="18"/>
      <c r="CFQ4" s="18"/>
      <c r="CFR4" s="18"/>
      <c r="CFS4" s="4"/>
      <c r="CFT4" s="4"/>
      <c r="CFU4" s="4"/>
      <c r="CFV4" s="4"/>
      <c r="CFW4" s="4"/>
      <c r="CGB4" s="25"/>
      <c r="CGC4" s="25"/>
      <c r="CGD4" s="18"/>
      <c r="CGE4" s="18"/>
      <c r="CGF4" s="18"/>
      <c r="CGG4" s="18"/>
      <c r="CGH4" s="18"/>
      <c r="CGI4" s="4"/>
      <c r="CGJ4" s="4"/>
      <c r="CGK4" s="4"/>
      <c r="CGL4" s="4"/>
      <c r="CGM4" s="4"/>
      <c r="CGR4" s="25"/>
      <c r="CGS4" s="25"/>
      <c r="CGT4" s="18"/>
      <c r="CGU4" s="18"/>
      <c r="CGV4" s="18"/>
      <c r="CGW4" s="18"/>
      <c r="CGX4" s="18"/>
      <c r="CGY4" s="4"/>
      <c r="CGZ4" s="4"/>
      <c r="CHA4" s="4"/>
      <c r="CHB4" s="4"/>
      <c r="CHC4" s="4"/>
      <c r="CHH4" s="25"/>
      <c r="CHI4" s="25"/>
      <c r="CHJ4" s="18"/>
      <c r="CHK4" s="18"/>
      <c r="CHL4" s="18"/>
      <c r="CHM4" s="18"/>
      <c r="CHN4" s="18"/>
      <c r="CHO4" s="4"/>
      <c r="CHP4" s="4"/>
      <c r="CHQ4" s="4"/>
      <c r="CHR4" s="4"/>
      <c r="CHS4" s="4"/>
      <c r="CHX4" s="25"/>
      <c r="CHY4" s="25"/>
      <c r="CHZ4" s="18"/>
      <c r="CIA4" s="18"/>
      <c r="CIB4" s="18"/>
      <c r="CIC4" s="18"/>
      <c r="CID4" s="18"/>
      <c r="CIE4" s="4"/>
      <c r="CIF4" s="4"/>
      <c r="CIG4" s="4"/>
      <c r="CIH4" s="4"/>
      <c r="CII4" s="4"/>
      <c r="CIN4" s="25"/>
      <c r="CIO4" s="25"/>
      <c r="CIP4" s="18"/>
      <c r="CIQ4" s="18"/>
      <c r="CIR4" s="18"/>
      <c r="CIS4" s="18"/>
      <c r="CIT4" s="18"/>
      <c r="CIU4" s="4"/>
      <c r="CIV4" s="4"/>
      <c r="CIW4" s="4"/>
      <c r="CIX4" s="4"/>
      <c r="CIY4" s="4"/>
      <c r="CJD4" s="25"/>
      <c r="CJE4" s="25"/>
      <c r="CJF4" s="18"/>
      <c r="CJG4" s="18"/>
      <c r="CJH4" s="18"/>
      <c r="CJI4" s="18"/>
      <c r="CJJ4" s="18"/>
      <c r="CJK4" s="4"/>
      <c r="CJL4" s="4"/>
      <c r="CJM4" s="4"/>
      <c r="CJN4" s="4"/>
      <c r="CJO4" s="4"/>
      <c r="CJT4" s="25"/>
      <c r="CJU4" s="25"/>
      <c r="CJV4" s="18"/>
      <c r="CJW4" s="18"/>
      <c r="CJX4" s="18"/>
      <c r="CJY4" s="18"/>
      <c r="CJZ4" s="18"/>
      <c r="CKA4" s="4"/>
      <c r="CKB4" s="4"/>
      <c r="CKC4" s="4"/>
      <c r="CKD4" s="4"/>
      <c r="CKE4" s="4"/>
      <c r="CKJ4" s="25"/>
      <c r="CKK4" s="25"/>
      <c r="CKL4" s="18"/>
      <c r="CKM4" s="18"/>
      <c r="CKN4" s="18"/>
      <c r="CKO4" s="18"/>
      <c r="CKP4" s="18"/>
      <c r="CKQ4" s="4"/>
      <c r="CKR4" s="4"/>
      <c r="CKS4" s="4"/>
      <c r="CKT4" s="4"/>
      <c r="CKU4" s="4"/>
      <c r="CKZ4" s="25"/>
      <c r="CLA4" s="25"/>
      <c r="CLB4" s="18"/>
      <c r="CLC4" s="18"/>
      <c r="CLD4" s="18"/>
      <c r="CLE4" s="18"/>
      <c r="CLF4" s="18"/>
      <c r="CLG4" s="4"/>
      <c r="CLH4" s="4"/>
      <c r="CLI4" s="4"/>
      <c r="CLJ4" s="4"/>
      <c r="CLK4" s="4"/>
      <c r="CLP4" s="25"/>
      <c r="CLQ4" s="25"/>
      <c r="CLR4" s="18"/>
      <c r="CLS4" s="18"/>
      <c r="CLT4" s="18"/>
      <c r="CLU4" s="18"/>
      <c r="CLV4" s="18"/>
      <c r="CLW4" s="4"/>
      <c r="CLX4" s="4"/>
      <c r="CLY4" s="4"/>
      <c r="CLZ4" s="4"/>
      <c r="CMA4" s="4"/>
      <c r="CMF4" s="25"/>
      <c r="CMG4" s="25"/>
      <c r="CMH4" s="18"/>
      <c r="CMI4" s="18"/>
      <c r="CMJ4" s="18"/>
      <c r="CMK4" s="18"/>
      <c r="CML4" s="18"/>
      <c r="CMM4" s="4"/>
      <c r="CMN4" s="4"/>
      <c r="CMO4" s="4"/>
      <c r="CMP4" s="4"/>
      <c r="CMQ4" s="4"/>
      <c r="CMV4" s="25"/>
      <c r="CMW4" s="25"/>
      <c r="CMX4" s="18"/>
      <c r="CMY4" s="18"/>
      <c r="CMZ4" s="18"/>
      <c r="CNA4" s="18"/>
      <c r="CNB4" s="18"/>
      <c r="CNC4" s="4"/>
      <c r="CND4" s="4"/>
      <c r="CNE4" s="4"/>
      <c r="CNF4" s="4"/>
      <c r="CNG4" s="4"/>
      <c r="CNL4" s="25"/>
      <c r="CNM4" s="25"/>
      <c r="CNN4" s="18"/>
      <c r="CNO4" s="18"/>
      <c r="CNP4" s="18"/>
      <c r="CNQ4" s="18"/>
      <c r="CNR4" s="18"/>
      <c r="CNS4" s="4"/>
      <c r="CNT4" s="4"/>
      <c r="CNU4" s="4"/>
      <c r="CNV4" s="4"/>
      <c r="CNW4" s="4"/>
      <c r="COB4" s="25"/>
      <c r="COC4" s="25"/>
      <c r="COD4" s="18"/>
      <c r="COE4" s="18"/>
      <c r="COF4" s="18"/>
      <c r="COG4" s="18"/>
      <c r="COH4" s="18"/>
      <c r="COI4" s="4"/>
      <c r="COJ4" s="4"/>
      <c r="COK4" s="4"/>
      <c r="COL4" s="4"/>
      <c r="COM4" s="4"/>
      <c r="COR4" s="25"/>
      <c r="COS4" s="25"/>
      <c r="COT4" s="18"/>
      <c r="COU4" s="18"/>
      <c r="COV4" s="18"/>
      <c r="COW4" s="18"/>
      <c r="COX4" s="18"/>
      <c r="COY4" s="4"/>
      <c r="COZ4" s="4"/>
      <c r="CPA4" s="4"/>
      <c r="CPB4" s="4"/>
      <c r="CPC4" s="4"/>
      <c r="CPH4" s="25"/>
      <c r="CPI4" s="25"/>
      <c r="CPJ4" s="18"/>
      <c r="CPK4" s="18"/>
      <c r="CPL4" s="18"/>
      <c r="CPM4" s="18"/>
      <c r="CPN4" s="18"/>
      <c r="CPO4" s="4"/>
      <c r="CPP4" s="4"/>
      <c r="CPQ4" s="4"/>
      <c r="CPR4" s="4"/>
      <c r="CPS4" s="4"/>
      <c r="CPX4" s="25"/>
      <c r="CPY4" s="25"/>
      <c r="CPZ4" s="18"/>
      <c r="CQA4" s="18"/>
      <c r="CQB4" s="18"/>
      <c r="CQC4" s="18"/>
      <c r="CQD4" s="18"/>
      <c r="CQE4" s="4"/>
      <c r="CQF4" s="4"/>
      <c r="CQG4" s="4"/>
      <c r="CQH4" s="4"/>
      <c r="CQI4" s="4"/>
      <c r="CQN4" s="25"/>
      <c r="CQO4" s="25"/>
      <c r="CQP4" s="18"/>
      <c r="CQQ4" s="18"/>
      <c r="CQR4" s="18"/>
      <c r="CQS4" s="18"/>
      <c r="CQT4" s="18"/>
      <c r="CQU4" s="4"/>
      <c r="CQV4" s="4"/>
      <c r="CQW4" s="4"/>
      <c r="CQX4" s="4"/>
      <c r="CQY4" s="4"/>
      <c r="CRD4" s="25"/>
      <c r="CRE4" s="25"/>
      <c r="CRF4" s="18"/>
      <c r="CRG4" s="18"/>
      <c r="CRH4" s="18"/>
      <c r="CRI4" s="18"/>
      <c r="CRJ4" s="18"/>
      <c r="CRK4" s="4"/>
      <c r="CRL4" s="4"/>
      <c r="CRM4" s="4"/>
      <c r="CRN4" s="4"/>
      <c r="CRO4" s="4"/>
      <c r="CRT4" s="25"/>
      <c r="CRU4" s="25"/>
      <c r="CRV4" s="18"/>
      <c r="CRW4" s="18"/>
      <c r="CRX4" s="18"/>
      <c r="CRY4" s="18"/>
      <c r="CRZ4" s="18"/>
      <c r="CSA4" s="4"/>
      <c r="CSB4" s="4"/>
      <c r="CSC4" s="4"/>
      <c r="CSD4" s="4"/>
      <c r="CSE4" s="4"/>
      <c r="CSJ4" s="25"/>
      <c r="CSK4" s="25"/>
      <c r="CSL4" s="18"/>
      <c r="CSM4" s="18"/>
      <c r="CSN4" s="18"/>
      <c r="CSO4" s="18"/>
      <c r="CSP4" s="18"/>
      <c r="CSQ4" s="4"/>
      <c r="CSR4" s="4"/>
      <c r="CSS4" s="4"/>
      <c r="CST4" s="4"/>
      <c r="CSU4" s="4"/>
      <c r="CSZ4" s="25"/>
      <c r="CTA4" s="25"/>
      <c r="CTB4" s="18"/>
      <c r="CTC4" s="18"/>
      <c r="CTD4" s="18"/>
      <c r="CTE4" s="18"/>
      <c r="CTF4" s="18"/>
      <c r="CTG4" s="4"/>
      <c r="CTH4" s="4"/>
      <c r="CTI4" s="4"/>
      <c r="CTJ4" s="4"/>
      <c r="CTK4" s="4"/>
      <c r="CTP4" s="25"/>
      <c r="CTQ4" s="25"/>
      <c r="CTR4" s="18"/>
      <c r="CTS4" s="18"/>
      <c r="CTT4" s="18"/>
      <c r="CTU4" s="18"/>
      <c r="CTV4" s="18"/>
      <c r="CTW4" s="4"/>
      <c r="CTX4" s="4"/>
      <c r="CTY4" s="4"/>
      <c r="CTZ4" s="4"/>
      <c r="CUA4" s="4"/>
      <c r="CUF4" s="25"/>
      <c r="CUG4" s="25"/>
      <c r="CUH4" s="18"/>
      <c r="CUI4" s="18"/>
      <c r="CUJ4" s="18"/>
      <c r="CUK4" s="18"/>
      <c r="CUL4" s="18"/>
      <c r="CUM4" s="4"/>
      <c r="CUN4" s="4"/>
      <c r="CUO4" s="4"/>
      <c r="CUP4" s="4"/>
      <c r="CUQ4" s="4"/>
      <c r="CUV4" s="25"/>
      <c r="CUW4" s="25"/>
      <c r="CUX4" s="18"/>
      <c r="CUY4" s="18"/>
      <c r="CUZ4" s="18"/>
      <c r="CVA4" s="18"/>
      <c r="CVB4" s="18"/>
      <c r="CVC4" s="4"/>
      <c r="CVD4" s="4"/>
      <c r="CVE4" s="4"/>
      <c r="CVF4" s="4"/>
      <c r="CVG4" s="4"/>
      <c r="CVL4" s="25"/>
      <c r="CVM4" s="25"/>
      <c r="CVN4" s="18"/>
      <c r="CVO4" s="18"/>
      <c r="CVP4" s="18"/>
      <c r="CVQ4" s="18"/>
      <c r="CVR4" s="18"/>
      <c r="CVS4" s="4"/>
      <c r="CVT4" s="4"/>
      <c r="CVU4" s="4"/>
      <c r="CVV4" s="4"/>
      <c r="CVW4" s="4"/>
      <c r="CWB4" s="25"/>
      <c r="CWC4" s="25"/>
      <c r="CWD4" s="18"/>
      <c r="CWE4" s="18"/>
      <c r="CWF4" s="18"/>
      <c r="CWG4" s="18"/>
      <c r="CWH4" s="18"/>
      <c r="CWI4" s="4"/>
      <c r="CWJ4" s="4"/>
      <c r="CWK4" s="4"/>
      <c r="CWL4" s="4"/>
      <c r="CWM4" s="4"/>
      <c r="CWR4" s="25"/>
      <c r="CWS4" s="25"/>
      <c r="CWT4" s="18"/>
      <c r="CWU4" s="18"/>
      <c r="CWV4" s="18"/>
      <c r="CWW4" s="18"/>
      <c r="CWX4" s="18"/>
      <c r="CWY4" s="4"/>
      <c r="CWZ4" s="4"/>
      <c r="CXA4" s="4"/>
      <c r="CXB4" s="4"/>
      <c r="CXC4" s="4"/>
      <c r="CXH4" s="25"/>
      <c r="CXI4" s="25"/>
      <c r="CXJ4" s="18"/>
      <c r="CXK4" s="18"/>
      <c r="CXL4" s="18"/>
      <c r="CXM4" s="18"/>
      <c r="CXN4" s="18"/>
      <c r="CXO4" s="4"/>
      <c r="CXP4" s="4"/>
      <c r="CXQ4" s="4"/>
      <c r="CXR4" s="4"/>
      <c r="CXS4" s="4"/>
      <c r="CXX4" s="25"/>
      <c r="CXY4" s="25"/>
      <c r="CXZ4" s="18"/>
      <c r="CYA4" s="18"/>
      <c r="CYB4" s="18"/>
      <c r="CYC4" s="18"/>
      <c r="CYD4" s="18"/>
      <c r="CYE4" s="4"/>
      <c r="CYF4" s="4"/>
      <c r="CYG4" s="4"/>
      <c r="CYH4" s="4"/>
      <c r="CYI4" s="4"/>
      <c r="CYN4" s="25"/>
      <c r="CYO4" s="25"/>
      <c r="CYP4" s="18"/>
      <c r="CYQ4" s="18"/>
      <c r="CYR4" s="18"/>
      <c r="CYS4" s="18"/>
      <c r="CYT4" s="18"/>
      <c r="CYU4" s="4"/>
      <c r="CYV4" s="4"/>
      <c r="CYW4" s="4"/>
      <c r="CYX4" s="4"/>
      <c r="CYY4" s="4"/>
      <c r="CZD4" s="25"/>
      <c r="CZE4" s="25"/>
      <c r="CZF4" s="18"/>
      <c r="CZG4" s="18"/>
      <c r="CZH4" s="18"/>
      <c r="CZI4" s="18"/>
      <c r="CZJ4" s="18"/>
      <c r="CZK4" s="4"/>
      <c r="CZL4" s="4"/>
      <c r="CZM4" s="4"/>
      <c r="CZN4" s="4"/>
      <c r="CZO4" s="4"/>
      <c r="CZT4" s="25"/>
      <c r="CZU4" s="25"/>
      <c r="CZV4" s="18"/>
      <c r="CZW4" s="18"/>
      <c r="CZX4" s="18"/>
      <c r="CZY4" s="18"/>
      <c r="CZZ4" s="18"/>
      <c r="DAA4" s="4"/>
      <c r="DAB4" s="4"/>
      <c r="DAC4" s="4"/>
      <c r="DAD4" s="4"/>
      <c r="DAE4" s="4"/>
      <c r="DAJ4" s="25"/>
      <c r="DAK4" s="25"/>
      <c r="DAL4" s="18"/>
      <c r="DAM4" s="18"/>
      <c r="DAN4" s="18"/>
      <c r="DAO4" s="18"/>
      <c r="DAP4" s="18"/>
      <c r="DAQ4" s="4"/>
      <c r="DAR4" s="4"/>
      <c r="DAS4" s="4"/>
      <c r="DAT4" s="4"/>
      <c r="DAU4" s="4"/>
      <c r="DAZ4" s="25"/>
      <c r="DBA4" s="25"/>
      <c r="DBB4" s="18"/>
      <c r="DBC4" s="18"/>
      <c r="DBD4" s="18"/>
      <c r="DBE4" s="18"/>
      <c r="DBF4" s="18"/>
      <c r="DBG4" s="4"/>
      <c r="DBH4" s="4"/>
      <c r="DBI4" s="4"/>
      <c r="DBJ4" s="4"/>
      <c r="DBK4" s="4"/>
      <c r="DBP4" s="25"/>
      <c r="DBQ4" s="25"/>
      <c r="DBR4" s="18"/>
      <c r="DBS4" s="18"/>
      <c r="DBT4" s="18"/>
      <c r="DBU4" s="18"/>
      <c r="DBV4" s="18"/>
      <c r="DBW4" s="4"/>
      <c r="DBX4" s="4"/>
      <c r="DBY4" s="4"/>
      <c r="DBZ4" s="4"/>
      <c r="DCA4" s="4"/>
      <c r="DCF4" s="25"/>
      <c r="DCG4" s="25"/>
      <c r="DCH4" s="18"/>
      <c r="DCI4" s="18"/>
      <c r="DCJ4" s="18"/>
      <c r="DCK4" s="18"/>
      <c r="DCL4" s="18"/>
      <c r="DCM4" s="4"/>
      <c r="DCN4" s="4"/>
      <c r="DCO4" s="4"/>
      <c r="DCP4" s="4"/>
      <c r="DCQ4" s="4"/>
      <c r="DCV4" s="25"/>
      <c r="DCW4" s="25"/>
      <c r="DCX4" s="18"/>
      <c r="DCY4" s="18"/>
      <c r="DCZ4" s="18"/>
      <c r="DDA4" s="18"/>
      <c r="DDB4" s="18"/>
      <c r="DDC4" s="4"/>
      <c r="DDD4" s="4"/>
      <c r="DDE4" s="4"/>
      <c r="DDF4" s="4"/>
      <c r="DDG4" s="4"/>
      <c r="DDL4" s="25"/>
      <c r="DDM4" s="25"/>
      <c r="DDN4" s="18"/>
      <c r="DDO4" s="18"/>
      <c r="DDP4" s="18"/>
      <c r="DDQ4" s="18"/>
      <c r="DDR4" s="18"/>
      <c r="DDS4" s="4"/>
      <c r="DDT4" s="4"/>
      <c r="DDU4" s="4"/>
      <c r="DDV4" s="4"/>
      <c r="DDW4" s="4"/>
      <c r="DEB4" s="25"/>
      <c r="DEC4" s="25"/>
      <c r="DED4" s="18"/>
      <c r="DEE4" s="18"/>
      <c r="DEF4" s="18"/>
      <c r="DEG4" s="18"/>
      <c r="DEH4" s="18"/>
      <c r="DEI4" s="4"/>
      <c r="DEJ4" s="4"/>
      <c r="DEK4" s="4"/>
      <c r="DEL4" s="4"/>
      <c r="DEM4" s="4"/>
      <c r="DER4" s="25"/>
      <c r="DES4" s="25"/>
      <c r="DET4" s="18"/>
      <c r="DEU4" s="18"/>
      <c r="DEV4" s="18"/>
      <c r="DEW4" s="18"/>
      <c r="DEX4" s="18"/>
      <c r="DEY4" s="4"/>
      <c r="DEZ4" s="4"/>
      <c r="DFA4" s="4"/>
      <c r="DFB4" s="4"/>
      <c r="DFC4" s="4"/>
      <c r="DFH4" s="25"/>
      <c r="DFI4" s="25"/>
      <c r="DFJ4" s="18"/>
      <c r="DFK4" s="18"/>
      <c r="DFL4" s="18"/>
      <c r="DFM4" s="18"/>
      <c r="DFN4" s="18"/>
      <c r="DFO4" s="4"/>
      <c r="DFP4" s="4"/>
      <c r="DFQ4" s="4"/>
      <c r="DFR4" s="4"/>
      <c r="DFS4" s="4"/>
      <c r="DFX4" s="25"/>
      <c r="DFY4" s="25"/>
      <c r="DFZ4" s="18"/>
      <c r="DGA4" s="18"/>
      <c r="DGB4" s="18"/>
      <c r="DGC4" s="18"/>
      <c r="DGD4" s="18"/>
      <c r="DGE4" s="4"/>
      <c r="DGF4" s="4"/>
      <c r="DGG4" s="4"/>
      <c r="DGH4" s="4"/>
      <c r="DGI4" s="4"/>
      <c r="DGN4" s="25"/>
      <c r="DGO4" s="25"/>
      <c r="DGP4" s="18"/>
      <c r="DGQ4" s="18"/>
      <c r="DGR4" s="18"/>
      <c r="DGS4" s="18"/>
      <c r="DGT4" s="18"/>
      <c r="DGU4" s="4"/>
      <c r="DGV4" s="4"/>
      <c r="DGW4" s="4"/>
      <c r="DGX4" s="4"/>
      <c r="DGY4" s="4"/>
      <c r="DHD4" s="25"/>
      <c r="DHE4" s="25"/>
      <c r="DHF4" s="18"/>
      <c r="DHG4" s="18"/>
      <c r="DHH4" s="18"/>
      <c r="DHI4" s="18"/>
      <c r="DHJ4" s="18"/>
      <c r="DHK4" s="4"/>
      <c r="DHL4" s="4"/>
      <c r="DHM4" s="4"/>
      <c r="DHN4" s="4"/>
      <c r="DHO4" s="4"/>
      <c r="DHT4" s="25"/>
      <c r="DHU4" s="25"/>
      <c r="DHV4" s="18"/>
      <c r="DHW4" s="18"/>
      <c r="DHX4" s="18"/>
      <c r="DHY4" s="18"/>
      <c r="DHZ4" s="18"/>
      <c r="DIA4" s="4"/>
      <c r="DIB4" s="4"/>
      <c r="DIC4" s="4"/>
      <c r="DID4" s="4"/>
      <c r="DIE4" s="4"/>
      <c r="DIJ4" s="25"/>
      <c r="DIK4" s="25"/>
      <c r="DIL4" s="18"/>
      <c r="DIM4" s="18"/>
      <c r="DIN4" s="18"/>
      <c r="DIO4" s="18"/>
      <c r="DIP4" s="18"/>
      <c r="DIQ4" s="4"/>
      <c r="DIR4" s="4"/>
      <c r="DIS4" s="4"/>
      <c r="DIT4" s="4"/>
      <c r="DIU4" s="4"/>
      <c r="DIZ4" s="25"/>
      <c r="DJA4" s="25"/>
      <c r="DJB4" s="18"/>
      <c r="DJC4" s="18"/>
      <c r="DJD4" s="18"/>
      <c r="DJE4" s="18"/>
      <c r="DJF4" s="18"/>
      <c r="DJG4" s="4"/>
      <c r="DJH4" s="4"/>
      <c r="DJI4" s="4"/>
      <c r="DJJ4" s="4"/>
      <c r="DJK4" s="4"/>
      <c r="DJP4" s="25"/>
      <c r="DJQ4" s="25"/>
      <c r="DJR4" s="18"/>
      <c r="DJS4" s="18"/>
      <c r="DJT4" s="18"/>
      <c r="DJU4" s="18"/>
      <c r="DJV4" s="18"/>
      <c r="DJW4" s="4"/>
      <c r="DJX4" s="4"/>
      <c r="DJY4" s="4"/>
      <c r="DJZ4" s="4"/>
      <c r="DKA4" s="4"/>
      <c r="DKF4" s="25"/>
      <c r="DKG4" s="25"/>
      <c r="DKH4" s="18"/>
      <c r="DKI4" s="18"/>
      <c r="DKJ4" s="18"/>
      <c r="DKK4" s="18"/>
      <c r="DKL4" s="18"/>
      <c r="DKM4" s="4"/>
      <c r="DKN4" s="4"/>
      <c r="DKO4" s="4"/>
      <c r="DKP4" s="4"/>
      <c r="DKQ4" s="4"/>
      <c r="DKV4" s="25"/>
      <c r="DKW4" s="25"/>
      <c r="DKX4" s="18"/>
      <c r="DKY4" s="18"/>
      <c r="DKZ4" s="18"/>
      <c r="DLA4" s="18"/>
      <c r="DLB4" s="18"/>
      <c r="DLC4" s="4"/>
      <c r="DLD4" s="4"/>
      <c r="DLE4" s="4"/>
      <c r="DLF4" s="4"/>
      <c r="DLG4" s="4"/>
      <c r="DLL4" s="25"/>
      <c r="DLM4" s="25"/>
      <c r="DLN4" s="18"/>
      <c r="DLO4" s="18"/>
      <c r="DLP4" s="18"/>
      <c r="DLQ4" s="18"/>
      <c r="DLR4" s="18"/>
      <c r="DLS4" s="4"/>
      <c r="DLT4" s="4"/>
      <c r="DLU4" s="4"/>
      <c r="DLV4" s="4"/>
      <c r="DLW4" s="4"/>
      <c r="DMB4" s="25"/>
      <c r="DMC4" s="25"/>
      <c r="DMD4" s="18"/>
      <c r="DME4" s="18"/>
      <c r="DMF4" s="18"/>
      <c r="DMG4" s="18"/>
      <c r="DMH4" s="18"/>
      <c r="DMI4" s="4"/>
      <c r="DMJ4" s="4"/>
      <c r="DMK4" s="4"/>
      <c r="DML4" s="4"/>
      <c r="DMM4" s="4"/>
      <c r="DMR4" s="25"/>
      <c r="DMS4" s="25"/>
      <c r="DMT4" s="18"/>
      <c r="DMU4" s="18"/>
      <c r="DMV4" s="18"/>
      <c r="DMW4" s="18"/>
      <c r="DMX4" s="18"/>
      <c r="DMY4" s="4"/>
      <c r="DMZ4" s="4"/>
      <c r="DNA4" s="4"/>
      <c r="DNB4" s="4"/>
      <c r="DNC4" s="4"/>
      <c r="DNH4" s="25"/>
      <c r="DNI4" s="25"/>
      <c r="DNJ4" s="18"/>
      <c r="DNK4" s="18"/>
      <c r="DNL4" s="18"/>
      <c r="DNM4" s="18"/>
      <c r="DNN4" s="18"/>
      <c r="DNO4" s="4"/>
      <c r="DNP4" s="4"/>
      <c r="DNQ4" s="4"/>
      <c r="DNR4" s="4"/>
      <c r="DNS4" s="4"/>
      <c r="DNX4" s="25"/>
      <c r="DNY4" s="25"/>
      <c r="DNZ4" s="18"/>
      <c r="DOA4" s="18"/>
      <c r="DOB4" s="18"/>
      <c r="DOC4" s="18"/>
      <c r="DOD4" s="18"/>
      <c r="DOE4" s="4"/>
      <c r="DOF4" s="4"/>
      <c r="DOG4" s="4"/>
      <c r="DOH4" s="4"/>
      <c r="DOI4" s="4"/>
      <c r="DON4" s="25"/>
      <c r="DOO4" s="25"/>
      <c r="DOP4" s="18"/>
      <c r="DOQ4" s="18"/>
      <c r="DOR4" s="18"/>
      <c r="DOS4" s="18"/>
      <c r="DOT4" s="18"/>
      <c r="DOU4" s="4"/>
      <c r="DOV4" s="4"/>
      <c r="DOW4" s="4"/>
      <c r="DOX4" s="4"/>
      <c r="DOY4" s="4"/>
      <c r="DPD4" s="25"/>
      <c r="DPE4" s="25"/>
      <c r="DPF4" s="18"/>
      <c r="DPG4" s="18"/>
      <c r="DPH4" s="18"/>
      <c r="DPI4" s="18"/>
      <c r="DPJ4" s="18"/>
      <c r="DPK4" s="4"/>
      <c r="DPL4" s="4"/>
      <c r="DPM4" s="4"/>
      <c r="DPN4" s="4"/>
      <c r="DPO4" s="4"/>
      <c r="DPT4" s="25"/>
      <c r="DPU4" s="25"/>
      <c r="DPV4" s="18"/>
      <c r="DPW4" s="18"/>
      <c r="DPX4" s="18"/>
      <c r="DPY4" s="18"/>
      <c r="DPZ4" s="18"/>
      <c r="DQA4" s="4"/>
      <c r="DQB4" s="4"/>
      <c r="DQC4" s="4"/>
      <c r="DQD4" s="4"/>
      <c r="DQE4" s="4"/>
      <c r="DQJ4" s="25"/>
      <c r="DQK4" s="25"/>
      <c r="DQL4" s="18"/>
      <c r="DQM4" s="18"/>
      <c r="DQN4" s="18"/>
      <c r="DQO4" s="18"/>
      <c r="DQP4" s="18"/>
      <c r="DQQ4" s="4"/>
      <c r="DQR4" s="4"/>
      <c r="DQS4" s="4"/>
      <c r="DQT4" s="4"/>
      <c r="DQU4" s="4"/>
      <c r="DQZ4" s="25"/>
      <c r="DRA4" s="25"/>
      <c r="DRB4" s="18"/>
      <c r="DRC4" s="18"/>
      <c r="DRD4" s="18"/>
      <c r="DRE4" s="18"/>
      <c r="DRF4" s="18"/>
      <c r="DRG4" s="4"/>
      <c r="DRH4" s="4"/>
      <c r="DRI4" s="4"/>
      <c r="DRJ4" s="4"/>
      <c r="DRK4" s="4"/>
      <c r="DRP4" s="25"/>
      <c r="DRQ4" s="25"/>
      <c r="DRR4" s="18"/>
      <c r="DRS4" s="18"/>
      <c r="DRT4" s="18"/>
      <c r="DRU4" s="18"/>
      <c r="DRV4" s="18"/>
      <c r="DRW4" s="4"/>
      <c r="DRX4" s="4"/>
      <c r="DRY4" s="4"/>
      <c r="DRZ4" s="4"/>
      <c r="DSA4" s="4"/>
      <c r="DSF4" s="25"/>
      <c r="DSG4" s="25"/>
      <c r="DSH4" s="18"/>
      <c r="DSI4" s="18"/>
      <c r="DSJ4" s="18"/>
      <c r="DSK4" s="18"/>
      <c r="DSL4" s="18"/>
      <c r="DSM4" s="4"/>
      <c r="DSN4" s="4"/>
      <c r="DSO4" s="4"/>
      <c r="DSP4" s="4"/>
      <c r="DSQ4" s="4"/>
      <c r="DSV4" s="25"/>
      <c r="DSW4" s="25"/>
      <c r="DSX4" s="18"/>
      <c r="DSY4" s="18"/>
      <c r="DSZ4" s="18"/>
      <c r="DTA4" s="18"/>
      <c r="DTB4" s="18"/>
      <c r="DTC4" s="4"/>
      <c r="DTD4" s="4"/>
      <c r="DTE4" s="4"/>
      <c r="DTF4" s="4"/>
      <c r="DTG4" s="4"/>
      <c r="DTL4" s="25"/>
      <c r="DTM4" s="25"/>
      <c r="DTN4" s="18"/>
      <c r="DTO4" s="18"/>
      <c r="DTP4" s="18"/>
      <c r="DTQ4" s="18"/>
      <c r="DTR4" s="18"/>
      <c r="DTS4" s="4"/>
      <c r="DTT4" s="4"/>
      <c r="DTU4" s="4"/>
      <c r="DTV4" s="4"/>
      <c r="DTW4" s="4"/>
      <c r="DUB4" s="25"/>
      <c r="DUC4" s="25"/>
      <c r="DUD4" s="18"/>
      <c r="DUE4" s="18"/>
      <c r="DUF4" s="18"/>
      <c r="DUG4" s="18"/>
      <c r="DUH4" s="18"/>
      <c r="DUI4" s="4"/>
      <c r="DUJ4" s="4"/>
      <c r="DUK4" s="4"/>
      <c r="DUL4" s="4"/>
      <c r="DUM4" s="4"/>
      <c r="DUR4" s="25"/>
      <c r="DUS4" s="25"/>
      <c r="DUT4" s="18"/>
      <c r="DUU4" s="18"/>
      <c r="DUV4" s="18"/>
      <c r="DUW4" s="18"/>
      <c r="DUX4" s="18"/>
      <c r="DUY4" s="4"/>
      <c r="DUZ4" s="4"/>
      <c r="DVA4" s="4"/>
      <c r="DVB4" s="4"/>
      <c r="DVC4" s="4"/>
      <c r="DVH4" s="25"/>
      <c r="DVI4" s="25"/>
      <c r="DVJ4" s="18"/>
      <c r="DVK4" s="18"/>
      <c r="DVL4" s="18"/>
      <c r="DVM4" s="18"/>
      <c r="DVN4" s="18"/>
      <c r="DVO4" s="4"/>
      <c r="DVP4" s="4"/>
      <c r="DVQ4" s="4"/>
      <c r="DVR4" s="4"/>
      <c r="DVS4" s="4"/>
      <c r="DVX4" s="25"/>
      <c r="DVY4" s="25"/>
      <c r="DVZ4" s="18"/>
      <c r="DWA4" s="18"/>
      <c r="DWB4" s="18"/>
      <c r="DWC4" s="18"/>
      <c r="DWD4" s="18"/>
      <c r="DWE4" s="4"/>
      <c r="DWF4" s="4"/>
      <c r="DWG4" s="4"/>
      <c r="DWH4" s="4"/>
      <c r="DWI4" s="4"/>
      <c r="DWN4" s="25"/>
      <c r="DWO4" s="25"/>
      <c r="DWP4" s="18"/>
      <c r="DWQ4" s="18"/>
      <c r="DWR4" s="18"/>
      <c r="DWS4" s="18"/>
      <c r="DWT4" s="18"/>
      <c r="DWU4" s="4"/>
      <c r="DWV4" s="4"/>
      <c r="DWW4" s="4"/>
      <c r="DWX4" s="4"/>
      <c r="DWY4" s="4"/>
      <c r="DXD4" s="25"/>
      <c r="DXE4" s="25"/>
      <c r="DXF4" s="18"/>
      <c r="DXG4" s="18"/>
      <c r="DXH4" s="18"/>
      <c r="DXI4" s="18"/>
      <c r="DXJ4" s="18"/>
      <c r="DXK4" s="4"/>
      <c r="DXL4" s="4"/>
      <c r="DXM4" s="4"/>
      <c r="DXN4" s="4"/>
      <c r="DXO4" s="4"/>
      <c r="DXT4" s="25"/>
      <c r="DXU4" s="25"/>
      <c r="DXV4" s="18"/>
      <c r="DXW4" s="18"/>
      <c r="DXX4" s="18"/>
      <c r="DXY4" s="18"/>
      <c r="DXZ4" s="18"/>
      <c r="DYA4" s="4"/>
      <c r="DYB4" s="4"/>
      <c r="DYC4" s="4"/>
      <c r="DYD4" s="4"/>
      <c r="DYE4" s="4"/>
      <c r="DYJ4" s="25"/>
      <c r="DYK4" s="25"/>
      <c r="DYL4" s="18"/>
      <c r="DYM4" s="18"/>
      <c r="DYN4" s="18"/>
      <c r="DYO4" s="18"/>
      <c r="DYP4" s="18"/>
      <c r="DYQ4" s="4"/>
      <c r="DYR4" s="4"/>
      <c r="DYS4" s="4"/>
      <c r="DYT4" s="4"/>
      <c r="DYU4" s="4"/>
      <c r="DYZ4" s="25"/>
      <c r="DZA4" s="25"/>
      <c r="DZB4" s="18"/>
      <c r="DZC4" s="18"/>
      <c r="DZD4" s="18"/>
      <c r="DZE4" s="18"/>
      <c r="DZF4" s="18"/>
      <c r="DZG4" s="4"/>
      <c r="DZH4" s="4"/>
      <c r="DZI4" s="4"/>
      <c r="DZJ4" s="4"/>
      <c r="DZK4" s="4"/>
      <c r="DZP4" s="25"/>
      <c r="DZQ4" s="25"/>
      <c r="DZR4" s="18"/>
      <c r="DZS4" s="18"/>
      <c r="DZT4" s="18"/>
      <c r="DZU4" s="18"/>
      <c r="DZV4" s="18"/>
      <c r="DZW4" s="4"/>
      <c r="DZX4" s="4"/>
      <c r="DZY4" s="4"/>
      <c r="DZZ4" s="4"/>
      <c r="EAA4" s="4"/>
      <c r="EAF4" s="25"/>
      <c r="EAG4" s="25"/>
      <c r="EAH4" s="18"/>
      <c r="EAI4" s="18"/>
      <c r="EAJ4" s="18"/>
      <c r="EAK4" s="18"/>
      <c r="EAL4" s="18"/>
      <c r="EAM4" s="4"/>
      <c r="EAN4" s="4"/>
      <c r="EAO4" s="4"/>
      <c r="EAP4" s="4"/>
      <c r="EAQ4" s="4"/>
      <c r="EAV4" s="25"/>
      <c r="EAW4" s="25"/>
      <c r="EAX4" s="18"/>
      <c r="EAY4" s="18"/>
      <c r="EAZ4" s="18"/>
      <c r="EBA4" s="18"/>
      <c r="EBB4" s="18"/>
      <c r="EBC4" s="4"/>
      <c r="EBD4" s="4"/>
      <c r="EBE4" s="4"/>
      <c r="EBF4" s="4"/>
      <c r="EBG4" s="4"/>
      <c r="EBL4" s="25"/>
      <c r="EBM4" s="25"/>
      <c r="EBN4" s="18"/>
      <c r="EBO4" s="18"/>
      <c r="EBP4" s="18"/>
      <c r="EBQ4" s="18"/>
      <c r="EBR4" s="18"/>
      <c r="EBS4" s="4"/>
      <c r="EBT4" s="4"/>
      <c r="EBU4" s="4"/>
      <c r="EBV4" s="4"/>
      <c r="EBW4" s="4"/>
      <c r="ECB4" s="25"/>
      <c r="ECC4" s="25"/>
      <c r="ECD4" s="18"/>
      <c r="ECE4" s="18"/>
      <c r="ECF4" s="18"/>
      <c r="ECG4" s="18"/>
      <c r="ECH4" s="18"/>
      <c r="ECI4" s="4"/>
      <c r="ECJ4" s="4"/>
      <c r="ECK4" s="4"/>
      <c r="ECL4" s="4"/>
      <c r="ECM4" s="4"/>
      <c r="ECR4" s="25"/>
      <c r="ECS4" s="25"/>
      <c r="ECT4" s="18"/>
      <c r="ECU4" s="18"/>
      <c r="ECV4" s="18"/>
      <c r="ECW4" s="18"/>
      <c r="ECX4" s="18"/>
      <c r="ECY4" s="4"/>
      <c r="ECZ4" s="4"/>
      <c r="EDA4" s="4"/>
      <c r="EDB4" s="4"/>
      <c r="EDC4" s="4"/>
      <c r="EDH4" s="25"/>
      <c r="EDI4" s="25"/>
      <c r="EDJ4" s="18"/>
      <c r="EDK4" s="18"/>
      <c r="EDL4" s="18"/>
      <c r="EDM4" s="18"/>
      <c r="EDN4" s="18"/>
      <c r="EDO4" s="4"/>
      <c r="EDP4" s="4"/>
      <c r="EDQ4" s="4"/>
      <c r="EDR4" s="4"/>
      <c r="EDS4" s="4"/>
      <c r="EDX4" s="25"/>
      <c r="EDY4" s="25"/>
      <c r="EDZ4" s="18"/>
      <c r="EEA4" s="18"/>
      <c r="EEB4" s="18"/>
      <c r="EEC4" s="18"/>
      <c r="EED4" s="18"/>
      <c r="EEE4" s="4"/>
      <c r="EEF4" s="4"/>
      <c r="EEG4" s="4"/>
      <c r="EEH4" s="4"/>
      <c r="EEI4" s="4"/>
      <c r="EEN4" s="25"/>
      <c r="EEO4" s="25"/>
      <c r="EEP4" s="18"/>
      <c r="EEQ4" s="18"/>
      <c r="EER4" s="18"/>
      <c r="EES4" s="18"/>
      <c r="EET4" s="18"/>
      <c r="EEU4" s="4"/>
      <c r="EEV4" s="4"/>
      <c r="EEW4" s="4"/>
      <c r="EEX4" s="4"/>
      <c r="EEY4" s="4"/>
      <c r="EFD4" s="25"/>
      <c r="EFE4" s="25"/>
      <c r="EFF4" s="18"/>
      <c r="EFG4" s="18"/>
      <c r="EFH4" s="18"/>
      <c r="EFI4" s="18"/>
      <c r="EFJ4" s="18"/>
      <c r="EFK4" s="4"/>
      <c r="EFL4" s="4"/>
      <c r="EFM4" s="4"/>
      <c r="EFN4" s="4"/>
      <c r="EFO4" s="4"/>
      <c r="EFT4" s="25"/>
      <c r="EFU4" s="25"/>
      <c r="EFV4" s="18"/>
      <c r="EFW4" s="18"/>
      <c r="EFX4" s="18"/>
      <c r="EFY4" s="18"/>
      <c r="EFZ4" s="18"/>
      <c r="EGA4" s="4"/>
      <c r="EGB4" s="4"/>
      <c r="EGC4" s="4"/>
      <c r="EGD4" s="4"/>
      <c r="EGE4" s="4"/>
      <c r="EGJ4" s="25"/>
      <c r="EGK4" s="25"/>
      <c r="EGL4" s="18"/>
      <c r="EGM4" s="18"/>
      <c r="EGN4" s="18"/>
      <c r="EGO4" s="18"/>
      <c r="EGP4" s="18"/>
      <c r="EGQ4" s="4"/>
      <c r="EGR4" s="4"/>
      <c r="EGS4" s="4"/>
      <c r="EGT4" s="4"/>
      <c r="EGU4" s="4"/>
      <c r="EGZ4" s="25"/>
      <c r="EHA4" s="25"/>
      <c r="EHB4" s="18"/>
      <c r="EHC4" s="18"/>
      <c r="EHD4" s="18"/>
      <c r="EHE4" s="18"/>
      <c r="EHF4" s="18"/>
      <c r="EHG4" s="4"/>
      <c r="EHH4" s="4"/>
      <c r="EHI4" s="4"/>
      <c r="EHJ4" s="4"/>
      <c r="EHK4" s="4"/>
      <c r="EHP4" s="25"/>
      <c r="EHQ4" s="25"/>
      <c r="EHR4" s="18"/>
      <c r="EHS4" s="18"/>
      <c r="EHT4" s="18"/>
      <c r="EHU4" s="18"/>
      <c r="EHV4" s="18"/>
      <c r="EHW4" s="4"/>
      <c r="EHX4" s="4"/>
      <c r="EHY4" s="4"/>
      <c r="EHZ4" s="4"/>
      <c r="EIA4" s="4"/>
      <c r="EIF4" s="25"/>
      <c r="EIG4" s="25"/>
      <c r="EIH4" s="18"/>
      <c r="EII4" s="18"/>
      <c r="EIJ4" s="18"/>
      <c r="EIK4" s="18"/>
      <c r="EIL4" s="18"/>
      <c r="EIM4" s="4"/>
      <c r="EIN4" s="4"/>
      <c r="EIO4" s="4"/>
      <c r="EIP4" s="4"/>
      <c r="EIQ4" s="4"/>
      <c r="EIV4" s="25"/>
      <c r="EIW4" s="25"/>
      <c r="EIX4" s="18"/>
      <c r="EIY4" s="18"/>
      <c r="EIZ4" s="18"/>
      <c r="EJA4" s="18"/>
      <c r="EJB4" s="18"/>
      <c r="EJC4" s="4"/>
      <c r="EJD4" s="4"/>
      <c r="EJE4" s="4"/>
      <c r="EJF4" s="4"/>
      <c r="EJG4" s="4"/>
      <c r="EJL4" s="25"/>
      <c r="EJM4" s="25"/>
      <c r="EJN4" s="18"/>
      <c r="EJO4" s="18"/>
      <c r="EJP4" s="18"/>
      <c r="EJQ4" s="18"/>
      <c r="EJR4" s="18"/>
      <c r="EJS4" s="4"/>
      <c r="EJT4" s="4"/>
      <c r="EJU4" s="4"/>
      <c r="EJV4" s="4"/>
      <c r="EJW4" s="4"/>
      <c r="EKB4" s="25"/>
      <c r="EKC4" s="25"/>
      <c r="EKD4" s="18"/>
      <c r="EKE4" s="18"/>
      <c r="EKF4" s="18"/>
      <c r="EKG4" s="18"/>
      <c r="EKH4" s="18"/>
      <c r="EKI4" s="4"/>
      <c r="EKJ4" s="4"/>
      <c r="EKK4" s="4"/>
      <c r="EKL4" s="4"/>
      <c r="EKM4" s="4"/>
      <c r="EKR4" s="25"/>
      <c r="EKS4" s="25"/>
      <c r="EKT4" s="18"/>
      <c r="EKU4" s="18"/>
      <c r="EKV4" s="18"/>
      <c r="EKW4" s="18"/>
      <c r="EKX4" s="18"/>
      <c r="EKY4" s="4"/>
      <c r="EKZ4" s="4"/>
      <c r="ELA4" s="4"/>
      <c r="ELB4" s="4"/>
      <c r="ELC4" s="4"/>
      <c r="ELH4" s="25"/>
      <c r="ELI4" s="25"/>
      <c r="ELJ4" s="18"/>
      <c r="ELK4" s="18"/>
      <c r="ELL4" s="18"/>
      <c r="ELM4" s="18"/>
      <c r="ELN4" s="18"/>
      <c r="ELO4" s="4"/>
      <c r="ELP4" s="4"/>
      <c r="ELQ4" s="4"/>
      <c r="ELR4" s="4"/>
      <c r="ELS4" s="4"/>
      <c r="ELX4" s="25"/>
      <c r="ELY4" s="25"/>
      <c r="ELZ4" s="18"/>
      <c r="EMA4" s="18"/>
      <c r="EMB4" s="18"/>
      <c r="EMC4" s="18"/>
      <c r="EMD4" s="18"/>
      <c r="EME4" s="4"/>
      <c r="EMF4" s="4"/>
      <c r="EMG4" s="4"/>
      <c r="EMH4" s="4"/>
      <c r="EMI4" s="4"/>
      <c r="EMN4" s="25"/>
      <c r="EMO4" s="25"/>
      <c r="EMP4" s="18"/>
      <c r="EMQ4" s="18"/>
      <c r="EMR4" s="18"/>
      <c r="EMS4" s="18"/>
      <c r="EMT4" s="18"/>
      <c r="EMU4" s="4"/>
      <c r="EMV4" s="4"/>
      <c r="EMW4" s="4"/>
      <c r="EMX4" s="4"/>
      <c r="EMY4" s="4"/>
      <c r="END4" s="25"/>
      <c r="ENE4" s="25"/>
      <c r="ENF4" s="18"/>
      <c r="ENG4" s="18"/>
      <c r="ENH4" s="18"/>
      <c r="ENI4" s="18"/>
      <c r="ENJ4" s="18"/>
      <c r="ENK4" s="4"/>
      <c r="ENL4" s="4"/>
      <c r="ENM4" s="4"/>
      <c r="ENN4" s="4"/>
      <c r="ENO4" s="4"/>
      <c r="ENT4" s="25"/>
      <c r="ENU4" s="25"/>
      <c r="ENV4" s="18"/>
      <c r="ENW4" s="18"/>
      <c r="ENX4" s="18"/>
      <c r="ENY4" s="18"/>
      <c r="ENZ4" s="18"/>
      <c r="EOA4" s="4"/>
      <c r="EOB4" s="4"/>
      <c r="EOC4" s="4"/>
      <c r="EOD4" s="4"/>
      <c r="EOE4" s="4"/>
      <c r="EOJ4" s="25"/>
      <c r="EOK4" s="25"/>
      <c r="EOL4" s="18"/>
      <c r="EOM4" s="18"/>
      <c r="EON4" s="18"/>
      <c r="EOO4" s="18"/>
      <c r="EOP4" s="18"/>
      <c r="EOQ4" s="4"/>
      <c r="EOR4" s="4"/>
      <c r="EOS4" s="4"/>
      <c r="EOT4" s="4"/>
      <c r="EOU4" s="4"/>
      <c r="EOZ4" s="25"/>
      <c r="EPA4" s="25"/>
      <c r="EPB4" s="18"/>
      <c r="EPC4" s="18"/>
      <c r="EPD4" s="18"/>
      <c r="EPE4" s="18"/>
      <c r="EPF4" s="18"/>
      <c r="EPG4" s="4"/>
      <c r="EPH4" s="4"/>
      <c r="EPI4" s="4"/>
      <c r="EPJ4" s="4"/>
      <c r="EPK4" s="4"/>
      <c r="EPP4" s="25"/>
      <c r="EPQ4" s="25"/>
      <c r="EPR4" s="18"/>
      <c r="EPS4" s="18"/>
      <c r="EPT4" s="18"/>
      <c r="EPU4" s="18"/>
      <c r="EPV4" s="18"/>
      <c r="EPW4" s="4"/>
      <c r="EPX4" s="4"/>
      <c r="EPY4" s="4"/>
      <c r="EPZ4" s="4"/>
      <c r="EQA4" s="4"/>
      <c r="EQF4" s="25"/>
      <c r="EQG4" s="25"/>
      <c r="EQH4" s="18"/>
      <c r="EQI4" s="18"/>
      <c r="EQJ4" s="18"/>
      <c r="EQK4" s="18"/>
      <c r="EQL4" s="18"/>
      <c r="EQM4" s="4"/>
      <c r="EQN4" s="4"/>
      <c r="EQO4" s="4"/>
      <c r="EQP4" s="4"/>
      <c r="EQQ4" s="4"/>
      <c r="EQV4" s="25"/>
      <c r="EQW4" s="25"/>
      <c r="EQX4" s="18"/>
      <c r="EQY4" s="18"/>
      <c r="EQZ4" s="18"/>
      <c r="ERA4" s="18"/>
      <c r="ERB4" s="18"/>
      <c r="ERC4" s="4"/>
      <c r="ERD4" s="4"/>
      <c r="ERE4" s="4"/>
      <c r="ERF4" s="4"/>
      <c r="ERG4" s="4"/>
      <c r="ERL4" s="25"/>
      <c r="ERM4" s="25"/>
      <c r="ERN4" s="18"/>
      <c r="ERO4" s="18"/>
      <c r="ERP4" s="18"/>
      <c r="ERQ4" s="18"/>
      <c r="ERR4" s="18"/>
      <c r="ERS4" s="4"/>
      <c r="ERT4" s="4"/>
      <c r="ERU4" s="4"/>
      <c r="ERV4" s="4"/>
      <c r="ERW4" s="4"/>
      <c r="ESB4" s="25"/>
      <c r="ESC4" s="25"/>
      <c r="ESD4" s="18"/>
      <c r="ESE4" s="18"/>
      <c r="ESF4" s="18"/>
      <c r="ESG4" s="18"/>
      <c r="ESH4" s="18"/>
      <c r="ESI4" s="4"/>
      <c r="ESJ4" s="4"/>
      <c r="ESK4" s="4"/>
      <c r="ESL4" s="4"/>
      <c r="ESM4" s="4"/>
      <c r="ESR4" s="25"/>
      <c r="ESS4" s="25"/>
      <c r="EST4" s="18"/>
      <c r="ESU4" s="18"/>
      <c r="ESV4" s="18"/>
      <c r="ESW4" s="18"/>
      <c r="ESX4" s="18"/>
      <c r="ESY4" s="4"/>
      <c r="ESZ4" s="4"/>
      <c r="ETA4" s="4"/>
      <c r="ETB4" s="4"/>
      <c r="ETC4" s="4"/>
      <c r="ETH4" s="25"/>
      <c r="ETI4" s="25"/>
      <c r="ETJ4" s="18"/>
      <c r="ETK4" s="18"/>
      <c r="ETL4" s="18"/>
      <c r="ETM4" s="18"/>
      <c r="ETN4" s="18"/>
      <c r="ETO4" s="4"/>
      <c r="ETP4" s="4"/>
      <c r="ETQ4" s="4"/>
      <c r="ETR4" s="4"/>
      <c r="ETS4" s="4"/>
      <c r="ETX4" s="25"/>
      <c r="ETY4" s="25"/>
      <c r="ETZ4" s="18"/>
      <c r="EUA4" s="18"/>
      <c r="EUB4" s="18"/>
      <c r="EUC4" s="18"/>
      <c r="EUD4" s="18"/>
      <c r="EUE4" s="4"/>
      <c r="EUF4" s="4"/>
      <c r="EUG4" s="4"/>
      <c r="EUH4" s="4"/>
      <c r="EUI4" s="4"/>
      <c r="EUN4" s="25"/>
      <c r="EUO4" s="25"/>
      <c r="EUP4" s="18"/>
      <c r="EUQ4" s="18"/>
      <c r="EUR4" s="18"/>
      <c r="EUS4" s="18"/>
      <c r="EUT4" s="18"/>
      <c r="EUU4" s="4"/>
      <c r="EUV4" s="4"/>
      <c r="EUW4" s="4"/>
      <c r="EUX4" s="4"/>
      <c r="EUY4" s="4"/>
      <c r="EVD4" s="25"/>
      <c r="EVE4" s="25"/>
      <c r="EVF4" s="18"/>
      <c r="EVG4" s="18"/>
      <c r="EVH4" s="18"/>
      <c r="EVI4" s="18"/>
      <c r="EVJ4" s="18"/>
      <c r="EVK4" s="4"/>
      <c r="EVL4" s="4"/>
      <c r="EVM4" s="4"/>
      <c r="EVN4" s="4"/>
      <c r="EVO4" s="4"/>
      <c r="EVT4" s="25"/>
      <c r="EVU4" s="25"/>
      <c r="EVV4" s="18"/>
      <c r="EVW4" s="18"/>
      <c r="EVX4" s="18"/>
      <c r="EVY4" s="18"/>
      <c r="EVZ4" s="18"/>
      <c r="EWA4" s="4"/>
      <c r="EWB4" s="4"/>
      <c r="EWC4" s="4"/>
      <c r="EWD4" s="4"/>
      <c r="EWE4" s="4"/>
      <c r="EWJ4" s="25"/>
      <c r="EWK4" s="25"/>
      <c r="EWL4" s="18"/>
      <c r="EWM4" s="18"/>
      <c r="EWN4" s="18"/>
      <c r="EWO4" s="18"/>
      <c r="EWP4" s="18"/>
      <c r="EWQ4" s="4"/>
      <c r="EWR4" s="4"/>
      <c r="EWS4" s="4"/>
      <c r="EWT4" s="4"/>
      <c r="EWU4" s="4"/>
      <c r="EWZ4" s="25"/>
      <c r="EXA4" s="25"/>
      <c r="EXB4" s="18"/>
      <c r="EXC4" s="18"/>
      <c r="EXD4" s="18"/>
      <c r="EXE4" s="18"/>
      <c r="EXF4" s="18"/>
      <c r="EXG4" s="4"/>
      <c r="EXH4" s="4"/>
      <c r="EXI4" s="4"/>
      <c r="EXJ4" s="4"/>
      <c r="EXK4" s="4"/>
      <c r="EXP4" s="25"/>
      <c r="EXQ4" s="25"/>
      <c r="EXR4" s="18"/>
      <c r="EXS4" s="18"/>
      <c r="EXT4" s="18"/>
      <c r="EXU4" s="18"/>
      <c r="EXV4" s="18"/>
      <c r="EXW4" s="4"/>
      <c r="EXX4" s="4"/>
      <c r="EXY4" s="4"/>
      <c r="EXZ4" s="4"/>
      <c r="EYA4" s="4"/>
      <c r="EYF4" s="25"/>
      <c r="EYG4" s="25"/>
      <c r="EYH4" s="18"/>
      <c r="EYI4" s="18"/>
      <c r="EYJ4" s="18"/>
      <c r="EYK4" s="18"/>
      <c r="EYL4" s="18"/>
      <c r="EYM4" s="4"/>
      <c r="EYN4" s="4"/>
      <c r="EYO4" s="4"/>
      <c r="EYP4" s="4"/>
      <c r="EYQ4" s="4"/>
      <c r="EYV4" s="25"/>
      <c r="EYW4" s="25"/>
      <c r="EYX4" s="18"/>
      <c r="EYY4" s="18"/>
      <c r="EYZ4" s="18"/>
      <c r="EZA4" s="18"/>
      <c r="EZB4" s="18"/>
      <c r="EZC4" s="4"/>
      <c r="EZD4" s="4"/>
      <c r="EZE4" s="4"/>
      <c r="EZF4" s="4"/>
      <c r="EZG4" s="4"/>
      <c r="EZL4" s="25"/>
      <c r="EZM4" s="25"/>
      <c r="EZN4" s="18"/>
      <c r="EZO4" s="18"/>
      <c r="EZP4" s="18"/>
      <c r="EZQ4" s="18"/>
      <c r="EZR4" s="18"/>
      <c r="EZS4" s="4"/>
      <c r="EZT4" s="4"/>
      <c r="EZU4" s="4"/>
      <c r="EZV4" s="4"/>
      <c r="EZW4" s="4"/>
      <c r="FAB4" s="25"/>
      <c r="FAC4" s="25"/>
      <c r="FAD4" s="18"/>
      <c r="FAE4" s="18"/>
      <c r="FAF4" s="18"/>
      <c r="FAG4" s="18"/>
      <c r="FAH4" s="18"/>
      <c r="FAI4" s="4"/>
      <c r="FAJ4" s="4"/>
      <c r="FAK4" s="4"/>
      <c r="FAL4" s="4"/>
      <c r="FAM4" s="4"/>
      <c r="FAR4" s="25"/>
      <c r="FAS4" s="25"/>
      <c r="FAT4" s="18"/>
      <c r="FAU4" s="18"/>
      <c r="FAV4" s="18"/>
      <c r="FAW4" s="18"/>
      <c r="FAX4" s="18"/>
      <c r="FAY4" s="4"/>
      <c r="FAZ4" s="4"/>
      <c r="FBA4" s="4"/>
      <c r="FBB4" s="4"/>
      <c r="FBC4" s="4"/>
      <c r="FBH4" s="25"/>
      <c r="FBI4" s="25"/>
      <c r="FBJ4" s="18"/>
      <c r="FBK4" s="18"/>
      <c r="FBL4" s="18"/>
      <c r="FBM4" s="18"/>
      <c r="FBN4" s="18"/>
      <c r="FBO4" s="4"/>
      <c r="FBP4" s="4"/>
      <c r="FBQ4" s="4"/>
      <c r="FBR4" s="4"/>
      <c r="FBS4" s="4"/>
      <c r="FBX4" s="25"/>
      <c r="FBY4" s="25"/>
      <c r="FBZ4" s="18"/>
      <c r="FCA4" s="18"/>
      <c r="FCB4" s="18"/>
      <c r="FCC4" s="18"/>
      <c r="FCD4" s="18"/>
      <c r="FCE4" s="4"/>
      <c r="FCF4" s="4"/>
      <c r="FCG4" s="4"/>
      <c r="FCH4" s="4"/>
      <c r="FCI4" s="4"/>
      <c r="FCN4" s="25"/>
      <c r="FCO4" s="25"/>
      <c r="FCP4" s="18"/>
      <c r="FCQ4" s="18"/>
      <c r="FCR4" s="18"/>
      <c r="FCS4" s="18"/>
      <c r="FCT4" s="18"/>
      <c r="FCU4" s="4"/>
      <c r="FCV4" s="4"/>
      <c r="FCW4" s="4"/>
      <c r="FCX4" s="4"/>
      <c r="FCY4" s="4"/>
      <c r="FDD4" s="25"/>
      <c r="FDE4" s="25"/>
      <c r="FDF4" s="18"/>
      <c r="FDG4" s="18"/>
      <c r="FDH4" s="18"/>
      <c r="FDI4" s="18"/>
      <c r="FDJ4" s="18"/>
      <c r="FDK4" s="4"/>
      <c r="FDL4" s="4"/>
      <c r="FDM4" s="4"/>
      <c r="FDN4" s="4"/>
      <c r="FDO4" s="4"/>
      <c r="FDT4" s="25"/>
      <c r="FDU4" s="25"/>
      <c r="FDV4" s="18"/>
      <c r="FDW4" s="18"/>
      <c r="FDX4" s="18"/>
      <c r="FDY4" s="18"/>
      <c r="FDZ4" s="18"/>
      <c r="FEA4" s="4"/>
      <c r="FEB4" s="4"/>
      <c r="FEC4" s="4"/>
      <c r="FED4" s="4"/>
      <c r="FEE4" s="4"/>
      <c r="FEJ4" s="25"/>
      <c r="FEK4" s="25"/>
      <c r="FEL4" s="18"/>
      <c r="FEM4" s="18"/>
      <c r="FEN4" s="18"/>
      <c r="FEO4" s="18"/>
      <c r="FEP4" s="18"/>
      <c r="FEQ4" s="4"/>
      <c r="FER4" s="4"/>
      <c r="FES4" s="4"/>
      <c r="FET4" s="4"/>
      <c r="FEU4" s="4"/>
      <c r="FEZ4" s="25"/>
      <c r="FFA4" s="25"/>
      <c r="FFB4" s="18"/>
      <c r="FFC4" s="18"/>
      <c r="FFD4" s="18"/>
      <c r="FFE4" s="18"/>
      <c r="FFF4" s="18"/>
      <c r="FFG4" s="4"/>
      <c r="FFH4" s="4"/>
      <c r="FFI4" s="4"/>
      <c r="FFJ4" s="4"/>
      <c r="FFK4" s="4"/>
      <c r="FFP4" s="25"/>
      <c r="FFQ4" s="25"/>
      <c r="FFR4" s="18"/>
      <c r="FFS4" s="18"/>
      <c r="FFT4" s="18"/>
      <c r="FFU4" s="18"/>
      <c r="FFV4" s="18"/>
      <c r="FFW4" s="4"/>
      <c r="FFX4" s="4"/>
      <c r="FFY4" s="4"/>
      <c r="FFZ4" s="4"/>
      <c r="FGA4" s="4"/>
      <c r="FGF4" s="25"/>
      <c r="FGG4" s="25"/>
      <c r="FGH4" s="18"/>
      <c r="FGI4" s="18"/>
      <c r="FGJ4" s="18"/>
      <c r="FGK4" s="18"/>
      <c r="FGL4" s="18"/>
      <c r="FGM4" s="4"/>
      <c r="FGN4" s="4"/>
      <c r="FGO4" s="4"/>
      <c r="FGP4" s="4"/>
      <c r="FGQ4" s="4"/>
      <c r="FGV4" s="25"/>
      <c r="FGW4" s="25"/>
      <c r="FGX4" s="18"/>
      <c r="FGY4" s="18"/>
      <c r="FGZ4" s="18"/>
      <c r="FHA4" s="18"/>
      <c r="FHB4" s="18"/>
      <c r="FHC4" s="4"/>
      <c r="FHD4" s="4"/>
      <c r="FHE4" s="4"/>
      <c r="FHF4" s="4"/>
      <c r="FHG4" s="4"/>
      <c r="FHL4" s="25"/>
      <c r="FHM4" s="25"/>
      <c r="FHN4" s="18"/>
      <c r="FHO4" s="18"/>
      <c r="FHP4" s="18"/>
      <c r="FHQ4" s="18"/>
      <c r="FHR4" s="18"/>
      <c r="FHS4" s="4"/>
      <c r="FHT4" s="4"/>
      <c r="FHU4" s="4"/>
      <c r="FHV4" s="4"/>
      <c r="FHW4" s="4"/>
      <c r="FIB4" s="25"/>
      <c r="FIC4" s="25"/>
      <c r="FID4" s="18"/>
      <c r="FIE4" s="18"/>
      <c r="FIF4" s="18"/>
      <c r="FIG4" s="18"/>
      <c r="FIH4" s="18"/>
      <c r="FII4" s="4"/>
      <c r="FIJ4" s="4"/>
      <c r="FIK4" s="4"/>
      <c r="FIL4" s="4"/>
      <c r="FIM4" s="4"/>
      <c r="FIR4" s="25"/>
      <c r="FIS4" s="25"/>
      <c r="FIT4" s="18"/>
      <c r="FIU4" s="18"/>
      <c r="FIV4" s="18"/>
      <c r="FIW4" s="18"/>
      <c r="FIX4" s="18"/>
      <c r="FIY4" s="4"/>
      <c r="FIZ4" s="4"/>
      <c r="FJA4" s="4"/>
      <c r="FJB4" s="4"/>
      <c r="FJC4" s="4"/>
      <c r="FJH4" s="25"/>
      <c r="FJI4" s="25"/>
      <c r="FJJ4" s="18"/>
      <c r="FJK4" s="18"/>
      <c r="FJL4" s="18"/>
      <c r="FJM4" s="18"/>
      <c r="FJN4" s="18"/>
      <c r="FJO4" s="4"/>
      <c r="FJP4" s="4"/>
      <c r="FJQ4" s="4"/>
      <c r="FJR4" s="4"/>
      <c r="FJS4" s="4"/>
      <c r="FJX4" s="25"/>
      <c r="FJY4" s="25"/>
      <c r="FJZ4" s="18"/>
      <c r="FKA4" s="18"/>
      <c r="FKB4" s="18"/>
      <c r="FKC4" s="18"/>
      <c r="FKD4" s="18"/>
      <c r="FKE4" s="4"/>
      <c r="FKF4" s="4"/>
      <c r="FKG4" s="4"/>
      <c r="FKH4" s="4"/>
      <c r="FKI4" s="4"/>
      <c r="FKN4" s="25"/>
      <c r="FKO4" s="25"/>
      <c r="FKP4" s="18"/>
      <c r="FKQ4" s="18"/>
      <c r="FKR4" s="18"/>
      <c r="FKS4" s="18"/>
      <c r="FKT4" s="18"/>
      <c r="FKU4" s="4"/>
      <c r="FKV4" s="4"/>
      <c r="FKW4" s="4"/>
      <c r="FKX4" s="4"/>
      <c r="FKY4" s="4"/>
      <c r="FLD4" s="25"/>
      <c r="FLE4" s="25"/>
      <c r="FLF4" s="18"/>
      <c r="FLG4" s="18"/>
      <c r="FLH4" s="18"/>
      <c r="FLI4" s="18"/>
      <c r="FLJ4" s="18"/>
      <c r="FLK4" s="4"/>
      <c r="FLL4" s="4"/>
      <c r="FLM4" s="4"/>
      <c r="FLN4" s="4"/>
      <c r="FLO4" s="4"/>
      <c r="FLT4" s="25"/>
      <c r="FLU4" s="25"/>
      <c r="FLV4" s="18"/>
      <c r="FLW4" s="18"/>
      <c r="FLX4" s="18"/>
      <c r="FLY4" s="18"/>
      <c r="FLZ4" s="18"/>
      <c r="FMA4" s="4"/>
      <c r="FMB4" s="4"/>
      <c r="FMC4" s="4"/>
      <c r="FMD4" s="4"/>
      <c r="FME4" s="4"/>
      <c r="FMJ4" s="25"/>
      <c r="FMK4" s="25"/>
      <c r="FML4" s="18"/>
      <c r="FMM4" s="18"/>
      <c r="FMN4" s="18"/>
      <c r="FMO4" s="18"/>
      <c r="FMP4" s="18"/>
      <c r="FMQ4" s="4"/>
      <c r="FMR4" s="4"/>
      <c r="FMS4" s="4"/>
      <c r="FMT4" s="4"/>
      <c r="FMU4" s="4"/>
      <c r="FMZ4" s="25"/>
      <c r="FNA4" s="25"/>
      <c r="FNB4" s="18"/>
      <c r="FNC4" s="18"/>
      <c r="FND4" s="18"/>
      <c r="FNE4" s="18"/>
      <c r="FNF4" s="18"/>
      <c r="FNG4" s="4"/>
      <c r="FNH4" s="4"/>
      <c r="FNI4" s="4"/>
      <c r="FNJ4" s="4"/>
      <c r="FNK4" s="4"/>
      <c r="FNP4" s="25"/>
      <c r="FNQ4" s="25"/>
      <c r="FNR4" s="18"/>
      <c r="FNS4" s="18"/>
      <c r="FNT4" s="18"/>
      <c r="FNU4" s="18"/>
      <c r="FNV4" s="18"/>
      <c r="FNW4" s="4"/>
      <c r="FNX4" s="4"/>
      <c r="FNY4" s="4"/>
      <c r="FNZ4" s="4"/>
      <c r="FOA4" s="4"/>
      <c r="FOF4" s="25"/>
      <c r="FOG4" s="25"/>
      <c r="FOH4" s="18"/>
      <c r="FOI4" s="18"/>
      <c r="FOJ4" s="18"/>
      <c r="FOK4" s="18"/>
      <c r="FOL4" s="18"/>
      <c r="FOM4" s="4"/>
      <c r="FON4" s="4"/>
      <c r="FOO4" s="4"/>
      <c r="FOP4" s="4"/>
      <c r="FOQ4" s="4"/>
      <c r="FOV4" s="25"/>
      <c r="FOW4" s="25"/>
      <c r="FOX4" s="18"/>
      <c r="FOY4" s="18"/>
      <c r="FOZ4" s="18"/>
      <c r="FPA4" s="18"/>
      <c r="FPB4" s="18"/>
      <c r="FPC4" s="4"/>
      <c r="FPD4" s="4"/>
      <c r="FPE4" s="4"/>
      <c r="FPF4" s="4"/>
      <c r="FPG4" s="4"/>
      <c r="FPL4" s="25"/>
      <c r="FPM4" s="25"/>
      <c r="FPN4" s="18"/>
      <c r="FPO4" s="18"/>
      <c r="FPP4" s="18"/>
      <c r="FPQ4" s="18"/>
      <c r="FPR4" s="18"/>
      <c r="FPS4" s="4"/>
      <c r="FPT4" s="4"/>
      <c r="FPU4" s="4"/>
      <c r="FPV4" s="4"/>
      <c r="FPW4" s="4"/>
      <c r="FQB4" s="25"/>
      <c r="FQC4" s="25"/>
      <c r="FQD4" s="18"/>
      <c r="FQE4" s="18"/>
      <c r="FQF4" s="18"/>
      <c r="FQG4" s="18"/>
      <c r="FQH4" s="18"/>
      <c r="FQI4" s="4"/>
      <c r="FQJ4" s="4"/>
      <c r="FQK4" s="4"/>
      <c r="FQL4" s="4"/>
      <c r="FQM4" s="4"/>
      <c r="FQR4" s="25"/>
      <c r="FQS4" s="25"/>
      <c r="FQT4" s="18"/>
      <c r="FQU4" s="18"/>
      <c r="FQV4" s="18"/>
      <c r="FQW4" s="18"/>
      <c r="FQX4" s="18"/>
      <c r="FQY4" s="4"/>
      <c r="FQZ4" s="4"/>
      <c r="FRA4" s="4"/>
      <c r="FRB4" s="4"/>
      <c r="FRC4" s="4"/>
      <c r="FRH4" s="25"/>
      <c r="FRI4" s="25"/>
      <c r="FRJ4" s="18"/>
      <c r="FRK4" s="18"/>
      <c r="FRL4" s="18"/>
      <c r="FRM4" s="18"/>
      <c r="FRN4" s="18"/>
      <c r="FRO4" s="4"/>
      <c r="FRP4" s="4"/>
      <c r="FRQ4" s="4"/>
      <c r="FRR4" s="4"/>
      <c r="FRS4" s="4"/>
      <c r="FRX4" s="25"/>
      <c r="FRY4" s="25"/>
      <c r="FRZ4" s="18"/>
      <c r="FSA4" s="18"/>
      <c r="FSB4" s="18"/>
      <c r="FSC4" s="18"/>
      <c r="FSD4" s="18"/>
      <c r="FSE4" s="4"/>
      <c r="FSF4" s="4"/>
      <c r="FSG4" s="4"/>
      <c r="FSH4" s="4"/>
      <c r="FSI4" s="4"/>
      <c r="FSN4" s="25"/>
      <c r="FSO4" s="25"/>
      <c r="FSP4" s="18"/>
      <c r="FSQ4" s="18"/>
      <c r="FSR4" s="18"/>
      <c r="FSS4" s="18"/>
      <c r="FST4" s="18"/>
      <c r="FSU4" s="4"/>
      <c r="FSV4" s="4"/>
      <c r="FSW4" s="4"/>
      <c r="FSX4" s="4"/>
      <c r="FSY4" s="4"/>
      <c r="FTD4" s="25"/>
      <c r="FTE4" s="25"/>
      <c r="FTF4" s="18"/>
      <c r="FTG4" s="18"/>
      <c r="FTH4" s="18"/>
      <c r="FTI4" s="18"/>
      <c r="FTJ4" s="18"/>
      <c r="FTK4" s="4"/>
      <c r="FTL4" s="4"/>
      <c r="FTM4" s="4"/>
      <c r="FTN4" s="4"/>
      <c r="FTO4" s="4"/>
      <c r="FTT4" s="25"/>
      <c r="FTU4" s="25"/>
      <c r="FTV4" s="18"/>
      <c r="FTW4" s="18"/>
      <c r="FTX4" s="18"/>
      <c r="FTY4" s="18"/>
      <c r="FTZ4" s="18"/>
      <c r="FUA4" s="4"/>
      <c r="FUB4" s="4"/>
      <c r="FUC4" s="4"/>
      <c r="FUD4" s="4"/>
      <c r="FUE4" s="4"/>
      <c r="FUJ4" s="25"/>
      <c r="FUK4" s="25"/>
      <c r="FUL4" s="18"/>
      <c r="FUM4" s="18"/>
      <c r="FUN4" s="18"/>
      <c r="FUO4" s="18"/>
      <c r="FUP4" s="18"/>
      <c r="FUQ4" s="4"/>
      <c r="FUR4" s="4"/>
      <c r="FUS4" s="4"/>
      <c r="FUT4" s="4"/>
      <c r="FUU4" s="4"/>
      <c r="FUZ4" s="25"/>
      <c r="FVA4" s="25"/>
      <c r="FVB4" s="18"/>
      <c r="FVC4" s="18"/>
      <c r="FVD4" s="18"/>
      <c r="FVE4" s="18"/>
      <c r="FVF4" s="18"/>
      <c r="FVG4" s="4"/>
      <c r="FVH4" s="4"/>
      <c r="FVI4" s="4"/>
      <c r="FVJ4" s="4"/>
      <c r="FVK4" s="4"/>
      <c r="FVP4" s="25"/>
      <c r="FVQ4" s="25"/>
      <c r="FVR4" s="18"/>
      <c r="FVS4" s="18"/>
      <c r="FVT4" s="18"/>
      <c r="FVU4" s="18"/>
      <c r="FVV4" s="18"/>
      <c r="FVW4" s="4"/>
      <c r="FVX4" s="4"/>
      <c r="FVY4" s="4"/>
      <c r="FVZ4" s="4"/>
      <c r="FWA4" s="4"/>
      <c r="FWF4" s="25"/>
      <c r="FWG4" s="25"/>
      <c r="FWH4" s="18"/>
      <c r="FWI4" s="18"/>
      <c r="FWJ4" s="18"/>
      <c r="FWK4" s="18"/>
      <c r="FWL4" s="18"/>
      <c r="FWM4" s="4"/>
      <c r="FWN4" s="4"/>
      <c r="FWO4" s="4"/>
      <c r="FWP4" s="4"/>
      <c r="FWQ4" s="4"/>
      <c r="FWV4" s="25"/>
      <c r="FWW4" s="25"/>
      <c r="FWX4" s="18"/>
      <c r="FWY4" s="18"/>
      <c r="FWZ4" s="18"/>
      <c r="FXA4" s="18"/>
      <c r="FXB4" s="18"/>
      <c r="FXC4" s="4"/>
      <c r="FXD4" s="4"/>
      <c r="FXE4" s="4"/>
      <c r="FXF4" s="4"/>
      <c r="FXG4" s="4"/>
      <c r="FXL4" s="25"/>
      <c r="FXM4" s="25"/>
      <c r="FXN4" s="18"/>
      <c r="FXO4" s="18"/>
      <c r="FXP4" s="18"/>
      <c r="FXQ4" s="18"/>
      <c r="FXR4" s="18"/>
      <c r="FXS4" s="4"/>
      <c r="FXT4" s="4"/>
      <c r="FXU4" s="4"/>
      <c r="FXV4" s="4"/>
      <c r="FXW4" s="4"/>
      <c r="FYB4" s="25"/>
      <c r="FYC4" s="25"/>
      <c r="FYD4" s="18"/>
      <c r="FYE4" s="18"/>
      <c r="FYF4" s="18"/>
      <c r="FYG4" s="18"/>
      <c r="FYH4" s="18"/>
      <c r="FYI4" s="4"/>
      <c r="FYJ4" s="4"/>
      <c r="FYK4" s="4"/>
      <c r="FYL4" s="4"/>
      <c r="FYM4" s="4"/>
      <c r="FYR4" s="25"/>
      <c r="FYS4" s="25"/>
      <c r="FYT4" s="18"/>
      <c r="FYU4" s="18"/>
      <c r="FYV4" s="18"/>
      <c r="FYW4" s="18"/>
      <c r="FYX4" s="18"/>
      <c r="FYY4" s="4"/>
      <c r="FYZ4" s="4"/>
      <c r="FZA4" s="4"/>
      <c r="FZB4" s="4"/>
      <c r="FZC4" s="4"/>
      <c r="FZH4" s="25"/>
      <c r="FZI4" s="25"/>
      <c r="FZJ4" s="18"/>
      <c r="FZK4" s="18"/>
      <c r="FZL4" s="18"/>
      <c r="FZM4" s="18"/>
      <c r="FZN4" s="18"/>
      <c r="FZO4" s="4"/>
      <c r="FZP4" s="4"/>
      <c r="FZQ4" s="4"/>
      <c r="FZR4" s="4"/>
      <c r="FZS4" s="4"/>
      <c r="FZX4" s="25"/>
      <c r="FZY4" s="25"/>
      <c r="FZZ4" s="18"/>
      <c r="GAA4" s="18"/>
      <c r="GAB4" s="18"/>
      <c r="GAC4" s="18"/>
      <c r="GAD4" s="18"/>
      <c r="GAE4" s="4"/>
      <c r="GAF4" s="4"/>
      <c r="GAG4" s="4"/>
      <c r="GAH4" s="4"/>
      <c r="GAI4" s="4"/>
      <c r="GAN4" s="25"/>
      <c r="GAO4" s="25"/>
      <c r="GAP4" s="18"/>
      <c r="GAQ4" s="18"/>
      <c r="GAR4" s="18"/>
      <c r="GAS4" s="18"/>
      <c r="GAT4" s="18"/>
      <c r="GAU4" s="4"/>
      <c r="GAV4" s="4"/>
      <c r="GAW4" s="4"/>
      <c r="GAX4" s="4"/>
      <c r="GAY4" s="4"/>
      <c r="GBD4" s="25"/>
      <c r="GBE4" s="25"/>
      <c r="GBF4" s="18"/>
      <c r="GBG4" s="18"/>
      <c r="GBH4" s="18"/>
      <c r="GBI4" s="18"/>
      <c r="GBJ4" s="18"/>
      <c r="GBK4" s="4"/>
      <c r="GBL4" s="4"/>
      <c r="GBM4" s="4"/>
      <c r="GBN4" s="4"/>
      <c r="GBO4" s="4"/>
      <c r="GBT4" s="25"/>
      <c r="GBU4" s="25"/>
      <c r="GBV4" s="18"/>
      <c r="GBW4" s="18"/>
      <c r="GBX4" s="18"/>
      <c r="GBY4" s="18"/>
      <c r="GBZ4" s="18"/>
      <c r="GCA4" s="4"/>
      <c r="GCB4" s="4"/>
      <c r="GCC4" s="4"/>
      <c r="GCD4" s="4"/>
      <c r="GCE4" s="4"/>
      <c r="GCJ4" s="25"/>
      <c r="GCK4" s="25"/>
      <c r="GCL4" s="18"/>
      <c r="GCM4" s="18"/>
      <c r="GCN4" s="18"/>
      <c r="GCO4" s="18"/>
      <c r="GCP4" s="18"/>
      <c r="GCQ4" s="4"/>
      <c r="GCR4" s="4"/>
      <c r="GCS4" s="4"/>
      <c r="GCT4" s="4"/>
      <c r="GCU4" s="4"/>
      <c r="GCZ4" s="25"/>
      <c r="GDA4" s="25"/>
      <c r="GDB4" s="18"/>
      <c r="GDC4" s="18"/>
      <c r="GDD4" s="18"/>
      <c r="GDE4" s="18"/>
      <c r="GDF4" s="18"/>
      <c r="GDG4" s="4"/>
      <c r="GDH4" s="4"/>
      <c r="GDI4" s="4"/>
      <c r="GDJ4" s="4"/>
      <c r="GDK4" s="4"/>
      <c r="GDP4" s="25"/>
      <c r="GDQ4" s="25"/>
      <c r="GDR4" s="18"/>
      <c r="GDS4" s="18"/>
      <c r="GDT4" s="18"/>
      <c r="GDU4" s="18"/>
      <c r="GDV4" s="18"/>
      <c r="GDW4" s="4"/>
      <c r="GDX4" s="4"/>
      <c r="GDY4" s="4"/>
      <c r="GDZ4" s="4"/>
      <c r="GEA4" s="4"/>
      <c r="GEF4" s="25"/>
      <c r="GEG4" s="25"/>
      <c r="GEH4" s="18"/>
      <c r="GEI4" s="18"/>
      <c r="GEJ4" s="18"/>
      <c r="GEK4" s="18"/>
      <c r="GEL4" s="18"/>
      <c r="GEM4" s="4"/>
      <c r="GEN4" s="4"/>
      <c r="GEO4" s="4"/>
      <c r="GEP4" s="4"/>
      <c r="GEQ4" s="4"/>
      <c r="GEV4" s="25"/>
      <c r="GEW4" s="25"/>
      <c r="GEX4" s="18"/>
      <c r="GEY4" s="18"/>
      <c r="GEZ4" s="18"/>
      <c r="GFA4" s="18"/>
      <c r="GFB4" s="18"/>
      <c r="GFC4" s="4"/>
      <c r="GFD4" s="4"/>
      <c r="GFE4" s="4"/>
      <c r="GFF4" s="4"/>
      <c r="GFG4" s="4"/>
      <c r="GFL4" s="25"/>
      <c r="GFM4" s="25"/>
      <c r="GFN4" s="18"/>
      <c r="GFO4" s="18"/>
      <c r="GFP4" s="18"/>
      <c r="GFQ4" s="18"/>
      <c r="GFR4" s="18"/>
      <c r="GFS4" s="4"/>
      <c r="GFT4" s="4"/>
      <c r="GFU4" s="4"/>
      <c r="GFV4" s="4"/>
      <c r="GFW4" s="4"/>
      <c r="GGB4" s="25"/>
      <c r="GGC4" s="25"/>
      <c r="GGD4" s="18"/>
      <c r="GGE4" s="18"/>
      <c r="GGF4" s="18"/>
      <c r="GGG4" s="18"/>
      <c r="GGH4" s="18"/>
      <c r="GGI4" s="4"/>
      <c r="GGJ4" s="4"/>
      <c r="GGK4" s="4"/>
      <c r="GGL4" s="4"/>
      <c r="GGM4" s="4"/>
      <c r="GGR4" s="25"/>
      <c r="GGS4" s="25"/>
      <c r="GGT4" s="18"/>
      <c r="GGU4" s="18"/>
      <c r="GGV4" s="18"/>
      <c r="GGW4" s="18"/>
      <c r="GGX4" s="18"/>
      <c r="GGY4" s="4"/>
      <c r="GGZ4" s="4"/>
      <c r="GHA4" s="4"/>
      <c r="GHB4" s="4"/>
      <c r="GHC4" s="4"/>
      <c r="GHH4" s="25"/>
      <c r="GHI4" s="25"/>
      <c r="GHJ4" s="18"/>
      <c r="GHK4" s="18"/>
      <c r="GHL4" s="18"/>
      <c r="GHM4" s="18"/>
      <c r="GHN4" s="18"/>
      <c r="GHO4" s="4"/>
      <c r="GHP4" s="4"/>
      <c r="GHQ4" s="4"/>
      <c r="GHR4" s="4"/>
      <c r="GHS4" s="4"/>
      <c r="GHX4" s="25"/>
      <c r="GHY4" s="25"/>
      <c r="GHZ4" s="18"/>
      <c r="GIA4" s="18"/>
      <c r="GIB4" s="18"/>
      <c r="GIC4" s="18"/>
      <c r="GID4" s="18"/>
      <c r="GIE4" s="4"/>
      <c r="GIF4" s="4"/>
      <c r="GIG4" s="4"/>
      <c r="GIH4" s="4"/>
      <c r="GII4" s="4"/>
      <c r="GIN4" s="25"/>
      <c r="GIO4" s="25"/>
      <c r="GIP4" s="18"/>
      <c r="GIQ4" s="18"/>
      <c r="GIR4" s="18"/>
      <c r="GIS4" s="18"/>
      <c r="GIT4" s="18"/>
      <c r="GIU4" s="4"/>
      <c r="GIV4" s="4"/>
      <c r="GIW4" s="4"/>
      <c r="GIX4" s="4"/>
      <c r="GIY4" s="4"/>
      <c r="GJD4" s="25"/>
      <c r="GJE4" s="25"/>
      <c r="GJF4" s="18"/>
      <c r="GJG4" s="18"/>
      <c r="GJH4" s="18"/>
      <c r="GJI4" s="18"/>
      <c r="GJJ4" s="18"/>
      <c r="GJK4" s="4"/>
      <c r="GJL4" s="4"/>
      <c r="GJM4" s="4"/>
      <c r="GJN4" s="4"/>
      <c r="GJO4" s="4"/>
      <c r="GJT4" s="25"/>
      <c r="GJU4" s="25"/>
      <c r="GJV4" s="18"/>
      <c r="GJW4" s="18"/>
      <c r="GJX4" s="18"/>
      <c r="GJY4" s="18"/>
      <c r="GJZ4" s="18"/>
      <c r="GKA4" s="4"/>
      <c r="GKB4" s="4"/>
      <c r="GKC4" s="4"/>
      <c r="GKD4" s="4"/>
      <c r="GKE4" s="4"/>
      <c r="GKJ4" s="25"/>
      <c r="GKK4" s="25"/>
      <c r="GKL4" s="18"/>
      <c r="GKM4" s="18"/>
      <c r="GKN4" s="18"/>
      <c r="GKO4" s="18"/>
      <c r="GKP4" s="18"/>
      <c r="GKQ4" s="4"/>
      <c r="GKR4" s="4"/>
      <c r="GKS4" s="4"/>
      <c r="GKT4" s="4"/>
      <c r="GKU4" s="4"/>
      <c r="GKZ4" s="25"/>
      <c r="GLA4" s="25"/>
      <c r="GLB4" s="18"/>
      <c r="GLC4" s="18"/>
      <c r="GLD4" s="18"/>
      <c r="GLE4" s="18"/>
      <c r="GLF4" s="18"/>
      <c r="GLG4" s="4"/>
      <c r="GLH4" s="4"/>
      <c r="GLI4" s="4"/>
      <c r="GLJ4" s="4"/>
      <c r="GLK4" s="4"/>
      <c r="GLP4" s="25"/>
      <c r="GLQ4" s="25"/>
      <c r="GLR4" s="18"/>
      <c r="GLS4" s="18"/>
      <c r="GLT4" s="18"/>
      <c r="GLU4" s="18"/>
      <c r="GLV4" s="18"/>
      <c r="GLW4" s="4"/>
      <c r="GLX4" s="4"/>
      <c r="GLY4" s="4"/>
      <c r="GLZ4" s="4"/>
      <c r="GMA4" s="4"/>
      <c r="GMF4" s="25"/>
      <c r="GMG4" s="25"/>
      <c r="GMH4" s="18"/>
      <c r="GMI4" s="18"/>
      <c r="GMJ4" s="18"/>
      <c r="GMK4" s="18"/>
      <c r="GML4" s="18"/>
      <c r="GMM4" s="4"/>
      <c r="GMN4" s="4"/>
      <c r="GMO4" s="4"/>
      <c r="GMP4" s="4"/>
      <c r="GMQ4" s="4"/>
      <c r="GMV4" s="25"/>
      <c r="GMW4" s="25"/>
      <c r="GMX4" s="18"/>
      <c r="GMY4" s="18"/>
      <c r="GMZ4" s="18"/>
      <c r="GNA4" s="18"/>
      <c r="GNB4" s="18"/>
      <c r="GNC4" s="4"/>
      <c r="GND4" s="4"/>
      <c r="GNE4" s="4"/>
      <c r="GNF4" s="4"/>
      <c r="GNG4" s="4"/>
      <c r="GNL4" s="25"/>
      <c r="GNM4" s="25"/>
      <c r="GNN4" s="18"/>
      <c r="GNO4" s="18"/>
      <c r="GNP4" s="18"/>
      <c r="GNQ4" s="18"/>
      <c r="GNR4" s="18"/>
      <c r="GNS4" s="4"/>
      <c r="GNT4" s="4"/>
      <c r="GNU4" s="4"/>
      <c r="GNV4" s="4"/>
      <c r="GNW4" s="4"/>
      <c r="GOB4" s="25"/>
      <c r="GOC4" s="25"/>
      <c r="GOD4" s="18"/>
      <c r="GOE4" s="18"/>
      <c r="GOF4" s="18"/>
      <c r="GOG4" s="18"/>
      <c r="GOH4" s="18"/>
      <c r="GOI4" s="4"/>
      <c r="GOJ4" s="4"/>
      <c r="GOK4" s="4"/>
      <c r="GOL4" s="4"/>
      <c r="GOM4" s="4"/>
      <c r="GOR4" s="25"/>
      <c r="GOS4" s="25"/>
      <c r="GOT4" s="18"/>
      <c r="GOU4" s="18"/>
      <c r="GOV4" s="18"/>
      <c r="GOW4" s="18"/>
      <c r="GOX4" s="18"/>
      <c r="GOY4" s="4"/>
      <c r="GOZ4" s="4"/>
      <c r="GPA4" s="4"/>
      <c r="GPB4" s="4"/>
      <c r="GPC4" s="4"/>
      <c r="GPH4" s="25"/>
      <c r="GPI4" s="25"/>
      <c r="GPJ4" s="18"/>
      <c r="GPK4" s="18"/>
      <c r="GPL4" s="18"/>
      <c r="GPM4" s="18"/>
      <c r="GPN4" s="18"/>
      <c r="GPO4" s="4"/>
      <c r="GPP4" s="4"/>
      <c r="GPQ4" s="4"/>
      <c r="GPR4" s="4"/>
      <c r="GPS4" s="4"/>
      <c r="GPX4" s="25"/>
      <c r="GPY4" s="25"/>
      <c r="GPZ4" s="18"/>
      <c r="GQA4" s="18"/>
      <c r="GQB4" s="18"/>
      <c r="GQC4" s="18"/>
      <c r="GQD4" s="18"/>
      <c r="GQE4" s="4"/>
      <c r="GQF4" s="4"/>
      <c r="GQG4" s="4"/>
      <c r="GQH4" s="4"/>
      <c r="GQI4" s="4"/>
      <c r="GQN4" s="25"/>
      <c r="GQO4" s="25"/>
      <c r="GQP4" s="18"/>
      <c r="GQQ4" s="18"/>
      <c r="GQR4" s="18"/>
      <c r="GQS4" s="18"/>
      <c r="GQT4" s="18"/>
      <c r="GQU4" s="4"/>
      <c r="GQV4" s="4"/>
      <c r="GQW4" s="4"/>
      <c r="GQX4" s="4"/>
      <c r="GQY4" s="4"/>
      <c r="GRD4" s="25"/>
      <c r="GRE4" s="25"/>
      <c r="GRF4" s="18"/>
      <c r="GRG4" s="18"/>
      <c r="GRH4" s="18"/>
      <c r="GRI4" s="18"/>
      <c r="GRJ4" s="18"/>
      <c r="GRK4" s="4"/>
      <c r="GRL4" s="4"/>
      <c r="GRM4" s="4"/>
      <c r="GRN4" s="4"/>
      <c r="GRO4" s="4"/>
      <c r="GRT4" s="25"/>
      <c r="GRU4" s="25"/>
      <c r="GRV4" s="18"/>
      <c r="GRW4" s="18"/>
      <c r="GRX4" s="18"/>
      <c r="GRY4" s="18"/>
      <c r="GRZ4" s="18"/>
      <c r="GSA4" s="4"/>
      <c r="GSB4" s="4"/>
      <c r="GSC4" s="4"/>
      <c r="GSD4" s="4"/>
      <c r="GSE4" s="4"/>
      <c r="GSJ4" s="25"/>
      <c r="GSK4" s="25"/>
      <c r="GSL4" s="18"/>
      <c r="GSM4" s="18"/>
      <c r="GSN4" s="18"/>
      <c r="GSO4" s="18"/>
      <c r="GSP4" s="18"/>
      <c r="GSQ4" s="4"/>
      <c r="GSR4" s="4"/>
      <c r="GSS4" s="4"/>
      <c r="GST4" s="4"/>
      <c r="GSU4" s="4"/>
      <c r="GSZ4" s="25"/>
      <c r="GTA4" s="25"/>
      <c r="GTB4" s="18"/>
      <c r="GTC4" s="18"/>
      <c r="GTD4" s="18"/>
      <c r="GTE4" s="18"/>
      <c r="GTF4" s="18"/>
      <c r="GTG4" s="4"/>
      <c r="GTH4" s="4"/>
      <c r="GTI4" s="4"/>
      <c r="GTJ4" s="4"/>
      <c r="GTK4" s="4"/>
      <c r="GTP4" s="25"/>
      <c r="GTQ4" s="25"/>
      <c r="GTR4" s="18"/>
      <c r="GTS4" s="18"/>
      <c r="GTT4" s="18"/>
      <c r="GTU4" s="18"/>
      <c r="GTV4" s="18"/>
      <c r="GTW4" s="4"/>
      <c r="GTX4" s="4"/>
      <c r="GTY4" s="4"/>
      <c r="GTZ4" s="4"/>
      <c r="GUA4" s="4"/>
      <c r="GUF4" s="25"/>
      <c r="GUG4" s="25"/>
      <c r="GUH4" s="18"/>
      <c r="GUI4" s="18"/>
      <c r="GUJ4" s="18"/>
      <c r="GUK4" s="18"/>
      <c r="GUL4" s="18"/>
      <c r="GUM4" s="4"/>
      <c r="GUN4" s="4"/>
      <c r="GUO4" s="4"/>
      <c r="GUP4" s="4"/>
      <c r="GUQ4" s="4"/>
      <c r="GUV4" s="25"/>
      <c r="GUW4" s="25"/>
      <c r="GUX4" s="18"/>
      <c r="GUY4" s="18"/>
      <c r="GUZ4" s="18"/>
      <c r="GVA4" s="18"/>
      <c r="GVB4" s="18"/>
      <c r="GVC4" s="4"/>
      <c r="GVD4" s="4"/>
      <c r="GVE4" s="4"/>
      <c r="GVF4" s="4"/>
      <c r="GVG4" s="4"/>
      <c r="GVL4" s="25"/>
      <c r="GVM4" s="25"/>
      <c r="GVN4" s="18"/>
      <c r="GVO4" s="18"/>
      <c r="GVP4" s="18"/>
      <c r="GVQ4" s="18"/>
      <c r="GVR4" s="18"/>
      <c r="GVS4" s="4"/>
      <c r="GVT4" s="4"/>
      <c r="GVU4" s="4"/>
      <c r="GVV4" s="4"/>
      <c r="GVW4" s="4"/>
      <c r="GWB4" s="25"/>
      <c r="GWC4" s="25"/>
      <c r="GWD4" s="18"/>
      <c r="GWE4" s="18"/>
      <c r="GWF4" s="18"/>
      <c r="GWG4" s="18"/>
      <c r="GWH4" s="18"/>
      <c r="GWI4" s="4"/>
      <c r="GWJ4" s="4"/>
      <c r="GWK4" s="4"/>
      <c r="GWL4" s="4"/>
      <c r="GWM4" s="4"/>
      <c r="GWR4" s="25"/>
      <c r="GWS4" s="25"/>
      <c r="GWT4" s="18"/>
      <c r="GWU4" s="18"/>
      <c r="GWV4" s="18"/>
      <c r="GWW4" s="18"/>
      <c r="GWX4" s="18"/>
      <c r="GWY4" s="4"/>
      <c r="GWZ4" s="4"/>
      <c r="GXA4" s="4"/>
      <c r="GXB4" s="4"/>
      <c r="GXC4" s="4"/>
      <c r="GXH4" s="25"/>
      <c r="GXI4" s="25"/>
      <c r="GXJ4" s="18"/>
      <c r="GXK4" s="18"/>
      <c r="GXL4" s="18"/>
      <c r="GXM4" s="18"/>
      <c r="GXN4" s="18"/>
      <c r="GXO4" s="4"/>
      <c r="GXP4" s="4"/>
      <c r="GXQ4" s="4"/>
      <c r="GXR4" s="4"/>
      <c r="GXS4" s="4"/>
      <c r="GXX4" s="25"/>
      <c r="GXY4" s="25"/>
      <c r="GXZ4" s="18"/>
      <c r="GYA4" s="18"/>
      <c r="GYB4" s="18"/>
      <c r="GYC4" s="18"/>
      <c r="GYD4" s="18"/>
      <c r="GYE4" s="4"/>
      <c r="GYF4" s="4"/>
      <c r="GYG4" s="4"/>
      <c r="GYH4" s="4"/>
      <c r="GYI4" s="4"/>
      <c r="GYN4" s="25"/>
      <c r="GYO4" s="25"/>
      <c r="GYP4" s="18"/>
      <c r="GYQ4" s="18"/>
      <c r="GYR4" s="18"/>
      <c r="GYS4" s="18"/>
      <c r="GYT4" s="18"/>
      <c r="GYU4" s="4"/>
      <c r="GYV4" s="4"/>
      <c r="GYW4" s="4"/>
      <c r="GYX4" s="4"/>
      <c r="GYY4" s="4"/>
      <c r="GZD4" s="25"/>
      <c r="GZE4" s="25"/>
      <c r="GZF4" s="18"/>
      <c r="GZG4" s="18"/>
      <c r="GZH4" s="18"/>
      <c r="GZI4" s="18"/>
      <c r="GZJ4" s="18"/>
      <c r="GZK4" s="4"/>
      <c r="GZL4" s="4"/>
      <c r="GZM4" s="4"/>
      <c r="GZN4" s="4"/>
      <c r="GZO4" s="4"/>
      <c r="GZT4" s="25"/>
      <c r="GZU4" s="25"/>
      <c r="GZV4" s="18"/>
      <c r="GZW4" s="18"/>
      <c r="GZX4" s="18"/>
      <c r="GZY4" s="18"/>
      <c r="GZZ4" s="18"/>
      <c r="HAA4" s="4"/>
      <c r="HAB4" s="4"/>
      <c r="HAC4" s="4"/>
      <c r="HAD4" s="4"/>
      <c r="HAE4" s="4"/>
      <c r="HAJ4" s="25"/>
      <c r="HAK4" s="25"/>
      <c r="HAL4" s="18"/>
      <c r="HAM4" s="18"/>
      <c r="HAN4" s="18"/>
      <c r="HAO4" s="18"/>
      <c r="HAP4" s="18"/>
      <c r="HAQ4" s="4"/>
      <c r="HAR4" s="4"/>
      <c r="HAS4" s="4"/>
      <c r="HAT4" s="4"/>
      <c r="HAU4" s="4"/>
      <c r="HAZ4" s="25"/>
      <c r="HBA4" s="25"/>
      <c r="HBB4" s="18"/>
      <c r="HBC4" s="18"/>
      <c r="HBD4" s="18"/>
      <c r="HBE4" s="18"/>
      <c r="HBF4" s="18"/>
      <c r="HBG4" s="4"/>
      <c r="HBH4" s="4"/>
      <c r="HBI4" s="4"/>
      <c r="HBJ4" s="4"/>
      <c r="HBK4" s="4"/>
      <c r="HBP4" s="25"/>
      <c r="HBQ4" s="25"/>
      <c r="HBR4" s="18"/>
      <c r="HBS4" s="18"/>
      <c r="HBT4" s="18"/>
      <c r="HBU4" s="18"/>
      <c r="HBV4" s="18"/>
      <c r="HBW4" s="4"/>
      <c r="HBX4" s="4"/>
      <c r="HBY4" s="4"/>
      <c r="HBZ4" s="4"/>
      <c r="HCA4" s="4"/>
      <c r="HCF4" s="25"/>
      <c r="HCG4" s="25"/>
      <c r="HCH4" s="18"/>
      <c r="HCI4" s="18"/>
      <c r="HCJ4" s="18"/>
      <c r="HCK4" s="18"/>
      <c r="HCL4" s="18"/>
      <c r="HCM4" s="4"/>
      <c r="HCN4" s="4"/>
      <c r="HCO4" s="4"/>
      <c r="HCP4" s="4"/>
      <c r="HCQ4" s="4"/>
      <c r="HCV4" s="25"/>
      <c r="HCW4" s="25"/>
      <c r="HCX4" s="18"/>
      <c r="HCY4" s="18"/>
      <c r="HCZ4" s="18"/>
      <c r="HDA4" s="18"/>
      <c r="HDB4" s="18"/>
      <c r="HDC4" s="4"/>
      <c r="HDD4" s="4"/>
      <c r="HDE4" s="4"/>
      <c r="HDF4" s="4"/>
      <c r="HDG4" s="4"/>
      <c r="HDL4" s="25"/>
      <c r="HDM4" s="25"/>
      <c r="HDN4" s="18"/>
      <c r="HDO4" s="18"/>
      <c r="HDP4" s="18"/>
      <c r="HDQ4" s="18"/>
      <c r="HDR4" s="18"/>
      <c r="HDS4" s="4"/>
      <c r="HDT4" s="4"/>
      <c r="HDU4" s="4"/>
      <c r="HDV4" s="4"/>
      <c r="HDW4" s="4"/>
      <c r="HEB4" s="25"/>
      <c r="HEC4" s="25"/>
      <c r="HED4" s="18"/>
      <c r="HEE4" s="18"/>
      <c r="HEF4" s="18"/>
      <c r="HEG4" s="18"/>
      <c r="HEH4" s="18"/>
      <c r="HEI4" s="4"/>
      <c r="HEJ4" s="4"/>
      <c r="HEK4" s="4"/>
      <c r="HEL4" s="4"/>
      <c r="HEM4" s="4"/>
      <c r="HER4" s="25"/>
      <c r="HES4" s="25"/>
      <c r="HET4" s="18"/>
      <c r="HEU4" s="18"/>
      <c r="HEV4" s="18"/>
      <c r="HEW4" s="18"/>
      <c r="HEX4" s="18"/>
      <c r="HEY4" s="4"/>
      <c r="HEZ4" s="4"/>
      <c r="HFA4" s="4"/>
      <c r="HFB4" s="4"/>
      <c r="HFC4" s="4"/>
      <c r="HFH4" s="25"/>
      <c r="HFI4" s="25"/>
      <c r="HFJ4" s="18"/>
      <c r="HFK4" s="18"/>
      <c r="HFL4" s="18"/>
      <c r="HFM4" s="18"/>
      <c r="HFN4" s="18"/>
      <c r="HFO4" s="4"/>
      <c r="HFP4" s="4"/>
      <c r="HFQ4" s="4"/>
      <c r="HFR4" s="4"/>
      <c r="HFS4" s="4"/>
      <c r="HFX4" s="25"/>
      <c r="HFY4" s="25"/>
      <c r="HFZ4" s="18"/>
      <c r="HGA4" s="18"/>
      <c r="HGB4" s="18"/>
      <c r="HGC4" s="18"/>
      <c r="HGD4" s="18"/>
      <c r="HGE4" s="4"/>
      <c r="HGF4" s="4"/>
      <c r="HGG4" s="4"/>
      <c r="HGH4" s="4"/>
      <c r="HGI4" s="4"/>
      <c r="HGN4" s="25"/>
      <c r="HGO4" s="25"/>
      <c r="HGP4" s="18"/>
      <c r="HGQ4" s="18"/>
      <c r="HGR4" s="18"/>
      <c r="HGS4" s="18"/>
      <c r="HGT4" s="18"/>
      <c r="HGU4" s="4"/>
      <c r="HGV4" s="4"/>
      <c r="HGW4" s="4"/>
      <c r="HGX4" s="4"/>
      <c r="HGY4" s="4"/>
      <c r="HHD4" s="25"/>
      <c r="HHE4" s="25"/>
      <c r="HHF4" s="18"/>
      <c r="HHG4" s="18"/>
      <c r="HHH4" s="18"/>
      <c r="HHI4" s="18"/>
      <c r="HHJ4" s="18"/>
      <c r="HHK4" s="4"/>
      <c r="HHL4" s="4"/>
      <c r="HHM4" s="4"/>
      <c r="HHN4" s="4"/>
      <c r="HHO4" s="4"/>
      <c r="HHT4" s="25"/>
      <c r="HHU4" s="25"/>
      <c r="HHV4" s="18"/>
      <c r="HHW4" s="18"/>
      <c r="HHX4" s="18"/>
      <c r="HHY4" s="18"/>
      <c r="HHZ4" s="18"/>
      <c r="HIA4" s="4"/>
      <c r="HIB4" s="4"/>
      <c r="HIC4" s="4"/>
      <c r="HID4" s="4"/>
      <c r="HIE4" s="4"/>
      <c r="HIJ4" s="25"/>
      <c r="HIK4" s="25"/>
      <c r="HIL4" s="18"/>
      <c r="HIM4" s="18"/>
      <c r="HIN4" s="18"/>
      <c r="HIO4" s="18"/>
      <c r="HIP4" s="18"/>
      <c r="HIQ4" s="4"/>
      <c r="HIR4" s="4"/>
      <c r="HIS4" s="4"/>
      <c r="HIT4" s="4"/>
      <c r="HIU4" s="4"/>
      <c r="HIZ4" s="25"/>
      <c r="HJA4" s="25"/>
      <c r="HJB4" s="18"/>
      <c r="HJC4" s="18"/>
      <c r="HJD4" s="18"/>
      <c r="HJE4" s="18"/>
      <c r="HJF4" s="18"/>
      <c r="HJG4" s="4"/>
      <c r="HJH4" s="4"/>
      <c r="HJI4" s="4"/>
      <c r="HJJ4" s="4"/>
      <c r="HJK4" s="4"/>
      <c r="HJP4" s="25"/>
      <c r="HJQ4" s="25"/>
      <c r="HJR4" s="18"/>
      <c r="HJS4" s="18"/>
      <c r="HJT4" s="18"/>
      <c r="HJU4" s="18"/>
      <c r="HJV4" s="18"/>
      <c r="HJW4" s="4"/>
      <c r="HJX4" s="4"/>
      <c r="HJY4" s="4"/>
      <c r="HJZ4" s="4"/>
      <c r="HKA4" s="4"/>
      <c r="HKF4" s="25"/>
      <c r="HKG4" s="25"/>
      <c r="HKH4" s="18"/>
      <c r="HKI4" s="18"/>
      <c r="HKJ4" s="18"/>
      <c r="HKK4" s="18"/>
      <c r="HKL4" s="18"/>
      <c r="HKM4" s="4"/>
      <c r="HKN4" s="4"/>
      <c r="HKO4" s="4"/>
      <c r="HKP4" s="4"/>
      <c r="HKQ4" s="4"/>
      <c r="HKV4" s="25"/>
      <c r="HKW4" s="25"/>
      <c r="HKX4" s="18"/>
      <c r="HKY4" s="18"/>
      <c r="HKZ4" s="18"/>
      <c r="HLA4" s="18"/>
      <c r="HLB4" s="18"/>
      <c r="HLC4" s="4"/>
      <c r="HLD4" s="4"/>
      <c r="HLE4" s="4"/>
      <c r="HLF4" s="4"/>
      <c r="HLG4" s="4"/>
      <c r="HLL4" s="25"/>
      <c r="HLM4" s="25"/>
      <c r="HLN4" s="18"/>
      <c r="HLO4" s="18"/>
      <c r="HLP4" s="18"/>
      <c r="HLQ4" s="18"/>
      <c r="HLR4" s="18"/>
      <c r="HLS4" s="4"/>
      <c r="HLT4" s="4"/>
      <c r="HLU4" s="4"/>
      <c r="HLV4" s="4"/>
      <c r="HLW4" s="4"/>
      <c r="HMB4" s="25"/>
      <c r="HMC4" s="25"/>
      <c r="HMD4" s="18"/>
      <c r="HME4" s="18"/>
      <c r="HMF4" s="18"/>
      <c r="HMG4" s="18"/>
      <c r="HMH4" s="18"/>
      <c r="HMI4" s="4"/>
      <c r="HMJ4" s="4"/>
      <c r="HMK4" s="4"/>
      <c r="HML4" s="4"/>
      <c r="HMM4" s="4"/>
      <c r="HMR4" s="25"/>
      <c r="HMS4" s="25"/>
      <c r="HMT4" s="18"/>
      <c r="HMU4" s="18"/>
      <c r="HMV4" s="18"/>
      <c r="HMW4" s="18"/>
      <c r="HMX4" s="18"/>
      <c r="HMY4" s="4"/>
      <c r="HMZ4" s="4"/>
      <c r="HNA4" s="4"/>
      <c r="HNB4" s="4"/>
      <c r="HNC4" s="4"/>
      <c r="HNH4" s="25"/>
      <c r="HNI4" s="25"/>
      <c r="HNJ4" s="18"/>
      <c r="HNK4" s="18"/>
      <c r="HNL4" s="18"/>
      <c r="HNM4" s="18"/>
      <c r="HNN4" s="18"/>
      <c r="HNO4" s="4"/>
      <c r="HNP4" s="4"/>
      <c r="HNQ4" s="4"/>
      <c r="HNR4" s="4"/>
      <c r="HNS4" s="4"/>
      <c r="HNX4" s="25"/>
      <c r="HNY4" s="25"/>
      <c r="HNZ4" s="18"/>
      <c r="HOA4" s="18"/>
      <c r="HOB4" s="18"/>
      <c r="HOC4" s="18"/>
      <c r="HOD4" s="18"/>
      <c r="HOE4" s="4"/>
      <c r="HOF4" s="4"/>
      <c r="HOG4" s="4"/>
      <c r="HOH4" s="4"/>
      <c r="HOI4" s="4"/>
      <c r="HON4" s="25"/>
      <c r="HOO4" s="25"/>
      <c r="HOP4" s="18"/>
      <c r="HOQ4" s="18"/>
      <c r="HOR4" s="18"/>
      <c r="HOS4" s="18"/>
      <c r="HOT4" s="18"/>
      <c r="HOU4" s="4"/>
      <c r="HOV4" s="4"/>
      <c r="HOW4" s="4"/>
      <c r="HOX4" s="4"/>
      <c r="HOY4" s="4"/>
      <c r="HPD4" s="25"/>
      <c r="HPE4" s="25"/>
      <c r="HPF4" s="18"/>
      <c r="HPG4" s="18"/>
      <c r="HPH4" s="18"/>
      <c r="HPI4" s="18"/>
      <c r="HPJ4" s="18"/>
      <c r="HPK4" s="4"/>
      <c r="HPL4" s="4"/>
      <c r="HPM4" s="4"/>
      <c r="HPN4" s="4"/>
      <c r="HPO4" s="4"/>
      <c r="HPT4" s="25"/>
      <c r="HPU4" s="25"/>
      <c r="HPV4" s="18"/>
      <c r="HPW4" s="18"/>
      <c r="HPX4" s="18"/>
      <c r="HPY4" s="18"/>
      <c r="HPZ4" s="18"/>
      <c r="HQA4" s="4"/>
      <c r="HQB4" s="4"/>
      <c r="HQC4" s="4"/>
      <c r="HQD4" s="4"/>
      <c r="HQE4" s="4"/>
      <c r="HQJ4" s="25"/>
      <c r="HQK4" s="25"/>
      <c r="HQL4" s="18"/>
      <c r="HQM4" s="18"/>
      <c r="HQN4" s="18"/>
      <c r="HQO4" s="18"/>
      <c r="HQP4" s="18"/>
      <c r="HQQ4" s="4"/>
      <c r="HQR4" s="4"/>
      <c r="HQS4" s="4"/>
      <c r="HQT4" s="4"/>
      <c r="HQU4" s="4"/>
      <c r="HQZ4" s="25"/>
      <c r="HRA4" s="25"/>
      <c r="HRB4" s="18"/>
      <c r="HRC4" s="18"/>
      <c r="HRD4" s="18"/>
      <c r="HRE4" s="18"/>
      <c r="HRF4" s="18"/>
      <c r="HRG4" s="4"/>
      <c r="HRH4" s="4"/>
      <c r="HRI4" s="4"/>
      <c r="HRJ4" s="4"/>
      <c r="HRK4" s="4"/>
      <c r="HRP4" s="25"/>
      <c r="HRQ4" s="25"/>
      <c r="HRR4" s="18"/>
      <c r="HRS4" s="18"/>
      <c r="HRT4" s="18"/>
      <c r="HRU4" s="18"/>
      <c r="HRV4" s="18"/>
      <c r="HRW4" s="4"/>
      <c r="HRX4" s="4"/>
      <c r="HRY4" s="4"/>
      <c r="HRZ4" s="4"/>
      <c r="HSA4" s="4"/>
      <c r="HSF4" s="25"/>
      <c r="HSG4" s="25"/>
      <c r="HSH4" s="18"/>
      <c r="HSI4" s="18"/>
      <c r="HSJ4" s="18"/>
      <c r="HSK4" s="18"/>
      <c r="HSL4" s="18"/>
      <c r="HSM4" s="4"/>
      <c r="HSN4" s="4"/>
      <c r="HSO4" s="4"/>
      <c r="HSP4" s="4"/>
      <c r="HSQ4" s="4"/>
      <c r="HSV4" s="25"/>
      <c r="HSW4" s="25"/>
      <c r="HSX4" s="18"/>
      <c r="HSY4" s="18"/>
      <c r="HSZ4" s="18"/>
      <c r="HTA4" s="18"/>
      <c r="HTB4" s="18"/>
      <c r="HTC4" s="4"/>
      <c r="HTD4" s="4"/>
      <c r="HTE4" s="4"/>
      <c r="HTF4" s="4"/>
      <c r="HTG4" s="4"/>
      <c r="HTL4" s="25"/>
      <c r="HTM4" s="25"/>
      <c r="HTN4" s="18"/>
      <c r="HTO4" s="18"/>
      <c r="HTP4" s="18"/>
      <c r="HTQ4" s="18"/>
      <c r="HTR4" s="18"/>
      <c r="HTS4" s="4"/>
      <c r="HTT4" s="4"/>
      <c r="HTU4" s="4"/>
      <c r="HTV4" s="4"/>
      <c r="HTW4" s="4"/>
      <c r="HUB4" s="25"/>
      <c r="HUC4" s="25"/>
      <c r="HUD4" s="18"/>
      <c r="HUE4" s="18"/>
      <c r="HUF4" s="18"/>
      <c r="HUG4" s="18"/>
      <c r="HUH4" s="18"/>
      <c r="HUI4" s="4"/>
      <c r="HUJ4" s="4"/>
      <c r="HUK4" s="4"/>
      <c r="HUL4" s="4"/>
      <c r="HUM4" s="4"/>
      <c r="HUR4" s="25"/>
      <c r="HUS4" s="25"/>
      <c r="HUT4" s="18"/>
      <c r="HUU4" s="18"/>
      <c r="HUV4" s="18"/>
      <c r="HUW4" s="18"/>
      <c r="HUX4" s="18"/>
      <c r="HUY4" s="4"/>
      <c r="HUZ4" s="4"/>
      <c r="HVA4" s="4"/>
      <c r="HVB4" s="4"/>
      <c r="HVC4" s="4"/>
      <c r="HVH4" s="25"/>
      <c r="HVI4" s="25"/>
      <c r="HVJ4" s="18"/>
      <c r="HVK4" s="18"/>
      <c r="HVL4" s="18"/>
      <c r="HVM4" s="18"/>
      <c r="HVN4" s="18"/>
      <c r="HVO4" s="4"/>
      <c r="HVP4" s="4"/>
      <c r="HVQ4" s="4"/>
      <c r="HVR4" s="4"/>
      <c r="HVS4" s="4"/>
      <c r="HVX4" s="25"/>
      <c r="HVY4" s="25"/>
      <c r="HVZ4" s="18"/>
      <c r="HWA4" s="18"/>
      <c r="HWB4" s="18"/>
      <c r="HWC4" s="18"/>
      <c r="HWD4" s="18"/>
      <c r="HWE4" s="4"/>
      <c r="HWF4" s="4"/>
      <c r="HWG4" s="4"/>
      <c r="HWH4" s="4"/>
      <c r="HWI4" s="4"/>
      <c r="HWN4" s="25"/>
      <c r="HWO4" s="25"/>
      <c r="HWP4" s="18"/>
      <c r="HWQ4" s="18"/>
      <c r="HWR4" s="18"/>
      <c r="HWS4" s="18"/>
      <c r="HWT4" s="18"/>
      <c r="HWU4" s="4"/>
      <c r="HWV4" s="4"/>
      <c r="HWW4" s="4"/>
      <c r="HWX4" s="4"/>
      <c r="HWY4" s="4"/>
      <c r="HXD4" s="25"/>
      <c r="HXE4" s="25"/>
      <c r="HXF4" s="18"/>
      <c r="HXG4" s="18"/>
      <c r="HXH4" s="18"/>
      <c r="HXI4" s="18"/>
      <c r="HXJ4" s="18"/>
      <c r="HXK4" s="4"/>
      <c r="HXL4" s="4"/>
      <c r="HXM4" s="4"/>
      <c r="HXN4" s="4"/>
      <c r="HXO4" s="4"/>
      <c r="HXT4" s="25"/>
      <c r="HXU4" s="25"/>
      <c r="HXV4" s="18"/>
      <c r="HXW4" s="18"/>
      <c r="HXX4" s="18"/>
      <c r="HXY4" s="18"/>
      <c r="HXZ4" s="18"/>
      <c r="HYA4" s="4"/>
      <c r="HYB4" s="4"/>
      <c r="HYC4" s="4"/>
      <c r="HYD4" s="4"/>
      <c r="HYE4" s="4"/>
      <c r="HYJ4" s="25"/>
      <c r="HYK4" s="25"/>
      <c r="HYL4" s="18"/>
      <c r="HYM4" s="18"/>
      <c r="HYN4" s="18"/>
      <c r="HYO4" s="18"/>
      <c r="HYP4" s="18"/>
      <c r="HYQ4" s="4"/>
      <c r="HYR4" s="4"/>
      <c r="HYS4" s="4"/>
      <c r="HYT4" s="4"/>
      <c r="HYU4" s="4"/>
      <c r="HYZ4" s="25"/>
      <c r="HZA4" s="25"/>
      <c r="HZB4" s="18"/>
      <c r="HZC4" s="18"/>
      <c r="HZD4" s="18"/>
      <c r="HZE4" s="18"/>
      <c r="HZF4" s="18"/>
      <c r="HZG4" s="4"/>
      <c r="HZH4" s="4"/>
      <c r="HZI4" s="4"/>
      <c r="HZJ4" s="4"/>
      <c r="HZK4" s="4"/>
      <c r="HZP4" s="25"/>
      <c r="HZQ4" s="25"/>
      <c r="HZR4" s="18"/>
      <c r="HZS4" s="18"/>
      <c r="HZT4" s="18"/>
      <c r="HZU4" s="18"/>
      <c r="HZV4" s="18"/>
      <c r="HZW4" s="4"/>
      <c r="HZX4" s="4"/>
      <c r="HZY4" s="4"/>
      <c r="HZZ4" s="4"/>
      <c r="IAA4" s="4"/>
      <c r="IAF4" s="25"/>
      <c r="IAG4" s="25"/>
      <c r="IAH4" s="18"/>
      <c r="IAI4" s="18"/>
      <c r="IAJ4" s="18"/>
      <c r="IAK4" s="18"/>
      <c r="IAL4" s="18"/>
      <c r="IAM4" s="4"/>
      <c r="IAN4" s="4"/>
      <c r="IAO4" s="4"/>
      <c r="IAP4" s="4"/>
      <c r="IAQ4" s="4"/>
      <c r="IAV4" s="25"/>
      <c r="IAW4" s="25"/>
      <c r="IAX4" s="18"/>
      <c r="IAY4" s="18"/>
      <c r="IAZ4" s="18"/>
      <c r="IBA4" s="18"/>
      <c r="IBB4" s="18"/>
      <c r="IBC4" s="4"/>
      <c r="IBD4" s="4"/>
      <c r="IBE4" s="4"/>
      <c r="IBF4" s="4"/>
      <c r="IBG4" s="4"/>
      <c r="IBL4" s="25"/>
      <c r="IBM4" s="25"/>
      <c r="IBN4" s="18"/>
      <c r="IBO4" s="18"/>
      <c r="IBP4" s="18"/>
      <c r="IBQ4" s="18"/>
      <c r="IBR4" s="18"/>
      <c r="IBS4" s="4"/>
      <c r="IBT4" s="4"/>
      <c r="IBU4" s="4"/>
      <c r="IBV4" s="4"/>
      <c r="IBW4" s="4"/>
      <c r="ICB4" s="25"/>
      <c r="ICC4" s="25"/>
      <c r="ICD4" s="18"/>
      <c r="ICE4" s="18"/>
      <c r="ICF4" s="18"/>
      <c r="ICG4" s="18"/>
      <c r="ICH4" s="18"/>
      <c r="ICI4" s="4"/>
      <c r="ICJ4" s="4"/>
      <c r="ICK4" s="4"/>
      <c r="ICL4" s="4"/>
      <c r="ICM4" s="4"/>
      <c r="ICR4" s="25"/>
      <c r="ICS4" s="25"/>
      <c r="ICT4" s="18"/>
      <c r="ICU4" s="18"/>
      <c r="ICV4" s="18"/>
      <c r="ICW4" s="18"/>
      <c r="ICX4" s="18"/>
      <c r="ICY4" s="4"/>
      <c r="ICZ4" s="4"/>
      <c r="IDA4" s="4"/>
      <c r="IDB4" s="4"/>
      <c r="IDC4" s="4"/>
      <c r="IDH4" s="25"/>
      <c r="IDI4" s="25"/>
      <c r="IDJ4" s="18"/>
      <c r="IDK4" s="18"/>
      <c r="IDL4" s="18"/>
      <c r="IDM4" s="18"/>
      <c r="IDN4" s="18"/>
      <c r="IDO4" s="4"/>
      <c r="IDP4" s="4"/>
      <c r="IDQ4" s="4"/>
      <c r="IDR4" s="4"/>
      <c r="IDS4" s="4"/>
      <c r="IDX4" s="25"/>
      <c r="IDY4" s="25"/>
      <c r="IDZ4" s="18"/>
      <c r="IEA4" s="18"/>
      <c r="IEB4" s="18"/>
      <c r="IEC4" s="18"/>
      <c r="IED4" s="18"/>
      <c r="IEE4" s="4"/>
      <c r="IEF4" s="4"/>
      <c r="IEG4" s="4"/>
      <c r="IEH4" s="4"/>
      <c r="IEI4" s="4"/>
      <c r="IEN4" s="25"/>
      <c r="IEO4" s="25"/>
      <c r="IEP4" s="18"/>
      <c r="IEQ4" s="18"/>
      <c r="IER4" s="18"/>
      <c r="IES4" s="18"/>
      <c r="IET4" s="18"/>
      <c r="IEU4" s="4"/>
      <c r="IEV4" s="4"/>
      <c r="IEW4" s="4"/>
      <c r="IEX4" s="4"/>
      <c r="IEY4" s="4"/>
      <c r="IFD4" s="25"/>
      <c r="IFE4" s="25"/>
      <c r="IFF4" s="18"/>
      <c r="IFG4" s="18"/>
      <c r="IFH4" s="18"/>
      <c r="IFI4" s="18"/>
      <c r="IFJ4" s="18"/>
      <c r="IFK4" s="4"/>
      <c r="IFL4" s="4"/>
      <c r="IFM4" s="4"/>
      <c r="IFN4" s="4"/>
      <c r="IFO4" s="4"/>
      <c r="IFT4" s="25"/>
      <c r="IFU4" s="25"/>
      <c r="IFV4" s="18"/>
      <c r="IFW4" s="18"/>
      <c r="IFX4" s="18"/>
      <c r="IFY4" s="18"/>
      <c r="IFZ4" s="18"/>
      <c r="IGA4" s="4"/>
      <c r="IGB4" s="4"/>
      <c r="IGC4" s="4"/>
      <c r="IGD4" s="4"/>
      <c r="IGE4" s="4"/>
      <c r="IGJ4" s="25"/>
      <c r="IGK4" s="25"/>
      <c r="IGL4" s="18"/>
      <c r="IGM4" s="18"/>
      <c r="IGN4" s="18"/>
      <c r="IGO4" s="18"/>
      <c r="IGP4" s="18"/>
      <c r="IGQ4" s="4"/>
      <c r="IGR4" s="4"/>
      <c r="IGS4" s="4"/>
      <c r="IGT4" s="4"/>
      <c r="IGU4" s="4"/>
      <c r="IGZ4" s="25"/>
      <c r="IHA4" s="25"/>
      <c r="IHB4" s="18"/>
      <c r="IHC4" s="18"/>
      <c r="IHD4" s="18"/>
      <c r="IHE4" s="18"/>
      <c r="IHF4" s="18"/>
      <c r="IHG4" s="4"/>
      <c r="IHH4" s="4"/>
      <c r="IHI4" s="4"/>
      <c r="IHJ4" s="4"/>
      <c r="IHK4" s="4"/>
      <c r="IHP4" s="25"/>
      <c r="IHQ4" s="25"/>
      <c r="IHR4" s="18"/>
      <c r="IHS4" s="18"/>
      <c r="IHT4" s="18"/>
      <c r="IHU4" s="18"/>
      <c r="IHV4" s="18"/>
      <c r="IHW4" s="4"/>
      <c r="IHX4" s="4"/>
      <c r="IHY4" s="4"/>
      <c r="IHZ4" s="4"/>
      <c r="IIA4" s="4"/>
      <c r="IIF4" s="25"/>
      <c r="IIG4" s="25"/>
      <c r="IIH4" s="18"/>
      <c r="III4" s="18"/>
      <c r="IIJ4" s="18"/>
      <c r="IIK4" s="18"/>
      <c r="IIL4" s="18"/>
      <c r="IIM4" s="4"/>
      <c r="IIN4" s="4"/>
      <c r="IIO4" s="4"/>
      <c r="IIP4" s="4"/>
      <c r="IIQ4" s="4"/>
      <c r="IIV4" s="25"/>
      <c r="IIW4" s="25"/>
      <c r="IIX4" s="18"/>
      <c r="IIY4" s="18"/>
      <c r="IIZ4" s="18"/>
      <c r="IJA4" s="18"/>
      <c r="IJB4" s="18"/>
      <c r="IJC4" s="4"/>
      <c r="IJD4" s="4"/>
      <c r="IJE4" s="4"/>
      <c r="IJF4" s="4"/>
      <c r="IJG4" s="4"/>
      <c r="IJL4" s="25"/>
      <c r="IJM4" s="25"/>
      <c r="IJN4" s="18"/>
      <c r="IJO4" s="18"/>
      <c r="IJP4" s="18"/>
      <c r="IJQ4" s="18"/>
      <c r="IJR4" s="18"/>
      <c r="IJS4" s="4"/>
      <c r="IJT4" s="4"/>
      <c r="IJU4" s="4"/>
      <c r="IJV4" s="4"/>
      <c r="IJW4" s="4"/>
      <c r="IKB4" s="25"/>
      <c r="IKC4" s="25"/>
      <c r="IKD4" s="18"/>
      <c r="IKE4" s="18"/>
      <c r="IKF4" s="18"/>
      <c r="IKG4" s="18"/>
      <c r="IKH4" s="18"/>
      <c r="IKI4" s="4"/>
      <c r="IKJ4" s="4"/>
      <c r="IKK4" s="4"/>
      <c r="IKL4" s="4"/>
      <c r="IKM4" s="4"/>
      <c r="IKR4" s="25"/>
      <c r="IKS4" s="25"/>
      <c r="IKT4" s="18"/>
      <c r="IKU4" s="18"/>
      <c r="IKV4" s="18"/>
      <c r="IKW4" s="18"/>
      <c r="IKX4" s="18"/>
      <c r="IKY4" s="4"/>
      <c r="IKZ4" s="4"/>
      <c r="ILA4" s="4"/>
      <c r="ILB4" s="4"/>
      <c r="ILC4" s="4"/>
      <c r="ILH4" s="25"/>
      <c r="ILI4" s="25"/>
      <c r="ILJ4" s="18"/>
      <c r="ILK4" s="18"/>
      <c r="ILL4" s="18"/>
      <c r="ILM4" s="18"/>
      <c r="ILN4" s="18"/>
      <c r="ILO4" s="4"/>
      <c r="ILP4" s="4"/>
      <c r="ILQ4" s="4"/>
      <c r="ILR4" s="4"/>
      <c r="ILS4" s="4"/>
      <c r="ILX4" s="25"/>
      <c r="ILY4" s="25"/>
      <c r="ILZ4" s="18"/>
      <c r="IMA4" s="18"/>
      <c r="IMB4" s="18"/>
      <c r="IMC4" s="18"/>
      <c r="IMD4" s="18"/>
      <c r="IME4" s="4"/>
      <c r="IMF4" s="4"/>
      <c r="IMG4" s="4"/>
      <c r="IMH4" s="4"/>
      <c r="IMI4" s="4"/>
      <c r="IMN4" s="25"/>
      <c r="IMO4" s="25"/>
      <c r="IMP4" s="18"/>
      <c r="IMQ4" s="18"/>
      <c r="IMR4" s="18"/>
      <c r="IMS4" s="18"/>
      <c r="IMT4" s="18"/>
      <c r="IMU4" s="4"/>
      <c r="IMV4" s="4"/>
      <c r="IMW4" s="4"/>
      <c r="IMX4" s="4"/>
      <c r="IMY4" s="4"/>
      <c r="IND4" s="25"/>
      <c r="INE4" s="25"/>
      <c r="INF4" s="18"/>
      <c r="ING4" s="18"/>
      <c r="INH4" s="18"/>
      <c r="INI4" s="18"/>
      <c r="INJ4" s="18"/>
      <c r="INK4" s="4"/>
      <c r="INL4" s="4"/>
      <c r="INM4" s="4"/>
      <c r="INN4" s="4"/>
      <c r="INO4" s="4"/>
      <c r="INT4" s="25"/>
      <c r="INU4" s="25"/>
      <c r="INV4" s="18"/>
      <c r="INW4" s="18"/>
      <c r="INX4" s="18"/>
      <c r="INY4" s="18"/>
      <c r="INZ4" s="18"/>
      <c r="IOA4" s="4"/>
      <c r="IOB4" s="4"/>
      <c r="IOC4" s="4"/>
      <c r="IOD4" s="4"/>
      <c r="IOE4" s="4"/>
      <c r="IOJ4" s="25"/>
      <c r="IOK4" s="25"/>
      <c r="IOL4" s="18"/>
      <c r="IOM4" s="18"/>
      <c r="ION4" s="18"/>
      <c r="IOO4" s="18"/>
      <c r="IOP4" s="18"/>
      <c r="IOQ4" s="4"/>
      <c r="IOR4" s="4"/>
      <c r="IOS4" s="4"/>
      <c r="IOT4" s="4"/>
      <c r="IOU4" s="4"/>
      <c r="IOZ4" s="25"/>
      <c r="IPA4" s="25"/>
      <c r="IPB4" s="18"/>
      <c r="IPC4" s="18"/>
      <c r="IPD4" s="18"/>
      <c r="IPE4" s="18"/>
      <c r="IPF4" s="18"/>
      <c r="IPG4" s="4"/>
      <c r="IPH4" s="4"/>
      <c r="IPI4" s="4"/>
      <c r="IPJ4" s="4"/>
      <c r="IPK4" s="4"/>
      <c r="IPP4" s="25"/>
      <c r="IPQ4" s="25"/>
      <c r="IPR4" s="18"/>
      <c r="IPS4" s="18"/>
      <c r="IPT4" s="18"/>
      <c r="IPU4" s="18"/>
      <c r="IPV4" s="18"/>
      <c r="IPW4" s="4"/>
      <c r="IPX4" s="4"/>
      <c r="IPY4" s="4"/>
      <c r="IPZ4" s="4"/>
      <c r="IQA4" s="4"/>
      <c r="IQF4" s="25"/>
      <c r="IQG4" s="25"/>
      <c r="IQH4" s="18"/>
      <c r="IQI4" s="18"/>
      <c r="IQJ4" s="18"/>
      <c r="IQK4" s="18"/>
      <c r="IQL4" s="18"/>
      <c r="IQM4" s="4"/>
      <c r="IQN4" s="4"/>
      <c r="IQO4" s="4"/>
      <c r="IQP4" s="4"/>
      <c r="IQQ4" s="4"/>
      <c r="IQV4" s="25"/>
      <c r="IQW4" s="25"/>
      <c r="IQX4" s="18"/>
      <c r="IQY4" s="18"/>
      <c r="IQZ4" s="18"/>
      <c r="IRA4" s="18"/>
      <c r="IRB4" s="18"/>
      <c r="IRC4" s="4"/>
      <c r="IRD4" s="4"/>
      <c r="IRE4" s="4"/>
      <c r="IRF4" s="4"/>
      <c r="IRG4" s="4"/>
      <c r="IRL4" s="25"/>
      <c r="IRM4" s="25"/>
      <c r="IRN4" s="18"/>
      <c r="IRO4" s="18"/>
      <c r="IRP4" s="18"/>
      <c r="IRQ4" s="18"/>
      <c r="IRR4" s="18"/>
      <c r="IRS4" s="4"/>
      <c r="IRT4" s="4"/>
      <c r="IRU4" s="4"/>
      <c r="IRV4" s="4"/>
      <c r="IRW4" s="4"/>
      <c r="ISB4" s="25"/>
      <c r="ISC4" s="25"/>
      <c r="ISD4" s="18"/>
      <c r="ISE4" s="18"/>
      <c r="ISF4" s="18"/>
      <c r="ISG4" s="18"/>
      <c r="ISH4" s="18"/>
      <c r="ISI4" s="4"/>
      <c r="ISJ4" s="4"/>
      <c r="ISK4" s="4"/>
      <c r="ISL4" s="4"/>
      <c r="ISM4" s="4"/>
      <c r="ISR4" s="25"/>
      <c r="ISS4" s="25"/>
      <c r="IST4" s="18"/>
      <c r="ISU4" s="18"/>
      <c r="ISV4" s="18"/>
      <c r="ISW4" s="18"/>
      <c r="ISX4" s="18"/>
      <c r="ISY4" s="4"/>
      <c r="ISZ4" s="4"/>
      <c r="ITA4" s="4"/>
      <c r="ITB4" s="4"/>
      <c r="ITC4" s="4"/>
      <c r="ITH4" s="25"/>
      <c r="ITI4" s="25"/>
      <c r="ITJ4" s="18"/>
      <c r="ITK4" s="18"/>
      <c r="ITL4" s="18"/>
      <c r="ITM4" s="18"/>
      <c r="ITN4" s="18"/>
      <c r="ITO4" s="4"/>
      <c r="ITP4" s="4"/>
      <c r="ITQ4" s="4"/>
      <c r="ITR4" s="4"/>
      <c r="ITS4" s="4"/>
      <c r="ITX4" s="25"/>
      <c r="ITY4" s="25"/>
      <c r="ITZ4" s="18"/>
      <c r="IUA4" s="18"/>
      <c r="IUB4" s="18"/>
      <c r="IUC4" s="18"/>
      <c r="IUD4" s="18"/>
      <c r="IUE4" s="4"/>
      <c r="IUF4" s="4"/>
      <c r="IUG4" s="4"/>
      <c r="IUH4" s="4"/>
      <c r="IUI4" s="4"/>
      <c r="IUN4" s="25"/>
      <c r="IUO4" s="25"/>
      <c r="IUP4" s="18"/>
      <c r="IUQ4" s="18"/>
      <c r="IUR4" s="18"/>
      <c r="IUS4" s="18"/>
      <c r="IUT4" s="18"/>
      <c r="IUU4" s="4"/>
      <c r="IUV4" s="4"/>
      <c r="IUW4" s="4"/>
      <c r="IUX4" s="4"/>
      <c r="IUY4" s="4"/>
      <c r="IVD4" s="25"/>
      <c r="IVE4" s="25"/>
      <c r="IVF4" s="18"/>
      <c r="IVG4" s="18"/>
      <c r="IVH4" s="18"/>
      <c r="IVI4" s="18"/>
      <c r="IVJ4" s="18"/>
      <c r="IVK4" s="4"/>
      <c r="IVL4" s="4"/>
      <c r="IVM4" s="4"/>
      <c r="IVN4" s="4"/>
      <c r="IVO4" s="4"/>
      <c r="IVT4" s="25"/>
      <c r="IVU4" s="25"/>
      <c r="IVV4" s="18"/>
      <c r="IVW4" s="18"/>
      <c r="IVX4" s="18"/>
      <c r="IVY4" s="18"/>
      <c r="IVZ4" s="18"/>
      <c r="IWA4" s="4"/>
      <c r="IWB4" s="4"/>
      <c r="IWC4" s="4"/>
      <c r="IWD4" s="4"/>
      <c r="IWE4" s="4"/>
      <c r="IWJ4" s="25"/>
      <c r="IWK4" s="25"/>
      <c r="IWL4" s="18"/>
      <c r="IWM4" s="18"/>
      <c r="IWN4" s="18"/>
      <c r="IWO4" s="18"/>
      <c r="IWP4" s="18"/>
      <c r="IWQ4" s="4"/>
      <c r="IWR4" s="4"/>
      <c r="IWS4" s="4"/>
      <c r="IWT4" s="4"/>
      <c r="IWU4" s="4"/>
      <c r="IWZ4" s="25"/>
      <c r="IXA4" s="25"/>
      <c r="IXB4" s="18"/>
      <c r="IXC4" s="18"/>
      <c r="IXD4" s="18"/>
      <c r="IXE4" s="18"/>
      <c r="IXF4" s="18"/>
      <c r="IXG4" s="4"/>
      <c r="IXH4" s="4"/>
      <c r="IXI4" s="4"/>
      <c r="IXJ4" s="4"/>
      <c r="IXK4" s="4"/>
      <c r="IXP4" s="25"/>
      <c r="IXQ4" s="25"/>
      <c r="IXR4" s="18"/>
      <c r="IXS4" s="18"/>
      <c r="IXT4" s="18"/>
      <c r="IXU4" s="18"/>
      <c r="IXV4" s="18"/>
      <c r="IXW4" s="4"/>
      <c r="IXX4" s="4"/>
      <c r="IXY4" s="4"/>
      <c r="IXZ4" s="4"/>
      <c r="IYA4" s="4"/>
      <c r="IYF4" s="25"/>
      <c r="IYG4" s="25"/>
      <c r="IYH4" s="18"/>
      <c r="IYI4" s="18"/>
      <c r="IYJ4" s="18"/>
      <c r="IYK4" s="18"/>
      <c r="IYL4" s="18"/>
      <c r="IYM4" s="4"/>
      <c r="IYN4" s="4"/>
      <c r="IYO4" s="4"/>
      <c r="IYP4" s="4"/>
      <c r="IYQ4" s="4"/>
      <c r="IYV4" s="25"/>
      <c r="IYW4" s="25"/>
      <c r="IYX4" s="18"/>
      <c r="IYY4" s="18"/>
      <c r="IYZ4" s="18"/>
      <c r="IZA4" s="18"/>
      <c r="IZB4" s="18"/>
      <c r="IZC4" s="4"/>
      <c r="IZD4" s="4"/>
      <c r="IZE4" s="4"/>
      <c r="IZF4" s="4"/>
      <c r="IZG4" s="4"/>
      <c r="IZL4" s="25"/>
      <c r="IZM4" s="25"/>
      <c r="IZN4" s="18"/>
      <c r="IZO4" s="18"/>
      <c r="IZP4" s="18"/>
      <c r="IZQ4" s="18"/>
      <c r="IZR4" s="18"/>
      <c r="IZS4" s="4"/>
      <c r="IZT4" s="4"/>
      <c r="IZU4" s="4"/>
      <c r="IZV4" s="4"/>
      <c r="IZW4" s="4"/>
      <c r="JAB4" s="25"/>
      <c r="JAC4" s="25"/>
      <c r="JAD4" s="18"/>
      <c r="JAE4" s="18"/>
      <c r="JAF4" s="18"/>
      <c r="JAG4" s="18"/>
      <c r="JAH4" s="18"/>
      <c r="JAI4" s="4"/>
      <c r="JAJ4" s="4"/>
      <c r="JAK4" s="4"/>
      <c r="JAL4" s="4"/>
      <c r="JAM4" s="4"/>
      <c r="JAR4" s="25"/>
      <c r="JAS4" s="25"/>
      <c r="JAT4" s="18"/>
      <c r="JAU4" s="18"/>
      <c r="JAV4" s="18"/>
      <c r="JAW4" s="18"/>
      <c r="JAX4" s="18"/>
      <c r="JAY4" s="4"/>
      <c r="JAZ4" s="4"/>
      <c r="JBA4" s="4"/>
      <c r="JBB4" s="4"/>
      <c r="JBC4" s="4"/>
      <c r="JBH4" s="25"/>
      <c r="JBI4" s="25"/>
      <c r="JBJ4" s="18"/>
      <c r="JBK4" s="18"/>
      <c r="JBL4" s="18"/>
      <c r="JBM4" s="18"/>
      <c r="JBN4" s="18"/>
      <c r="JBO4" s="4"/>
      <c r="JBP4" s="4"/>
      <c r="JBQ4" s="4"/>
      <c r="JBR4" s="4"/>
      <c r="JBS4" s="4"/>
      <c r="JBX4" s="25"/>
      <c r="JBY4" s="25"/>
      <c r="JBZ4" s="18"/>
      <c r="JCA4" s="18"/>
      <c r="JCB4" s="18"/>
      <c r="JCC4" s="18"/>
      <c r="JCD4" s="18"/>
      <c r="JCE4" s="4"/>
      <c r="JCF4" s="4"/>
      <c r="JCG4" s="4"/>
      <c r="JCH4" s="4"/>
      <c r="JCI4" s="4"/>
      <c r="JCN4" s="25"/>
      <c r="JCO4" s="25"/>
      <c r="JCP4" s="18"/>
      <c r="JCQ4" s="18"/>
      <c r="JCR4" s="18"/>
      <c r="JCS4" s="18"/>
      <c r="JCT4" s="18"/>
      <c r="JCU4" s="4"/>
      <c r="JCV4" s="4"/>
      <c r="JCW4" s="4"/>
      <c r="JCX4" s="4"/>
      <c r="JCY4" s="4"/>
      <c r="JDD4" s="25"/>
      <c r="JDE4" s="25"/>
      <c r="JDF4" s="18"/>
      <c r="JDG4" s="18"/>
      <c r="JDH4" s="18"/>
      <c r="JDI4" s="18"/>
      <c r="JDJ4" s="18"/>
      <c r="JDK4" s="4"/>
      <c r="JDL4" s="4"/>
      <c r="JDM4" s="4"/>
      <c r="JDN4" s="4"/>
      <c r="JDO4" s="4"/>
      <c r="JDT4" s="25"/>
      <c r="JDU4" s="25"/>
      <c r="JDV4" s="18"/>
      <c r="JDW4" s="18"/>
      <c r="JDX4" s="18"/>
      <c r="JDY4" s="18"/>
      <c r="JDZ4" s="18"/>
      <c r="JEA4" s="4"/>
      <c r="JEB4" s="4"/>
      <c r="JEC4" s="4"/>
      <c r="JED4" s="4"/>
      <c r="JEE4" s="4"/>
      <c r="JEJ4" s="25"/>
      <c r="JEK4" s="25"/>
      <c r="JEL4" s="18"/>
      <c r="JEM4" s="18"/>
      <c r="JEN4" s="18"/>
      <c r="JEO4" s="18"/>
      <c r="JEP4" s="18"/>
      <c r="JEQ4" s="4"/>
      <c r="JER4" s="4"/>
      <c r="JES4" s="4"/>
      <c r="JET4" s="4"/>
      <c r="JEU4" s="4"/>
      <c r="JEZ4" s="25"/>
      <c r="JFA4" s="25"/>
      <c r="JFB4" s="18"/>
      <c r="JFC4" s="18"/>
      <c r="JFD4" s="18"/>
      <c r="JFE4" s="18"/>
      <c r="JFF4" s="18"/>
      <c r="JFG4" s="4"/>
      <c r="JFH4" s="4"/>
      <c r="JFI4" s="4"/>
      <c r="JFJ4" s="4"/>
      <c r="JFK4" s="4"/>
      <c r="JFP4" s="25"/>
      <c r="JFQ4" s="25"/>
      <c r="JFR4" s="18"/>
      <c r="JFS4" s="18"/>
      <c r="JFT4" s="18"/>
      <c r="JFU4" s="18"/>
      <c r="JFV4" s="18"/>
      <c r="JFW4" s="4"/>
      <c r="JFX4" s="4"/>
      <c r="JFY4" s="4"/>
      <c r="JFZ4" s="4"/>
      <c r="JGA4" s="4"/>
      <c r="JGF4" s="25"/>
      <c r="JGG4" s="25"/>
      <c r="JGH4" s="18"/>
      <c r="JGI4" s="18"/>
      <c r="JGJ4" s="18"/>
      <c r="JGK4" s="18"/>
      <c r="JGL4" s="18"/>
      <c r="JGM4" s="4"/>
      <c r="JGN4" s="4"/>
      <c r="JGO4" s="4"/>
      <c r="JGP4" s="4"/>
      <c r="JGQ4" s="4"/>
      <c r="JGV4" s="25"/>
      <c r="JGW4" s="25"/>
      <c r="JGX4" s="18"/>
      <c r="JGY4" s="18"/>
      <c r="JGZ4" s="18"/>
      <c r="JHA4" s="18"/>
      <c r="JHB4" s="18"/>
      <c r="JHC4" s="4"/>
      <c r="JHD4" s="4"/>
      <c r="JHE4" s="4"/>
      <c r="JHF4" s="4"/>
      <c r="JHG4" s="4"/>
      <c r="JHL4" s="25"/>
      <c r="JHM4" s="25"/>
      <c r="JHN4" s="18"/>
      <c r="JHO4" s="18"/>
      <c r="JHP4" s="18"/>
      <c r="JHQ4" s="18"/>
      <c r="JHR4" s="18"/>
      <c r="JHS4" s="4"/>
      <c r="JHT4" s="4"/>
      <c r="JHU4" s="4"/>
      <c r="JHV4" s="4"/>
      <c r="JHW4" s="4"/>
      <c r="JIB4" s="25"/>
      <c r="JIC4" s="25"/>
      <c r="JID4" s="18"/>
      <c r="JIE4" s="18"/>
      <c r="JIF4" s="18"/>
      <c r="JIG4" s="18"/>
      <c r="JIH4" s="18"/>
      <c r="JII4" s="4"/>
      <c r="JIJ4" s="4"/>
      <c r="JIK4" s="4"/>
      <c r="JIL4" s="4"/>
      <c r="JIM4" s="4"/>
      <c r="JIR4" s="25"/>
      <c r="JIS4" s="25"/>
      <c r="JIT4" s="18"/>
      <c r="JIU4" s="18"/>
      <c r="JIV4" s="18"/>
      <c r="JIW4" s="18"/>
      <c r="JIX4" s="18"/>
      <c r="JIY4" s="4"/>
      <c r="JIZ4" s="4"/>
      <c r="JJA4" s="4"/>
      <c r="JJB4" s="4"/>
      <c r="JJC4" s="4"/>
      <c r="JJH4" s="25"/>
      <c r="JJI4" s="25"/>
      <c r="JJJ4" s="18"/>
      <c r="JJK4" s="18"/>
      <c r="JJL4" s="18"/>
      <c r="JJM4" s="18"/>
      <c r="JJN4" s="18"/>
      <c r="JJO4" s="4"/>
      <c r="JJP4" s="4"/>
      <c r="JJQ4" s="4"/>
      <c r="JJR4" s="4"/>
      <c r="JJS4" s="4"/>
      <c r="JJX4" s="25"/>
      <c r="JJY4" s="25"/>
      <c r="JJZ4" s="18"/>
      <c r="JKA4" s="18"/>
      <c r="JKB4" s="18"/>
      <c r="JKC4" s="18"/>
      <c r="JKD4" s="18"/>
      <c r="JKE4" s="4"/>
      <c r="JKF4" s="4"/>
      <c r="JKG4" s="4"/>
      <c r="JKH4" s="4"/>
      <c r="JKI4" s="4"/>
      <c r="JKN4" s="25"/>
      <c r="JKO4" s="25"/>
      <c r="JKP4" s="18"/>
      <c r="JKQ4" s="18"/>
      <c r="JKR4" s="18"/>
      <c r="JKS4" s="18"/>
      <c r="JKT4" s="18"/>
      <c r="JKU4" s="4"/>
      <c r="JKV4" s="4"/>
      <c r="JKW4" s="4"/>
      <c r="JKX4" s="4"/>
      <c r="JKY4" s="4"/>
      <c r="JLD4" s="25"/>
      <c r="JLE4" s="25"/>
      <c r="JLF4" s="18"/>
      <c r="JLG4" s="18"/>
      <c r="JLH4" s="18"/>
      <c r="JLI4" s="18"/>
      <c r="JLJ4" s="18"/>
      <c r="JLK4" s="4"/>
      <c r="JLL4" s="4"/>
      <c r="JLM4" s="4"/>
      <c r="JLN4" s="4"/>
      <c r="JLO4" s="4"/>
      <c r="JLT4" s="25"/>
      <c r="JLU4" s="25"/>
      <c r="JLV4" s="18"/>
      <c r="JLW4" s="18"/>
      <c r="JLX4" s="18"/>
      <c r="JLY4" s="18"/>
      <c r="JLZ4" s="18"/>
      <c r="JMA4" s="4"/>
      <c r="JMB4" s="4"/>
      <c r="JMC4" s="4"/>
      <c r="JMD4" s="4"/>
      <c r="JME4" s="4"/>
      <c r="JMJ4" s="25"/>
      <c r="JMK4" s="25"/>
      <c r="JML4" s="18"/>
      <c r="JMM4" s="18"/>
      <c r="JMN4" s="18"/>
      <c r="JMO4" s="18"/>
      <c r="JMP4" s="18"/>
      <c r="JMQ4" s="4"/>
      <c r="JMR4" s="4"/>
      <c r="JMS4" s="4"/>
      <c r="JMT4" s="4"/>
      <c r="JMU4" s="4"/>
      <c r="JMZ4" s="25"/>
      <c r="JNA4" s="25"/>
      <c r="JNB4" s="18"/>
      <c r="JNC4" s="18"/>
      <c r="JND4" s="18"/>
      <c r="JNE4" s="18"/>
      <c r="JNF4" s="18"/>
      <c r="JNG4" s="4"/>
      <c r="JNH4" s="4"/>
      <c r="JNI4" s="4"/>
      <c r="JNJ4" s="4"/>
      <c r="JNK4" s="4"/>
      <c r="JNP4" s="25"/>
      <c r="JNQ4" s="25"/>
      <c r="JNR4" s="18"/>
      <c r="JNS4" s="18"/>
      <c r="JNT4" s="18"/>
      <c r="JNU4" s="18"/>
      <c r="JNV4" s="18"/>
      <c r="JNW4" s="4"/>
      <c r="JNX4" s="4"/>
      <c r="JNY4" s="4"/>
      <c r="JNZ4" s="4"/>
      <c r="JOA4" s="4"/>
      <c r="JOF4" s="25"/>
      <c r="JOG4" s="25"/>
      <c r="JOH4" s="18"/>
      <c r="JOI4" s="18"/>
      <c r="JOJ4" s="18"/>
      <c r="JOK4" s="18"/>
      <c r="JOL4" s="18"/>
      <c r="JOM4" s="4"/>
      <c r="JON4" s="4"/>
      <c r="JOO4" s="4"/>
      <c r="JOP4" s="4"/>
      <c r="JOQ4" s="4"/>
      <c r="JOV4" s="25"/>
      <c r="JOW4" s="25"/>
      <c r="JOX4" s="18"/>
      <c r="JOY4" s="18"/>
      <c r="JOZ4" s="18"/>
      <c r="JPA4" s="18"/>
      <c r="JPB4" s="18"/>
      <c r="JPC4" s="4"/>
      <c r="JPD4" s="4"/>
      <c r="JPE4" s="4"/>
      <c r="JPF4" s="4"/>
      <c r="JPG4" s="4"/>
      <c r="JPL4" s="25"/>
      <c r="JPM4" s="25"/>
      <c r="JPN4" s="18"/>
      <c r="JPO4" s="18"/>
      <c r="JPP4" s="18"/>
      <c r="JPQ4" s="18"/>
      <c r="JPR4" s="18"/>
      <c r="JPS4" s="4"/>
      <c r="JPT4" s="4"/>
      <c r="JPU4" s="4"/>
      <c r="JPV4" s="4"/>
      <c r="JPW4" s="4"/>
      <c r="JQB4" s="25"/>
      <c r="JQC4" s="25"/>
      <c r="JQD4" s="18"/>
      <c r="JQE4" s="18"/>
      <c r="JQF4" s="18"/>
      <c r="JQG4" s="18"/>
      <c r="JQH4" s="18"/>
      <c r="JQI4" s="4"/>
      <c r="JQJ4" s="4"/>
      <c r="JQK4" s="4"/>
      <c r="JQL4" s="4"/>
      <c r="JQM4" s="4"/>
      <c r="JQR4" s="25"/>
      <c r="JQS4" s="25"/>
      <c r="JQT4" s="18"/>
      <c r="JQU4" s="18"/>
      <c r="JQV4" s="18"/>
      <c r="JQW4" s="18"/>
      <c r="JQX4" s="18"/>
      <c r="JQY4" s="4"/>
      <c r="JQZ4" s="4"/>
      <c r="JRA4" s="4"/>
      <c r="JRB4" s="4"/>
      <c r="JRC4" s="4"/>
      <c r="JRH4" s="25"/>
      <c r="JRI4" s="25"/>
      <c r="JRJ4" s="18"/>
      <c r="JRK4" s="18"/>
      <c r="JRL4" s="18"/>
      <c r="JRM4" s="18"/>
      <c r="JRN4" s="18"/>
      <c r="JRO4" s="4"/>
      <c r="JRP4" s="4"/>
      <c r="JRQ4" s="4"/>
      <c r="JRR4" s="4"/>
      <c r="JRS4" s="4"/>
      <c r="JRX4" s="25"/>
      <c r="JRY4" s="25"/>
      <c r="JRZ4" s="18"/>
      <c r="JSA4" s="18"/>
      <c r="JSB4" s="18"/>
      <c r="JSC4" s="18"/>
      <c r="JSD4" s="18"/>
      <c r="JSE4" s="4"/>
      <c r="JSF4" s="4"/>
      <c r="JSG4" s="4"/>
      <c r="JSH4" s="4"/>
      <c r="JSI4" s="4"/>
      <c r="JSN4" s="25"/>
      <c r="JSO4" s="25"/>
      <c r="JSP4" s="18"/>
      <c r="JSQ4" s="18"/>
      <c r="JSR4" s="18"/>
      <c r="JSS4" s="18"/>
      <c r="JST4" s="18"/>
      <c r="JSU4" s="4"/>
      <c r="JSV4" s="4"/>
      <c r="JSW4" s="4"/>
      <c r="JSX4" s="4"/>
      <c r="JSY4" s="4"/>
      <c r="JTD4" s="25"/>
      <c r="JTE4" s="25"/>
      <c r="JTF4" s="18"/>
      <c r="JTG4" s="18"/>
      <c r="JTH4" s="18"/>
      <c r="JTI4" s="18"/>
      <c r="JTJ4" s="18"/>
      <c r="JTK4" s="4"/>
      <c r="JTL4" s="4"/>
      <c r="JTM4" s="4"/>
      <c r="JTN4" s="4"/>
      <c r="JTO4" s="4"/>
      <c r="JTT4" s="25"/>
      <c r="JTU4" s="25"/>
      <c r="JTV4" s="18"/>
      <c r="JTW4" s="18"/>
      <c r="JTX4" s="18"/>
      <c r="JTY4" s="18"/>
      <c r="JTZ4" s="18"/>
      <c r="JUA4" s="4"/>
      <c r="JUB4" s="4"/>
      <c r="JUC4" s="4"/>
      <c r="JUD4" s="4"/>
      <c r="JUE4" s="4"/>
      <c r="JUJ4" s="25"/>
      <c r="JUK4" s="25"/>
      <c r="JUL4" s="18"/>
      <c r="JUM4" s="18"/>
      <c r="JUN4" s="18"/>
      <c r="JUO4" s="18"/>
      <c r="JUP4" s="18"/>
      <c r="JUQ4" s="4"/>
      <c r="JUR4" s="4"/>
      <c r="JUS4" s="4"/>
      <c r="JUT4" s="4"/>
      <c r="JUU4" s="4"/>
      <c r="JUZ4" s="25"/>
      <c r="JVA4" s="25"/>
      <c r="JVB4" s="18"/>
      <c r="JVC4" s="18"/>
      <c r="JVD4" s="18"/>
      <c r="JVE4" s="18"/>
      <c r="JVF4" s="18"/>
      <c r="JVG4" s="4"/>
      <c r="JVH4" s="4"/>
      <c r="JVI4" s="4"/>
      <c r="JVJ4" s="4"/>
      <c r="JVK4" s="4"/>
      <c r="JVP4" s="25"/>
      <c r="JVQ4" s="25"/>
      <c r="JVR4" s="18"/>
      <c r="JVS4" s="18"/>
      <c r="JVT4" s="18"/>
      <c r="JVU4" s="18"/>
      <c r="JVV4" s="18"/>
      <c r="JVW4" s="4"/>
      <c r="JVX4" s="4"/>
      <c r="JVY4" s="4"/>
      <c r="JVZ4" s="4"/>
      <c r="JWA4" s="4"/>
      <c r="JWF4" s="25"/>
      <c r="JWG4" s="25"/>
      <c r="JWH4" s="18"/>
      <c r="JWI4" s="18"/>
      <c r="JWJ4" s="18"/>
      <c r="JWK4" s="18"/>
      <c r="JWL4" s="18"/>
      <c r="JWM4" s="4"/>
      <c r="JWN4" s="4"/>
      <c r="JWO4" s="4"/>
      <c r="JWP4" s="4"/>
      <c r="JWQ4" s="4"/>
      <c r="JWV4" s="25"/>
      <c r="JWW4" s="25"/>
      <c r="JWX4" s="18"/>
      <c r="JWY4" s="18"/>
      <c r="JWZ4" s="18"/>
      <c r="JXA4" s="18"/>
      <c r="JXB4" s="18"/>
      <c r="JXC4" s="4"/>
      <c r="JXD4" s="4"/>
      <c r="JXE4" s="4"/>
      <c r="JXF4" s="4"/>
      <c r="JXG4" s="4"/>
      <c r="JXL4" s="25"/>
      <c r="JXM4" s="25"/>
      <c r="JXN4" s="18"/>
      <c r="JXO4" s="18"/>
      <c r="JXP4" s="18"/>
      <c r="JXQ4" s="18"/>
      <c r="JXR4" s="18"/>
      <c r="JXS4" s="4"/>
      <c r="JXT4" s="4"/>
      <c r="JXU4" s="4"/>
      <c r="JXV4" s="4"/>
      <c r="JXW4" s="4"/>
      <c r="JYB4" s="25"/>
      <c r="JYC4" s="25"/>
      <c r="JYD4" s="18"/>
      <c r="JYE4" s="18"/>
      <c r="JYF4" s="18"/>
      <c r="JYG4" s="18"/>
      <c r="JYH4" s="18"/>
      <c r="JYI4" s="4"/>
      <c r="JYJ4" s="4"/>
      <c r="JYK4" s="4"/>
      <c r="JYL4" s="4"/>
      <c r="JYM4" s="4"/>
      <c r="JYR4" s="25"/>
      <c r="JYS4" s="25"/>
      <c r="JYT4" s="18"/>
      <c r="JYU4" s="18"/>
      <c r="JYV4" s="18"/>
      <c r="JYW4" s="18"/>
      <c r="JYX4" s="18"/>
      <c r="JYY4" s="4"/>
      <c r="JYZ4" s="4"/>
      <c r="JZA4" s="4"/>
      <c r="JZB4" s="4"/>
      <c r="JZC4" s="4"/>
      <c r="JZH4" s="25"/>
      <c r="JZI4" s="25"/>
      <c r="JZJ4" s="18"/>
      <c r="JZK4" s="18"/>
      <c r="JZL4" s="18"/>
      <c r="JZM4" s="18"/>
      <c r="JZN4" s="18"/>
      <c r="JZO4" s="4"/>
      <c r="JZP4" s="4"/>
      <c r="JZQ4" s="4"/>
      <c r="JZR4" s="4"/>
      <c r="JZS4" s="4"/>
      <c r="JZX4" s="25"/>
      <c r="JZY4" s="25"/>
      <c r="JZZ4" s="18"/>
      <c r="KAA4" s="18"/>
      <c r="KAB4" s="18"/>
      <c r="KAC4" s="18"/>
      <c r="KAD4" s="18"/>
      <c r="KAE4" s="4"/>
      <c r="KAF4" s="4"/>
      <c r="KAG4" s="4"/>
      <c r="KAH4" s="4"/>
      <c r="KAI4" s="4"/>
      <c r="KAN4" s="25"/>
      <c r="KAO4" s="25"/>
      <c r="KAP4" s="18"/>
      <c r="KAQ4" s="18"/>
      <c r="KAR4" s="18"/>
      <c r="KAS4" s="18"/>
      <c r="KAT4" s="18"/>
      <c r="KAU4" s="4"/>
      <c r="KAV4" s="4"/>
      <c r="KAW4" s="4"/>
      <c r="KAX4" s="4"/>
      <c r="KAY4" s="4"/>
      <c r="KBD4" s="25"/>
      <c r="KBE4" s="25"/>
      <c r="KBF4" s="18"/>
      <c r="KBG4" s="18"/>
      <c r="KBH4" s="18"/>
      <c r="KBI4" s="18"/>
      <c r="KBJ4" s="18"/>
      <c r="KBK4" s="4"/>
      <c r="KBL4" s="4"/>
      <c r="KBM4" s="4"/>
      <c r="KBN4" s="4"/>
      <c r="KBO4" s="4"/>
      <c r="KBT4" s="25"/>
      <c r="KBU4" s="25"/>
      <c r="KBV4" s="18"/>
      <c r="KBW4" s="18"/>
      <c r="KBX4" s="18"/>
      <c r="KBY4" s="18"/>
      <c r="KBZ4" s="18"/>
      <c r="KCA4" s="4"/>
      <c r="KCB4" s="4"/>
      <c r="KCC4" s="4"/>
      <c r="KCD4" s="4"/>
      <c r="KCE4" s="4"/>
      <c r="KCJ4" s="25"/>
      <c r="KCK4" s="25"/>
      <c r="KCL4" s="18"/>
      <c r="KCM4" s="18"/>
      <c r="KCN4" s="18"/>
      <c r="KCO4" s="18"/>
      <c r="KCP4" s="18"/>
      <c r="KCQ4" s="4"/>
      <c r="KCR4" s="4"/>
      <c r="KCS4" s="4"/>
      <c r="KCT4" s="4"/>
      <c r="KCU4" s="4"/>
      <c r="KCZ4" s="25"/>
      <c r="KDA4" s="25"/>
      <c r="KDB4" s="18"/>
      <c r="KDC4" s="18"/>
      <c r="KDD4" s="18"/>
      <c r="KDE4" s="18"/>
      <c r="KDF4" s="18"/>
      <c r="KDG4" s="4"/>
      <c r="KDH4" s="4"/>
      <c r="KDI4" s="4"/>
      <c r="KDJ4" s="4"/>
      <c r="KDK4" s="4"/>
      <c r="KDP4" s="25"/>
      <c r="KDQ4" s="25"/>
      <c r="KDR4" s="18"/>
      <c r="KDS4" s="18"/>
      <c r="KDT4" s="18"/>
      <c r="KDU4" s="18"/>
      <c r="KDV4" s="18"/>
      <c r="KDW4" s="4"/>
      <c r="KDX4" s="4"/>
      <c r="KDY4" s="4"/>
      <c r="KDZ4" s="4"/>
      <c r="KEA4" s="4"/>
      <c r="KEF4" s="25"/>
      <c r="KEG4" s="25"/>
      <c r="KEH4" s="18"/>
      <c r="KEI4" s="18"/>
      <c r="KEJ4" s="18"/>
      <c r="KEK4" s="18"/>
      <c r="KEL4" s="18"/>
      <c r="KEM4" s="4"/>
      <c r="KEN4" s="4"/>
      <c r="KEO4" s="4"/>
      <c r="KEP4" s="4"/>
      <c r="KEQ4" s="4"/>
      <c r="KEV4" s="25"/>
      <c r="KEW4" s="25"/>
      <c r="KEX4" s="18"/>
      <c r="KEY4" s="18"/>
      <c r="KEZ4" s="18"/>
      <c r="KFA4" s="18"/>
      <c r="KFB4" s="18"/>
      <c r="KFC4" s="4"/>
      <c r="KFD4" s="4"/>
      <c r="KFE4" s="4"/>
      <c r="KFF4" s="4"/>
      <c r="KFG4" s="4"/>
      <c r="KFL4" s="25"/>
      <c r="KFM4" s="25"/>
      <c r="KFN4" s="18"/>
      <c r="KFO4" s="18"/>
      <c r="KFP4" s="18"/>
      <c r="KFQ4" s="18"/>
      <c r="KFR4" s="18"/>
      <c r="KFS4" s="4"/>
      <c r="KFT4" s="4"/>
      <c r="KFU4" s="4"/>
      <c r="KFV4" s="4"/>
      <c r="KFW4" s="4"/>
      <c r="KGB4" s="25"/>
      <c r="KGC4" s="25"/>
      <c r="KGD4" s="18"/>
      <c r="KGE4" s="18"/>
      <c r="KGF4" s="18"/>
      <c r="KGG4" s="18"/>
      <c r="KGH4" s="18"/>
      <c r="KGI4" s="4"/>
      <c r="KGJ4" s="4"/>
      <c r="KGK4" s="4"/>
      <c r="KGL4" s="4"/>
      <c r="KGM4" s="4"/>
      <c r="KGR4" s="25"/>
      <c r="KGS4" s="25"/>
      <c r="KGT4" s="18"/>
      <c r="KGU4" s="18"/>
      <c r="KGV4" s="18"/>
      <c r="KGW4" s="18"/>
      <c r="KGX4" s="18"/>
      <c r="KGY4" s="4"/>
      <c r="KGZ4" s="4"/>
      <c r="KHA4" s="4"/>
      <c r="KHB4" s="4"/>
      <c r="KHC4" s="4"/>
      <c r="KHH4" s="25"/>
      <c r="KHI4" s="25"/>
      <c r="KHJ4" s="18"/>
      <c r="KHK4" s="18"/>
      <c r="KHL4" s="18"/>
      <c r="KHM4" s="18"/>
      <c r="KHN4" s="18"/>
      <c r="KHO4" s="4"/>
      <c r="KHP4" s="4"/>
      <c r="KHQ4" s="4"/>
      <c r="KHR4" s="4"/>
      <c r="KHS4" s="4"/>
      <c r="KHX4" s="25"/>
      <c r="KHY4" s="25"/>
      <c r="KHZ4" s="18"/>
      <c r="KIA4" s="18"/>
      <c r="KIB4" s="18"/>
      <c r="KIC4" s="18"/>
      <c r="KID4" s="18"/>
      <c r="KIE4" s="4"/>
      <c r="KIF4" s="4"/>
      <c r="KIG4" s="4"/>
      <c r="KIH4" s="4"/>
      <c r="KII4" s="4"/>
      <c r="KIN4" s="25"/>
      <c r="KIO4" s="25"/>
      <c r="KIP4" s="18"/>
      <c r="KIQ4" s="18"/>
      <c r="KIR4" s="18"/>
      <c r="KIS4" s="18"/>
      <c r="KIT4" s="18"/>
      <c r="KIU4" s="4"/>
      <c r="KIV4" s="4"/>
      <c r="KIW4" s="4"/>
      <c r="KIX4" s="4"/>
      <c r="KIY4" s="4"/>
      <c r="KJD4" s="25"/>
      <c r="KJE4" s="25"/>
      <c r="KJF4" s="18"/>
      <c r="KJG4" s="18"/>
      <c r="KJH4" s="18"/>
      <c r="KJI4" s="18"/>
      <c r="KJJ4" s="18"/>
      <c r="KJK4" s="4"/>
      <c r="KJL4" s="4"/>
      <c r="KJM4" s="4"/>
      <c r="KJN4" s="4"/>
      <c r="KJO4" s="4"/>
      <c r="KJT4" s="25"/>
      <c r="KJU4" s="25"/>
      <c r="KJV4" s="18"/>
      <c r="KJW4" s="18"/>
      <c r="KJX4" s="18"/>
      <c r="KJY4" s="18"/>
      <c r="KJZ4" s="18"/>
      <c r="KKA4" s="4"/>
      <c r="KKB4" s="4"/>
      <c r="KKC4" s="4"/>
      <c r="KKD4" s="4"/>
      <c r="KKE4" s="4"/>
      <c r="KKJ4" s="25"/>
      <c r="KKK4" s="25"/>
      <c r="KKL4" s="18"/>
      <c r="KKM4" s="18"/>
      <c r="KKN4" s="18"/>
      <c r="KKO4" s="18"/>
      <c r="KKP4" s="18"/>
      <c r="KKQ4" s="4"/>
      <c r="KKR4" s="4"/>
      <c r="KKS4" s="4"/>
      <c r="KKT4" s="4"/>
      <c r="KKU4" s="4"/>
      <c r="KKZ4" s="25"/>
      <c r="KLA4" s="25"/>
      <c r="KLB4" s="18"/>
      <c r="KLC4" s="18"/>
      <c r="KLD4" s="18"/>
      <c r="KLE4" s="18"/>
      <c r="KLF4" s="18"/>
      <c r="KLG4" s="4"/>
      <c r="KLH4" s="4"/>
      <c r="KLI4" s="4"/>
      <c r="KLJ4" s="4"/>
      <c r="KLK4" s="4"/>
      <c r="KLP4" s="25"/>
      <c r="KLQ4" s="25"/>
      <c r="KLR4" s="18"/>
      <c r="KLS4" s="18"/>
      <c r="KLT4" s="18"/>
      <c r="KLU4" s="18"/>
      <c r="KLV4" s="18"/>
      <c r="KLW4" s="4"/>
      <c r="KLX4" s="4"/>
      <c r="KLY4" s="4"/>
      <c r="KLZ4" s="4"/>
      <c r="KMA4" s="4"/>
      <c r="KMF4" s="25"/>
      <c r="KMG4" s="25"/>
      <c r="KMH4" s="18"/>
      <c r="KMI4" s="18"/>
      <c r="KMJ4" s="18"/>
      <c r="KMK4" s="18"/>
      <c r="KML4" s="18"/>
      <c r="KMM4" s="4"/>
      <c r="KMN4" s="4"/>
      <c r="KMO4" s="4"/>
      <c r="KMP4" s="4"/>
      <c r="KMQ4" s="4"/>
      <c r="KMV4" s="25"/>
      <c r="KMW4" s="25"/>
      <c r="KMX4" s="18"/>
      <c r="KMY4" s="18"/>
      <c r="KMZ4" s="18"/>
      <c r="KNA4" s="18"/>
      <c r="KNB4" s="18"/>
      <c r="KNC4" s="4"/>
      <c r="KND4" s="4"/>
      <c r="KNE4" s="4"/>
      <c r="KNF4" s="4"/>
      <c r="KNG4" s="4"/>
      <c r="KNL4" s="25"/>
      <c r="KNM4" s="25"/>
      <c r="KNN4" s="18"/>
      <c r="KNO4" s="18"/>
      <c r="KNP4" s="18"/>
      <c r="KNQ4" s="18"/>
      <c r="KNR4" s="18"/>
      <c r="KNS4" s="4"/>
      <c r="KNT4" s="4"/>
      <c r="KNU4" s="4"/>
      <c r="KNV4" s="4"/>
      <c r="KNW4" s="4"/>
      <c r="KOB4" s="25"/>
      <c r="KOC4" s="25"/>
      <c r="KOD4" s="18"/>
      <c r="KOE4" s="18"/>
      <c r="KOF4" s="18"/>
      <c r="KOG4" s="18"/>
      <c r="KOH4" s="18"/>
      <c r="KOI4" s="4"/>
      <c r="KOJ4" s="4"/>
      <c r="KOK4" s="4"/>
      <c r="KOL4" s="4"/>
      <c r="KOM4" s="4"/>
      <c r="KOR4" s="25"/>
      <c r="KOS4" s="25"/>
      <c r="KOT4" s="18"/>
      <c r="KOU4" s="18"/>
      <c r="KOV4" s="18"/>
      <c r="KOW4" s="18"/>
      <c r="KOX4" s="18"/>
      <c r="KOY4" s="4"/>
      <c r="KOZ4" s="4"/>
      <c r="KPA4" s="4"/>
      <c r="KPB4" s="4"/>
      <c r="KPC4" s="4"/>
      <c r="KPH4" s="25"/>
      <c r="KPI4" s="25"/>
      <c r="KPJ4" s="18"/>
      <c r="KPK4" s="18"/>
      <c r="KPL4" s="18"/>
      <c r="KPM4" s="18"/>
      <c r="KPN4" s="18"/>
      <c r="KPO4" s="4"/>
      <c r="KPP4" s="4"/>
      <c r="KPQ4" s="4"/>
      <c r="KPR4" s="4"/>
      <c r="KPS4" s="4"/>
      <c r="KPX4" s="25"/>
      <c r="KPY4" s="25"/>
      <c r="KPZ4" s="18"/>
      <c r="KQA4" s="18"/>
      <c r="KQB4" s="18"/>
      <c r="KQC4" s="18"/>
      <c r="KQD4" s="18"/>
      <c r="KQE4" s="4"/>
      <c r="KQF4" s="4"/>
      <c r="KQG4" s="4"/>
      <c r="KQH4" s="4"/>
      <c r="KQI4" s="4"/>
      <c r="KQN4" s="25"/>
      <c r="KQO4" s="25"/>
      <c r="KQP4" s="18"/>
      <c r="KQQ4" s="18"/>
      <c r="KQR4" s="18"/>
      <c r="KQS4" s="18"/>
      <c r="KQT4" s="18"/>
      <c r="KQU4" s="4"/>
      <c r="KQV4" s="4"/>
      <c r="KQW4" s="4"/>
      <c r="KQX4" s="4"/>
      <c r="KQY4" s="4"/>
      <c r="KRD4" s="25"/>
      <c r="KRE4" s="25"/>
      <c r="KRF4" s="18"/>
      <c r="KRG4" s="18"/>
      <c r="KRH4" s="18"/>
      <c r="KRI4" s="18"/>
      <c r="KRJ4" s="18"/>
      <c r="KRK4" s="4"/>
      <c r="KRL4" s="4"/>
      <c r="KRM4" s="4"/>
      <c r="KRN4" s="4"/>
      <c r="KRO4" s="4"/>
      <c r="KRT4" s="25"/>
      <c r="KRU4" s="25"/>
      <c r="KRV4" s="18"/>
      <c r="KRW4" s="18"/>
      <c r="KRX4" s="18"/>
      <c r="KRY4" s="18"/>
      <c r="KRZ4" s="18"/>
      <c r="KSA4" s="4"/>
      <c r="KSB4" s="4"/>
      <c r="KSC4" s="4"/>
      <c r="KSD4" s="4"/>
      <c r="KSE4" s="4"/>
      <c r="KSJ4" s="25"/>
      <c r="KSK4" s="25"/>
      <c r="KSL4" s="18"/>
      <c r="KSM4" s="18"/>
      <c r="KSN4" s="18"/>
      <c r="KSO4" s="18"/>
      <c r="KSP4" s="18"/>
      <c r="KSQ4" s="4"/>
      <c r="KSR4" s="4"/>
      <c r="KSS4" s="4"/>
      <c r="KST4" s="4"/>
      <c r="KSU4" s="4"/>
      <c r="KSZ4" s="25"/>
      <c r="KTA4" s="25"/>
      <c r="KTB4" s="18"/>
      <c r="KTC4" s="18"/>
      <c r="KTD4" s="18"/>
      <c r="KTE4" s="18"/>
      <c r="KTF4" s="18"/>
      <c r="KTG4" s="4"/>
      <c r="KTH4" s="4"/>
      <c r="KTI4" s="4"/>
      <c r="KTJ4" s="4"/>
      <c r="KTK4" s="4"/>
      <c r="KTP4" s="25"/>
      <c r="KTQ4" s="25"/>
      <c r="KTR4" s="18"/>
      <c r="KTS4" s="18"/>
      <c r="KTT4" s="18"/>
      <c r="KTU4" s="18"/>
      <c r="KTV4" s="18"/>
      <c r="KTW4" s="4"/>
      <c r="KTX4" s="4"/>
      <c r="KTY4" s="4"/>
      <c r="KTZ4" s="4"/>
      <c r="KUA4" s="4"/>
      <c r="KUF4" s="25"/>
      <c r="KUG4" s="25"/>
      <c r="KUH4" s="18"/>
      <c r="KUI4" s="18"/>
      <c r="KUJ4" s="18"/>
      <c r="KUK4" s="18"/>
      <c r="KUL4" s="18"/>
      <c r="KUM4" s="4"/>
      <c r="KUN4" s="4"/>
      <c r="KUO4" s="4"/>
      <c r="KUP4" s="4"/>
      <c r="KUQ4" s="4"/>
      <c r="KUV4" s="25"/>
      <c r="KUW4" s="25"/>
      <c r="KUX4" s="18"/>
      <c r="KUY4" s="18"/>
      <c r="KUZ4" s="18"/>
      <c r="KVA4" s="18"/>
      <c r="KVB4" s="18"/>
      <c r="KVC4" s="4"/>
      <c r="KVD4" s="4"/>
      <c r="KVE4" s="4"/>
      <c r="KVF4" s="4"/>
      <c r="KVG4" s="4"/>
      <c r="KVL4" s="25"/>
      <c r="KVM4" s="25"/>
      <c r="KVN4" s="18"/>
      <c r="KVO4" s="18"/>
      <c r="KVP4" s="18"/>
      <c r="KVQ4" s="18"/>
      <c r="KVR4" s="18"/>
      <c r="KVS4" s="4"/>
      <c r="KVT4" s="4"/>
      <c r="KVU4" s="4"/>
      <c r="KVV4" s="4"/>
      <c r="KVW4" s="4"/>
      <c r="KWB4" s="25"/>
      <c r="KWC4" s="25"/>
      <c r="KWD4" s="18"/>
      <c r="KWE4" s="18"/>
      <c r="KWF4" s="18"/>
      <c r="KWG4" s="18"/>
      <c r="KWH4" s="18"/>
      <c r="KWI4" s="4"/>
      <c r="KWJ4" s="4"/>
      <c r="KWK4" s="4"/>
      <c r="KWL4" s="4"/>
      <c r="KWM4" s="4"/>
      <c r="KWR4" s="25"/>
      <c r="KWS4" s="25"/>
      <c r="KWT4" s="18"/>
      <c r="KWU4" s="18"/>
      <c r="KWV4" s="18"/>
      <c r="KWW4" s="18"/>
      <c r="KWX4" s="18"/>
      <c r="KWY4" s="4"/>
      <c r="KWZ4" s="4"/>
      <c r="KXA4" s="4"/>
      <c r="KXB4" s="4"/>
      <c r="KXC4" s="4"/>
      <c r="KXH4" s="25"/>
      <c r="KXI4" s="25"/>
      <c r="KXJ4" s="18"/>
      <c r="KXK4" s="18"/>
      <c r="KXL4" s="18"/>
      <c r="KXM4" s="18"/>
      <c r="KXN4" s="18"/>
      <c r="KXO4" s="4"/>
      <c r="KXP4" s="4"/>
      <c r="KXQ4" s="4"/>
      <c r="KXR4" s="4"/>
      <c r="KXS4" s="4"/>
      <c r="KXX4" s="25"/>
      <c r="KXY4" s="25"/>
      <c r="KXZ4" s="18"/>
      <c r="KYA4" s="18"/>
      <c r="KYB4" s="18"/>
      <c r="KYC4" s="18"/>
      <c r="KYD4" s="18"/>
      <c r="KYE4" s="4"/>
      <c r="KYF4" s="4"/>
      <c r="KYG4" s="4"/>
      <c r="KYH4" s="4"/>
      <c r="KYI4" s="4"/>
      <c r="KYN4" s="25"/>
      <c r="KYO4" s="25"/>
      <c r="KYP4" s="18"/>
      <c r="KYQ4" s="18"/>
      <c r="KYR4" s="18"/>
      <c r="KYS4" s="18"/>
      <c r="KYT4" s="18"/>
      <c r="KYU4" s="4"/>
      <c r="KYV4" s="4"/>
      <c r="KYW4" s="4"/>
      <c r="KYX4" s="4"/>
      <c r="KYY4" s="4"/>
      <c r="KZD4" s="25"/>
      <c r="KZE4" s="25"/>
      <c r="KZF4" s="18"/>
      <c r="KZG4" s="18"/>
      <c r="KZH4" s="18"/>
      <c r="KZI4" s="18"/>
      <c r="KZJ4" s="18"/>
      <c r="KZK4" s="4"/>
      <c r="KZL4" s="4"/>
      <c r="KZM4" s="4"/>
      <c r="KZN4" s="4"/>
      <c r="KZO4" s="4"/>
      <c r="KZT4" s="25"/>
      <c r="KZU4" s="25"/>
      <c r="KZV4" s="18"/>
      <c r="KZW4" s="18"/>
      <c r="KZX4" s="18"/>
      <c r="KZY4" s="18"/>
      <c r="KZZ4" s="18"/>
      <c r="LAA4" s="4"/>
      <c r="LAB4" s="4"/>
      <c r="LAC4" s="4"/>
      <c r="LAD4" s="4"/>
      <c r="LAE4" s="4"/>
      <c r="LAJ4" s="25"/>
      <c r="LAK4" s="25"/>
      <c r="LAL4" s="18"/>
      <c r="LAM4" s="18"/>
      <c r="LAN4" s="18"/>
      <c r="LAO4" s="18"/>
      <c r="LAP4" s="18"/>
      <c r="LAQ4" s="4"/>
      <c r="LAR4" s="4"/>
      <c r="LAS4" s="4"/>
      <c r="LAT4" s="4"/>
      <c r="LAU4" s="4"/>
      <c r="LAZ4" s="25"/>
      <c r="LBA4" s="25"/>
      <c r="LBB4" s="18"/>
      <c r="LBC4" s="18"/>
      <c r="LBD4" s="18"/>
      <c r="LBE4" s="18"/>
      <c r="LBF4" s="18"/>
      <c r="LBG4" s="4"/>
      <c r="LBH4" s="4"/>
      <c r="LBI4" s="4"/>
      <c r="LBJ4" s="4"/>
      <c r="LBK4" s="4"/>
      <c r="LBP4" s="25"/>
      <c r="LBQ4" s="25"/>
      <c r="LBR4" s="18"/>
      <c r="LBS4" s="18"/>
      <c r="LBT4" s="18"/>
      <c r="LBU4" s="18"/>
      <c r="LBV4" s="18"/>
      <c r="LBW4" s="4"/>
      <c r="LBX4" s="4"/>
      <c r="LBY4" s="4"/>
      <c r="LBZ4" s="4"/>
      <c r="LCA4" s="4"/>
      <c r="LCF4" s="25"/>
      <c r="LCG4" s="25"/>
      <c r="LCH4" s="18"/>
      <c r="LCI4" s="18"/>
      <c r="LCJ4" s="18"/>
      <c r="LCK4" s="18"/>
      <c r="LCL4" s="18"/>
      <c r="LCM4" s="4"/>
      <c r="LCN4" s="4"/>
      <c r="LCO4" s="4"/>
      <c r="LCP4" s="4"/>
      <c r="LCQ4" s="4"/>
      <c r="LCV4" s="25"/>
      <c r="LCW4" s="25"/>
      <c r="LCX4" s="18"/>
      <c r="LCY4" s="18"/>
      <c r="LCZ4" s="18"/>
      <c r="LDA4" s="18"/>
      <c r="LDB4" s="18"/>
      <c r="LDC4" s="4"/>
      <c r="LDD4" s="4"/>
      <c r="LDE4" s="4"/>
      <c r="LDF4" s="4"/>
      <c r="LDG4" s="4"/>
      <c r="LDL4" s="25"/>
      <c r="LDM4" s="25"/>
      <c r="LDN4" s="18"/>
      <c r="LDO4" s="18"/>
      <c r="LDP4" s="18"/>
      <c r="LDQ4" s="18"/>
      <c r="LDR4" s="18"/>
      <c r="LDS4" s="4"/>
      <c r="LDT4" s="4"/>
      <c r="LDU4" s="4"/>
      <c r="LDV4" s="4"/>
      <c r="LDW4" s="4"/>
      <c r="LEB4" s="25"/>
      <c r="LEC4" s="25"/>
      <c r="LED4" s="18"/>
      <c r="LEE4" s="18"/>
      <c r="LEF4" s="18"/>
      <c r="LEG4" s="18"/>
      <c r="LEH4" s="18"/>
      <c r="LEI4" s="4"/>
      <c r="LEJ4" s="4"/>
      <c r="LEK4" s="4"/>
      <c r="LEL4" s="4"/>
      <c r="LEM4" s="4"/>
      <c r="LER4" s="25"/>
      <c r="LES4" s="25"/>
      <c r="LET4" s="18"/>
      <c r="LEU4" s="18"/>
      <c r="LEV4" s="18"/>
      <c r="LEW4" s="18"/>
      <c r="LEX4" s="18"/>
      <c r="LEY4" s="4"/>
      <c r="LEZ4" s="4"/>
      <c r="LFA4" s="4"/>
      <c r="LFB4" s="4"/>
      <c r="LFC4" s="4"/>
      <c r="LFH4" s="25"/>
      <c r="LFI4" s="25"/>
      <c r="LFJ4" s="18"/>
      <c r="LFK4" s="18"/>
      <c r="LFL4" s="18"/>
      <c r="LFM4" s="18"/>
      <c r="LFN4" s="18"/>
      <c r="LFO4" s="4"/>
      <c r="LFP4" s="4"/>
      <c r="LFQ4" s="4"/>
      <c r="LFR4" s="4"/>
      <c r="LFS4" s="4"/>
      <c r="LFX4" s="25"/>
      <c r="LFY4" s="25"/>
      <c r="LFZ4" s="18"/>
      <c r="LGA4" s="18"/>
      <c r="LGB4" s="18"/>
      <c r="LGC4" s="18"/>
      <c r="LGD4" s="18"/>
      <c r="LGE4" s="4"/>
      <c r="LGF4" s="4"/>
      <c r="LGG4" s="4"/>
      <c r="LGH4" s="4"/>
      <c r="LGI4" s="4"/>
      <c r="LGN4" s="25"/>
      <c r="LGO4" s="25"/>
      <c r="LGP4" s="18"/>
      <c r="LGQ4" s="18"/>
      <c r="LGR4" s="18"/>
      <c r="LGS4" s="18"/>
      <c r="LGT4" s="18"/>
      <c r="LGU4" s="4"/>
      <c r="LGV4" s="4"/>
      <c r="LGW4" s="4"/>
      <c r="LGX4" s="4"/>
      <c r="LGY4" s="4"/>
      <c r="LHD4" s="25"/>
      <c r="LHE4" s="25"/>
      <c r="LHF4" s="18"/>
      <c r="LHG4" s="18"/>
      <c r="LHH4" s="18"/>
      <c r="LHI4" s="18"/>
      <c r="LHJ4" s="18"/>
      <c r="LHK4" s="4"/>
      <c r="LHL4" s="4"/>
      <c r="LHM4" s="4"/>
      <c r="LHN4" s="4"/>
      <c r="LHO4" s="4"/>
      <c r="LHT4" s="25"/>
      <c r="LHU4" s="25"/>
      <c r="LHV4" s="18"/>
      <c r="LHW4" s="18"/>
      <c r="LHX4" s="18"/>
      <c r="LHY4" s="18"/>
      <c r="LHZ4" s="18"/>
      <c r="LIA4" s="4"/>
      <c r="LIB4" s="4"/>
      <c r="LIC4" s="4"/>
      <c r="LID4" s="4"/>
      <c r="LIE4" s="4"/>
      <c r="LIJ4" s="25"/>
      <c r="LIK4" s="25"/>
      <c r="LIL4" s="18"/>
      <c r="LIM4" s="18"/>
      <c r="LIN4" s="18"/>
      <c r="LIO4" s="18"/>
      <c r="LIP4" s="18"/>
      <c r="LIQ4" s="4"/>
      <c r="LIR4" s="4"/>
      <c r="LIS4" s="4"/>
      <c r="LIT4" s="4"/>
      <c r="LIU4" s="4"/>
      <c r="LIZ4" s="25"/>
      <c r="LJA4" s="25"/>
      <c r="LJB4" s="18"/>
      <c r="LJC4" s="18"/>
      <c r="LJD4" s="18"/>
      <c r="LJE4" s="18"/>
      <c r="LJF4" s="18"/>
      <c r="LJG4" s="4"/>
      <c r="LJH4" s="4"/>
      <c r="LJI4" s="4"/>
      <c r="LJJ4" s="4"/>
      <c r="LJK4" s="4"/>
      <c r="LJP4" s="25"/>
      <c r="LJQ4" s="25"/>
      <c r="LJR4" s="18"/>
      <c r="LJS4" s="18"/>
      <c r="LJT4" s="18"/>
      <c r="LJU4" s="18"/>
      <c r="LJV4" s="18"/>
      <c r="LJW4" s="4"/>
      <c r="LJX4" s="4"/>
      <c r="LJY4" s="4"/>
      <c r="LJZ4" s="4"/>
      <c r="LKA4" s="4"/>
      <c r="LKF4" s="25"/>
      <c r="LKG4" s="25"/>
      <c r="LKH4" s="18"/>
      <c r="LKI4" s="18"/>
      <c r="LKJ4" s="18"/>
      <c r="LKK4" s="18"/>
      <c r="LKL4" s="18"/>
      <c r="LKM4" s="4"/>
      <c r="LKN4" s="4"/>
      <c r="LKO4" s="4"/>
      <c r="LKP4" s="4"/>
      <c r="LKQ4" s="4"/>
      <c r="LKV4" s="25"/>
      <c r="LKW4" s="25"/>
      <c r="LKX4" s="18"/>
      <c r="LKY4" s="18"/>
      <c r="LKZ4" s="18"/>
      <c r="LLA4" s="18"/>
      <c r="LLB4" s="18"/>
      <c r="LLC4" s="4"/>
      <c r="LLD4" s="4"/>
      <c r="LLE4" s="4"/>
      <c r="LLF4" s="4"/>
      <c r="LLG4" s="4"/>
      <c r="LLL4" s="25"/>
      <c r="LLM4" s="25"/>
      <c r="LLN4" s="18"/>
      <c r="LLO4" s="18"/>
      <c r="LLP4" s="18"/>
      <c r="LLQ4" s="18"/>
      <c r="LLR4" s="18"/>
      <c r="LLS4" s="4"/>
      <c r="LLT4" s="4"/>
      <c r="LLU4" s="4"/>
      <c r="LLV4" s="4"/>
      <c r="LLW4" s="4"/>
      <c r="LMB4" s="25"/>
      <c r="LMC4" s="25"/>
      <c r="LMD4" s="18"/>
      <c r="LME4" s="18"/>
      <c r="LMF4" s="18"/>
      <c r="LMG4" s="18"/>
      <c r="LMH4" s="18"/>
      <c r="LMI4" s="4"/>
      <c r="LMJ4" s="4"/>
      <c r="LMK4" s="4"/>
      <c r="LML4" s="4"/>
      <c r="LMM4" s="4"/>
      <c r="LMR4" s="25"/>
      <c r="LMS4" s="25"/>
      <c r="LMT4" s="18"/>
      <c r="LMU4" s="18"/>
      <c r="LMV4" s="18"/>
      <c r="LMW4" s="18"/>
      <c r="LMX4" s="18"/>
      <c r="LMY4" s="4"/>
      <c r="LMZ4" s="4"/>
      <c r="LNA4" s="4"/>
      <c r="LNB4" s="4"/>
      <c r="LNC4" s="4"/>
      <c r="LNH4" s="25"/>
      <c r="LNI4" s="25"/>
      <c r="LNJ4" s="18"/>
      <c r="LNK4" s="18"/>
      <c r="LNL4" s="18"/>
      <c r="LNM4" s="18"/>
      <c r="LNN4" s="18"/>
      <c r="LNO4" s="4"/>
      <c r="LNP4" s="4"/>
      <c r="LNQ4" s="4"/>
      <c r="LNR4" s="4"/>
      <c r="LNS4" s="4"/>
      <c r="LNX4" s="25"/>
      <c r="LNY4" s="25"/>
      <c r="LNZ4" s="18"/>
      <c r="LOA4" s="18"/>
      <c r="LOB4" s="18"/>
      <c r="LOC4" s="18"/>
      <c r="LOD4" s="18"/>
      <c r="LOE4" s="4"/>
      <c r="LOF4" s="4"/>
      <c r="LOG4" s="4"/>
      <c r="LOH4" s="4"/>
      <c r="LOI4" s="4"/>
      <c r="LON4" s="25"/>
      <c r="LOO4" s="25"/>
      <c r="LOP4" s="18"/>
      <c r="LOQ4" s="18"/>
      <c r="LOR4" s="18"/>
      <c r="LOS4" s="18"/>
      <c r="LOT4" s="18"/>
      <c r="LOU4" s="4"/>
      <c r="LOV4" s="4"/>
      <c r="LOW4" s="4"/>
      <c r="LOX4" s="4"/>
      <c r="LOY4" s="4"/>
      <c r="LPD4" s="25"/>
      <c r="LPE4" s="25"/>
      <c r="LPF4" s="18"/>
      <c r="LPG4" s="18"/>
      <c r="LPH4" s="18"/>
      <c r="LPI4" s="18"/>
      <c r="LPJ4" s="18"/>
      <c r="LPK4" s="4"/>
      <c r="LPL4" s="4"/>
      <c r="LPM4" s="4"/>
      <c r="LPN4" s="4"/>
      <c r="LPO4" s="4"/>
      <c r="LPT4" s="25"/>
      <c r="LPU4" s="25"/>
      <c r="LPV4" s="18"/>
      <c r="LPW4" s="18"/>
      <c r="LPX4" s="18"/>
      <c r="LPY4" s="18"/>
      <c r="LPZ4" s="18"/>
      <c r="LQA4" s="4"/>
      <c r="LQB4" s="4"/>
      <c r="LQC4" s="4"/>
      <c r="LQD4" s="4"/>
      <c r="LQE4" s="4"/>
      <c r="LQJ4" s="25"/>
      <c r="LQK4" s="25"/>
      <c r="LQL4" s="18"/>
      <c r="LQM4" s="18"/>
      <c r="LQN4" s="18"/>
      <c r="LQO4" s="18"/>
      <c r="LQP4" s="18"/>
      <c r="LQQ4" s="4"/>
      <c r="LQR4" s="4"/>
      <c r="LQS4" s="4"/>
      <c r="LQT4" s="4"/>
      <c r="LQU4" s="4"/>
      <c r="LQZ4" s="25"/>
      <c r="LRA4" s="25"/>
      <c r="LRB4" s="18"/>
      <c r="LRC4" s="18"/>
      <c r="LRD4" s="18"/>
      <c r="LRE4" s="18"/>
      <c r="LRF4" s="18"/>
      <c r="LRG4" s="4"/>
      <c r="LRH4" s="4"/>
      <c r="LRI4" s="4"/>
      <c r="LRJ4" s="4"/>
      <c r="LRK4" s="4"/>
      <c r="LRP4" s="25"/>
      <c r="LRQ4" s="25"/>
      <c r="LRR4" s="18"/>
      <c r="LRS4" s="18"/>
      <c r="LRT4" s="18"/>
      <c r="LRU4" s="18"/>
      <c r="LRV4" s="18"/>
      <c r="LRW4" s="4"/>
      <c r="LRX4" s="4"/>
      <c r="LRY4" s="4"/>
      <c r="LRZ4" s="4"/>
      <c r="LSA4" s="4"/>
      <c r="LSF4" s="25"/>
      <c r="LSG4" s="25"/>
      <c r="LSH4" s="18"/>
      <c r="LSI4" s="18"/>
      <c r="LSJ4" s="18"/>
      <c r="LSK4" s="18"/>
      <c r="LSL4" s="18"/>
      <c r="LSM4" s="4"/>
      <c r="LSN4" s="4"/>
      <c r="LSO4" s="4"/>
      <c r="LSP4" s="4"/>
      <c r="LSQ4" s="4"/>
      <c r="LSV4" s="25"/>
      <c r="LSW4" s="25"/>
      <c r="LSX4" s="18"/>
      <c r="LSY4" s="18"/>
      <c r="LSZ4" s="18"/>
      <c r="LTA4" s="18"/>
      <c r="LTB4" s="18"/>
      <c r="LTC4" s="4"/>
      <c r="LTD4" s="4"/>
      <c r="LTE4" s="4"/>
      <c r="LTF4" s="4"/>
      <c r="LTG4" s="4"/>
      <c r="LTL4" s="25"/>
      <c r="LTM4" s="25"/>
      <c r="LTN4" s="18"/>
      <c r="LTO4" s="18"/>
      <c r="LTP4" s="18"/>
      <c r="LTQ4" s="18"/>
      <c r="LTR4" s="18"/>
      <c r="LTS4" s="4"/>
      <c r="LTT4" s="4"/>
      <c r="LTU4" s="4"/>
      <c r="LTV4" s="4"/>
      <c r="LTW4" s="4"/>
      <c r="LUB4" s="25"/>
      <c r="LUC4" s="25"/>
      <c r="LUD4" s="18"/>
      <c r="LUE4" s="18"/>
      <c r="LUF4" s="18"/>
      <c r="LUG4" s="18"/>
      <c r="LUH4" s="18"/>
      <c r="LUI4" s="4"/>
      <c r="LUJ4" s="4"/>
      <c r="LUK4" s="4"/>
      <c r="LUL4" s="4"/>
      <c r="LUM4" s="4"/>
      <c r="LUR4" s="25"/>
      <c r="LUS4" s="25"/>
      <c r="LUT4" s="18"/>
      <c r="LUU4" s="18"/>
      <c r="LUV4" s="18"/>
      <c r="LUW4" s="18"/>
      <c r="LUX4" s="18"/>
      <c r="LUY4" s="4"/>
      <c r="LUZ4" s="4"/>
      <c r="LVA4" s="4"/>
      <c r="LVB4" s="4"/>
      <c r="LVC4" s="4"/>
      <c r="LVH4" s="25"/>
      <c r="LVI4" s="25"/>
      <c r="LVJ4" s="18"/>
      <c r="LVK4" s="18"/>
      <c r="LVL4" s="18"/>
      <c r="LVM4" s="18"/>
      <c r="LVN4" s="18"/>
      <c r="LVO4" s="4"/>
      <c r="LVP4" s="4"/>
      <c r="LVQ4" s="4"/>
      <c r="LVR4" s="4"/>
      <c r="LVS4" s="4"/>
      <c r="LVX4" s="25"/>
      <c r="LVY4" s="25"/>
      <c r="LVZ4" s="18"/>
      <c r="LWA4" s="18"/>
      <c r="LWB4" s="18"/>
      <c r="LWC4" s="18"/>
      <c r="LWD4" s="18"/>
      <c r="LWE4" s="4"/>
      <c r="LWF4" s="4"/>
      <c r="LWG4" s="4"/>
      <c r="LWH4" s="4"/>
      <c r="LWI4" s="4"/>
      <c r="LWN4" s="25"/>
      <c r="LWO4" s="25"/>
      <c r="LWP4" s="18"/>
      <c r="LWQ4" s="18"/>
      <c r="LWR4" s="18"/>
      <c r="LWS4" s="18"/>
      <c r="LWT4" s="18"/>
      <c r="LWU4" s="4"/>
      <c r="LWV4" s="4"/>
      <c r="LWW4" s="4"/>
      <c r="LWX4" s="4"/>
      <c r="LWY4" s="4"/>
      <c r="LXD4" s="25"/>
      <c r="LXE4" s="25"/>
      <c r="LXF4" s="18"/>
      <c r="LXG4" s="18"/>
      <c r="LXH4" s="18"/>
      <c r="LXI4" s="18"/>
      <c r="LXJ4" s="18"/>
      <c r="LXK4" s="4"/>
      <c r="LXL4" s="4"/>
      <c r="LXM4" s="4"/>
      <c r="LXN4" s="4"/>
      <c r="LXO4" s="4"/>
      <c r="LXT4" s="25"/>
      <c r="LXU4" s="25"/>
      <c r="LXV4" s="18"/>
      <c r="LXW4" s="18"/>
      <c r="LXX4" s="18"/>
      <c r="LXY4" s="18"/>
      <c r="LXZ4" s="18"/>
      <c r="LYA4" s="4"/>
      <c r="LYB4" s="4"/>
      <c r="LYC4" s="4"/>
      <c r="LYD4" s="4"/>
      <c r="LYE4" s="4"/>
      <c r="LYJ4" s="25"/>
      <c r="LYK4" s="25"/>
      <c r="LYL4" s="18"/>
      <c r="LYM4" s="18"/>
      <c r="LYN4" s="18"/>
      <c r="LYO4" s="18"/>
      <c r="LYP4" s="18"/>
      <c r="LYQ4" s="4"/>
      <c r="LYR4" s="4"/>
      <c r="LYS4" s="4"/>
      <c r="LYT4" s="4"/>
      <c r="LYU4" s="4"/>
      <c r="LYZ4" s="25"/>
      <c r="LZA4" s="25"/>
      <c r="LZB4" s="18"/>
      <c r="LZC4" s="18"/>
      <c r="LZD4" s="18"/>
      <c r="LZE4" s="18"/>
      <c r="LZF4" s="18"/>
      <c r="LZG4" s="4"/>
      <c r="LZH4" s="4"/>
      <c r="LZI4" s="4"/>
      <c r="LZJ4" s="4"/>
      <c r="LZK4" s="4"/>
      <c r="LZP4" s="25"/>
      <c r="LZQ4" s="25"/>
      <c r="LZR4" s="18"/>
      <c r="LZS4" s="18"/>
      <c r="LZT4" s="18"/>
      <c r="LZU4" s="18"/>
      <c r="LZV4" s="18"/>
      <c r="LZW4" s="4"/>
      <c r="LZX4" s="4"/>
      <c r="LZY4" s="4"/>
      <c r="LZZ4" s="4"/>
      <c r="MAA4" s="4"/>
      <c r="MAF4" s="25"/>
      <c r="MAG4" s="25"/>
      <c r="MAH4" s="18"/>
      <c r="MAI4" s="18"/>
      <c r="MAJ4" s="18"/>
      <c r="MAK4" s="18"/>
      <c r="MAL4" s="18"/>
      <c r="MAM4" s="4"/>
      <c r="MAN4" s="4"/>
      <c r="MAO4" s="4"/>
      <c r="MAP4" s="4"/>
      <c r="MAQ4" s="4"/>
      <c r="MAV4" s="25"/>
      <c r="MAW4" s="25"/>
      <c r="MAX4" s="18"/>
      <c r="MAY4" s="18"/>
      <c r="MAZ4" s="18"/>
      <c r="MBA4" s="18"/>
      <c r="MBB4" s="18"/>
      <c r="MBC4" s="4"/>
      <c r="MBD4" s="4"/>
      <c r="MBE4" s="4"/>
      <c r="MBF4" s="4"/>
      <c r="MBG4" s="4"/>
      <c r="MBL4" s="25"/>
      <c r="MBM4" s="25"/>
      <c r="MBN4" s="18"/>
      <c r="MBO4" s="18"/>
      <c r="MBP4" s="18"/>
      <c r="MBQ4" s="18"/>
      <c r="MBR4" s="18"/>
      <c r="MBS4" s="4"/>
      <c r="MBT4" s="4"/>
      <c r="MBU4" s="4"/>
      <c r="MBV4" s="4"/>
      <c r="MBW4" s="4"/>
      <c r="MCB4" s="25"/>
      <c r="MCC4" s="25"/>
      <c r="MCD4" s="18"/>
      <c r="MCE4" s="18"/>
      <c r="MCF4" s="18"/>
      <c r="MCG4" s="18"/>
      <c r="MCH4" s="18"/>
      <c r="MCI4" s="4"/>
      <c r="MCJ4" s="4"/>
      <c r="MCK4" s="4"/>
      <c r="MCL4" s="4"/>
      <c r="MCM4" s="4"/>
      <c r="MCR4" s="25"/>
      <c r="MCS4" s="25"/>
      <c r="MCT4" s="18"/>
      <c r="MCU4" s="18"/>
      <c r="MCV4" s="18"/>
      <c r="MCW4" s="18"/>
      <c r="MCX4" s="18"/>
      <c r="MCY4" s="4"/>
      <c r="MCZ4" s="4"/>
      <c r="MDA4" s="4"/>
      <c r="MDB4" s="4"/>
      <c r="MDC4" s="4"/>
      <c r="MDH4" s="25"/>
      <c r="MDI4" s="25"/>
      <c r="MDJ4" s="18"/>
      <c r="MDK4" s="18"/>
      <c r="MDL4" s="18"/>
      <c r="MDM4" s="18"/>
      <c r="MDN4" s="18"/>
      <c r="MDO4" s="4"/>
      <c r="MDP4" s="4"/>
      <c r="MDQ4" s="4"/>
      <c r="MDR4" s="4"/>
      <c r="MDS4" s="4"/>
      <c r="MDX4" s="25"/>
      <c r="MDY4" s="25"/>
      <c r="MDZ4" s="18"/>
      <c r="MEA4" s="18"/>
      <c r="MEB4" s="18"/>
      <c r="MEC4" s="18"/>
      <c r="MED4" s="18"/>
      <c r="MEE4" s="4"/>
      <c r="MEF4" s="4"/>
      <c r="MEG4" s="4"/>
      <c r="MEH4" s="4"/>
      <c r="MEI4" s="4"/>
      <c r="MEN4" s="25"/>
      <c r="MEO4" s="25"/>
      <c r="MEP4" s="18"/>
      <c r="MEQ4" s="18"/>
      <c r="MER4" s="18"/>
      <c r="MES4" s="18"/>
      <c r="MET4" s="18"/>
      <c r="MEU4" s="4"/>
      <c r="MEV4" s="4"/>
      <c r="MEW4" s="4"/>
      <c r="MEX4" s="4"/>
      <c r="MEY4" s="4"/>
      <c r="MFD4" s="25"/>
      <c r="MFE4" s="25"/>
      <c r="MFF4" s="18"/>
      <c r="MFG4" s="18"/>
      <c r="MFH4" s="18"/>
      <c r="MFI4" s="18"/>
      <c r="MFJ4" s="18"/>
      <c r="MFK4" s="4"/>
      <c r="MFL4" s="4"/>
      <c r="MFM4" s="4"/>
      <c r="MFN4" s="4"/>
      <c r="MFO4" s="4"/>
      <c r="MFT4" s="25"/>
      <c r="MFU4" s="25"/>
      <c r="MFV4" s="18"/>
      <c r="MFW4" s="18"/>
      <c r="MFX4" s="18"/>
      <c r="MFY4" s="18"/>
      <c r="MFZ4" s="18"/>
      <c r="MGA4" s="4"/>
      <c r="MGB4" s="4"/>
      <c r="MGC4" s="4"/>
      <c r="MGD4" s="4"/>
      <c r="MGE4" s="4"/>
      <c r="MGJ4" s="25"/>
      <c r="MGK4" s="25"/>
      <c r="MGL4" s="18"/>
      <c r="MGM4" s="18"/>
      <c r="MGN4" s="18"/>
      <c r="MGO4" s="18"/>
      <c r="MGP4" s="18"/>
      <c r="MGQ4" s="4"/>
      <c r="MGR4" s="4"/>
      <c r="MGS4" s="4"/>
      <c r="MGT4" s="4"/>
      <c r="MGU4" s="4"/>
      <c r="MGZ4" s="25"/>
      <c r="MHA4" s="25"/>
      <c r="MHB4" s="18"/>
      <c r="MHC4" s="18"/>
      <c r="MHD4" s="18"/>
      <c r="MHE4" s="18"/>
      <c r="MHF4" s="18"/>
      <c r="MHG4" s="4"/>
      <c r="MHH4" s="4"/>
      <c r="MHI4" s="4"/>
      <c r="MHJ4" s="4"/>
      <c r="MHK4" s="4"/>
      <c r="MHP4" s="25"/>
      <c r="MHQ4" s="25"/>
      <c r="MHR4" s="18"/>
      <c r="MHS4" s="18"/>
      <c r="MHT4" s="18"/>
      <c r="MHU4" s="18"/>
      <c r="MHV4" s="18"/>
      <c r="MHW4" s="4"/>
      <c r="MHX4" s="4"/>
      <c r="MHY4" s="4"/>
      <c r="MHZ4" s="4"/>
      <c r="MIA4" s="4"/>
      <c r="MIF4" s="25"/>
      <c r="MIG4" s="25"/>
      <c r="MIH4" s="18"/>
      <c r="MII4" s="18"/>
      <c r="MIJ4" s="18"/>
      <c r="MIK4" s="18"/>
      <c r="MIL4" s="18"/>
      <c r="MIM4" s="4"/>
      <c r="MIN4" s="4"/>
      <c r="MIO4" s="4"/>
      <c r="MIP4" s="4"/>
      <c r="MIQ4" s="4"/>
      <c r="MIV4" s="25"/>
      <c r="MIW4" s="25"/>
      <c r="MIX4" s="18"/>
      <c r="MIY4" s="18"/>
      <c r="MIZ4" s="18"/>
      <c r="MJA4" s="18"/>
      <c r="MJB4" s="18"/>
      <c r="MJC4" s="4"/>
      <c r="MJD4" s="4"/>
      <c r="MJE4" s="4"/>
      <c r="MJF4" s="4"/>
      <c r="MJG4" s="4"/>
      <c r="MJL4" s="25"/>
      <c r="MJM4" s="25"/>
      <c r="MJN4" s="18"/>
      <c r="MJO4" s="18"/>
      <c r="MJP4" s="18"/>
      <c r="MJQ4" s="18"/>
      <c r="MJR4" s="18"/>
      <c r="MJS4" s="4"/>
      <c r="MJT4" s="4"/>
      <c r="MJU4" s="4"/>
      <c r="MJV4" s="4"/>
      <c r="MJW4" s="4"/>
      <c r="MKB4" s="25"/>
      <c r="MKC4" s="25"/>
      <c r="MKD4" s="18"/>
      <c r="MKE4" s="18"/>
      <c r="MKF4" s="18"/>
      <c r="MKG4" s="18"/>
      <c r="MKH4" s="18"/>
      <c r="MKI4" s="4"/>
      <c r="MKJ4" s="4"/>
      <c r="MKK4" s="4"/>
      <c r="MKL4" s="4"/>
      <c r="MKM4" s="4"/>
      <c r="MKR4" s="25"/>
      <c r="MKS4" s="25"/>
      <c r="MKT4" s="18"/>
      <c r="MKU4" s="18"/>
      <c r="MKV4" s="18"/>
      <c r="MKW4" s="18"/>
      <c r="MKX4" s="18"/>
      <c r="MKY4" s="4"/>
      <c r="MKZ4" s="4"/>
      <c r="MLA4" s="4"/>
      <c r="MLB4" s="4"/>
      <c r="MLC4" s="4"/>
      <c r="MLH4" s="25"/>
      <c r="MLI4" s="25"/>
      <c r="MLJ4" s="18"/>
      <c r="MLK4" s="18"/>
      <c r="MLL4" s="18"/>
      <c r="MLM4" s="18"/>
      <c r="MLN4" s="18"/>
      <c r="MLO4" s="4"/>
      <c r="MLP4" s="4"/>
      <c r="MLQ4" s="4"/>
      <c r="MLR4" s="4"/>
      <c r="MLS4" s="4"/>
      <c r="MLX4" s="25"/>
      <c r="MLY4" s="25"/>
      <c r="MLZ4" s="18"/>
      <c r="MMA4" s="18"/>
      <c r="MMB4" s="18"/>
      <c r="MMC4" s="18"/>
      <c r="MMD4" s="18"/>
      <c r="MME4" s="4"/>
      <c r="MMF4" s="4"/>
      <c r="MMG4" s="4"/>
      <c r="MMH4" s="4"/>
      <c r="MMI4" s="4"/>
      <c r="MMN4" s="25"/>
      <c r="MMO4" s="25"/>
      <c r="MMP4" s="18"/>
      <c r="MMQ4" s="18"/>
      <c r="MMR4" s="18"/>
      <c r="MMS4" s="18"/>
      <c r="MMT4" s="18"/>
      <c r="MMU4" s="4"/>
      <c r="MMV4" s="4"/>
      <c r="MMW4" s="4"/>
      <c r="MMX4" s="4"/>
      <c r="MMY4" s="4"/>
      <c r="MND4" s="25"/>
      <c r="MNE4" s="25"/>
      <c r="MNF4" s="18"/>
      <c r="MNG4" s="18"/>
      <c r="MNH4" s="18"/>
      <c r="MNI4" s="18"/>
      <c r="MNJ4" s="18"/>
      <c r="MNK4" s="4"/>
      <c r="MNL4" s="4"/>
      <c r="MNM4" s="4"/>
      <c r="MNN4" s="4"/>
      <c r="MNO4" s="4"/>
      <c r="MNT4" s="25"/>
      <c r="MNU4" s="25"/>
      <c r="MNV4" s="18"/>
      <c r="MNW4" s="18"/>
      <c r="MNX4" s="18"/>
      <c r="MNY4" s="18"/>
      <c r="MNZ4" s="18"/>
      <c r="MOA4" s="4"/>
      <c r="MOB4" s="4"/>
      <c r="MOC4" s="4"/>
      <c r="MOD4" s="4"/>
      <c r="MOE4" s="4"/>
      <c r="MOJ4" s="25"/>
      <c r="MOK4" s="25"/>
      <c r="MOL4" s="18"/>
      <c r="MOM4" s="18"/>
      <c r="MON4" s="18"/>
      <c r="MOO4" s="18"/>
      <c r="MOP4" s="18"/>
      <c r="MOQ4" s="4"/>
      <c r="MOR4" s="4"/>
      <c r="MOS4" s="4"/>
      <c r="MOT4" s="4"/>
      <c r="MOU4" s="4"/>
      <c r="MOZ4" s="25"/>
      <c r="MPA4" s="25"/>
      <c r="MPB4" s="18"/>
      <c r="MPC4" s="18"/>
      <c r="MPD4" s="18"/>
      <c r="MPE4" s="18"/>
      <c r="MPF4" s="18"/>
      <c r="MPG4" s="4"/>
      <c r="MPH4" s="4"/>
      <c r="MPI4" s="4"/>
      <c r="MPJ4" s="4"/>
      <c r="MPK4" s="4"/>
      <c r="MPP4" s="25"/>
      <c r="MPQ4" s="25"/>
      <c r="MPR4" s="18"/>
      <c r="MPS4" s="18"/>
      <c r="MPT4" s="18"/>
      <c r="MPU4" s="18"/>
      <c r="MPV4" s="18"/>
      <c r="MPW4" s="4"/>
      <c r="MPX4" s="4"/>
      <c r="MPY4" s="4"/>
      <c r="MPZ4" s="4"/>
      <c r="MQA4" s="4"/>
      <c r="MQF4" s="25"/>
      <c r="MQG4" s="25"/>
      <c r="MQH4" s="18"/>
      <c r="MQI4" s="18"/>
      <c r="MQJ4" s="18"/>
      <c r="MQK4" s="18"/>
      <c r="MQL4" s="18"/>
      <c r="MQM4" s="4"/>
      <c r="MQN4" s="4"/>
      <c r="MQO4" s="4"/>
      <c r="MQP4" s="4"/>
      <c r="MQQ4" s="4"/>
      <c r="MQV4" s="25"/>
      <c r="MQW4" s="25"/>
      <c r="MQX4" s="18"/>
      <c r="MQY4" s="18"/>
      <c r="MQZ4" s="18"/>
      <c r="MRA4" s="18"/>
      <c r="MRB4" s="18"/>
      <c r="MRC4" s="4"/>
      <c r="MRD4" s="4"/>
      <c r="MRE4" s="4"/>
      <c r="MRF4" s="4"/>
      <c r="MRG4" s="4"/>
      <c r="MRL4" s="25"/>
      <c r="MRM4" s="25"/>
      <c r="MRN4" s="18"/>
      <c r="MRO4" s="18"/>
      <c r="MRP4" s="18"/>
      <c r="MRQ4" s="18"/>
      <c r="MRR4" s="18"/>
      <c r="MRS4" s="4"/>
      <c r="MRT4" s="4"/>
      <c r="MRU4" s="4"/>
      <c r="MRV4" s="4"/>
      <c r="MRW4" s="4"/>
      <c r="MSB4" s="25"/>
      <c r="MSC4" s="25"/>
      <c r="MSD4" s="18"/>
      <c r="MSE4" s="18"/>
      <c r="MSF4" s="18"/>
      <c r="MSG4" s="18"/>
      <c r="MSH4" s="18"/>
      <c r="MSI4" s="4"/>
      <c r="MSJ4" s="4"/>
      <c r="MSK4" s="4"/>
      <c r="MSL4" s="4"/>
      <c r="MSM4" s="4"/>
      <c r="MSR4" s="25"/>
      <c r="MSS4" s="25"/>
      <c r="MST4" s="18"/>
      <c r="MSU4" s="18"/>
      <c r="MSV4" s="18"/>
      <c r="MSW4" s="18"/>
      <c r="MSX4" s="18"/>
      <c r="MSY4" s="4"/>
      <c r="MSZ4" s="4"/>
      <c r="MTA4" s="4"/>
      <c r="MTB4" s="4"/>
      <c r="MTC4" s="4"/>
      <c r="MTH4" s="25"/>
      <c r="MTI4" s="25"/>
      <c r="MTJ4" s="18"/>
      <c r="MTK4" s="18"/>
      <c r="MTL4" s="18"/>
      <c r="MTM4" s="18"/>
      <c r="MTN4" s="18"/>
      <c r="MTO4" s="4"/>
      <c r="MTP4" s="4"/>
      <c r="MTQ4" s="4"/>
      <c r="MTR4" s="4"/>
      <c r="MTS4" s="4"/>
      <c r="MTX4" s="25"/>
      <c r="MTY4" s="25"/>
      <c r="MTZ4" s="18"/>
      <c r="MUA4" s="18"/>
      <c r="MUB4" s="18"/>
      <c r="MUC4" s="18"/>
      <c r="MUD4" s="18"/>
      <c r="MUE4" s="4"/>
      <c r="MUF4" s="4"/>
      <c r="MUG4" s="4"/>
      <c r="MUH4" s="4"/>
      <c r="MUI4" s="4"/>
      <c r="MUN4" s="25"/>
      <c r="MUO4" s="25"/>
      <c r="MUP4" s="18"/>
      <c r="MUQ4" s="18"/>
      <c r="MUR4" s="18"/>
      <c r="MUS4" s="18"/>
      <c r="MUT4" s="18"/>
      <c r="MUU4" s="4"/>
      <c r="MUV4" s="4"/>
      <c r="MUW4" s="4"/>
      <c r="MUX4" s="4"/>
      <c r="MUY4" s="4"/>
      <c r="MVD4" s="25"/>
      <c r="MVE4" s="25"/>
      <c r="MVF4" s="18"/>
      <c r="MVG4" s="18"/>
      <c r="MVH4" s="18"/>
      <c r="MVI4" s="18"/>
      <c r="MVJ4" s="18"/>
      <c r="MVK4" s="4"/>
      <c r="MVL4" s="4"/>
      <c r="MVM4" s="4"/>
      <c r="MVN4" s="4"/>
      <c r="MVO4" s="4"/>
      <c r="MVT4" s="25"/>
      <c r="MVU4" s="25"/>
      <c r="MVV4" s="18"/>
      <c r="MVW4" s="18"/>
      <c r="MVX4" s="18"/>
      <c r="MVY4" s="18"/>
      <c r="MVZ4" s="18"/>
      <c r="MWA4" s="4"/>
      <c r="MWB4" s="4"/>
      <c r="MWC4" s="4"/>
      <c r="MWD4" s="4"/>
      <c r="MWE4" s="4"/>
      <c r="MWJ4" s="25"/>
      <c r="MWK4" s="25"/>
      <c r="MWL4" s="18"/>
      <c r="MWM4" s="18"/>
      <c r="MWN4" s="18"/>
      <c r="MWO4" s="18"/>
      <c r="MWP4" s="18"/>
      <c r="MWQ4" s="4"/>
      <c r="MWR4" s="4"/>
      <c r="MWS4" s="4"/>
      <c r="MWT4" s="4"/>
      <c r="MWU4" s="4"/>
      <c r="MWZ4" s="25"/>
      <c r="MXA4" s="25"/>
      <c r="MXB4" s="18"/>
      <c r="MXC4" s="18"/>
      <c r="MXD4" s="18"/>
      <c r="MXE4" s="18"/>
      <c r="MXF4" s="18"/>
      <c r="MXG4" s="4"/>
      <c r="MXH4" s="4"/>
      <c r="MXI4" s="4"/>
      <c r="MXJ4" s="4"/>
      <c r="MXK4" s="4"/>
      <c r="MXP4" s="25"/>
      <c r="MXQ4" s="25"/>
      <c r="MXR4" s="18"/>
      <c r="MXS4" s="18"/>
      <c r="MXT4" s="18"/>
      <c r="MXU4" s="18"/>
      <c r="MXV4" s="18"/>
      <c r="MXW4" s="4"/>
      <c r="MXX4" s="4"/>
      <c r="MXY4" s="4"/>
      <c r="MXZ4" s="4"/>
      <c r="MYA4" s="4"/>
      <c r="MYF4" s="25"/>
      <c r="MYG4" s="25"/>
      <c r="MYH4" s="18"/>
      <c r="MYI4" s="18"/>
      <c r="MYJ4" s="18"/>
      <c r="MYK4" s="18"/>
      <c r="MYL4" s="18"/>
      <c r="MYM4" s="4"/>
      <c r="MYN4" s="4"/>
      <c r="MYO4" s="4"/>
      <c r="MYP4" s="4"/>
      <c r="MYQ4" s="4"/>
      <c r="MYV4" s="25"/>
      <c r="MYW4" s="25"/>
      <c r="MYX4" s="18"/>
      <c r="MYY4" s="18"/>
      <c r="MYZ4" s="18"/>
      <c r="MZA4" s="18"/>
      <c r="MZB4" s="18"/>
      <c r="MZC4" s="4"/>
      <c r="MZD4" s="4"/>
      <c r="MZE4" s="4"/>
      <c r="MZF4" s="4"/>
      <c r="MZG4" s="4"/>
      <c r="MZL4" s="25"/>
      <c r="MZM4" s="25"/>
      <c r="MZN4" s="18"/>
      <c r="MZO4" s="18"/>
      <c r="MZP4" s="18"/>
      <c r="MZQ4" s="18"/>
      <c r="MZR4" s="18"/>
      <c r="MZS4" s="4"/>
      <c r="MZT4" s="4"/>
      <c r="MZU4" s="4"/>
      <c r="MZV4" s="4"/>
      <c r="MZW4" s="4"/>
      <c r="NAB4" s="25"/>
      <c r="NAC4" s="25"/>
      <c r="NAD4" s="18"/>
      <c r="NAE4" s="18"/>
      <c r="NAF4" s="18"/>
      <c r="NAG4" s="18"/>
      <c r="NAH4" s="18"/>
      <c r="NAI4" s="4"/>
      <c r="NAJ4" s="4"/>
      <c r="NAK4" s="4"/>
      <c r="NAL4" s="4"/>
      <c r="NAM4" s="4"/>
      <c r="NAR4" s="25"/>
      <c r="NAS4" s="25"/>
      <c r="NAT4" s="18"/>
      <c r="NAU4" s="18"/>
      <c r="NAV4" s="18"/>
      <c r="NAW4" s="18"/>
      <c r="NAX4" s="18"/>
      <c r="NAY4" s="4"/>
      <c r="NAZ4" s="4"/>
      <c r="NBA4" s="4"/>
      <c r="NBB4" s="4"/>
      <c r="NBC4" s="4"/>
      <c r="NBH4" s="25"/>
      <c r="NBI4" s="25"/>
      <c r="NBJ4" s="18"/>
      <c r="NBK4" s="18"/>
      <c r="NBL4" s="18"/>
      <c r="NBM4" s="18"/>
      <c r="NBN4" s="18"/>
      <c r="NBO4" s="4"/>
      <c r="NBP4" s="4"/>
      <c r="NBQ4" s="4"/>
      <c r="NBR4" s="4"/>
      <c r="NBS4" s="4"/>
      <c r="NBX4" s="25"/>
      <c r="NBY4" s="25"/>
      <c r="NBZ4" s="18"/>
      <c r="NCA4" s="18"/>
      <c r="NCB4" s="18"/>
      <c r="NCC4" s="18"/>
      <c r="NCD4" s="18"/>
      <c r="NCE4" s="4"/>
      <c r="NCF4" s="4"/>
      <c r="NCG4" s="4"/>
      <c r="NCH4" s="4"/>
      <c r="NCI4" s="4"/>
      <c r="NCN4" s="25"/>
      <c r="NCO4" s="25"/>
      <c r="NCP4" s="18"/>
      <c r="NCQ4" s="18"/>
      <c r="NCR4" s="18"/>
      <c r="NCS4" s="18"/>
      <c r="NCT4" s="18"/>
      <c r="NCU4" s="4"/>
      <c r="NCV4" s="4"/>
      <c r="NCW4" s="4"/>
      <c r="NCX4" s="4"/>
      <c r="NCY4" s="4"/>
      <c r="NDD4" s="25"/>
      <c r="NDE4" s="25"/>
      <c r="NDF4" s="18"/>
      <c r="NDG4" s="18"/>
      <c r="NDH4" s="18"/>
      <c r="NDI4" s="18"/>
      <c r="NDJ4" s="18"/>
      <c r="NDK4" s="4"/>
      <c r="NDL4" s="4"/>
      <c r="NDM4" s="4"/>
      <c r="NDN4" s="4"/>
      <c r="NDO4" s="4"/>
      <c r="NDT4" s="25"/>
      <c r="NDU4" s="25"/>
      <c r="NDV4" s="18"/>
      <c r="NDW4" s="18"/>
      <c r="NDX4" s="18"/>
      <c r="NDY4" s="18"/>
      <c r="NDZ4" s="18"/>
      <c r="NEA4" s="4"/>
      <c r="NEB4" s="4"/>
      <c r="NEC4" s="4"/>
      <c r="NED4" s="4"/>
      <c r="NEE4" s="4"/>
      <c r="NEJ4" s="25"/>
      <c r="NEK4" s="25"/>
      <c r="NEL4" s="18"/>
      <c r="NEM4" s="18"/>
      <c r="NEN4" s="18"/>
      <c r="NEO4" s="18"/>
      <c r="NEP4" s="18"/>
      <c r="NEQ4" s="4"/>
      <c r="NER4" s="4"/>
      <c r="NES4" s="4"/>
      <c r="NET4" s="4"/>
      <c r="NEU4" s="4"/>
      <c r="NEZ4" s="25"/>
      <c r="NFA4" s="25"/>
      <c r="NFB4" s="18"/>
      <c r="NFC4" s="18"/>
      <c r="NFD4" s="18"/>
      <c r="NFE4" s="18"/>
      <c r="NFF4" s="18"/>
      <c r="NFG4" s="4"/>
      <c r="NFH4" s="4"/>
      <c r="NFI4" s="4"/>
      <c r="NFJ4" s="4"/>
      <c r="NFK4" s="4"/>
      <c r="NFP4" s="25"/>
      <c r="NFQ4" s="25"/>
      <c r="NFR4" s="18"/>
      <c r="NFS4" s="18"/>
      <c r="NFT4" s="18"/>
      <c r="NFU4" s="18"/>
      <c r="NFV4" s="18"/>
      <c r="NFW4" s="4"/>
      <c r="NFX4" s="4"/>
      <c r="NFY4" s="4"/>
      <c r="NFZ4" s="4"/>
      <c r="NGA4" s="4"/>
      <c r="NGF4" s="25"/>
      <c r="NGG4" s="25"/>
      <c r="NGH4" s="18"/>
      <c r="NGI4" s="18"/>
      <c r="NGJ4" s="18"/>
      <c r="NGK4" s="18"/>
      <c r="NGL4" s="18"/>
      <c r="NGM4" s="4"/>
      <c r="NGN4" s="4"/>
      <c r="NGO4" s="4"/>
      <c r="NGP4" s="4"/>
      <c r="NGQ4" s="4"/>
      <c r="NGV4" s="25"/>
      <c r="NGW4" s="25"/>
      <c r="NGX4" s="18"/>
      <c r="NGY4" s="18"/>
      <c r="NGZ4" s="18"/>
      <c r="NHA4" s="18"/>
      <c r="NHB4" s="18"/>
      <c r="NHC4" s="4"/>
      <c r="NHD4" s="4"/>
      <c r="NHE4" s="4"/>
      <c r="NHF4" s="4"/>
      <c r="NHG4" s="4"/>
      <c r="NHL4" s="25"/>
      <c r="NHM4" s="25"/>
      <c r="NHN4" s="18"/>
      <c r="NHO4" s="18"/>
      <c r="NHP4" s="18"/>
      <c r="NHQ4" s="18"/>
      <c r="NHR4" s="18"/>
      <c r="NHS4" s="4"/>
      <c r="NHT4" s="4"/>
      <c r="NHU4" s="4"/>
      <c r="NHV4" s="4"/>
      <c r="NHW4" s="4"/>
      <c r="NIB4" s="25"/>
      <c r="NIC4" s="25"/>
      <c r="NID4" s="18"/>
      <c r="NIE4" s="18"/>
      <c r="NIF4" s="18"/>
      <c r="NIG4" s="18"/>
      <c r="NIH4" s="18"/>
      <c r="NII4" s="4"/>
      <c r="NIJ4" s="4"/>
      <c r="NIK4" s="4"/>
      <c r="NIL4" s="4"/>
      <c r="NIM4" s="4"/>
      <c r="NIR4" s="25"/>
      <c r="NIS4" s="25"/>
      <c r="NIT4" s="18"/>
      <c r="NIU4" s="18"/>
      <c r="NIV4" s="18"/>
      <c r="NIW4" s="18"/>
      <c r="NIX4" s="18"/>
      <c r="NIY4" s="4"/>
      <c r="NIZ4" s="4"/>
      <c r="NJA4" s="4"/>
      <c r="NJB4" s="4"/>
      <c r="NJC4" s="4"/>
      <c r="NJH4" s="25"/>
      <c r="NJI4" s="25"/>
      <c r="NJJ4" s="18"/>
      <c r="NJK4" s="18"/>
      <c r="NJL4" s="18"/>
      <c r="NJM4" s="18"/>
      <c r="NJN4" s="18"/>
      <c r="NJO4" s="4"/>
      <c r="NJP4" s="4"/>
      <c r="NJQ4" s="4"/>
      <c r="NJR4" s="4"/>
      <c r="NJS4" s="4"/>
      <c r="NJX4" s="25"/>
      <c r="NJY4" s="25"/>
      <c r="NJZ4" s="18"/>
      <c r="NKA4" s="18"/>
      <c r="NKB4" s="18"/>
      <c r="NKC4" s="18"/>
      <c r="NKD4" s="18"/>
      <c r="NKE4" s="4"/>
      <c r="NKF4" s="4"/>
      <c r="NKG4" s="4"/>
      <c r="NKH4" s="4"/>
      <c r="NKI4" s="4"/>
      <c r="NKN4" s="25"/>
      <c r="NKO4" s="25"/>
      <c r="NKP4" s="18"/>
      <c r="NKQ4" s="18"/>
      <c r="NKR4" s="18"/>
      <c r="NKS4" s="18"/>
      <c r="NKT4" s="18"/>
      <c r="NKU4" s="4"/>
      <c r="NKV4" s="4"/>
      <c r="NKW4" s="4"/>
      <c r="NKX4" s="4"/>
      <c r="NKY4" s="4"/>
      <c r="NLD4" s="25"/>
      <c r="NLE4" s="25"/>
      <c r="NLF4" s="18"/>
      <c r="NLG4" s="18"/>
      <c r="NLH4" s="18"/>
      <c r="NLI4" s="18"/>
      <c r="NLJ4" s="18"/>
      <c r="NLK4" s="4"/>
      <c r="NLL4" s="4"/>
      <c r="NLM4" s="4"/>
      <c r="NLN4" s="4"/>
      <c r="NLO4" s="4"/>
      <c r="NLT4" s="25"/>
      <c r="NLU4" s="25"/>
      <c r="NLV4" s="18"/>
      <c r="NLW4" s="18"/>
      <c r="NLX4" s="18"/>
      <c r="NLY4" s="18"/>
      <c r="NLZ4" s="18"/>
      <c r="NMA4" s="4"/>
      <c r="NMB4" s="4"/>
      <c r="NMC4" s="4"/>
      <c r="NMD4" s="4"/>
      <c r="NME4" s="4"/>
      <c r="NMJ4" s="25"/>
      <c r="NMK4" s="25"/>
      <c r="NML4" s="18"/>
      <c r="NMM4" s="18"/>
      <c r="NMN4" s="18"/>
      <c r="NMO4" s="18"/>
      <c r="NMP4" s="18"/>
      <c r="NMQ4" s="4"/>
      <c r="NMR4" s="4"/>
      <c r="NMS4" s="4"/>
      <c r="NMT4" s="4"/>
      <c r="NMU4" s="4"/>
      <c r="NMZ4" s="25"/>
      <c r="NNA4" s="25"/>
      <c r="NNB4" s="18"/>
      <c r="NNC4" s="18"/>
      <c r="NND4" s="18"/>
      <c r="NNE4" s="18"/>
      <c r="NNF4" s="18"/>
      <c r="NNG4" s="4"/>
      <c r="NNH4" s="4"/>
      <c r="NNI4" s="4"/>
      <c r="NNJ4" s="4"/>
      <c r="NNK4" s="4"/>
      <c r="NNP4" s="25"/>
      <c r="NNQ4" s="25"/>
      <c r="NNR4" s="18"/>
      <c r="NNS4" s="18"/>
      <c r="NNT4" s="18"/>
      <c r="NNU4" s="18"/>
      <c r="NNV4" s="18"/>
      <c r="NNW4" s="4"/>
      <c r="NNX4" s="4"/>
      <c r="NNY4" s="4"/>
      <c r="NNZ4" s="4"/>
      <c r="NOA4" s="4"/>
      <c r="NOF4" s="25"/>
      <c r="NOG4" s="25"/>
      <c r="NOH4" s="18"/>
      <c r="NOI4" s="18"/>
      <c r="NOJ4" s="18"/>
      <c r="NOK4" s="18"/>
      <c r="NOL4" s="18"/>
      <c r="NOM4" s="4"/>
      <c r="NON4" s="4"/>
      <c r="NOO4" s="4"/>
      <c r="NOP4" s="4"/>
      <c r="NOQ4" s="4"/>
      <c r="NOV4" s="25"/>
      <c r="NOW4" s="25"/>
      <c r="NOX4" s="18"/>
      <c r="NOY4" s="18"/>
      <c r="NOZ4" s="18"/>
      <c r="NPA4" s="18"/>
      <c r="NPB4" s="18"/>
      <c r="NPC4" s="4"/>
      <c r="NPD4" s="4"/>
      <c r="NPE4" s="4"/>
      <c r="NPF4" s="4"/>
      <c r="NPG4" s="4"/>
      <c r="NPL4" s="25"/>
      <c r="NPM4" s="25"/>
      <c r="NPN4" s="18"/>
      <c r="NPO4" s="18"/>
      <c r="NPP4" s="18"/>
      <c r="NPQ4" s="18"/>
      <c r="NPR4" s="18"/>
      <c r="NPS4" s="4"/>
      <c r="NPT4" s="4"/>
      <c r="NPU4" s="4"/>
      <c r="NPV4" s="4"/>
      <c r="NPW4" s="4"/>
      <c r="NQB4" s="25"/>
      <c r="NQC4" s="25"/>
      <c r="NQD4" s="18"/>
      <c r="NQE4" s="18"/>
      <c r="NQF4" s="18"/>
      <c r="NQG4" s="18"/>
      <c r="NQH4" s="18"/>
      <c r="NQI4" s="4"/>
      <c r="NQJ4" s="4"/>
      <c r="NQK4" s="4"/>
      <c r="NQL4" s="4"/>
      <c r="NQM4" s="4"/>
      <c r="NQR4" s="25"/>
      <c r="NQS4" s="25"/>
      <c r="NQT4" s="18"/>
      <c r="NQU4" s="18"/>
      <c r="NQV4" s="18"/>
      <c r="NQW4" s="18"/>
      <c r="NQX4" s="18"/>
      <c r="NQY4" s="4"/>
      <c r="NQZ4" s="4"/>
      <c r="NRA4" s="4"/>
      <c r="NRB4" s="4"/>
      <c r="NRC4" s="4"/>
      <c r="NRH4" s="25"/>
      <c r="NRI4" s="25"/>
      <c r="NRJ4" s="18"/>
      <c r="NRK4" s="18"/>
      <c r="NRL4" s="18"/>
      <c r="NRM4" s="18"/>
      <c r="NRN4" s="18"/>
      <c r="NRO4" s="4"/>
      <c r="NRP4" s="4"/>
      <c r="NRQ4" s="4"/>
      <c r="NRR4" s="4"/>
      <c r="NRS4" s="4"/>
      <c r="NRX4" s="25"/>
      <c r="NRY4" s="25"/>
      <c r="NRZ4" s="18"/>
      <c r="NSA4" s="18"/>
      <c r="NSB4" s="18"/>
      <c r="NSC4" s="18"/>
      <c r="NSD4" s="18"/>
      <c r="NSE4" s="4"/>
      <c r="NSF4" s="4"/>
      <c r="NSG4" s="4"/>
      <c r="NSH4" s="4"/>
      <c r="NSI4" s="4"/>
      <c r="NSN4" s="25"/>
      <c r="NSO4" s="25"/>
      <c r="NSP4" s="18"/>
      <c r="NSQ4" s="18"/>
      <c r="NSR4" s="18"/>
      <c r="NSS4" s="18"/>
      <c r="NST4" s="18"/>
      <c r="NSU4" s="4"/>
      <c r="NSV4" s="4"/>
      <c r="NSW4" s="4"/>
      <c r="NSX4" s="4"/>
      <c r="NSY4" s="4"/>
      <c r="NTD4" s="25"/>
      <c r="NTE4" s="25"/>
      <c r="NTF4" s="18"/>
      <c r="NTG4" s="18"/>
      <c r="NTH4" s="18"/>
      <c r="NTI4" s="18"/>
      <c r="NTJ4" s="18"/>
      <c r="NTK4" s="4"/>
      <c r="NTL4" s="4"/>
      <c r="NTM4" s="4"/>
      <c r="NTN4" s="4"/>
      <c r="NTO4" s="4"/>
      <c r="NTT4" s="25"/>
      <c r="NTU4" s="25"/>
      <c r="NTV4" s="18"/>
      <c r="NTW4" s="18"/>
      <c r="NTX4" s="18"/>
      <c r="NTY4" s="18"/>
      <c r="NTZ4" s="18"/>
      <c r="NUA4" s="4"/>
      <c r="NUB4" s="4"/>
      <c r="NUC4" s="4"/>
      <c r="NUD4" s="4"/>
      <c r="NUE4" s="4"/>
      <c r="NUJ4" s="25"/>
      <c r="NUK4" s="25"/>
      <c r="NUL4" s="18"/>
      <c r="NUM4" s="18"/>
      <c r="NUN4" s="18"/>
      <c r="NUO4" s="18"/>
      <c r="NUP4" s="18"/>
      <c r="NUQ4" s="4"/>
      <c r="NUR4" s="4"/>
      <c r="NUS4" s="4"/>
      <c r="NUT4" s="4"/>
      <c r="NUU4" s="4"/>
      <c r="NUZ4" s="25"/>
      <c r="NVA4" s="25"/>
      <c r="NVB4" s="18"/>
      <c r="NVC4" s="18"/>
      <c r="NVD4" s="18"/>
      <c r="NVE4" s="18"/>
      <c r="NVF4" s="18"/>
      <c r="NVG4" s="4"/>
      <c r="NVH4" s="4"/>
      <c r="NVI4" s="4"/>
      <c r="NVJ4" s="4"/>
      <c r="NVK4" s="4"/>
      <c r="NVP4" s="25"/>
      <c r="NVQ4" s="25"/>
      <c r="NVR4" s="18"/>
      <c r="NVS4" s="18"/>
      <c r="NVT4" s="18"/>
      <c r="NVU4" s="18"/>
      <c r="NVV4" s="18"/>
      <c r="NVW4" s="4"/>
      <c r="NVX4" s="4"/>
      <c r="NVY4" s="4"/>
      <c r="NVZ4" s="4"/>
      <c r="NWA4" s="4"/>
      <c r="NWF4" s="25"/>
      <c r="NWG4" s="25"/>
      <c r="NWH4" s="18"/>
      <c r="NWI4" s="18"/>
      <c r="NWJ4" s="18"/>
      <c r="NWK4" s="18"/>
      <c r="NWL4" s="18"/>
      <c r="NWM4" s="4"/>
      <c r="NWN4" s="4"/>
      <c r="NWO4" s="4"/>
      <c r="NWP4" s="4"/>
      <c r="NWQ4" s="4"/>
      <c r="NWV4" s="25"/>
      <c r="NWW4" s="25"/>
      <c r="NWX4" s="18"/>
      <c r="NWY4" s="18"/>
      <c r="NWZ4" s="18"/>
      <c r="NXA4" s="18"/>
      <c r="NXB4" s="18"/>
      <c r="NXC4" s="4"/>
      <c r="NXD4" s="4"/>
      <c r="NXE4" s="4"/>
      <c r="NXF4" s="4"/>
      <c r="NXG4" s="4"/>
      <c r="NXL4" s="25"/>
      <c r="NXM4" s="25"/>
      <c r="NXN4" s="18"/>
      <c r="NXO4" s="18"/>
      <c r="NXP4" s="18"/>
      <c r="NXQ4" s="18"/>
      <c r="NXR4" s="18"/>
      <c r="NXS4" s="4"/>
      <c r="NXT4" s="4"/>
      <c r="NXU4" s="4"/>
      <c r="NXV4" s="4"/>
      <c r="NXW4" s="4"/>
      <c r="NYB4" s="25"/>
      <c r="NYC4" s="25"/>
      <c r="NYD4" s="18"/>
      <c r="NYE4" s="18"/>
      <c r="NYF4" s="18"/>
      <c r="NYG4" s="18"/>
      <c r="NYH4" s="18"/>
      <c r="NYI4" s="4"/>
      <c r="NYJ4" s="4"/>
      <c r="NYK4" s="4"/>
      <c r="NYL4" s="4"/>
      <c r="NYM4" s="4"/>
      <c r="NYR4" s="25"/>
      <c r="NYS4" s="25"/>
      <c r="NYT4" s="18"/>
      <c r="NYU4" s="18"/>
      <c r="NYV4" s="18"/>
      <c r="NYW4" s="18"/>
      <c r="NYX4" s="18"/>
      <c r="NYY4" s="4"/>
      <c r="NYZ4" s="4"/>
      <c r="NZA4" s="4"/>
      <c r="NZB4" s="4"/>
      <c r="NZC4" s="4"/>
      <c r="NZH4" s="25"/>
      <c r="NZI4" s="25"/>
      <c r="NZJ4" s="18"/>
      <c r="NZK4" s="18"/>
      <c r="NZL4" s="18"/>
      <c r="NZM4" s="18"/>
      <c r="NZN4" s="18"/>
      <c r="NZO4" s="4"/>
      <c r="NZP4" s="4"/>
      <c r="NZQ4" s="4"/>
      <c r="NZR4" s="4"/>
      <c r="NZS4" s="4"/>
      <c r="NZX4" s="25"/>
      <c r="NZY4" s="25"/>
      <c r="NZZ4" s="18"/>
      <c r="OAA4" s="18"/>
      <c r="OAB4" s="18"/>
      <c r="OAC4" s="18"/>
      <c r="OAD4" s="18"/>
      <c r="OAE4" s="4"/>
      <c r="OAF4" s="4"/>
      <c r="OAG4" s="4"/>
      <c r="OAH4" s="4"/>
      <c r="OAI4" s="4"/>
      <c r="OAN4" s="25"/>
      <c r="OAO4" s="25"/>
      <c r="OAP4" s="18"/>
      <c r="OAQ4" s="18"/>
      <c r="OAR4" s="18"/>
      <c r="OAS4" s="18"/>
      <c r="OAT4" s="18"/>
      <c r="OAU4" s="4"/>
      <c r="OAV4" s="4"/>
      <c r="OAW4" s="4"/>
      <c r="OAX4" s="4"/>
      <c r="OAY4" s="4"/>
      <c r="OBD4" s="25"/>
      <c r="OBE4" s="25"/>
      <c r="OBF4" s="18"/>
      <c r="OBG4" s="18"/>
      <c r="OBH4" s="18"/>
      <c r="OBI4" s="18"/>
      <c r="OBJ4" s="18"/>
      <c r="OBK4" s="4"/>
      <c r="OBL4" s="4"/>
      <c r="OBM4" s="4"/>
      <c r="OBN4" s="4"/>
      <c r="OBO4" s="4"/>
      <c r="OBT4" s="25"/>
      <c r="OBU4" s="25"/>
      <c r="OBV4" s="18"/>
      <c r="OBW4" s="18"/>
      <c r="OBX4" s="18"/>
      <c r="OBY4" s="18"/>
      <c r="OBZ4" s="18"/>
      <c r="OCA4" s="4"/>
      <c r="OCB4" s="4"/>
      <c r="OCC4" s="4"/>
      <c r="OCD4" s="4"/>
      <c r="OCE4" s="4"/>
      <c r="OCJ4" s="25"/>
      <c r="OCK4" s="25"/>
      <c r="OCL4" s="18"/>
      <c r="OCM4" s="18"/>
      <c r="OCN4" s="18"/>
      <c r="OCO4" s="18"/>
      <c r="OCP4" s="18"/>
      <c r="OCQ4" s="4"/>
      <c r="OCR4" s="4"/>
      <c r="OCS4" s="4"/>
      <c r="OCT4" s="4"/>
      <c r="OCU4" s="4"/>
      <c r="OCZ4" s="25"/>
      <c r="ODA4" s="25"/>
      <c r="ODB4" s="18"/>
      <c r="ODC4" s="18"/>
      <c r="ODD4" s="18"/>
      <c r="ODE4" s="18"/>
      <c r="ODF4" s="18"/>
      <c r="ODG4" s="4"/>
      <c r="ODH4" s="4"/>
      <c r="ODI4" s="4"/>
      <c r="ODJ4" s="4"/>
      <c r="ODK4" s="4"/>
      <c r="ODP4" s="25"/>
      <c r="ODQ4" s="25"/>
      <c r="ODR4" s="18"/>
      <c r="ODS4" s="18"/>
      <c r="ODT4" s="18"/>
      <c r="ODU4" s="18"/>
      <c r="ODV4" s="18"/>
      <c r="ODW4" s="4"/>
      <c r="ODX4" s="4"/>
      <c r="ODY4" s="4"/>
      <c r="ODZ4" s="4"/>
      <c r="OEA4" s="4"/>
      <c r="OEF4" s="25"/>
      <c r="OEG4" s="25"/>
      <c r="OEH4" s="18"/>
      <c r="OEI4" s="18"/>
      <c r="OEJ4" s="18"/>
      <c r="OEK4" s="18"/>
      <c r="OEL4" s="18"/>
      <c r="OEM4" s="4"/>
      <c r="OEN4" s="4"/>
      <c r="OEO4" s="4"/>
      <c r="OEP4" s="4"/>
      <c r="OEQ4" s="4"/>
      <c r="OEV4" s="25"/>
      <c r="OEW4" s="25"/>
      <c r="OEX4" s="18"/>
      <c r="OEY4" s="18"/>
      <c r="OEZ4" s="18"/>
      <c r="OFA4" s="18"/>
      <c r="OFB4" s="18"/>
      <c r="OFC4" s="4"/>
      <c r="OFD4" s="4"/>
      <c r="OFE4" s="4"/>
      <c r="OFF4" s="4"/>
      <c r="OFG4" s="4"/>
      <c r="OFL4" s="25"/>
      <c r="OFM4" s="25"/>
      <c r="OFN4" s="18"/>
      <c r="OFO4" s="18"/>
      <c r="OFP4" s="18"/>
      <c r="OFQ4" s="18"/>
      <c r="OFR4" s="18"/>
      <c r="OFS4" s="4"/>
      <c r="OFT4" s="4"/>
      <c r="OFU4" s="4"/>
      <c r="OFV4" s="4"/>
      <c r="OFW4" s="4"/>
      <c r="OGB4" s="25"/>
      <c r="OGC4" s="25"/>
      <c r="OGD4" s="18"/>
      <c r="OGE4" s="18"/>
      <c r="OGF4" s="18"/>
      <c r="OGG4" s="18"/>
      <c r="OGH4" s="18"/>
      <c r="OGI4" s="4"/>
      <c r="OGJ4" s="4"/>
      <c r="OGK4" s="4"/>
      <c r="OGL4" s="4"/>
      <c r="OGM4" s="4"/>
      <c r="OGR4" s="25"/>
      <c r="OGS4" s="25"/>
      <c r="OGT4" s="18"/>
      <c r="OGU4" s="18"/>
      <c r="OGV4" s="18"/>
      <c r="OGW4" s="18"/>
      <c r="OGX4" s="18"/>
      <c r="OGY4" s="4"/>
      <c r="OGZ4" s="4"/>
      <c r="OHA4" s="4"/>
      <c r="OHB4" s="4"/>
      <c r="OHC4" s="4"/>
      <c r="OHH4" s="25"/>
      <c r="OHI4" s="25"/>
      <c r="OHJ4" s="18"/>
      <c r="OHK4" s="18"/>
      <c r="OHL4" s="18"/>
      <c r="OHM4" s="18"/>
      <c r="OHN4" s="18"/>
      <c r="OHO4" s="4"/>
      <c r="OHP4" s="4"/>
      <c r="OHQ4" s="4"/>
      <c r="OHR4" s="4"/>
      <c r="OHS4" s="4"/>
      <c r="OHX4" s="25"/>
      <c r="OHY4" s="25"/>
      <c r="OHZ4" s="18"/>
      <c r="OIA4" s="18"/>
      <c r="OIB4" s="18"/>
      <c r="OIC4" s="18"/>
      <c r="OID4" s="18"/>
      <c r="OIE4" s="4"/>
      <c r="OIF4" s="4"/>
      <c r="OIG4" s="4"/>
      <c r="OIH4" s="4"/>
      <c r="OII4" s="4"/>
      <c r="OIN4" s="25"/>
      <c r="OIO4" s="25"/>
      <c r="OIP4" s="18"/>
      <c r="OIQ4" s="18"/>
      <c r="OIR4" s="18"/>
      <c r="OIS4" s="18"/>
      <c r="OIT4" s="18"/>
      <c r="OIU4" s="4"/>
      <c r="OIV4" s="4"/>
      <c r="OIW4" s="4"/>
      <c r="OIX4" s="4"/>
      <c r="OIY4" s="4"/>
      <c r="OJD4" s="25"/>
      <c r="OJE4" s="25"/>
      <c r="OJF4" s="18"/>
      <c r="OJG4" s="18"/>
      <c r="OJH4" s="18"/>
      <c r="OJI4" s="18"/>
      <c r="OJJ4" s="18"/>
      <c r="OJK4" s="4"/>
      <c r="OJL4" s="4"/>
      <c r="OJM4" s="4"/>
      <c r="OJN4" s="4"/>
      <c r="OJO4" s="4"/>
      <c r="OJT4" s="25"/>
      <c r="OJU4" s="25"/>
      <c r="OJV4" s="18"/>
      <c r="OJW4" s="18"/>
      <c r="OJX4" s="18"/>
      <c r="OJY4" s="18"/>
      <c r="OJZ4" s="18"/>
      <c r="OKA4" s="4"/>
      <c r="OKB4" s="4"/>
      <c r="OKC4" s="4"/>
      <c r="OKD4" s="4"/>
      <c r="OKE4" s="4"/>
      <c r="OKJ4" s="25"/>
      <c r="OKK4" s="25"/>
      <c r="OKL4" s="18"/>
      <c r="OKM4" s="18"/>
      <c r="OKN4" s="18"/>
      <c r="OKO4" s="18"/>
      <c r="OKP4" s="18"/>
      <c r="OKQ4" s="4"/>
      <c r="OKR4" s="4"/>
      <c r="OKS4" s="4"/>
      <c r="OKT4" s="4"/>
      <c r="OKU4" s="4"/>
      <c r="OKZ4" s="25"/>
      <c r="OLA4" s="25"/>
      <c r="OLB4" s="18"/>
      <c r="OLC4" s="18"/>
      <c r="OLD4" s="18"/>
      <c r="OLE4" s="18"/>
      <c r="OLF4" s="18"/>
      <c r="OLG4" s="4"/>
      <c r="OLH4" s="4"/>
      <c r="OLI4" s="4"/>
      <c r="OLJ4" s="4"/>
      <c r="OLK4" s="4"/>
      <c r="OLP4" s="25"/>
      <c r="OLQ4" s="25"/>
      <c r="OLR4" s="18"/>
      <c r="OLS4" s="18"/>
      <c r="OLT4" s="18"/>
      <c r="OLU4" s="18"/>
      <c r="OLV4" s="18"/>
      <c r="OLW4" s="4"/>
      <c r="OLX4" s="4"/>
      <c r="OLY4" s="4"/>
      <c r="OLZ4" s="4"/>
      <c r="OMA4" s="4"/>
      <c r="OMF4" s="25"/>
      <c r="OMG4" s="25"/>
      <c r="OMH4" s="18"/>
      <c r="OMI4" s="18"/>
      <c r="OMJ4" s="18"/>
      <c r="OMK4" s="18"/>
      <c r="OML4" s="18"/>
      <c r="OMM4" s="4"/>
      <c r="OMN4" s="4"/>
      <c r="OMO4" s="4"/>
      <c r="OMP4" s="4"/>
      <c r="OMQ4" s="4"/>
      <c r="OMV4" s="25"/>
      <c r="OMW4" s="25"/>
      <c r="OMX4" s="18"/>
      <c r="OMY4" s="18"/>
      <c r="OMZ4" s="18"/>
      <c r="ONA4" s="18"/>
      <c r="ONB4" s="18"/>
      <c r="ONC4" s="4"/>
      <c r="OND4" s="4"/>
      <c r="ONE4" s="4"/>
      <c r="ONF4" s="4"/>
      <c r="ONG4" s="4"/>
      <c r="ONL4" s="25"/>
      <c r="ONM4" s="25"/>
      <c r="ONN4" s="18"/>
      <c r="ONO4" s="18"/>
      <c r="ONP4" s="18"/>
      <c r="ONQ4" s="18"/>
      <c r="ONR4" s="18"/>
      <c r="ONS4" s="4"/>
      <c r="ONT4" s="4"/>
      <c r="ONU4" s="4"/>
      <c r="ONV4" s="4"/>
      <c r="ONW4" s="4"/>
      <c r="OOB4" s="25"/>
      <c r="OOC4" s="25"/>
      <c r="OOD4" s="18"/>
      <c r="OOE4" s="18"/>
      <c r="OOF4" s="18"/>
      <c r="OOG4" s="18"/>
      <c r="OOH4" s="18"/>
      <c r="OOI4" s="4"/>
      <c r="OOJ4" s="4"/>
      <c r="OOK4" s="4"/>
      <c r="OOL4" s="4"/>
      <c r="OOM4" s="4"/>
      <c r="OOR4" s="25"/>
      <c r="OOS4" s="25"/>
      <c r="OOT4" s="18"/>
      <c r="OOU4" s="18"/>
      <c r="OOV4" s="18"/>
      <c r="OOW4" s="18"/>
      <c r="OOX4" s="18"/>
      <c r="OOY4" s="4"/>
      <c r="OOZ4" s="4"/>
      <c r="OPA4" s="4"/>
      <c r="OPB4" s="4"/>
      <c r="OPC4" s="4"/>
      <c r="OPH4" s="25"/>
      <c r="OPI4" s="25"/>
      <c r="OPJ4" s="18"/>
      <c r="OPK4" s="18"/>
      <c r="OPL4" s="18"/>
      <c r="OPM4" s="18"/>
      <c r="OPN4" s="18"/>
      <c r="OPO4" s="4"/>
      <c r="OPP4" s="4"/>
      <c r="OPQ4" s="4"/>
      <c r="OPR4" s="4"/>
      <c r="OPS4" s="4"/>
      <c r="OPX4" s="25"/>
      <c r="OPY4" s="25"/>
      <c r="OPZ4" s="18"/>
      <c r="OQA4" s="18"/>
      <c r="OQB4" s="18"/>
      <c r="OQC4" s="18"/>
      <c r="OQD4" s="18"/>
      <c r="OQE4" s="4"/>
      <c r="OQF4" s="4"/>
      <c r="OQG4" s="4"/>
      <c r="OQH4" s="4"/>
      <c r="OQI4" s="4"/>
      <c r="OQN4" s="25"/>
      <c r="OQO4" s="25"/>
      <c r="OQP4" s="18"/>
      <c r="OQQ4" s="18"/>
      <c r="OQR4" s="18"/>
      <c r="OQS4" s="18"/>
      <c r="OQT4" s="18"/>
      <c r="OQU4" s="4"/>
      <c r="OQV4" s="4"/>
      <c r="OQW4" s="4"/>
      <c r="OQX4" s="4"/>
      <c r="OQY4" s="4"/>
      <c r="ORD4" s="25"/>
      <c r="ORE4" s="25"/>
      <c r="ORF4" s="18"/>
      <c r="ORG4" s="18"/>
      <c r="ORH4" s="18"/>
      <c r="ORI4" s="18"/>
      <c r="ORJ4" s="18"/>
      <c r="ORK4" s="4"/>
      <c r="ORL4" s="4"/>
      <c r="ORM4" s="4"/>
      <c r="ORN4" s="4"/>
      <c r="ORO4" s="4"/>
      <c r="ORT4" s="25"/>
      <c r="ORU4" s="25"/>
      <c r="ORV4" s="18"/>
      <c r="ORW4" s="18"/>
      <c r="ORX4" s="18"/>
      <c r="ORY4" s="18"/>
      <c r="ORZ4" s="18"/>
      <c r="OSA4" s="4"/>
      <c r="OSB4" s="4"/>
      <c r="OSC4" s="4"/>
      <c r="OSD4" s="4"/>
      <c r="OSE4" s="4"/>
      <c r="OSJ4" s="25"/>
      <c r="OSK4" s="25"/>
      <c r="OSL4" s="18"/>
      <c r="OSM4" s="18"/>
      <c r="OSN4" s="18"/>
      <c r="OSO4" s="18"/>
      <c r="OSP4" s="18"/>
      <c r="OSQ4" s="4"/>
      <c r="OSR4" s="4"/>
      <c r="OSS4" s="4"/>
      <c r="OST4" s="4"/>
      <c r="OSU4" s="4"/>
      <c r="OSZ4" s="25"/>
      <c r="OTA4" s="25"/>
      <c r="OTB4" s="18"/>
      <c r="OTC4" s="18"/>
      <c r="OTD4" s="18"/>
      <c r="OTE4" s="18"/>
      <c r="OTF4" s="18"/>
      <c r="OTG4" s="4"/>
      <c r="OTH4" s="4"/>
      <c r="OTI4" s="4"/>
      <c r="OTJ4" s="4"/>
      <c r="OTK4" s="4"/>
      <c r="OTP4" s="25"/>
      <c r="OTQ4" s="25"/>
      <c r="OTR4" s="18"/>
      <c r="OTS4" s="18"/>
      <c r="OTT4" s="18"/>
      <c r="OTU4" s="18"/>
      <c r="OTV4" s="18"/>
      <c r="OTW4" s="4"/>
      <c r="OTX4" s="4"/>
      <c r="OTY4" s="4"/>
      <c r="OTZ4" s="4"/>
      <c r="OUA4" s="4"/>
      <c r="OUF4" s="25"/>
      <c r="OUG4" s="25"/>
      <c r="OUH4" s="18"/>
      <c r="OUI4" s="18"/>
      <c r="OUJ4" s="18"/>
      <c r="OUK4" s="18"/>
      <c r="OUL4" s="18"/>
      <c r="OUM4" s="4"/>
      <c r="OUN4" s="4"/>
      <c r="OUO4" s="4"/>
      <c r="OUP4" s="4"/>
      <c r="OUQ4" s="4"/>
      <c r="OUV4" s="25"/>
      <c r="OUW4" s="25"/>
      <c r="OUX4" s="18"/>
      <c r="OUY4" s="18"/>
      <c r="OUZ4" s="18"/>
      <c r="OVA4" s="18"/>
      <c r="OVB4" s="18"/>
      <c r="OVC4" s="4"/>
      <c r="OVD4" s="4"/>
      <c r="OVE4" s="4"/>
      <c r="OVF4" s="4"/>
      <c r="OVG4" s="4"/>
      <c r="OVL4" s="25"/>
      <c r="OVM4" s="25"/>
      <c r="OVN4" s="18"/>
      <c r="OVO4" s="18"/>
      <c r="OVP4" s="18"/>
      <c r="OVQ4" s="18"/>
      <c r="OVR4" s="18"/>
      <c r="OVS4" s="4"/>
      <c r="OVT4" s="4"/>
      <c r="OVU4" s="4"/>
      <c r="OVV4" s="4"/>
      <c r="OVW4" s="4"/>
      <c r="OWB4" s="25"/>
      <c r="OWC4" s="25"/>
      <c r="OWD4" s="18"/>
      <c r="OWE4" s="18"/>
      <c r="OWF4" s="18"/>
      <c r="OWG4" s="18"/>
      <c r="OWH4" s="18"/>
      <c r="OWI4" s="4"/>
      <c r="OWJ4" s="4"/>
      <c r="OWK4" s="4"/>
      <c r="OWL4" s="4"/>
      <c r="OWM4" s="4"/>
      <c r="OWR4" s="25"/>
      <c r="OWS4" s="25"/>
      <c r="OWT4" s="18"/>
      <c r="OWU4" s="18"/>
      <c r="OWV4" s="18"/>
      <c r="OWW4" s="18"/>
      <c r="OWX4" s="18"/>
      <c r="OWY4" s="4"/>
      <c r="OWZ4" s="4"/>
      <c r="OXA4" s="4"/>
      <c r="OXB4" s="4"/>
      <c r="OXC4" s="4"/>
      <c r="OXH4" s="25"/>
      <c r="OXI4" s="25"/>
      <c r="OXJ4" s="18"/>
      <c r="OXK4" s="18"/>
      <c r="OXL4" s="18"/>
      <c r="OXM4" s="18"/>
      <c r="OXN4" s="18"/>
      <c r="OXO4" s="4"/>
      <c r="OXP4" s="4"/>
      <c r="OXQ4" s="4"/>
      <c r="OXR4" s="4"/>
      <c r="OXS4" s="4"/>
      <c r="OXX4" s="25"/>
      <c r="OXY4" s="25"/>
      <c r="OXZ4" s="18"/>
      <c r="OYA4" s="18"/>
      <c r="OYB4" s="18"/>
      <c r="OYC4" s="18"/>
      <c r="OYD4" s="18"/>
      <c r="OYE4" s="4"/>
      <c r="OYF4" s="4"/>
      <c r="OYG4" s="4"/>
      <c r="OYH4" s="4"/>
      <c r="OYI4" s="4"/>
      <c r="OYN4" s="25"/>
      <c r="OYO4" s="25"/>
      <c r="OYP4" s="18"/>
      <c r="OYQ4" s="18"/>
      <c r="OYR4" s="18"/>
      <c r="OYS4" s="18"/>
      <c r="OYT4" s="18"/>
      <c r="OYU4" s="4"/>
      <c r="OYV4" s="4"/>
      <c r="OYW4" s="4"/>
      <c r="OYX4" s="4"/>
      <c r="OYY4" s="4"/>
      <c r="OZD4" s="25"/>
      <c r="OZE4" s="25"/>
      <c r="OZF4" s="18"/>
      <c r="OZG4" s="18"/>
      <c r="OZH4" s="18"/>
      <c r="OZI4" s="18"/>
      <c r="OZJ4" s="18"/>
      <c r="OZK4" s="4"/>
      <c r="OZL4" s="4"/>
      <c r="OZM4" s="4"/>
      <c r="OZN4" s="4"/>
      <c r="OZO4" s="4"/>
      <c r="OZT4" s="25"/>
      <c r="OZU4" s="25"/>
      <c r="OZV4" s="18"/>
      <c r="OZW4" s="18"/>
      <c r="OZX4" s="18"/>
      <c r="OZY4" s="18"/>
      <c r="OZZ4" s="18"/>
      <c r="PAA4" s="4"/>
      <c r="PAB4" s="4"/>
      <c r="PAC4" s="4"/>
      <c r="PAD4" s="4"/>
      <c r="PAE4" s="4"/>
      <c r="PAJ4" s="25"/>
      <c r="PAK4" s="25"/>
      <c r="PAL4" s="18"/>
      <c r="PAM4" s="18"/>
      <c r="PAN4" s="18"/>
      <c r="PAO4" s="18"/>
      <c r="PAP4" s="18"/>
      <c r="PAQ4" s="4"/>
      <c r="PAR4" s="4"/>
      <c r="PAS4" s="4"/>
      <c r="PAT4" s="4"/>
      <c r="PAU4" s="4"/>
      <c r="PAZ4" s="25"/>
      <c r="PBA4" s="25"/>
      <c r="PBB4" s="18"/>
      <c r="PBC4" s="18"/>
      <c r="PBD4" s="18"/>
      <c r="PBE4" s="18"/>
      <c r="PBF4" s="18"/>
      <c r="PBG4" s="4"/>
      <c r="PBH4" s="4"/>
      <c r="PBI4" s="4"/>
      <c r="PBJ4" s="4"/>
      <c r="PBK4" s="4"/>
      <c r="PBP4" s="25"/>
      <c r="PBQ4" s="25"/>
      <c r="PBR4" s="18"/>
      <c r="PBS4" s="18"/>
      <c r="PBT4" s="18"/>
      <c r="PBU4" s="18"/>
      <c r="PBV4" s="18"/>
      <c r="PBW4" s="4"/>
      <c r="PBX4" s="4"/>
      <c r="PBY4" s="4"/>
      <c r="PBZ4" s="4"/>
      <c r="PCA4" s="4"/>
      <c r="PCF4" s="25"/>
      <c r="PCG4" s="25"/>
      <c r="PCH4" s="18"/>
      <c r="PCI4" s="18"/>
      <c r="PCJ4" s="18"/>
      <c r="PCK4" s="18"/>
      <c r="PCL4" s="18"/>
      <c r="PCM4" s="4"/>
      <c r="PCN4" s="4"/>
      <c r="PCO4" s="4"/>
      <c r="PCP4" s="4"/>
      <c r="PCQ4" s="4"/>
      <c r="PCV4" s="25"/>
      <c r="PCW4" s="25"/>
      <c r="PCX4" s="18"/>
      <c r="PCY4" s="18"/>
      <c r="PCZ4" s="18"/>
      <c r="PDA4" s="18"/>
      <c r="PDB4" s="18"/>
      <c r="PDC4" s="4"/>
      <c r="PDD4" s="4"/>
      <c r="PDE4" s="4"/>
      <c r="PDF4" s="4"/>
      <c r="PDG4" s="4"/>
      <c r="PDL4" s="25"/>
      <c r="PDM4" s="25"/>
      <c r="PDN4" s="18"/>
      <c r="PDO4" s="18"/>
      <c r="PDP4" s="18"/>
      <c r="PDQ4" s="18"/>
      <c r="PDR4" s="18"/>
      <c r="PDS4" s="4"/>
      <c r="PDT4" s="4"/>
      <c r="PDU4" s="4"/>
      <c r="PDV4" s="4"/>
      <c r="PDW4" s="4"/>
      <c r="PEB4" s="25"/>
      <c r="PEC4" s="25"/>
      <c r="PED4" s="18"/>
      <c r="PEE4" s="18"/>
      <c r="PEF4" s="18"/>
      <c r="PEG4" s="18"/>
      <c r="PEH4" s="18"/>
      <c r="PEI4" s="4"/>
      <c r="PEJ4" s="4"/>
      <c r="PEK4" s="4"/>
      <c r="PEL4" s="4"/>
      <c r="PEM4" s="4"/>
      <c r="PER4" s="25"/>
      <c r="PES4" s="25"/>
      <c r="PET4" s="18"/>
      <c r="PEU4" s="18"/>
      <c r="PEV4" s="18"/>
      <c r="PEW4" s="18"/>
      <c r="PEX4" s="18"/>
      <c r="PEY4" s="4"/>
      <c r="PEZ4" s="4"/>
      <c r="PFA4" s="4"/>
      <c r="PFB4" s="4"/>
      <c r="PFC4" s="4"/>
      <c r="PFH4" s="25"/>
      <c r="PFI4" s="25"/>
      <c r="PFJ4" s="18"/>
      <c r="PFK4" s="18"/>
      <c r="PFL4" s="18"/>
      <c r="PFM4" s="18"/>
      <c r="PFN4" s="18"/>
      <c r="PFO4" s="4"/>
      <c r="PFP4" s="4"/>
      <c r="PFQ4" s="4"/>
      <c r="PFR4" s="4"/>
      <c r="PFS4" s="4"/>
      <c r="PFX4" s="25"/>
      <c r="PFY4" s="25"/>
      <c r="PFZ4" s="18"/>
      <c r="PGA4" s="18"/>
      <c r="PGB4" s="18"/>
      <c r="PGC4" s="18"/>
      <c r="PGD4" s="18"/>
      <c r="PGE4" s="4"/>
      <c r="PGF4" s="4"/>
      <c r="PGG4" s="4"/>
      <c r="PGH4" s="4"/>
      <c r="PGI4" s="4"/>
      <c r="PGN4" s="25"/>
      <c r="PGO4" s="25"/>
      <c r="PGP4" s="18"/>
      <c r="PGQ4" s="18"/>
      <c r="PGR4" s="18"/>
      <c r="PGS4" s="18"/>
      <c r="PGT4" s="18"/>
      <c r="PGU4" s="4"/>
      <c r="PGV4" s="4"/>
      <c r="PGW4" s="4"/>
      <c r="PGX4" s="4"/>
      <c r="PGY4" s="4"/>
      <c r="PHD4" s="25"/>
      <c r="PHE4" s="25"/>
      <c r="PHF4" s="18"/>
      <c r="PHG4" s="18"/>
      <c r="PHH4" s="18"/>
      <c r="PHI4" s="18"/>
      <c r="PHJ4" s="18"/>
      <c r="PHK4" s="4"/>
      <c r="PHL4" s="4"/>
      <c r="PHM4" s="4"/>
      <c r="PHN4" s="4"/>
      <c r="PHO4" s="4"/>
      <c r="PHT4" s="25"/>
      <c r="PHU4" s="25"/>
      <c r="PHV4" s="18"/>
      <c r="PHW4" s="18"/>
      <c r="PHX4" s="18"/>
      <c r="PHY4" s="18"/>
      <c r="PHZ4" s="18"/>
      <c r="PIA4" s="4"/>
      <c r="PIB4" s="4"/>
      <c r="PIC4" s="4"/>
      <c r="PID4" s="4"/>
      <c r="PIE4" s="4"/>
      <c r="PIJ4" s="25"/>
      <c r="PIK4" s="25"/>
      <c r="PIL4" s="18"/>
      <c r="PIM4" s="18"/>
      <c r="PIN4" s="18"/>
      <c r="PIO4" s="18"/>
      <c r="PIP4" s="18"/>
      <c r="PIQ4" s="4"/>
      <c r="PIR4" s="4"/>
      <c r="PIS4" s="4"/>
      <c r="PIT4" s="4"/>
      <c r="PIU4" s="4"/>
      <c r="PIZ4" s="25"/>
      <c r="PJA4" s="25"/>
      <c r="PJB4" s="18"/>
      <c r="PJC4" s="18"/>
      <c r="PJD4" s="18"/>
      <c r="PJE4" s="18"/>
      <c r="PJF4" s="18"/>
      <c r="PJG4" s="4"/>
      <c r="PJH4" s="4"/>
      <c r="PJI4" s="4"/>
      <c r="PJJ4" s="4"/>
      <c r="PJK4" s="4"/>
      <c r="PJP4" s="25"/>
      <c r="PJQ4" s="25"/>
      <c r="PJR4" s="18"/>
      <c r="PJS4" s="18"/>
      <c r="PJT4" s="18"/>
      <c r="PJU4" s="18"/>
      <c r="PJV4" s="18"/>
      <c r="PJW4" s="4"/>
      <c r="PJX4" s="4"/>
      <c r="PJY4" s="4"/>
      <c r="PJZ4" s="4"/>
      <c r="PKA4" s="4"/>
      <c r="PKF4" s="25"/>
      <c r="PKG4" s="25"/>
      <c r="PKH4" s="18"/>
      <c r="PKI4" s="18"/>
      <c r="PKJ4" s="18"/>
      <c r="PKK4" s="18"/>
      <c r="PKL4" s="18"/>
      <c r="PKM4" s="4"/>
      <c r="PKN4" s="4"/>
      <c r="PKO4" s="4"/>
      <c r="PKP4" s="4"/>
      <c r="PKQ4" s="4"/>
      <c r="PKV4" s="25"/>
      <c r="PKW4" s="25"/>
      <c r="PKX4" s="18"/>
      <c r="PKY4" s="18"/>
      <c r="PKZ4" s="18"/>
      <c r="PLA4" s="18"/>
      <c r="PLB4" s="18"/>
      <c r="PLC4" s="4"/>
      <c r="PLD4" s="4"/>
      <c r="PLE4" s="4"/>
      <c r="PLF4" s="4"/>
      <c r="PLG4" s="4"/>
      <c r="PLL4" s="25"/>
      <c r="PLM4" s="25"/>
      <c r="PLN4" s="18"/>
      <c r="PLO4" s="18"/>
      <c r="PLP4" s="18"/>
      <c r="PLQ4" s="18"/>
      <c r="PLR4" s="18"/>
      <c r="PLS4" s="4"/>
      <c r="PLT4" s="4"/>
      <c r="PLU4" s="4"/>
      <c r="PLV4" s="4"/>
      <c r="PLW4" s="4"/>
      <c r="PMB4" s="25"/>
      <c r="PMC4" s="25"/>
      <c r="PMD4" s="18"/>
      <c r="PME4" s="18"/>
      <c r="PMF4" s="18"/>
      <c r="PMG4" s="18"/>
      <c r="PMH4" s="18"/>
      <c r="PMI4" s="4"/>
      <c r="PMJ4" s="4"/>
      <c r="PMK4" s="4"/>
      <c r="PML4" s="4"/>
      <c r="PMM4" s="4"/>
      <c r="PMR4" s="25"/>
      <c r="PMS4" s="25"/>
      <c r="PMT4" s="18"/>
      <c r="PMU4" s="18"/>
      <c r="PMV4" s="18"/>
      <c r="PMW4" s="18"/>
      <c r="PMX4" s="18"/>
      <c r="PMY4" s="4"/>
      <c r="PMZ4" s="4"/>
      <c r="PNA4" s="4"/>
      <c r="PNB4" s="4"/>
      <c r="PNC4" s="4"/>
      <c r="PNH4" s="25"/>
      <c r="PNI4" s="25"/>
      <c r="PNJ4" s="18"/>
      <c r="PNK4" s="18"/>
      <c r="PNL4" s="18"/>
      <c r="PNM4" s="18"/>
      <c r="PNN4" s="18"/>
      <c r="PNO4" s="4"/>
      <c r="PNP4" s="4"/>
      <c r="PNQ4" s="4"/>
      <c r="PNR4" s="4"/>
      <c r="PNS4" s="4"/>
      <c r="PNX4" s="25"/>
      <c r="PNY4" s="25"/>
      <c r="PNZ4" s="18"/>
      <c r="POA4" s="18"/>
      <c r="POB4" s="18"/>
      <c r="POC4" s="18"/>
      <c r="POD4" s="18"/>
      <c r="POE4" s="4"/>
      <c r="POF4" s="4"/>
      <c r="POG4" s="4"/>
      <c r="POH4" s="4"/>
      <c r="POI4" s="4"/>
      <c r="PON4" s="25"/>
      <c r="POO4" s="25"/>
      <c r="POP4" s="18"/>
      <c r="POQ4" s="18"/>
      <c r="POR4" s="18"/>
      <c r="POS4" s="18"/>
      <c r="POT4" s="18"/>
      <c r="POU4" s="4"/>
      <c r="POV4" s="4"/>
      <c r="POW4" s="4"/>
      <c r="POX4" s="4"/>
      <c r="POY4" s="4"/>
      <c r="PPD4" s="25"/>
      <c r="PPE4" s="25"/>
      <c r="PPF4" s="18"/>
      <c r="PPG4" s="18"/>
      <c r="PPH4" s="18"/>
      <c r="PPI4" s="18"/>
      <c r="PPJ4" s="18"/>
      <c r="PPK4" s="4"/>
      <c r="PPL4" s="4"/>
      <c r="PPM4" s="4"/>
      <c r="PPN4" s="4"/>
      <c r="PPO4" s="4"/>
      <c r="PPT4" s="25"/>
      <c r="PPU4" s="25"/>
      <c r="PPV4" s="18"/>
      <c r="PPW4" s="18"/>
      <c r="PPX4" s="18"/>
      <c r="PPY4" s="18"/>
      <c r="PPZ4" s="18"/>
      <c r="PQA4" s="4"/>
      <c r="PQB4" s="4"/>
      <c r="PQC4" s="4"/>
      <c r="PQD4" s="4"/>
      <c r="PQE4" s="4"/>
      <c r="PQJ4" s="25"/>
      <c r="PQK4" s="25"/>
      <c r="PQL4" s="18"/>
      <c r="PQM4" s="18"/>
      <c r="PQN4" s="18"/>
      <c r="PQO4" s="18"/>
      <c r="PQP4" s="18"/>
      <c r="PQQ4" s="4"/>
      <c r="PQR4" s="4"/>
      <c r="PQS4" s="4"/>
      <c r="PQT4" s="4"/>
      <c r="PQU4" s="4"/>
      <c r="PQZ4" s="25"/>
      <c r="PRA4" s="25"/>
      <c r="PRB4" s="18"/>
      <c r="PRC4" s="18"/>
      <c r="PRD4" s="18"/>
      <c r="PRE4" s="18"/>
      <c r="PRF4" s="18"/>
      <c r="PRG4" s="4"/>
      <c r="PRH4" s="4"/>
      <c r="PRI4" s="4"/>
      <c r="PRJ4" s="4"/>
      <c r="PRK4" s="4"/>
      <c r="PRP4" s="25"/>
      <c r="PRQ4" s="25"/>
      <c r="PRR4" s="18"/>
      <c r="PRS4" s="18"/>
      <c r="PRT4" s="18"/>
      <c r="PRU4" s="18"/>
      <c r="PRV4" s="18"/>
      <c r="PRW4" s="4"/>
      <c r="PRX4" s="4"/>
      <c r="PRY4" s="4"/>
      <c r="PRZ4" s="4"/>
      <c r="PSA4" s="4"/>
      <c r="PSF4" s="25"/>
      <c r="PSG4" s="25"/>
      <c r="PSH4" s="18"/>
      <c r="PSI4" s="18"/>
      <c r="PSJ4" s="18"/>
      <c r="PSK4" s="18"/>
      <c r="PSL4" s="18"/>
      <c r="PSM4" s="4"/>
      <c r="PSN4" s="4"/>
      <c r="PSO4" s="4"/>
      <c r="PSP4" s="4"/>
      <c r="PSQ4" s="4"/>
      <c r="PSV4" s="25"/>
      <c r="PSW4" s="25"/>
      <c r="PSX4" s="18"/>
      <c r="PSY4" s="18"/>
      <c r="PSZ4" s="18"/>
      <c r="PTA4" s="18"/>
      <c r="PTB4" s="18"/>
      <c r="PTC4" s="4"/>
      <c r="PTD4" s="4"/>
      <c r="PTE4" s="4"/>
      <c r="PTF4" s="4"/>
      <c r="PTG4" s="4"/>
      <c r="PTL4" s="25"/>
      <c r="PTM4" s="25"/>
      <c r="PTN4" s="18"/>
      <c r="PTO4" s="18"/>
      <c r="PTP4" s="18"/>
      <c r="PTQ4" s="18"/>
      <c r="PTR4" s="18"/>
      <c r="PTS4" s="4"/>
      <c r="PTT4" s="4"/>
      <c r="PTU4" s="4"/>
      <c r="PTV4" s="4"/>
      <c r="PTW4" s="4"/>
      <c r="PUB4" s="25"/>
      <c r="PUC4" s="25"/>
      <c r="PUD4" s="18"/>
      <c r="PUE4" s="18"/>
      <c r="PUF4" s="18"/>
      <c r="PUG4" s="18"/>
      <c r="PUH4" s="18"/>
      <c r="PUI4" s="4"/>
      <c r="PUJ4" s="4"/>
      <c r="PUK4" s="4"/>
      <c r="PUL4" s="4"/>
      <c r="PUM4" s="4"/>
      <c r="PUR4" s="25"/>
      <c r="PUS4" s="25"/>
      <c r="PUT4" s="18"/>
      <c r="PUU4" s="18"/>
      <c r="PUV4" s="18"/>
      <c r="PUW4" s="18"/>
      <c r="PUX4" s="18"/>
      <c r="PUY4" s="4"/>
      <c r="PUZ4" s="4"/>
      <c r="PVA4" s="4"/>
      <c r="PVB4" s="4"/>
      <c r="PVC4" s="4"/>
      <c r="PVH4" s="25"/>
      <c r="PVI4" s="25"/>
      <c r="PVJ4" s="18"/>
      <c r="PVK4" s="18"/>
      <c r="PVL4" s="18"/>
      <c r="PVM4" s="18"/>
      <c r="PVN4" s="18"/>
      <c r="PVO4" s="4"/>
      <c r="PVP4" s="4"/>
      <c r="PVQ4" s="4"/>
      <c r="PVR4" s="4"/>
      <c r="PVS4" s="4"/>
      <c r="PVX4" s="25"/>
      <c r="PVY4" s="25"/>
      <c r="PVZ4" s="18"/>
      <c r="PWA4" s="18"/>
      <c r="PWB4" s="18"/>
      <c r="PWC4" s="18"/>
      <c r="PWD4" s="18"/>
      <c r="PWE4" s="4"/>
      <c r="PWF4" s="4"/>
      <c r="PWG4" s="4"/>
      <c r="PWH4" s="4"/>
      <c r="PWI4" s="4"/>
      <c r="PWN4" s="25"/>
      <c r="PWO4" s="25"/>
      <c r="PWP4" s="18"/>
      <c r="PWQ4" s="18"/>
      <c r="PWR4" s="18"/>
      <c r="PWS4" s="18"/>
      <c r="PWT4" s="18"/>
      <c r="PWU4" s="4"/>
      <c r="PWV4" s="4"/>
      <c r="PWW4" s="4"/>
      <c r="PWX4" s="4"/>
      <c r="PWY4" s="4"/>
      <c r="PXD4" s="25"/>
      <c r="PXE4" s="25"/>
      <c r="PXF4" s="18"/>
      <c r="PXG4" s="18"/>
      <c r="PXH4" s="18"/>
      <c r="PXI4" s="18"/>
      <c r="PXJ4" s="18"/>
      <c r="PXK4" s="4"/>
      <c r="PXL4" s="4"/>
      <c r="PXM4" s="4"/>
      <c r="PXN4" s="4"/>
      <c r="PXO4" s="4"/>
      <c r="PXT4" s="25"/>
      <c r="PXU4" s="25"/>
      <c r="PXV4" s="18"/>
      <c r="PXW4" s="18"/>
      <c r="PXX4" s="18"/>
      <c r="PXY4" s="18"/>
      <c r="PXZ4" s="18"/>
      <c r="PYA4" s="4"/>
      <c r="PYB4" s="4"/>
      <c r="PYC4" s="4"/>
      <c r="PYD4" s="4"/>
      <c r="PYE4" s="4"/>
      <c r="PYJ4" s="25"/>
      <c r="PYK4" s="25"/>
      <c r="PYL4" s="18"/>
      <c r="PYM4" s="18"/>
      <c r="PYN4" s="18"/>
      <c r="PYO4" s="18"/>
      <c r="PYP4" s="18"/>
      <c r="PYQ4" s="4"/>
      <c r="PYR4" s="4"/>
      <c r="PYS4" s="4"/>
      <c r="PYT4" s="4"/>
      <c r="PYU4" s="4"/>
      <c r="PYZ4" s="25"/>
      <c r="PZA4" s="25"/>
      <c r="PZB4" s="18"/>
      <c r="PZC4" s="18"/>
      <c r="PZD4" s="18"/>
      <c r="PZE4" s="18"/>
      <c r="PZF4" s="18"/>
      <c r="PZG4" s="4"/>
      <c r="PZH4" s="4"/>
      <c r="PZI4" s="4"/>
      <c r="PZJ4" s="4"/>
      <c r="PZK4" s="4"/>
      <c r="PZP4" s="25"/>
      <c r="PZQ4" s="25"/>
      <c r="PZR4" s="18"/>
      <c r="PZS4" s="18"/>
      <c r="PZT4" s="18"/>
      <c r="PZU4" s="18"/>
      <c r="PZV4" s="18"/>
      <c r="PZW4" s="4"/>
      <c r="PZX4" s="4"/>
      <c r="PZY4" s="4"/>
      <c r="PZZ4" s="4"/>
      <c r="QAA4" s="4"/>
      <c r="QAF4" s="25"/>
      <c r="QAG4" s="25"/>
      <c r="QAH4" s="18"/>
      <c r="QAI4" s="18"/>
      <c r="QAJ4" s="18"/>
      <c r="QAK4" s="18"/>
      <c r="QAL4" s="18"/>
      <c r="QAM4" s="4"/>
      <c r="QAN4" s="4"/>
      <c r="QAO4" s="4"/>
      <c r="QAP4" s="4"/>
      <c r="QAQ4" s="4"/>
      <c r="QAV4" s="25"/>
      <c r="QAW4" s="25"/>
      <c r="QAX4" s="18"/>
      <c r="QAY4" s="18"/>
      <c r="QAZ4" s="18"/>
      <c r="QBA4" s="18"/>
      <c r="QBB4" s="18"/>
      <c r="QBC4" s="4"/>
      <c r="QBD4" s="4"/>
      <c r="QBE4" s="4"/>
      <c r="QBF4" s="4"/>
      <c r="QBG4" s="4"/>
      <c r="QBL4" s="25"/>
      <c r="QBM4" s="25"/>
      <c r="QBN4" s="18"/>
      <c r="QBO4" s="18"/>
      <c r="QBP4" s="18"/>
      <c r="QBQ4" s="18"/>
      <c r="QBR4" s="18"/>
      <c r="QBS4" s="4"/>
      <c r="QBT4" s="4"/>
      <c r="QBU4" s="4"/>
      <c r="QBV4" s="4"/>
      <c r="QBW4" s="4"/>
      <c r="QCB4" s="25"/>
      <c r="QCC4" s="25"/>
      <c r="QCD4" s="18"/>
      <c r="QCE4" s="18"/>
      <c r="QCF4" s="18"/>
      <c r="QCG4" s="18"/>
      <c r="QCH4" s="18"/>
      <c r="QCI4" s="4"/>
      <c r="QCJ4" s="4"/>
      <c r="QCK4" s="4"/>
      <c r="QCL4" s="4"/>
      <c r="QCM4" s="4"/>
      <c r="QCR4" s="25"/>
      <c r="QCS4" s="25"/>
      <c r="QCT4" s="18"/>
      <c r="QCU4" s="18"/>
      <c r="QCV4" s="18"/>
      <c r="QCW4" s="18"/>
      <c r="QCX4" s="18"/>
      <c r="QCY4" s="4"/>
      <c r="QCZ4" s="4"/>
      <c r="QDA4" s="4"/>
      <c r="QDB4" s="4"/>
      <c r="QDC4" s="4"/>
      <c r="QDH4" s="25"/>
      <c r="QDI4" s="25"/>
      <c r="QDJ4" s="18"/>
      <c r="QDK4" s="18"/>
      <c r="QDL4" s="18"/>
      <c r="QDM4" s="18"/>
      <c r="QDN4" s="18"/>
      <c r="QDO4" s="4"/>
      <c r="QDP4" s="4"/>
      <c r="QDQ4" s="4"/>
      <c r="QDR4" s="4"/>
      <c r="QDS4" s="4"/>
      <c r="QDX4" s="25"/>
      <c r="QDY4" s="25"/>
      <c r="QDZ4" s="18"/>
      <c r="QEA4" s="18"/>
      <c r="QEB4" s="18"/>
      <c r="QEC4" s="18"/>
      <c r="QED4" s="18"/>
      <c r="QEE4" s="4"/>
      <c r="QEF4" s="4"/>
      <c r="QEG4" s="4"/>
      <c r="QEH4" s="4"/>
      <c r="QEI4" s="4"/>
      <c r="QEN4" s="25"/>
      <c r="QEO4" s="25"/>
      <c r="QEP4" s="18"/>
      <c r="QEQ4" s="18"/>
      <c r="QER4" s="18"/>
      <c r="QES4" s="18"/>
      <c r="QET4" s="18"/>
      <c r="QEU4" s="4"/>
      <c r="QEV4" s="4"/>
      <c r="QEW4" s="4"/>
      <c r="QEX4" s="4"/>
      <c r="QEY4" s="4"/>
      <c r="QFD4" s="25"/>
      <c r="QFE4" s="25"/>
      <c r="QFF4" s="18"/>
      <c r="QFG4" s="18"/>
      <c r="QFH4" s="18"/>
      <c r="QFI4" s="18"/>
      <c r="QFJ4" s="18"/>
      <c r="QFK4" s="4"/>
      <c r="QFL4" s="4"/>
      <c r="QFM4" s="4"/>
      <c r="QFN4" s="4"/>
      <c r="QFO4" s="4"/>
      <c r="QFT4" s="25"/>
      <c r="QFU4" s="25"/>
      <c r="QFV4" s="18"/>
      <c r="QFW4" s="18"/>
      <c r="QFX4" s="18"/>
      <c r="QFY4" s="18"/>
      <c r="QFZ4" s="18"/>
      <c r="QGA4" s="4"/>
      <c r="QGB4" s="4"/>
      <c r="QGC4" s="4"/>
      <c r="QGD4" s="4"/>
      <c r="QGE4" s="4"/>
      <c r="QGJ4" s="25"/>
      <c r="QGK4" s="25"/>
      <c r="QGL4" s="18"/>
      <c r="QGM4" s="18"/>
      <c r="QGN4" s="18"/>
      <c r="QGO4" s="18"/>
      <c r="QGP4" s="18"/>
      <c r="QGQ4" s="4"/>
      <c r="QGR4" s="4"/>
      <c r="QGS4" s="4"/>
      <c r="QGT4" s="4"/>
      <c r="QGU4" s="4"/>
      <c r="QGZ4" s="25"/>
      <c r="QHA4" s="25"/>
      <c r="QHB4" s="18"/>
      <c r="QHC4" s="18"/>
      <c r="QHD4" s="18"/>
      <c r="QHE4" s="18"/>
      <c r="QHF4" s="18"/>
      <c r="QHG4" s="4"/>
      <c r="QHH4" s="4"/>
      <c r="QHI4" s="4"/>
      <c r="QHJ4" s="4"/>
      <c r="QHK4" s="4"/>
      <c r="QHP4" s="25"/>
      <c r="QHQ4" s="25"/>
      <c r="QHR4" s="18"/>
      <c r="QHS4" s="18"/>
      <c r="QHT4" s="18"/>
      <c r="QHU4" s="18"/>
      <c r="QHV4" s="18"/>
      <c r="QHW4" s="4"/>
      <c r="QHX4" s="4"/>
      <c r="QHY4" s="4"/>
      <c r="QHZ4" s="4"/>
      <c r="QIA4" s="4"/>
      <c r="QIF4" s="25"/>
      <c r="QIG4" s="25"/>
      <c r="QIH4" s="18"/>
      <c r="QII4" s="18"/>
      <c r="QIJ4" s="18"/>
      <c r="QIK4" s="18"/>
      <c r="QIL4" s="18"/>
      <c r="QIM4" s="4"/>
      <c r="QIN4" s="4"/>
      <c r="QIO4" s="4"/>
      <c r="QIP4" s="4"/>
      <c r="QIQ4" s="4"/>
      <c r="QIV4" s="25"/>
      <c r="QIW4" s="25"/>
      <c r="QIX4" s="18"/>
      <c r="QIY4" s="18"/>
      <c r="QIZ4" s="18"/>
      <c r="QJA4" s="18"/>
      <c r="QJB4" s="18"/>
      <c r="QJC4" s="4"/>
      <c r="QJD4" s="4"/>
      <c r="QJE4" s="4"/>
      <c r="QJF4" s="4"/>
      <c r="QJG4" s="4"/>
      <c r="QJL4" s="25"/>
      <c r="QJM4" s="25"/>
      <c r="QJN4" s="18"/>
      <c r="QJO4" s="18"/>
      <c r="QJP4" s="18"/>
      <c r="QJQ4" s="18"/>
      <c r="QJR4" s="18"/>
      <c r="QJS4" s="4"/>
      <c r="QJT4" s="4"/>
      <c r="QJU4" s="4"/>
      <c r="QJV4" s="4"/>
      <c r="QJW4" s="4"/>
      <c r="QKB4" s="25"/>
      <c r="QKC4" s="25"/>
      <c r="QKD4" s="18"/>
      <c r="QKE4" s="18"/>
      <c r="QKF4" s="18"/>
      <c r="QKG4" s="18"/>
      <c r="QKH4" s="18"/>
      <c r="QKI4" s="4"/>
      <c r="QKJ4" s="4"/>
      <c r="QKK4" s="4"/>
      <c r="QKL4" s="4"/>
      <c r="QKM4" s="4"/>
      <c r="QKR4" s="25"/>
      <c r="QKS4" s="25"/>
      <c r="QKT4" s="18"/>
      <c r="QKU4" s="18"/>
      <c r="QKV4" s="18"/>
      <c r="QKW4" s="18"/>
      <c r="QKX4" s="18"/>
      <c r="QKY4" s="4"/>
      <c r="QKZ4" s="4"/>
      <c r="QLA4" s="4"/>
      <c r="QLB4" s="4"/>
      <c r="QLC4" s="4"/>
      <c r="QLH4" s="25"/>
      <c r="QLI4" s="25"/>
      <c r="QLJ4" s="18"/>
      <c r="QLK4" s="18"/>
      <c r="QLL4" s="18"/>
      <c r="QLM4" s="18"/>
      <c r="QLN4" s="18"/>
      <c r="QLO4" s="4"/>
      <c r="QLP4" s="4"/>
      <c r="QLQ4" s="4"/>
      <c r="QLR4" s="4"/>
      <c r="QLS4" s="4"/>
      <c r="QLX4" s="25"/>
      <c r="QLY4" s="25"/>
      <c r="QLZ4" s="18"/>
      <c r="QMA4" s="18"/>
      <c r="QMB4" s="18"/>
      <c r="QMC4" s="18"/>
      <c r="QMD4" s="18"/>
      <c r="QME4" s="4"/>
      <c r="QMF4" s="4"/>
      <c r="QMG4" s="4"/>
      <c r="QMH4" s="4"/>
      <c r="QMI4" s="4"/>
      <c r="QMN4" s="25"/>
      <c r="QMO4" s="25"/>
      <c r="QMP4" s="18"/>
      <c r="QMQ4" s="18"/>
      <c r="QMR4" s="18"/>
      <c r="QMS4" s="18"/>
      <c r="QMT4" s="18"/>
      <c r="QMU4" s="4"/>
      <c r="QMV4" s="4"/>
      <c r="QMW4" s="4"/>
      <c r="QMX4" s="4"/>
      <c r="QMY4" s="4"/>
      <c r="QND4" s="25"/>
      <c r="QNE4" s="25"/>
      <c r="QNF4" s="18"/>
      <c r="QNG4" s="18"/>
      <c r="QNH4" s="18"/>
      <c r="QNI4" s="18"/>
      <c r="QNJ4" s="18"/>
      <c r="QNK4" s="4"/>
      <c r="QNL4" s="4"/>
      <c r="QNM4" s="4"/>
      <c r="QNN4" s="4"/>
      <c r="QNO4" s="4"/>
      <c r="QNT4" s="25"/>
      <c r="QNU4" s="25"/>
      <c r="QNV4" s="18"/>
      <c r="QNW4" s="18"/>
      <c r="QNX4" s="18"/>
      <c r="QNY4" s="18"/>
      <c r="QNZ4" s="18"/>
      <c r="QOA4" s="4"/>
      <c r="QOB4" s="4"/>
      <c r="QOC4" s="4"/>
      <c r="QOD4" s="4"/>
      <c r="QOE4" s="4"/>
      <c r="QOJ4" s="25"/>
      <c r="QOK4" s="25"/>
      <c r="QOL4" s="18"/>
      <c r="QOM4" s="18"/>
      <c r="QON4" s="18"/>
      <c r="QOO4" s="18"/>
      <c r="QOP4" s="18"/>
      <c r="QOQ4" s="4"/>
      <c r="QOR4" s="4"/>
      <c r="QOS4" s="4"/>
      <c r="QOT4" s="4"/>
      <c r="QOU4" s="4"/>
      <c r="QOZ4" s="25"/>
      <c r="QPA4" s="25"/>
      <c r="QPB4" s="18"/>
      <c r="QPC4" s="18"/>
      <c r="QPD4" s="18"/>
      <c r="QPE4" s="18"/>
      <c r="QPF4" s="18"/>
      <c r="QPG4" s="4"/>
      <c r="QPH4" s="4"/>
      <c r="QPI4" s="4"/>
      <c r="QPJ4" s="4"/>
      <c r="QPK4" s="4"/>
      <c r="QPP4" s="25"/>
      <c r="QPQ4" s="25"/>
      <c r="QPR4" s="18"/>
      <c r="QPS4" s="18"/>
      <c r="QPT4" s="18"/>
      <c r="QPU4" s="18"/>
      <c r="QPV4" s="18"/>
      <c r="QPW4" s="4"/>
      <c r="QPX4" s="4"/>
      <c r="QPY4" s="4"/>
      <c r="QPZ4" s="4"/>
      <c r="QQA4" s="4"/>
      <c r="QQF4" s="25"/>
      <c r="QQG4" s="25"/>
      <c r="QQH4" s="18"/>
      <c r="QQI4" s="18"/>
      <c r="QQJ4" s="18"/>
      <c r="QQK4" s="18"/>
      <c r="QQL4" s="18"/>
      <c r="QQM4" s="4"/>
      <c r="QQN4" s="4"/>
      <c r="QQO4" s="4"/>
      <c r="QQP4" s="4"/>
      <c r="QQQ4" s="4"/>
      <c r="QQV4" s="25"/>
      <c r="QQW4" s="25"/>
      <c r="QQX4" s="18"/>
      <c r="QQY4" s="18"/>
      <c r="QQZ4" s="18"/>
      <c r="QRA4" s="18"/>
      <c r="QRB4" s="18"/>
      <c r="QRC4" s="4"/>
      <c r="QRD4" s="4"/>
      <c r="QRE4" s="4"/>
      <c r="QRF4" s="4"/>
      <c r="QRG4" s="4"/>
      <c r="QRL4" s="25"/>
      <c r="QRM4" s="25"/>
      <c r="QRN4" s="18"/>
      <c r="QRO4" s="18"/>
      <c r="QRP4" s="18"/>
      <c r="QRQ4" s="18"/>
      <c r="QRR4" s="18"/>
      <c r="QRS4" s="4"/>
      <c r="QRT4" s="4"/>
      <c r="QRU4" s="4"/>
      <c r="QRV4" s="4"/>
      <c r="QRW4" s="4"/>
      <c r="QSB4" s="25"/>
      <c r="QSC4" s="25"/>
      <c r="QSD4" s="18"/>
      <c r="QSE4" s="18"/>
      <c r="QSF4" s="18"/>
      <c r="QSG4" s="18"/>
      <c r="QSH4" s="18"/>
      <c r="QSI4" s="4"/>
      <c r="QSJ4" s="4"/>
      <c r="QSK4" s="4"/>
      <c r="QSL4" s="4"/>
      <c r="QSM4" s="4"/>
      <c r="QSR4" s="25"/>
      <c r="QSS4" s="25"/>
      <c r="QST4" s="18"/>
      <c r="QSU4" s="18"/>
      <c r="QSV4" s="18"/>
      <c r="QSW4" s="18"/>
      <c r="QSX4" s="18"/>
      <c r="QSY4" s="4"/>
      <c r="QSZ4" s="4"/>
      <c r="QTA4" s="4"/>
      <c r="QTB4" s="4"/>
      <c r="QTC4" s="4"/>
      <c r="QTH4" s="25"/>
      <c r="QTI4" s="25"/>
      <c r="QTJ4" s="18"/>
      <c r="QTK4" s="18"/>
      <c r="QTL4" s="18"/>
      <c r="QTM4" s="18"/>
      <c r="QTN4" s="18"/>
      <c r="QTO4" s="4"/>
      <c r="QTP4" s="4"/>
      <c r="QTQ4" s="4"/>
      <c r="QTR4" s="4"/>
      <c r="QTS4" s="4"/>
      <c r="QTX4" s="25"/>
      <c r="QTY4" s="25"/>
      <c r="QTZ4" s="18"/>
      <c r="QUA4" s="18"/>
      <c r="QUB4" s="18"/>
      <c r="QUC4" s="18"/>
      <c r="QUD4" s="18"/>
      <c r="QUE4" s="4"/>
      <c r="QUF4" s="4"/>
      <c r="QUG4" s="4"/>
      <c r="QUH4" s="4"/>
      <c r="QUI4" s="4"/>
      <c r="QUN4" s="25"/>
      <c r="QUO4" s="25"/>
      <c r="QUP4" s="18"/>
      <c r="QUQ4" s="18"/>
      <c r="QUR4" s="18"/>
      <c r="QUS4" s="18"/>
      <c r="QUT4" s="18"/>
      <c r="QUU4" s="4"/>
      <c r="QUV4" s="4"/>
      <c r="QUW4" s="4"/>
      <c r="QUX4" s="4"/>
      <c r="QUY4" s="4"/>
      <c r="QVD4" s="25"/>
      <c r="QVE4" s="25"/>
      <c r="QVF4" s="18"/>
      <c r="QVG4" s="18"/>
      <c r="QVH4" s="18"/>
      <c r="QVI4" s="18"/>
      <c r="QVJ4" s="18"/>
      <c r="QVK4" s="4"/>
      <c r="QVL4" s="4"/>
      <c r="QVM4" s="4"/>
      <c r="QVN4" s="4"/>
      <c r="QVO4" s="4"/>
      <c r="QVT4" s="25"/>
      <c r="QVU4" s="25"/>
      <c r="QVV4" s="18"/>
      <c r="QVW4" s="18"/>
      <c r="QVX4" s="18"/>
      <c r="QVY4" s="18"/>
      <c r="QVZ4" s="18"/>
      <c r="QWA4" s="4"/>
      <c r="QWB4" s="4"/>
      <c r="QWC4" s="4"/>
      <c r="QWD4" s="4"/>
      <c r="QWE4" s="4"/>
      <c r="QWJ4" s="25"/>
      <c r="QWK4" s="25"/>
      <c r="QWL4" s="18"/>
      <c r="QWM4" s="18"/>
      <c r="QWN4" s="18"/>
      <c r="QWO4" s="18"/>
      <c r="QWP4" s="18"/>
      <c r="QWQ4" s="4"/>
      <c r="QWR4" s="4"/>
      <c r="QWS4" s="4"/>
      <c r="QWT4" s="4"/>
      <c r="QWU4" s="4"/>
      <c r="QWZ4" s="25"/>
      <c r="QXA4" s="25"/>
      <c r="QXB4" s="18"/>
      <c r="QXC4" s="18"/>
      <c r="QXD4" s="18"/>
      <c r="QXE4" s="18"/>
      <c r="QXF4" s="18"/>
      <c r="QXG4" s="4"/>
      <c r="QXH4" s="4"/>
      <c r="QXI4" s="4"/>
      <c r="QXJ4" s="4"/>
      <c r="QXK4" s="4"/>
      <c r="QXP4" s="25"/>
      <c r="QXQ4" s="25"/>
      <c r="QXR4" s="18"/>
      <c r="QXS4" s="18"/>
      <c r="QXT4" s="18"/>
      <c r="QXU4" s="18"/>
      <c r="QXV4" s="18"/>
      <c r="QXW4" s="4"/>
      <c r="QXX4" s="4"/>
      <c r="QXY4" s="4"/>
      <c r="QXZ4" s="4"/>
      <c r="QYA4" s="4"/>
      <c r="QYF4" s="25"/>
      <c r="QYG4" s="25"/>
      <c r="QYH4" s="18"/>
      <c r="QYI4" s="18"/>
      <c r="QYJ4" s="18"/>
      <c r="QYK4" s="18"/>
      <c r="QYL4" s="18"/>
      <c r="QYM4" s="4"/>
      <c r="QYN4" s="4"/>
      <c r="QYO4" s="4"/>
      <c r="QYP4" s="4"/>
      <c r="QYQ4" s="4"/>
      <c r="QYV4" s="25"/>
      <c r="QYW4" s="25"/>
      <c r="QYX4" s="18"/>
      <c r="QYY4" s="18"/>
      <c r="QYZ4" s="18"/>
      <c r="QZA4" s="18"/>
      <c r="QZB4" s="18"/>
      <c r="QZC4" s="4"/>
      <c r="QZD4" s="4"/>
      <c r="QZE4" s="4"/>
      <c r="QZF4" s="4"/>
      <c r="QZG4" s="4"/>
      <c r="QZL4" s="25"/>
      <c r="QZM4" s="25"/>
      <c r="QZN4" s="18"/>
      <c r="QZO4" s="18"/>
      <c r="QZP4" s="18"/>
      <c r="QZQ4" s="18"/>
      <c r="QZR4" s="18"/>
      <c r="QZS4" s="4"/>
      <c r="QZT4" s="4"/>
      <c r="QZU4" s="4"/>
      <c r="QZV4" s="4"/>
      <c r="QZW4" s="4"/>
      <c r="RAB4" s="25"/>
      <c r="RAC4" s="25"/>
      <c r="RAD4" s="18"/>
      <c r="RAE4" s="18"/>
      <c r="RAF4" s="18"/>
      <c r="RAG4" s="18"/>
      <c r="RAH4" s="18"/>
      <c r="RAI4" s="4"/>
      <c r="RAJ4" s="4"/>
      <c r="RAK4" s="4"/>
      <c r="RAL4" s="4"/>
      <c r="RAM4" s="4"/>
      <c r="RAR4" s="25"/>
      <c r="RAS4" s="25"/>
      <c r="RAT4" s="18"/>
      <c r="RAU4" s="18"/>
      <c r="RAV4" s="18"/>
      <c r="RAW4" s="18"/>
      <c r="RAX4" s="18"/>
      <c r="RAY4" s="4"/>
      <c r="RAZ4" s="4"/>
      <c r="RBA4" s="4"/>
      <c r="RBB4" s="4"/>
      <c r="RBC4" s="4"/>
      <c r="RBH4" s="25"/>
      <c r="RBI4" s="25"/>
      <c r="RBJ4" s="18"/>
      <c r="RBK4" s="18"/>
      <c r="RBL4" s="18"/>
      <c r="RBM4" s="18"/>
      <c r="RBN4" s="18"/>
      <c r="RBO4" s="4"/>
      <c r="RBP4" s="4"/>
      <c r="RBQ4" s="4"/>
      <c r="RBR4" s="4"/>
      <c r="RBS4" s="4"/>
      <c r="RBX4" s="25"/>
      <c r="RBY4" s="25"/>
      <c r="RBZ4" s="18"/>
      <c r="RCA4" s="18"/>
      <c r="RCB4" s="18"/>
      <c r="RCC4" s="18"/>
      <c r="RCD4" s="18"/>
      <c r="RCE4" s="4"/>
      <c r="RCF4" s="4"/>
      <c r="RCG4" s="4"/>
      <c r="RCH4" s="4"/>
      <c r="RCI4" s="4"/>
      <c r="RCN4" s="25"/>
      <c r="RCO4" s="25"/>
      <c r="RCP4" s="18"/>
      <c r="RCQ4" s="18"/>
      <c r="RCR4" s="18"/>
      <c r="RCS4" s="18"/>
      <c r="RCT4" s="18"/>
      <c r="RCU4" s="4"/>
      <c r="RCV4" s="4"/>
      <c r="RCW4" s="4"/>
      <c r="RCX4" s="4"/>
      <c r="RCY4" s="4"/>
      <c r="RDD4" s="25"/>
      <c r="RDE4" s="25"/>
      <c r="RDF4" s="18"/>
      <c r="RDG4" s="18"/>
      <c r="RDH4" s="18"/>
      <c r="RDI4" s="18"/>
      <c r="RDJ4" s="18"/>
      <c r="RDK4" s="4"/>
      <c r="RDL4" s="4"/>
      <c r="RDM4" s="4"/>
      <c r="RDN4" s="4"/>
      <c r="RDO4" s="4"/>
      <c r="RDT4" s="25"/>
      <c r="RDU4" s="25"/>
      <c r="RDV4" s="18"/>
      <c r="RDW4" s="18"/>
      <c r="RDX4" s="18"/>
      <c r="RDY4" s="18"/>
      <c r="RDZ4" s="18"/>
      <c r="REA4" s="4"/>
      <c r="REB4" s="4"/>
      <c r="REC4" s="4"/>
      <c r="RED4" s="4"/>
      <c r="REE4" s="4"/>
      <c r="REJ4" s="25"/>
      <c r="REK4" s="25"/>
      <c r="REL4" s="18"/>
      <c r="REM4" s="18"/>
      <c r="REN4" s="18"/>
      <c r="REO4" s="18"/>
      <c r="REP4" s="18"/>
      <c r="REQ4" s="4"/>
      <c r="RER4" s="4"/>
      <c r="RES4" s="4"/>
      <c r="RET4" s="4"/>
      <c r="REU4" s="4"/>
      <c r="REZ4" s="25"/>
      <c r="RFA4" s="25"/>
      <c r="RFB4" s="18"/>
      <c r="RFC4" s="18"/>
      <c r="RFD4" s="18"/>
      <c r="RFE4" s="18"/>
      <c r="RFF4" s="18"/>
      <c r="RFG4" s="4"/>
      <c r="RFH4" s="4"/>
      <c r="RFI4" s="4"/>
      <c r="RFJ4" s="4"/>
      <c r="RFK4" s="4"/>
      <c r="RFP4" s="25"/>
      <c r="RFQ4" s="25"/>
      <c r="RFR4" s="18"/>
      <c r="RFS4" s="18"/>
      <c r="RFT4" s="18"/>
      <c r="RFU4" s="18"/>
      <c r="RFV4" s="18"/>
      <c r="RFW4" s="4"/>
      <c r="RFX4" s="4"/>
      <c r="RFY4" s="4"/>
      <c r="RFZ4" s="4"/>
      <c r="RGA4" s="4"/>
      <c r="RGF4" s="25"/>
      <c r="RGG4" s="25"/>
      <c r="RGH4" s="18"/>
      <c r="RGI4" s="18"/>
      <c r="RGJ4" s="18"/>
      <c r="RGK4" s="18"/>
      <c r="RGL4" s="18"/>
      <c r="RGM4" s="4"/>
      <c r="RGN4" s="4"/>
      <c r="RGO4" s="4"/>
      <c r="RGP4" s="4"/>
      <c r="RGQ4" s="4"/>
      <c r="RGV4" s="25"/>
      <c r="RGW4" s="25"/>
      <c r="RGX4" s="18"/>
      <c r="RGY4" s="18"/>
      <c r="RGZ4" s="18"/>
      <c r="RHA4" s="18"/>
      <c r="RHB4" s="18"/>
      <c r="RHC4" s="4"/>
      <c r="RHD4" s="4"/>
      <c r="RHE4" s="4"/>
      <c r="RHF4" s="4"/>
      <c r="RHG4" s="4"/>
      <c r="RHL4" s="25"/>
      <c r="RHM4" s="25"/>
      <c r="RHN4" s="18"/>
      <c r="RHO4" s="18"/>
      <c r="RHP4" s="18"/>
      <c r="RHQ4" s="18"/>
      <c r="RHR4" s="18"/>
      <c r="RHS4" s="4"/>
      <c r="RHT4" s="4"/>
      <c r="RHU4" s="4"/>
      <c r="RHV4" s="4"/>
      <c r="RHW4" s="4"/>
      <c r="RIB4" s="25"/>
      <c r="RIC4" s="25"/>
      <c r="RID4" s="18"/>
      <c r="RIE4" s="18"/>
      <c r="RIF4" s="18"/>
      <c r="RIG4" s="18"/>
      <c r="RIH4" s="18"/>
      <c r="RII4" s="4"/>
      <c r="RIJ4" s="4"/>
      <c r="RIK4" s="4"/>
      <c r="RIL4" s="4"/>
      <c r="RIM4" s="4"/>
      <c r="RIR4" s="25"/>
      <c r="RIS4" s="25"/>
      <c r="RIT4" s="18"/>
      <c r="RIU4" s="18"/>
      <c r="RIV4" s="18"/>
      <c r="RIW4" s="18"/>
      <c r="RIX4" s="18"/>
      <c r="RIY4" s="4"/>
      <c r="RIZ4" s="4"/>
      <c r="RJA4" s="4"/>
      <c r="RJB4" s="4"/>
      <c r="RJC4" s="4"/>
      <c r="RJH4" s="25"/>
      <c r="RJI4" s="25"/>
      <c r="RJJ4" s="18"/>
      <c r="RJK4" s="18"/>
      <c r="RJL4" s="18"/>
      <c r="RJM4" s="18"/>
      <c r="RJN4" s="18"/>
      <c r="RJO4" s="4"/>
      <c r="RJP4" s="4"/>
      <c r="RJQ4" s="4"/>
      <c r="RJR4" s="4"/>
      <c r="RJS4" s="4"/>
      <c r="RJX4" s="25"/>
      <c r="RJY4" s="25"/>
      <c r="RJZ4" s="18"/>
      <c r="RKA4" s="18"/>
      <c r="RKB4" s="18"/>
      <c r="RKC4" s="18"/>
      <c r="RKD4" s="18"/>
      <c r="RKE4" s="4"/>
      <c r="RKF4" s="4"/>
      <c r="RKG4" s="4"/>
      <c r="RKH4" s="4"/>
      <c r="RKI4" s="4"/>
      <c r="RKN4" s="25"/>
      <c r="RKO4" s="25"/>
      <c r="RKP4" s="18"/>
      <c r="RKQ4" s="18"/>
      <c r="RKR4" s="18"/>
      <c r="RKS4" s="18"/>
      <c r="RKT4" s="18"/>
      <c r="RKU4" s="4"/>
      <c r="RKV4" s="4"/>
      <c r="RKW4" s="4"/>
      <c r="RKX4" s="4"/>
      <c r="RKY4" s="4"/>
      <c r="RLD4" s="25"/>
      <c r="RLE4" s="25"/>
      <c r="RLF4" s="18"/>
      <c r="RLG4" s="18"/>
      <c r="RLH4" s="18"/>
      <c r="RLI4" s="18"/>
      <c r="RLJ4" s="18"/>
      <c r="RLK4" s="4"/>
      <c r="RLL4" s="4"/>
      <c r="RLM4" s="4"/>
      <c r="RLN4" s="4"/>
      <c r="RLO4" s="4"/>
      <c r="RLT4" s="25"/>
      <c r="RLU4" s="25"/>
      <c r="RLV4" s="18"/>
      <c r="RLW4" s="18"/>
      <c r="RLX4" s="18"/>
      <c r="RLY4" s="18"/>
      <c r="RLZ4" s="18"/>
      <c r="RMA4" s="4"/>
      <c r="RMB4" s="4"/>
      <c r="RMC4" s="4"/>
      <c r="RMD4" s="4"/>
      <c r="RME4" s="4"/>
      <c r="RMJ4" s="25"/>
      <c r="RMK4" s="25"/>
      <c r="RML4" s="18"/>
      <c r="RMM4" s="18"/>
      <c r="RMN4" s="18"/>
      <c r="RMO4" s="18"/>
      <c r="RMP4" s="18"/>
      <c r="RMQ4" s="4"/>
      <c r="RMR4" s="4"/>
      <c r="RMS4" s="4"/>
      <c r="RMT4" s="4"/>
      <c r="RMU4" s="4"/>
      <c r="RMZ4" s="25"/>
      <c r="RNA4" s="25"/>
      <c r="RNB4" s="18"/>
      <c r="RNC4" s="18"/>
      <c r="RND4" s="18"/>
      <c r="RNE4" s="18"/>
      <c r="RNF4" s="18"/>
      <c r="RNG4" s="4"/>
      <c r="RNH4" s="4"/>
      <c r="RNI4" s="4"/>
      <c r="RNJ4" s="4"/>
      <c r="RNK4" s="4"/>
      <c r="RNP4" s="25"/>
      <c r="RNQ4" s="25"/>
      <c r="RNR4" s="18"/>
      <c r="RNS4" s="18"/>
      <c r="RNT4" s="18"/>
      <c r="RNU4" s="18"/>
      <c r="RNV4" s="18"/>
      <c r="RNW4" s="4"/>
      <c r="RNX4" s="4"/>
      <c r="RNY4" s="4"/>
      <c r="RNZ4" s="4"/>
      <c r="ROA4" s="4"/>
      <c r="ROF4" s="25"/>
      <c r="ROG4" s="25"/>
      <c r="ROH4" s="18"/>
      <c r="ROI4" s="18"/>
      <c r="ROJ4" s="18"/>
      <c r="ROK4" s="18"/>
      <c r="ROL4" s="18"/>
      <c r="ROM4" s="4"/>
      <c r="RON4" s="4"/>
      <c r="ROO4" s="4"/>
      <c r="ROP4" s="4"/>
      <c r="ROQ4" s="4"/>
      <c r="ROV4" s="25"/>
      <c r="ROW4" s="25"/>
      <c r="ROX4" s="18"/>
      <c r="ROY4" s="18"/>
      <c r="ROZ4" s="18"/>
      <c r="RPA4" s="18"/>
      <c r="RPB4" s="18"/>
      <c r="RPC4" s="4"/>
      <c r="RPD4" s="4"/>
      <c r="RPE4" s="4"/>
      <c r="RPF4" s="4"/>
      <c r="RPG4" s="4"/>
      <c r="RPL4" s="25"/>
      <c r="RPM4" s="25"/>
      <c r="RPN4" s="18"/>
      <c r="RPO4" s="18"/>
      <c r="RPP4" s="18"/>
      <c r="RPQ4" s="18"/>
      <c r="RPR4" s="18"/>
      <c r="RPS4" s="4"/>
      <c r="RPT4" s="4"/>
      <c r="RPU4" s="4"/>
      <c r="RPV4" s="4"/>
      <c r="RPW4" s="4"/>
      <c r="RQB4" s="25"/>
      <c r="RQC4" s="25"/>
      <c r="RQD4" s="18"/>
      <c r="RQE4" s="18"/>
      <c r="RQF4" s="18"/>
      <c r="RQG4" s="18"/>
      <c r="RQH4" s="18"/>
      <c r="RQI4" s="4"/>
      <c r="RQJ4" s="4"/>
      <c r="RQK4" s="4"/>
      <c r="RQL4" s="4"/>
      <c r="RQM4" s="4"/>
      <c r="RQR4" s="25"/>
      <c r="RQS4" s="25"/>
      <c r="RQT4" s="18"/>
      <c r="RQU4" s="18"/>
      <c r="RQV4" s="18"/>
      <c r="RQW4" s="18"/>
      <c r="RQX4" s="18"/>
      <c r="RQY4" s="4"/>
      <c r="RQZ4" s="4"/>
      <c r="RRA4" s="4"/>
      <c r="RRB4" s="4"/>
      <c r="RRC4" s="4"/>
      <c r="RRH4" s="25"/>
      <c r="RRI4" s="25"/>
      <c r="RRJ4" s="18"/>
      <c r="RRK4" s="18"/>
      <c r="RRL4" s="18"/>
      <c r="RRM4" s="18"/>
      <c r="RRN4" s="18"/>
      <c r="RRO4" s="4"/>
      <c r="RRP4" s="4"/>
      <c r="RRQ4" s="4"/>
      <c r="RRR4" s="4"/>
      <c r="RRS4" s="4"/>
      <c r="RRX4" s="25"/>
      <c r="RRY4" s="25"/>
      <c r="RRZ4" s="18"/>
      <c r="RSA4" s="18"/>
      <c r="RSB4" s="18"/>
      <c r="RSC4" s="18"/>
      <c r="RSD4" s="18"/>
      <c r="RSE4" s="4"/>
      <c r="RSF4" s="4"/>
      <c r="RSG4" s="4"/>
      <c r="RSH4" s="4"/>
      <c r="RSI4" s="4"/>
      <c r="RSN4" s="25"/>
      <c r="RSO4" s="25"/>
      <c r="RSP4" s="18"/>
      <c r="RSQ4" s="18"/>
      <c r="RSR4" s="18"/>
      <c r="RSS4" s="18"/>
      <c r="RST4" s="18"/>
      <c r="RSU4" s="4"/>
      <c r="RSV4" s="4"/>
      <c r="RSW4" s="4"/>
      <c r="RSX4" s="4"/>
      <c r="RSY4" s="4"/>
      <c r="RTD4" s="25"/>
      <c r="RTE4" s="25"/>
      <c r="RTF4" s="18"/>
      <c r="RTG4" s="18"/>
      <c r="RTH4" s="18"/>
      <c r="RTI4" s="18"/>
      <c r="RTJ4" s="18"/>
      <c r="RTK4" s="4"/>
      <c r="RTL4" s="4"/>
      <c r="RTM4" s="4"/>
      <c r="RTN4" s="4"/>
      <c r="RTO4" s="4"/>
      <c r="RTT4" s="25"/>
      <c r="RTU4" s="25"/>
      <c r="RTV4" s="18"/>
      <c r="RTW4" s="18"/>
      <c r="RTX4" s="18"/>
      <c r="RTY4" s="18"/>
      <c r="RTZ4" s="18"/>
      <c r="RUA4" s="4"/>
      <c r="RUB4" s="4"/>
      <c r="RUC4" s="4"/>
      <c r="RUD4" s="4"/>
      <c r="RUE4" s="4"/>
      <c r="RUJ4" s="25"/>
      <c r="RUK4" s="25"/>
      <c r="RUL4" s="18"/>
      <c r="RUM4" s="18"/>
      <c r="RUN4" s="18"/>
      <c r="RUO4" s="18"/>
      <c r="RUP4" s="18"/>
      <c r="RUQ4" s="4"/>
      <c r="RUR4" s="4"/>
      <c r="RUS4" s="4"/>
      <c r="RUT4" s="4"/>
      <c r="RUU4" s="4"/>
      <c r="RUZ4" s="25"/>
      <c r="RVA4" s="25"/>
      <c r="RVB4" s="18"/>
      <c r="RVC4" s="18"/>
      <c r="RVD4" s="18"/>
      <c r="RVE4" s="18"/>
      <c r="RVF4" s="18"/>
      <c r="RVG4" s="4"/>
      <c r="RVH4" s="4"/>
      <c r="RVI4" s="4"/>
      <c r="RVJ4" s="4"/>
      <c r="RVK4" s="4"/>
      <c r="RVP4" s="25"/>
      <c r="RVQ4" s="25"/>
      <c r="RVR4" s="18"/>
      <c r="RVS4" s="18"/>
      <c r="RVT4" s="18"/>
      <c r="RVU4" s="18"/>
      <c r="RVV4" s="18"/>
      <c r="RVW4" s="4"/>
      <c r="RVX4" s="4"/>
      <c r="RVY4" s="4"/>
      <c r="RVZ4" s="4"/>
      <c r="RWA4" s="4"/>
      <c r="RWF4" s="25"/>
      <c r="RWG4" s="25"/>
      <c r="RWH4" s="18"/>
      <c r="RWI4" s="18"/>
      <c r="RWJ4" s="18"/>
      <c r="RWK4" s="18"/>
      <c r="RWL4" s="18"/>
      <c r="RWM4" s="4"/>
      <c r="RWN4" s="4"/>
      <c r="RWO4" s="4"/>
      <c r="RWP4" s="4"/>
      <c r="RWQ4" s="4"/>
      <c r="RWV4" s="25"/>
      <c r="RWW4" s="25"/>
      <c r="RWX4" s="18"/>
      <c r="RWY4" s="18"/>
      <c r="RWZ4" s="18"/>
      <c r="RXA4" s="18"/>
      <c r="RXB4" s="18"/>
      <c r="RXC4" s="4"/>
      <c r="RXD4" s="4"/>
      <c r="RXE4" s="4"/>
      <c r="RXF4" s="4"/>
      <c r="RXG4" s="4"/>
      <c r="RXL4" s="25"/>
      <c r="RXM4" s="25"/>
      <c r="RXN4" s="18"/>
      <c r="RXO4" s="18"/>
      <c r="RXP4" s="18"/>
      <c r="RXQ4" s="18"/>
      <c r="RXR4" s="18"/>
      <c r="RXS4" s="4"/>
      <c r="RXT4" s="4"/>
      <c r="RXU4" s="4"/>
      <c r="RXV4" s="4"/>
      <c r="RXW4" s="4"/>
      <c r="RYB4" s="25"/>
      <c r="RYC4" s="25"/>
      <c r="RYD4" s="18"/>
      <c r="RYE4" s="18"/>
      <c r="RYF4" s="18"/>
      <c r="RYG4" s="18"/>
      <c r="RYH4" s="18"/>
      <c r="RYI4" s="4"/>
      <c r="RYJ4" s="4"/>
      <c r="RYK4" s="4"/>
      <c r="RYL4" s="4"/>
      <c r="RYM4" s="4"/>
      <c r="RYR4" s="25"/>
      <c r="RYS4" s="25"/>
      <c r="RYT4" s="18"/>
      <c r="RYU4" s="18"/>
      <c r="RYV4" s="18"/>
      <c r="RYW4" s="18"/>
      <c r="RYX4" s="18"/>
      <c r="RYY4" s="4"/>
      <c r="RYZ4" s="4"/>
      <c r="RZA4" s="4"/>
      <c r="RZB4" s="4"/>
      <c r="RZC4" s="4"/>
      <c r="RZH4" s="25"/>
      <c r="RZI4" s="25"/>
      <c r="RZJ4" s="18"/>
      <c r="RZK4" s="18"/>
      <c r="RZL4" s="18"/>
      <c r="RZM4" s="18"/>
      <c r="RZN4" s="18"/>
      <c r="RZO4" s="4"/>
      <c r="RZP4" s="4"/>
      <c r="RZQ4" s="4"/>
      <c r="RZR4" s="4"/>
      <c r="RZS4" s="4"/>
      <c r="RZX4" s="25"/>
      <c r="RZY4" s="25"/>
      <c r="RZZ4" s="18"/>
      <c r="SAA4" s="18"/>
      <c r="SAB4" s="18"/>
      <c r="SAC4" s="18"/>
      <c r="SAD4" s="18"/>
      <c r="SAE4" s="4"/>
      <c r="SAF4" s="4"/>
      <c r="SAG4" s="4"/>
      <c r="SAH4" s="4"/>
      <c r="SAI4" s="4"/>
      <c r="SAN4" s="25"/>
      <c r="SAO4" s="25"/>
      <c r="SAP4" s="18"/>
      <c r="SAQ4" s="18"/>
      <c r="SAR4" s="18"/>
      <c r="SAS4" s="18"/>
      <c r="SAT4" s="18"/>
      <c r="SAU4" s="4"/>
      <c r="SAV4" s="4"/>
      <c r="SAW4" s="4"/>
      <c r="SAX4" s="4"/>
      <c r="SAY4" s="4"/>
      <c r="SBD4" s="25"/>
      <c r="SBE4" s="25"/>
      <c r="SBF4" s="18"/>
      <c r="SBG4" s="18"/>
      <c r="SBH4" s="18"/>
      <c r="SBI4" s="18"/>
      <c r="SBJ4" s="18"/>
      <c r="SBK4" s="4"/>
      <c r="SBL4" s="4"/>
      <c r="SBM4" s="4"/>
      <c r="SBN4" s="4"/>
      <c r="SBO4" s="4"/>
      <c r="SBT4" s="25"/>
      <c r="SBU4" s="25"/>
      <c r="SBV4" s="18"/>
      <c r="SBW4" s="18"/>
      <c r="SBX4" s="18"/>
      <c r="SBY4" s="18"/>
      <c r="SBZ4" s="18"/>
      <c r="SCA4" s="4"/>
      <c r="SCB4" s="4"/>
      <c r="SCC4" s="4"/>
      <c r="SCD4" s="4"/>
      <c r="SCE4" s="4"/>
      <c r="SCJ4" s="25"/>
      <c r="SCK4" s="25"/>
      <c r="SCL4" s="18"/>
      <c r="SCM4" s="18"/>
      <c r="SCN4" s="18"/>
      <c r="SCO4" s="18"/>
      <c r="SCP4" s="18"/>
      <c r="SCQ4" s="4"/>
      <c r="SCR4" s="4"/>
      <c r="SCS4" s="4"/>
      <c r="SCT4" s="4"/>
      <c r="SCU4" s="4"/>
      <c r="SCZ4" s="25"/>
      <c r="SDA4" s="25"/>
      <c r="SDB4" s="18"/>
      <c r="SDC4" s="18"/>
      <c r="SDD4" s="18"/>
      <c r="SDE4" s="18"/>
      <c r="SDF4" s="18"/>
      <c r="SDG4" s="4"/>
      <c r="SDH4" s="4"/>
      <c r="SDI4" s="4"/>
      <c r="SDJ4" s="4"/>
      <c r="SDK4" s="4"/>
      <c r="SDP4" s="25"/>
      <c r="SDQ4" s="25"/>
      <c r="SDR4" s="18"/>
      <c r="SDS4" s="18"/>
      <c r="SDT4" s="18"/>
      <c r="SDU4" s="18"/>
      <c r="SDV4" s="18"/>
      <c r="SDW4" s="4"/>
      <c r="SDX4" s="4"/>
      <c r="SDY4" s="4"/>
      <c r="SDZ4" s="4"/>
      <c r="SEA4" s="4"/>
      <c r="SEF4" s="25"/>
      <c r="SEG4" s="25"/>
      <c r="SEH4" s="18"/>
      <c r="SEI4" s="18"/>
      <c r="SEJ4" s="18"/>
      <c r="SEK4" s="18"/>
      <c r="SEL4" s="18"/>
      <c r="SEM4" s="4"/>
      <c r="SEN4" s="4"/>
      <c r="SEO4" s="4"/>
      <c r="SEP4" s="4"/>
      <c r="SEQ4" s="4"/>
      <c r="SEV4" s="25"/>
      <c r="SEW4" s="25"/>
      <c r="SEX4" s="18"/>
      <c r="SEY4" s="18"/>
      <c r="SEZ4" s="18"/>
      <c r="SFA4" s="18"/>
      <c r="SFB4" s="18"/>
      <c r="SFC4" s="4"/>
      <c r="SFD4" s="4"/>
      <c r="SFE4" s="4"/>
      <c r="SFF4" s="4"/>
      <c r="SFG4" s="4"/>
      <c r="SFL4" s="25"/>
      <c r="SFM4" s="25"/>
      <c r="SFN4" s="18"/>
      <c r="SFO4" s="18"/>
      <c r="SFP4" s="18"/>
      <c r="SFQ4" s="18"/>
      <c r="SFR4" s="18"/>
      <c r="SFS4" s="4"/>
      <c r="SFT4" s="4"/>
      <c r="SFU4" s="4"/>
      <c r="SFV4" s="4"/>
      <c r="SFW4" s="4"/>
      <c r="SGB4" s="25"/>
      <c r="SGC4" s="25"/>
      <c r="SGD4" s="18"/>
      <c r="SGE4" s="18"/>
      <c r="SGF4" s="18"/>
      <c r="SGG4" s="18"/>
      <c r="SGH4" s="18"/>
      <c r="SGI4" s="4"/>
      <c r="SGJ4" s="4"/>
      <c r="SGK4" s="4"/>
      <c r="SGL4" s="4"/>
      <c r="SGM4" s="4"/>
      <c r="SGR4" s="25"/>
      <c r="SGS4" s="25"/>
      <c r="SGT4" s="18"/>
      <c r="SGU4" s="18"/>
      <c r="SGV4" s="18"/>
      <c r="SGW4" s="18"/>
      <c r="SGX4" s="18"/>
      <c r="SGY4" s="4"/>
      <c r="SGZ4" s="4"/>
      <c r="SHA4" s="4"/>
      <c r="SHB4" s="4"/>
      <c r="SHC4" s="4"/>
      <c r="SHH4" s="25"/>
      <c r="SHI4" s="25"/>
      <c r="SHJ4" s="18"/>
      <c r="SHK4" s="18"/>
      <c r="SHL4" s="18"/>
      <c r="SHM4" s="18"/>
      <c r="SHN4" s="18"/>
      <c r="SHO4" s="4"/>
      <c r="SHP4" s="4"/>
      <c r="SHQ4" s="4"/>
      <c r="SHR4" s="4"/>
      <c r="SHS4" s="4"/>
      <c r="SHX4" s="25"/>
      <c r="SHY4" s="25"/>
      <c r="SHZ4" s="18"/>
      <c r="SIA4" s="18"/>
      <c r="SIB4" s="18"/>
      <c r="SIC4" s="18"/>
      <c r="SID4" s="18"/>
      <c r="SIE4" s="4"/>
      <c r="SIF4" s="4"/>
      <c r="SIG4" s="4"/>
      <c r="SIH4" s="4"/>
      <c r="SII4" s="4"/>
      <c r="SIN4" s="25"/>
      <c r="SIO4" s="25"/>
      <c r="SIP4" s="18"/>
      <c r="SIQ4" s="18"/>
      <c r="SIR4" s="18"/>
      <c r="SIS4" s="18"/>
      <c r="SIT4" s="18"/>
      <c r="SIU4" s="4"/>
      <c r="SIV4" s="4"/>
      <c r="SIW4" s="4"/>
      <c r="SIX4" s="4"/>
      <c r="SIY4" s="4"/>
      <c r="SJD4" s="25"/>
      <c r="SJE4" s="25"/>
      <c r="SJF4" s="18"/>
      <c r="SJG4" s="18"/>
      <c r="SJH4" s="18"/>
      <c r="SJI4" s="18"/>
      <c r="SJJ4" s="18"/>
      <c r="SJK4" s="4"/>
      <c r="SJL4" s="4"/>
      <c r="SJM4" s="4"/>
      <c r="SJN4" s="4"/>
      <c r="SJO4" s="4"/>
      <c r="SJT4" s="25"/>
      <c r="SJU4" s="25"/>
      <c r="SJV4" s="18"/>
      <c r="SJW4" s="18"/>
      <c r="SJX4" s="18"/>
      <c r="SJY4" s="18"/>
      <c r="SJZ4" s="18"/>
      <c r="SKA4" s="4"/>
      <c r="SKB4" s="4"/>
      <c r="SKC4" s="4"/>
      <c r="SKD4" s="4"/>
      <c r="SKE4" s="4"/>
      <c r="SKJ4" s="25"/>
      <c r="SKK4" s="25"/>
      <c r="SKL4" s="18"/>
      <c r="SKM4" s="18"/>
      <c r="SKN4" s="18"/>
      <c r="SKO4" s="18"/>
      <c r="SKP4" s="18"/>
      <c r="SKQ4" s="4"/>
      <c r="SKR4" s="4"/>
      <c r="SKS4" s="4"/>
      <c r="SKT4" s="4"/>
      <c r="SKU4" s="4"/>
      <c r="SKZ4" s="25"/>
      <c r="SLA4" s="25"/>
      <c r="SLB4" s="18"/>
      <c r="SLC4" s="18"/>
      <c r="SLD4" s="18"/>
      <c r="SLE4" s="18"/>
      <c r="SLF4" s="18"/>
      <c r="SLG4" s="4"/>
      <c r="SLH4" s="4"/>
      <c r="SLI4" s="4"/>
      <c r="SLJ4" s="4"/>
      <c r="SLK4" s="4"/>
      <c r="SLP4" s="25"/>
      <c r="SLQ4" s="25"/>
      <c r="SLR4" s="18"/>
      <c r="SLS4" s="18"/>
      <c r="SLT4" s="18"/>
      <c r="SLU4" s="18"/>
      <c r="SLV4" s="18"/>
      <c r="SLW4" s="4"/>
      <c r="SLX4" s="4"/>
      <c r="SLY4" s="4"/>
      <c r="SLZ4" s="4"/>
      <c r="SMA4" s="4"/>
      <c r="SMF4" s="25"/>
      <c r="SMG4" s="25"/>
      <c r="SMH4" s="18"/>
      <c r="SMI4" s="18"/>
      <c r="SMJ4" s="18"/>
      <c r="SMK4" s="18"/>
      <c r="SML4" s="18"/>
      <c r="SMM4" s="4"/>
      <c r="SMN4" s="4"/>
      <c r="SMO4" s="4"/>
      <c r="SMP4" s="4"/>
      <c r="SMQ4" s="4"/>
      <c r="SMV4" s="25"/>
      <c r="SMW4" s="25"/>
      <c r="SMX4" s="18"/>
      <c r="SMY4" s="18"/>
      <c r="SMZ4" s="18"/>
      <c r="SNA4" s="18"/>
      <c r="SNB4" s="18"/>
      <c r="SNC4" s="4"/>
      <c r="SND4" s="4"/>
      <c r="SNE4" s="4"/>
      <c r="SNF4" s="4"/>
      <c r="SNG4" s="4"/>
      <c r="SNL4" s="25"/>
      <c r="SNM4" s="25"/>
      <c r="SNN4" s="18"/>
      <c r="SNO4" s="18"/>
      <c r="SNP4" s="18"/>
      <c r="SNQ4" s="18"/>
      <c r="SNR4" s="18"/>
      <c r="SNS4" s="4"/>
      <c r="SNT4" s="4"/>
      <c r="SNU4" s="4"/>
      <c r="SNV4" s="4"/>
      <c r="SNW4" s="4"/>
      <c r="SOB4" s="25"/>
      <c r="SOC4" s="25"/>
      <c r="SOD4" s="18"/>
      <c r="SOE4" s="18"/>
      <c r="SOF4" s="18"/>
      <c r="SOG4" s="18"/>
      <c r="SOH4" s="18"/>
      <c r="SOI4" s="4"/>
      <c r="SOJ4" s="4"/>
      <c r="SOK4" s="4"/>
      <c r="SOL4" s="4"/>
      <c r="SOM4" s="4"/>
      <c r="SOR4" s="25"/>
      <c r="SOS4" s="25"/>
      <c r="SOT4" s="18"/>
      <c r="SOU4" s="18"/>
      <c r="SOV4" s="18"/>
      <c r="SOW4" s="18"/>
      <c r="SOX4" s="18"/>
      <c r="SOY4" s="4"/>
      <c r="SOZ4" s="4"/>
      <c r="SPA4" s="4"/>
      <c r="SPB4" s="4"/>
      <c r="SPC4" s="4"/>
      <c r="SPH4" s="25"/>
      <c r="SPI4" s="25"/>
      <c r="SPJ4" s="18"/>
      <c r="SPK4" s="18"/>
      <c r="SPL4" s="18"/>
      <c r="SPM4" s="18"/>
      <c r="SPN4" s="18"/>
      <c r="SPO4" s="4"/>
      <c r="SPP4" s="4"/>
      <c r="SPQ4" s="4"/>
      <c r="SPR4" s="4"/>
      <c r="SPS4" s="4"/>
      <c r="SPX4" s="25"/>
      <c r="SPY4" s="25"/>
      <c r="SPZ4" s="18"/>
      <c r="SQA4" s="18"/>
      <c r="SQB4" s="18"/>
      <c r="SQC4" s="18"/>
      <c r="SQD4" s="18"/>
      <c r="SQE4" s="4"/>
      <c r="SQF4" s="4"/>
      <c r="SQG4" s="4"/>
      <c r="SQH4" s="4"/>
      <c r="SQI4" s="4"/>
      <c r="SQN4" s="25"/>
      <c r="SQO4" s="25"/>
      <c r="SQP4" s="18"/>
      <c r="SQQ4" s="18"/>
      <c r="SQR4" s="18"/>
      <c r="SQS4" s="18"/>
      <c r="SQT4" s="18"/>
      <c r="SQU4" s="4"/>
      <c r="SQV4" s="4"/>
      <c r="SQW4" s="4"/>
      <c r="SQX4" s="4"/>
      <c r="SQY4" s="4"/>
      <c r="SRD4" s="25"/>
      <c r="SRE4" s="25"/>
      <c r="SRF4" s="18"/>
      <c r="SRG4" s="18"/>
      <c r="SRH4" s="18"/>
      <c r="SRI4" s="18"/>
      <c r="SRJ4" s="18"/>
      <c r="SRK4" s="4"/>
      <c r="SRL4" s="4"/>
      <c r="SRM4" s="4"/>
      <c r="SRN4" s="4"/>
      <c r="SRO4" s="4"/>
      <c r="SRT4" s="25"/>
      <c r="SRU4" s="25"/>
      <c r="SRV4" s="18"/>
      <c r="SRW4" s="18"/>
      <c r="SRX4" s="18"/>
      <c r="SRY4" s="18"/>
      <c r="SRZ4" s="18"/>
      <c r="SSA4" s="4"/>
      <c r="SSB4" s="4"/>
      <c r="SSC4" s="4"/>
      <c r="SSD4" s="4"/>
      <c r="SSE4" s="4"/>
      <c r="SSJ4" s="25"/>
      <c r="SSK4" s="25"/>
      <c r="SSL4" s="18"/>
      <c r="SSM4" s="18"/>
      <c r="SSN4" s="18"/>
      <c r="SSO4" s="18"/>
      <c r="SSP4" s="18"/>
      <c r="SSQ4" s="4"/>
      <c r="SSR4" s="4"/>
      <c r="SSS4" s="4"/>
      <c r="SST4" s="4"/>
      <c r="SSU4" s="4"/>
      <c r="SSZ4" s="25"/>
      <c r="STA4" s="25"/>
      <c r="STB4" s="18"/>
      <c r="STC4" s="18"/>
      <c r="STD4" s="18"/>
      <c r="STE4" s="18"/>
      <c r="STF4" s="18"/>
      <c r="STG4" s="4"/>
      <c r="STH4" s="4"/>
      <c r="STI4" s="4"/>
      <c r="STJ4" s="4"/>
      <c r="STK4" s="4"/>
      <c r="STP4" s="25"/>
      <c r="STQ4" s="25"/>
      <c r="STR4" s="18"/>
      <c r="STS4" s="18"/>
      <c r="STT4" s="18"/>
      <c r="STU4" s="18"/>
      <c r="STV4" s="18"/>
      <c r="STW4" s="4"/>
      <c r="STX4" s="4"/>
      <c r="STY4" s="4"/>
      <c r="STZ4" s="4"/>
      <c r="SUA4" s="4"/>
      <c r="SUF4" s="25"/>
      <c r="SUG4" s="25"/>
      <c r="SUH4" s="18"/>
      <c r="SUI4" s="18"/>
      <c r="SUJ4" s="18"/>
      <c r="SUK4" s="18"/>
      <c r="SUL4" s="18"/>
      <c r="SUM4" s="4"/>
      <c r="SUN4" s="4"/>
      <c r="SUO4" s="4"/>
      <c r="SUP4" s="4"/>
      <c r="SUQ4" s="4"/>
      <c r="SUV4" s="25"/>
      <c r="SUW4" s="25"/>
      <c r="SUX4" s="18"/>
      <c r="SUY4" s="18"/>
      <c r="SUZ4" s="18"/>
      <c r="SVA4" s="18"/>
      <c r="SVB4" s="18"/>
      <c r="SVC4" s="4"/>
      <c r="SVD4" s="4"/>
      <c r="SVE4" s="4"/>
      <c r="SVF4" s="4"/>
      <c r="SVG4" s="4"/>
      <c r="SVL4" s="25"/>
      <c r="SVM4" s="25"/>
      <c r="SVN4" s="18"/>
      <c r="SVO4" s="18"/>
      <c r="SVP4" s="18"/>
      <c r="SVQ4" s="18"/>
      <c r="SVR4" s="18"/>
      <c r="SVS4" s="4"/>
      <c r="SVT4" s="4"/>
      <c r="SVU4" s="4"/>
      <c r="SVV4" s="4"/>
      <c r="SVW4" s="4"/>
      <c r="SWB4" s="25"/>
      <c r="SWC4" s="25"/>
      <c r="SWD4" s="18"/>
      <c r="SWE4" s="18"/>
      <c r="SWF4" s="18"/>
      <c r="SWG4" s="18"/>
      <c r="SWH4" s="18"/>
      <c r="SWI4" s="4"/>
      <c r="SWJ4" s="4"/>
      <c r="SWK4" s="4"/>
      <c r="SWL4" s="4"/>
      <c r="SWM4" s="4"/>
      <c r="SWR4" s="25"/>
      <c r="SWS4" s="25"/>
      <c r="SWT4" s="18"/>
      <c r="SWU4" s="18"/>
      <c r="SWV4" s="18"/>
      <c r="SWW4" s="18"/>
      <c r="SWX4" s="18"/>
      <c r="SWY4" s="4"/>
      <c r="SWZ4" s="4"/>
      <c r="SXA4" s="4"/>
      <c r="SXB4" s="4"/>
      <c r="SXC4" s="4"/>
      <c r="SXH4" s="25"/>
      <c r="SXI4" s="25"/>
      <c r="SXJ4" s="18"/>
      <c r="SXK4" s="18"/>
      <c r="SXL4" s="18"/>
      <c r="SXM4" s="18"/>
      <c r="SXN4" s="18"/>
      <c r="SXO4" s="4"/>
      <c r="SXP4" s="4"/>
      <c r="SXQ4" s="4"/>
      <c r="SXR4" s="4"/>
      <c r="SXS4" s="4"/>
      <c r="SXX4" s="25"/>
      <c r="SXY4" s="25"/>
      <c r="SXZ4" s="18"/>
      <c r="SYA4" s="18"/>
      <c r="SYB4" s="18"/>
      <c r="SYC4" s="18"/>
      <c r="SYD4" s="18"/>
      <c r="SYE4" s="4"/>
      <c r="SYF4" s="4"/>
      <c r="SYG4" s="4"/>
      <c r="SYH4" s="4"/>
      <c r="SYI4" s="4"/>
      <c r="SYN4" s="25"/>
      <c r="SYO4" s="25"/>
      <c r="SYP4" s="18"/>
      <c r="SYQ4" s="18"/>
      <c r="SYR4" s="18"/>
      <c r="SYS4" s="18"/>
      <c r="SYT4" s="18"/>
      <c r="SYU4" s="4"/>
      <c r="SYV4" s="4"/>
      <c r="SYW4" s="4"/>
      <c r="SYX4" s="4"/>
      <c r="SYY4" s="4"/>
      <c r="SZD4" s="25"/>
      <c r="SZE4" s="25"/>
      <c r="SZF4" s="18"/>
      <c r="SZG4" s="18"/>
      <c r="SZH4" s="18"/>
      <c r="SZI4" s="18"/>
      <c r="SZJ4" s="18"/>
      <c r="SZK4" s="4"/>
      <c r="SZL4" s="4"/>
      <c r="SZM4" s="4"/>
      <c r="SZN4" s="4"/>
      <c r="SZO4" s="4"/>
      <c r="SZT4" s="25"/>
      <c r="SZU4" s="25"/>
      <c r="SZV4" s="18"/>
      <c r="SZW4" s="18"/>
      <c r="SZX4" s="18"/>
      <c r="SZY4" s="18"/>
      <c r="SZZ4" s="18"/>
      <c r="TAA4" s="4"/>
      <c r="TAB4" s="4"/>
      <c r="TAC4" s="4"/>
      <c r="TAD4" s="4"/>
      <c r="TAE4" s="4"/>
      <c r="TAJ4" s="25"/>
      <c r="TAK4" s="25"/>
      <c r="TAL4" s="18"/>
      <c r="TAM4" s="18"/>
      <c r="TAN4" s="18"/>
      <c r="TAO4" s="18"/>
      <c r="TAP4" s="18"/>
      <c r="TAQ4" s="4"/>
      <c r="TAR4" s="4"/>
      <c r="TAS4" s="4"/>
      <c r="TAT4" s="4"/>
      <c r="TAU4" s="4"/>
      <c r="TAZ4" s="25"/>
      <c r="TBA4" s="25"/>
      <c r="TBB4" s="18"/>
      <c r="TBC4" s="18"/>
      <c r="TBD4" s="18"/>
      <c r="TBE4" s="18"/>
      <c r="TBF4" s="18"/>
      <c r="TBG4" s="4"/>
      <c r="TBH4" s="4"/>
      <c r="TBI4" s="4"/>
      <c r="TBJ4" s="4"/>
      <c r="TBK4" s="4"/>
      <c r="TBP4" s="25"/>
      <c r="TBQ4" s="25"/>
      <c r="TBR4" s="18"/>
      <c r="TBS4" s="18"/>
      <c r="TBT4" s="18"/>
      <c r="TBU4" s="18"/>
      <c r="TBV4" s="18"/>
      <c r="TBW4" s="4"/>
      <c r="TBX4" s="4"/>
      <c r="TBY4" s="4"/>
      <c r="TBZ4" s="4"/>
      <c r="TCA4" s="4"/>
      <c r="TCF4" s="25"/>
      <c r="TCG4" s="25"/>
      <c r="TCH4" s="18"/>
      <c r="TCI4" s="18"/>
      <c r="TCJ4" s="18"/>
      <c r="TCK4" s="18"/>
      <c r="TCL4" s="18"/>
      <c r="TCM4" s="4"/>
      <c r="TCN4" s="4"/>
      <c r="TCO4" s="4"/>
      <c r="TCP4" s="4"/>
      <c r="TCQ4" s="4"/>
      <c r="TCV4" s="25"/>
      <c r="TCW4" s="25"/>
      <c r="TCX4" s="18"/>
      <c r="TCY4" s="18"/>
      <c r="TCZ4" s="18"/>
      <c r="TDA4" s="18"/>
      <c r="TDB4" s="18"/>
      <c r="TDC4" s="4"/>
      <c r="TDD4" s="4"/>
      <c r="TDE4" s="4"/>
      <c r="TDF4" s="4"/>
      <c r="TDG4" s="4"/>
      <c r="TDL4" s="25"/>
      <c r="TDM4" s="25"/>
      <c r="TDN4" s="18"/>
      <c r="TDO4" s="18"/>
      <c r="TDP4" s="18"/>
      <c r="TDQ4" s="18"/>
      <c r="TDR4" s="18"/>
      <c r="TDS4" s="4"/>
      <c r="TDT4" s="4"/>
      <c r="TDU4" s="4"/>
      <c r="TDV4" s="4"/>
      <c r="TDW4" s="4"/>
      <c r="TEB4" s="25"/>
      <c r="TEC4" s="25"/>
      <c r="TED4" s="18"/>
      <c r="TEE4" s="18"/>
      <c r="TEF4" s="18"/>
      <c r="TEG4" s="18"/>
      <c r="TEH4" s="18"/>
      <c r="TEI4" s="4"/>
      <c r="TEJ4" s="4"/>
      <c r="TEK4" s="4"/>
      <c r="TEL4" s="4"/>
      <c r="TEM4" s="4"/>
      <c r="TER4" s="25"/>
      <c r="TES4" s="25"/>
      <c r="TET4" s="18"/>
      <c r="TEU4" s="18"/>
      <c r="TEV4" s="18"/>
      <c r="TEW4" s="18"/>
      <c r="TEX4" s="18"/>
      <c r="TEY4" s="4"/>
      <c r="TEZ4" s="4"/>
      <c r="TFA4" s="4"/>
      <c r="TFB4" s="4"/>
      <c r="TFC4" s="4"/>
      <c r="TFH4" s="25"/>
      <c r="TFI4" s="25"/>
      <c r="TFJ4" s="18"/>
      <c r="TFK4" s="18"/>
      <c r="TFL4" s="18"/>
      <c r="TFM4" s="18"/>
      <c r="TFN4" s="18"/>
      <c r="TFO4" s="4"/>
      <c r="TFP4" s="4"/>
      <c r="TFQ4" s="4"/>
      <c r="TFR4" s="4"/>
      <c r="TFS4" s="4"/>
      <c r="TFX4" s="25"/>
      <c r="TFY4" s="25"/>
      <c r="TFZ4" s="18"/>
      <c r="TGA4" s="18"/>
      <c r="TGB4" s="18"/>
      <c r="TGC4" s="18"/>
      <c r="TGD4" s="18"/>
      <c r="TGE4" s="4"/>
      <c r="TGF4" s="4"/>
      <c r="TGG4" s="4"/>
      <c r="TGH4" s="4"/>
      <c r="TGI4" s="4"/>
      <c r="TGN4" s="25"/>
      <c r="TGO4" s="25"/>
      <c r="TGP4" s="18"/>
      <c r="TGQ4" s="18"/>
      <c r="TGR4" s="18"/>
      <c r="TGS4" s="18"/>
      <c r="TGT4" s="18"/>
      <c r="TGU4" s="4"/>
      <c r="TGV4" s="4"/>
      <c r="TGW4" s="4"/>
      <c r="TGX4" s="4"/>
      <c r="TGY4" s="4"/>
      <c r="THD4" s="25"/>
      <c r="THE4" s="25"/>
      <c r="THF4" s="18"/>
      <c r="THG4" s="18"/>
      <c r="THH4" s="18"/>
      <c r="THI4" s="18"/>
      <c r="THJ4" s="18"/>
      <c r="THK4" s="4"/>
      <c r="THL4" s="4"/>
      <c r="THM4" s="4"/>
      <c r="THN4" s="4"/>
      <c r="THO4" s="4"/>
      <c r="THT4" s="25"/>
      <c r="THU4" s="25"/>
      <c r="THV4" s="18"/>
      <c r="THW4" s="18"/>
      <c r="THX4" s="18"/>
      <c r="THY4" s="18"/>
      <c r="THZ4" s="18"/>
      <c r="TIA4" s="4"/>
      <c r="TIB4" s="4"/>
      <c r="TIC4" s="4"/>
      <c r="TID4" s="4"/>
      <c r="TIE4" s="4"/>
      <c r="TIJ4" s="25"/>
      <c r="TIK4" s="25"/>
      <c r="TIL4" s="18"/>
      <c r="TIM4" s="18"/>
      <c r="TIN4" s="18"/>
      <c r="TIO4" s="18"/>
      <c r="TIP4" s="18"/>
      <c r="TIQ4" s="4"/>
      <c r="TIR4" s="4"/>
      <c r="TIS4" s="4"/>
      <c r="TIT4" s="4"/>
      <c r="TIU4" s="4"/>
      <c r="TIZ4" s="25"/>
      <c r="TJA4" s="25"/>
      <c r="TJB4" s="18"/>
      <c r="TJC4" s="18"/>
      <c r="TJD4" s="18"/>
      <c r="TJE4" s="18"/>
      <c r="TJF4" s="18"/>
      <c r="TJG4" s="4"/>
      <c r="TJH4" s="4"/>
      <c r="TJI4" s="4"/>
      <c r="TJJ4" s="4"/>
      <c r="TJK4" s="4"/>
      <c r="TJP4" s="25"/>
      <c r="TJQ4" s="25"/>
      <c r="TJR4" s="18"/>
      <c r="TJS4" s="18"/>
      <c r="TJT4" s="18"/>
      <c r="TJU4" s="18"/>
      <c r="TJV4" s="18"/>
      <c r="TJW4" s="4"/>
      <c r="TJX4" s="4"/>
      <c r="TJY4" s="4"/>
      <c r="TJZ4" s="4"/>
      <c r="TKA4" s="4"/>
      <c r="TKF4" s="25"/>
      <c r="TKG4" s="25"/>
      <c r="TKH4" s="18"/>
      <c r="TKI4" s="18"/>
      <c r="TKJ4" s="18"/>
      <c r="TKK4" s="18"/>
      <c r="TKL4" s="18"/>
      <c r="TKM4" s="4"/>
      <c r="TKN4" s="4"/>
      <c r="TKO4" s="4"/>
      <c r="TKP4" s="4"/>
      <c r="TKQ4" s="4"/>
      <c r="TKV4" s="25"/>
      <c r="TKW4" s="25"/>
      <c r="TKX4" s="18"/>
      <c r="TKY4" s="18"/>
      <c r="TKZ4" s="18"/>
      <c r="TLA4" s="18"/>
      <c r="TLB4" s="18"/>
      <c r="TLC4" s="4"/>
      <c r="TLD4" s="4"/>
      <c r="TLE4" s="4"/>
      <c r="TLF4" s="4"/>
      <c r="TLG4" s="4"/>
      <c r="TLL4" s="25"/>
      <c r="TLM4" s="25"/>
      <c r="TLN4" s="18"/>
      <c r="TLO4" s="18"/>
      <c r="TLP4" s="18"/>
      <c r="TLQ4" s="18"/>
      <c r="TLR4" s="18"/>
      <c r="TLS4" s="4"/>
      <c r="TLT4" s="4"/>
      <c r="TLU4" s="4"/>
      <c r="TLV4" s="4"/>
      <c r="TLW4" s="4"/>
      <c r="TMB4" s="25"/>
      <c r="TMC4" s="25"/>
      <c r="TMD4" s="18"/>
      <c r="TME4" s="18"/>
      <c r="TMF4" s="18"/>
      <c r="TMG4" s="18"/>
      <c r="TMH4" s="18"/>
      <c r="TMI4" s="4"/>
      <c r="TMJ4" s="4"/>
      <c r="TMK4" s="4"/>
      <c r="TML4" s="4"/>
      <c r="TMM4" s="4"/>
      <c r="TMR4" s="25"/>
      <c r="TMS4" s="25"/>
      <c r="TMT4" s="18"/>
      <c r="TMU4" s="18"/>
      <c r="TMV4" s="18"/>
      <c r="TMW4" s="18"/>
      <c r="TMX4" s="18"/>
      <c r="TMY4" s="4"/>
      <c r="TMZ4" s="4"/>
      <c r="TNA4" s="4"/>
      <c r="TNB4" s="4"/>
      <c r="TNC4" s="4"/>
      <c r="TNH4" s="25"/>
      <c r="TNI4" s="25"/>
      <c r="TNJ4" s="18"/>
      <c r="TNK4" s="18"/>
      <c r="TNL4" s="18"/>
      <c r="TNM4" s="18"/>
      <c r="TNN4" s="18"/>
      <c r="TNO4" s="4"/>
      <c r="TNP4" s="4"/>
      <c r="TNQ4" s="4"/>
      <c r="TNR4" s="4"/>
      <c r="TNS4" s="4"/>
      <c r="TNX4" s="25"/>
      <c r="TNY4" s="25"/>
      <c r="TNZ4" s="18"/>
      <c r="TOA4" s="18"/>
      <c r="TOB4" s="18"/>
      <c r="TOC4" s="18"/>
      <c r="TOD4" s="18"/>
      <c r="TOE4" s="4"/>
      <c r="TOF4" s="4"/>
      <c r="TOG4" s="4"/>
      <c r="TOH4" s="4"/>
      <c r="TOI4" s="4"/>
      <c r="TON4" s="25"/>
      <c r="TOO4" s="25"/>
      <c r="TOP4" s="18"/>
      <c r="TOQ4" s="18"/>
      <c r="TOR4" s="18"/>
      <c r="TOS4" s="18"/>
      <c r="TOT4" s="18"/>
      <c r="TOU4" s="4"/>
      <c r="TOV4" s="4"/>
      <c r="TOW4" s="4"/>
      <c r="TOX4" s="4"/>
      <c r="TOY4" s="4"/>
      <c r="TPD4" s="25"/>
      <c r="TPE4" s="25"/>
      <c r="TPF4" s="18"/>
      <c r="TPG4" s="18"/>
      <c r="TPH4" s="18"/>
      <c r="TPI4" s="18"/>
      <c r="TPJ4" s="18"/>
      <c r="TPK4" s="4"/>
      <c r="TPL4" s="4"/>
      <c r="TPM4" s="4"/>
      <c r="TPN4" s="4"/>
      <c r="TPO4" s="4"/>
      <c r="TPT4" s="25"/>
      <c r="TPU4" s="25"/>
      <c r="TPV4" s="18"/>
      <c r="TPW4" s="18"/>
      <c r="TPX4" s="18"/>
      <c r="TPY4" s="18"/>
      <c r="TPZ4" s="18"/>
      <c r="TQA4" s="4"/>
      <c r="TQB4" s="4"/>
      <c r="TQC4" s="4"/>
      <c r="TQD4" s="4"/>
      <c r="TQE4" s="4"/>
      <c r="TQJ4" s="25"/>
      <c r="TQK4" s="25"/>
      <c r="TQL4" s="18"/>
      <c r="TQM4" s="18"/>
      <c r="TQN4" s="18"/>
      <c r="TQO4" s="18"/>
      <c r="TQP4" s="18"/>
      <c r="TQQ4" s="4"/>
      <c r="TQR4" s="4"/>
      <c r="TQS4" s="4"/>
      <c r="TQT4" s="4"/>
      <c r="TQU4" s="4"/>
      <c r="TQZ4" s="25"/>
      <c r="TRA4" s="25"/>
      <c r="TRB4" s="18"/>
      <c r="TRC4" s="18"/>
      <c r="TRD4" s="18"/>
      <c r="TRE4" s="18"/>
      <c r="TRF4" s="18"/>
      <c r="TRG4" s="4"/>
      <c r="TRH4" s="4"/>
      <c r="TRI4" s="4"/>
      <c r="TRJ4" s="4"/>
      <c r="TRK4" s="4"/>
      <c r="TRP4" s="25"/>
      <c r="TRQ4" s="25"/>
      <c r="TRR4" s="18"/>
      <c r="TRS4" s="18"/>
      <c r="TRT4" s="18"/>
      <c r="TRU4" s="18"/>
      <c r="TRV4" s="18"/>
      <c r="TRW4" s="4"/>
      <c r="TRX4" s="4"/>
      <c r="TRY4" s="4"/>
      <c r="TRZ4" s="4"/>
      <c r="TSA4" s="4"/>
      <c r="TSF4" s="25"/>
      <c r="TSG4" s="25"/>
      <c r="TSH4" s="18"/>
      <c r="TSI4" s="18"/>
      <c r="TSJ4" s="18"/>
      <c r="TSK4" s="18"/>
      <c r="TSL4" s="18"/>
      <c r="TSM4" s="4"/>
      <c r="TSN4" s="4"/>
      <c r="TSO4" s="4"/>
      <c r="TSP4" s="4"/>
      <c r="TSQ4" s="4"/>
      <c r="TSV4" s="25"/>
      <c r="TSW4" s="25"/>
      <c r="TSX4" s="18"/>
      <c r="TSY4" s="18"/>
      <c r="TSZ4" s="18"/>
      <c r="TTA4" s="18"/>
      <c r="TTB4" s="18"/>
      <c r="TTC4" s="4"/>
      <c r="TTD4" s="4"/>
      <c r="TTE4" s="4"/>
      <c r="TTF4" s="4"/>
      <c r="TTG4" s="4"/>
      <c r="TTL4" s="25"/>
      <c r="TTM4" s="25"/>
      <c r="TTN4" s="18"/>
      <c r="TTO4" s="18"/>
      <c r="TTP4" s="18"/>
      <c r="TTQ4" s="18"/>
      <c r="TTR4" s="18"/>
      <c r="TTS4" s="4"/>
      <c r="TTT4" s="4"/>
      <c r="TTU4" s="4"/>
      <c r="TTV4" s="4"/>
      <c r="TTW4" s="4"/>
      <c r="TUB4" s="25"/>
      <c r="TUC4" s="25"/>
      <c r="TUD4" s="18"/>
      <c r="TUE4" s="18"/>
      <c r="TUF4" s="18"/>
      <c r="TUG4" s="18"/>
      <c r="TUH4" s="18"/>
      <c r="TUI4" s="4"/>
      <c r="TUJ4" s="4"/>
      <c r="TUK4" s="4"/>
      <c r="TUL4" s="4"/>
      <c r="TUM4" s="4"/>
      <c r="TUR4" s="25"/>
      <c r="TUS4" s="25"/>
      <c r="TUT4" s="18"/>
      <c r="TUU4" s="18"/>
      <c r="TUV4" s="18"/>
      <c r="TUW4" s="18"/>
      <c r="TUX4" s="18"/>
      <c r="TUY4" s="4"/>
      <c r="TUZ4" s="4"/>
      <c r="TVA4" s="4"/>
      <c r="TVB4" s="4"/>
      <c r="TVC4" s="4"/>
      <c r="TVH4" s="25"/>
      <c r="TVI4" s="25"/>
      <c r="TVJ4" s="18"/>
      <c r="TVK4" s="18"/>
      <c r="TVL4" s="18"/>
      <c r="TVM4" s="18"/>
      <c r="TVN4" s="18"/>
      <c r="TVO4" s="4"/>
      <c r="TVP4" s="4"/>
      <c r="TVQ4" s="4"/>
      <c r="TVR4" s="4"/>
      <c r="TVS4" s="4"/>
      <c r="TVX4" s="25"/>
      <c r="TVY4" s="25"/>
      <c r="TVZ4" s="18"/>
      <c r="TWA4" s="18"/>
      <c r="TWB4" s="18"/>
      <c r="TWC4" s="18"/>
      <c r="TWD4" s="18"/>
      <c r="TWE4" s="4"/>
      <c r="TWF4" s="4"/>
      <c r="TWG4" s="4"/>
      <c r="TWH4" s="4"/>
      <c r="TWI4" s="4"/>
      <c r="TWN4" s="25"/>
      <c r="TWO4" s="25"/>
      <c r="TWP4" s="18"/>
      <c r="TWQ4" s="18"/>
      <c r="TWR4" s="18"/>
      <c r="TWS4" s="18"/>
      <c r="TWT4" s="18"/>
      <c r="TWU4" s="4"/>
      <c r="TWV4" s="4"/>
      <c r="TWW4" s="4"/>
      <c r="TWX4" s="4"/>
      <c r="TWY4" s="4"/>
      <c r="TXD4" s="25"/>
      <c r="TXE4" s="25"/>
      <c r="TXF4" s="18"/>
      <c r="TXG4" s="18"/>
      <c r="TXH4" s="18"/>
      <c r="TXI4" s="18"/>
      <c r="TXJ4" s="18"/>
      <c r="TXK4" s="4"/>
      <c r="TXL4" s="4"/>
      <c r="TXM4" s="4"/>
      <c r="TXN4" s="4"/>
      <c r="TXO4" s="4"/>
      <c r="TXT4" s="25"/>
      <c r="TXU4" s="25"/>
      <c r="TXV4" s="18"/>
      <c r="TXW4" s="18"/>
      <c r="TXX4" s="18"/>
      <c r="TXY4" s="18"/>
      <c r="TXZ4" s="18"/>
      <c r="TYA4" s="4"/>
      <c r="TYB4" s="4"/>
      <c r="TYC4" s="4"/>
      <c r="TYD4" s="4"/>
      <c r="TYE4" s="4"/>
      <c r="TYJ4" s="25"/>
      <c r="TYK4" s="25"/>
      <c r="TYL4" s="18"/>
      <c r="TYM4" s="18"/>
      <c r="TYN4" s="18"/>
      <c r="TYO4" s="18"/>
      <c r="TYP4" s="18"/>
      <c r="TYQ4" s="4"/>
      <c r="TYR4" s="4"/>
      <c r="TYS4" s="4"/>
      <c r="TYT4" s="4"/>
      <c r="TYU4" s="4"/>
      <c r="TYZ4" s="25"/>
      <c r="TZA4" s="25"/>
      <c r="TZB4" s="18"/>
      <c r="TZC4" s="18"/>
      <c r="TZD4" s="18"/>
      <c r="TZE4" s="18"/>
      <c r="TZF4" s="18"/>
      <c r="TZG4" s="4"/>
      <c r="TZH4" s="4"/>
      <c r="TZI4" s="4"/>
      <c r="TZJ4" s="4"/>
      <c r="TZK4" s="4"/>
      <c r="TZP4" s="25"/>
      <c r="TZQ4" s="25"/>
      <c r="TZR4" s="18"/>
      <c r="TZS4" s="18"/>
      <c r="TZT4" s="18"/>
      <c r="TZU4" s="18"/>
      <c r="TZV4" s="18"/>
      <c r="TZW4" s="4"/>
      <c r="TZX4" s="4"/>
      <c r="TZY4" s="4"/>
      <c r="TZZ4" s="4"/>
      <c r="UAA4" s="4"/>
      <c r="UAF4" s="25"/>
      <c r="UAG4" s="25"/>
      <c r="UAH4" s="18"/>
      <c r="UAI4" s="18"/>
      <c r="UAJ4" s="18"/>
      <c r="UAK4" s="18"/>
      <c r="UAL4" s="18"/>
      <c r="UAM4" s="4"/>
      <c r="UAN4" s="4"/>
      <c r="UAO4" s="4"/>
      <c r="UAP4" s="4"/>
      <c r="UAQ4" s="4"/>
      <c r="UAV4" s="25"/>
      <c r="UAW4" s="25"/>
      <c r="UAX4" s="18"/>
      <c r="UAY4" s="18"/>
      <c r="UAZ4" s="18"/>
      <c r="UBA4" s="18"/>
      <c r="UBB4" s="18"/>
      <c r="UBC4" s="4"/>
      <c r="UBD4" s="4"/>
      <c r="UBE4" s="4"/>
      <c r="UBF4" s="4"/>
      <c r="UBG4" s="4"/>
      <c r="UBL4" s="25"/>
      <c r="UBM4" s="25"/>
      <c r="UBN4" s="18"/>
      <c r="UBO4" s="18"/>
      <c r="UBP4" s="18"/>
      <c r="UBQ4" s="18"/>
      <c r="UBR4" s="18"/>
      <c r="UBS4" s="4"/>
      <c r="UBT4" s="4"/>
      <c r="UBU4" s="4"/>
      <c r="UBV4" s="4"/>
      <c r="UBW4" s="4"/>
      <c r="UCB4" s="25"/>
      <c r="UCC4" s="25"/>
      <c r="UCD4" s="18"/>
      <c r="UCE4" s="18"/>
      <c r="UCF4" s="18"/>
      <c r="UCG4" s="18"/>
      <c r="UCH4" s="18"/>
      <c r="UCI4" s="4"/>
      <c r="UCJ4" s="4"/>
      <c r="UCK4" s="4"/>
      <c r="UCL4" s="4"/>
      <c r="UCM4" s="4"/>
      <c r="UCR4" s="25"/>
      <c r="UCS4" s="25"/>
      <c r="UCT4" s="18"/>
      <c r="UCU4" s="18"/>
      <c r="UCV4" s="18"/>
      <c r="UCW4" s="18"/>
      <c r="UCX4" s="18"/>
      <c r="UCY4" s="4"/>
      <c r="UCZ4" s="4"/>
      <c r="UDA4" s="4"/>
      <c r="UDB4" s="4"/>
      <c r="UDC4" s="4"/>
      <c r="UDH4" s="25"/>
      <c r="UDI4" s="25"/>
      <c r="UDJ4" s="18"/>
      <c r="UDK4" s="18"/>
      <c r="UDL4" s="18"/>
      <c r="UDM4" s="18"/>
      <c r="UDN4" s="18"/>
      <c r="UDO4" s="4"/>
      <c r="UDP4" s="4"/>
      <c r="UDQ4" s="4"/>
      <c r="UDR4" s="4"/>
      <c r="UDS4" s="4"/>
      <c r="UDX4" s="25"/>
      <c r="UDY4" s="25"/>
      <c r="UDZ4" s="18"/>
      <c r="UEA4" s="18"/>
      <c r="UEB4" s="18"/>
      <c r="UEC4" s="18"/>
      <c r="UED4" s="18"/>
      <c r="UEE4" s="4"/>
      <c r="UEF4" s="4"/>
      <c r="UEG4" s="4"/>
      <c r="UEH4" s="4"/>
      <c r="UEI4" s="4"/>
      <c r="UEN4" s="25"/>
      <c r="UEO4" s="25"/>
      <c r="UEP4" s="18"/>
      <c r="UEQ4" s="18"/>
      <c r="UER4" s="18"/>
      <c r="UES4" s="18"/>
      <c r="UET4" s="18"/>
      <c r="UEU4" s="4"/>
      <c r="UEV4" s="4"/>
      <c r="UEW4" s="4"/>
      <c r="UEX4" s="4"/>
      <c r="UEY4" s="4"/>
      <c r="UFD4" s="25"/>
      <c r="UFE4" s="25"/>
      <c r="UFF4" s="18"/>
      <c r="UFG4" s="18"/>
      <c r="UFH4" s="18"/>
      <c r="UFI4" s="18"/>
      <c r="UFJ4" s="18"/>
      <c r="UFK4" s="4"/>
      <c r="UFL4" s="4"/>
      <c r="UFM4" s="4"/>
      <c r="UFN4" s="4"/>
      <c r="UFO4" s="4"/>
      <c r="UFT4" s="25"/>
      <c r="UFU4" s="25"/>
      <c r="UFV4" s="18"/>
      <c r="UFW4" s="18"/>
      <c r="UFX4" s="18"/>
      <c r="UFY4" s="18"/>
      <c r="UFZ4" s="18"/>
      <c r="UGA4" s="4"/>
      <c r="UGB4" s="4"/>
      <c r="UGC4" s="4"/>
      <c r="UGD4" s="4"/>
      <c r="UGE4" s="4"/>
      <c r="UGJ4" s="25"/>
      <c r="UGK4" s="25"/>
      <c r="UGL4" s="18"/>
      <c r="UGM4" s="18"/>
      <c r="UGN4" s="18"/>
      <c r="UGO4" s="18"/>
      <c r="UGP4" s="18"/>
      <c r="UGQ4" s="4"/>
      <c r="UGR4" s="4"/>
      <c r="UGS4" s="4"/>
      <c r="UGT4" s="4"/>
      <c r="UGU4" s="4"/>
      <c r="UGZ4" s="25"/>
      <c r="UHA4" s="25"/>
      <c r="UHB4" s="18"/>
      <c r="UHC4" s="18"/>
      <c r="UHD4" s="18"/>
      <c r="UHE4" s="18"/>
      <c r="UHF4" s="18"/>
      <c r="UHG4" s="4"/>
      <c r="UHH4" s="4"/>
      <c r="UHI4" s="4"/>
      <c r="UHJ4" s="4"/>
      <c r="UHK4" s="4"/>
      <c r="UHP4" s="25"/>
      <c r="UHQ4" s="25"/>
      <c r="UHR4" s="18"/>
      <c r="UHS4" s="18"/>
      <c r="UHT4" s="18"/>
      <c r="UHU4" s="18"/>
      <c r="UHV4" s="18"/>
      <c r="UHW4" s="4"/>
      <c r="UHX4" s="4"/>
      <c r="UHY4" s="4"/>
      <c r="UHZ4" s="4"/>
      <c r="UIA4" s="4"/>
      <c r="UIF4" s="25"/>
      <c r="UIG4" s="25"/>
      <c r="UIH4" s="18"/>
      <c r="UII4" s="18"/>
      <c r="UIJ4" s="18"/>
      <c r="UIK4" s="18"/>
      <c r="UIL4" s="18"/>
      <c r="UIM4" s="4"/>
      <c r="UIN4" s="4"/>
      <c r="UIO4" s="4"/>
      <c r="UIP4" s="4"/>
      <c r="UIQ4" s="4"/>
      <c r="UIV4" s="25"/>
      <c r="UIW4" s="25"/>
      <c r="UIX4" s="18"/>
      <c r="UIY4" s="18"/>
      <c r="UIZ4" s="18"/>
      <c r="UJA4" s="18"/>
      <c r="UJB4" s="18"/>
      <c r="UJC4" s="4"/>
      <c r="UJD4" s="4"/>
      <c r="UJE4" s="4"/>
      <c r="UJF4" s="4"/>
      <c r="UJG4" s="4"/>
      <c r="UJL4" s="25"/>
      <c r="UJM4" s="25"/>
      <c r="UJN4" s="18"/>
      <c r="UJO4" s="18"/>
      <c r="UJP4" s="18"/>
      <c r="UJQ4" s="18"/>
      <c r="UJR4" s="18"/>
      <c r="UJS4" s="4"/>
      <c r="UJT4" s="4"/>
      <c r="UJU4" s="4"/>
      <c r="UJV4" s="4"/>
      <c r="UJW4" s="4"/>
      <c r="UKB4" s="25"/>
      <c r="UKC4" s="25"/>
      <c r="UKD4" s="18"/>
      <c r="UKE4" s="18"/>
      <c r="UKF4" s="18"/>
      <c r="UKG4" s="18"/>
      <c r="UKH4" s="18"/>
      <c r="UKI4" s="4"/>
      <c r="UKJ4" s="4"/>
      <c r="UKK4" s="4"/>
      <c r="UKL4" s="4"/>
      <c r="UKM4" s="4"/>
      <c r="UKR4" s="25"/>
      <c r="UKS4" s="25"/>
      <c r="UKT4" s="18"/>
      <c r="UKU4" s="18"/>
      <c r="UKV4" s="18"/>
      <c r="UKW4" s="18"/>
      <c r="UKX4" s="18"/>
      <c r="UKY4" s="4"/>
      <c r="UKZ4" s="4"/>
      <c r="ULA4" s="4"/>
      <c r="ULB4" s="4"/>
      <c r="ULC4" s="4"/>
      <c r="ULH4" s="25"/>
      <c r="ULI4" s="25"/>
      <c r="ULJ4" s="18"/>
      <c r="ULK4" s="18"/>
      <c r="ULL4" s="18"/>
      <c r="ULM4" s="18"/>
      <c r="ULN4" s="18"/>
      <c r="ULO4" s="4"/>
      <c r="ULP4" s="4"/>
      <c r="ULQ4" s="4"/>
      <c r="ULR4" s="4"/>
      <c r="ULS4" s="4"/>
      <c r="ULX4" s="25"/>
      <c r="ULY4" s="25"/>
      <c r="ULZ4" s="18"/>
      <c r="UMA4" s="18"/>
      <c r="UMB4" s="18"/>
      <c r="UMC4" s="18"/>
      <c r="UMD4" s="18"/>
      <c r="UME4" s="4"/>
      <c r="UMF4" s="4"/>
      <c r="UMG4" s="4"/>
      <c r="UMH4" s="4"/>
      <c r="UMI4" s="4"/>
      <c r="UMN4" s="25"/>
      <c r="UMO4" s="25"/>
      <c r="UMP4" s="18"/>
      <c r="UMQ4" s="18"/>
      <c r="UMR4" s="18"/>
      <c r="UMS4" s="18"/>
      <c r="UMT4" s="18"/>
      <c r="UMU4" s="4"/>
      <c r="UMV4" s="4"/>
      <c r="UMW4" s="4"/>
      <c r="UMX4" s="4"/>
      <c r="UMY4" s="4"/>
      <c r="UND4" s="25"/>
      <c r="UNE4" s="25"/>
      <c r="UNF4" s="18"/>
      <c r="UNG4" s="18"/>
      <c r="UNH4" s="18"/>
      <c r="UNI4" s="18"/>
      <c r="UNJ4" s="18"/>
      <c r="UNK4" s="4"/>
      <c r="UNL4" s="4"/>
      <c r="UNM4" s="4"/>
      <c r="UNN4" s="4"/>
      <c r="UNO4" s="4"/>
      <c r="UNT4" s="25"/>
      <c r="UNU4" s="25"/>
      <c r="UNV4" s="18"/>
      <c r="UNW4" s="18"/>
      <c r="UNX4" s="18"/>
      <c r="UNY4" s="18"/>
      <c r="UNZ4" s="18"/>
      <c r="UOA4" s="4"/>
      <c r="UOB4" s="4"/>
      <c r="UOC4" s="4"/>
      <c r="UOD4" s="4"/>
      <c r="UOE4" s="4"/>
      <c r="UOJ4" s="25"/>
      <c r="UOK4" s="25"/>
      <c r="UOL4" s="18"/>
      <c r="UOM4" s="18"/>
      <c r="UON4" s="18"/>
      <c r="UOO4" s="18"/>
      <c r="UOP4" s="18"/>
      <c r="UOQ4" s="4"/>
      <c r="UOR4" s="4"/>
      <c r="UOS4" s="4"/>
      <c r="UOT4" s="4"/>
      <c r="UOU4" s="4"/>
      <c r="UOZ4" s="25"/>
      <c r="UPA4" s="25"/>
      <c r="UPB4" s="18"/>
      <c r="UPC4" s="18"/>
      <c r="UPD4" s="18"/>
      <c r="UPE4" s="18"/>
      <c r="UPF4" s="18"/>
      <c r="UPG4" s="4"/>
      <c r="UPH4" s="4"/>
      <c r="UPI4" s="4"/>
      <c r="UPJ4" s="4"/>
      <c r="UPK4" s="4"/>
      <c r="UPP4" s="25"/>
      <c r="UPQ4" s="25"/>
      <c r="UPR4" s="18"/>
      <c r="UPS4" s="18"/>
      <c r="UPT4" s="18"/>
      <c r="UPU4" s="18"/>
      <c r="UPV4" s="18"/>
      <c r="UPW4" s="4"/>
      <c r="UPX4" s="4"/>
      <c r="UPY4" s="4"/>
      <c r="UPZ4" s="4"/>
      <c r="UQA4" s="4"/>
      <c r="UQF4" s="25"/>
      <c r="UQG4" s="25"/>
      <c r="UQH4" s="18"/>
      <c r="UQI4" s="18"/>
      <c r="UQJ4" s="18"/>
      <c r="UQK4" s="18"/>
      <c r="UQL4" s="18"/>
      <c r="UQM4" s="4"/>
      <c r="UQN4" s="4"/>
      <c r="UQO4" s="4"/>
      <c r="UQP4" s="4"/>
      <c r="UQQ4" s="4"/>
      <c r="UQV4" s="25"/>
      <c r="UQW4" s="25"/>
      <c r="UQX4" s="18"/>
      <c r="UQY4" s="18"/>
      <c r="UQZ4" s="18"/>
      <c r="URA4" s="18"/>
      <c r="URB4" s="18"/>
      <c r="URC4" s="4"/>
      <c r="URD4" s="4"/>
      <c r="URE4" s="4"/>
      <c r="URF4" s="4"/>
      <c r="URG4" s="4"/>
      <c r="URL4" s="25"/>
      <c r="URM4" s="25"/>
      <c r="URN4" s="18"/>
      <c r="URO4" s="18"/>
      <c r="URP4" s="18"/>
      <c r="URQ4" s="18"/>
      <c r="URR4" s="18"/>
      <c r="URS4" s="4"/>
      <c r="URT4" s="4"/>
      <c r="URU4" s="4"/>
      <c r="URV4" s="4"/>
      <c r="URW4" s="4"/>
      <c r="USB4" s="25"/>
      <c r="USC4" s="25"/>
      <c r="USD4" s="18"/>
      <c r="USE4" s="18"/>
      <c r="USF4" s="18"/>
      <c r="USG4" s="18"/>
      <c r="USH4" s="18"/>
      <c r="USI4" s="4"/>
      <c r="USJ4" s="4"/>
      <c r="USK4" s="4"/>
      <c r="USL4" s="4"/>
      <c r="USM4" s="4"/>
      <c r="USR4" s="25"/>
      <c r="USS4" s="25"/>
      <c r="UST4" s="18"/>
      <c r="USU4" s="18"/>
      <c r="USV4" s="18"/>
      <c r="USW4" s="18"/>
      <c r="USX4" s="18"/>
      <c r="USY4" s="4"/>
      <c r="USZ4" s="4"/>
      <c r="UTA4" s="4"/>
      <c r="UTB4" s="4"/>
      <c r="UTC4" s="4"/>
      <c r="UTH4" s="25"/>
      <c r="UTI4" s="25"/>
      <c r="UTJ4" s="18"/>
      <c r="UTK4" s="18"/>
      <c r="UTL4" s="18"/>
      <c r="UTM4" s="18"/>
      <c r="UTN4" s="18"/>
      <c r="UTO4" s="4"/>
      <c r="UTP4" s="4"/>
      <c r="UTQ4" s="4"/>
      <c r="UTR4" s="4"/>
      <c r="UTS4" s="4"/>
      <c r="UTX4" s="25"/>
      <c r="UTY4" s="25"/>
      <c r="UTZ4" s="18"/>
      <c r="UUA4" s="18"/>
      <c r="UUB4" s="18"/>
      <c r="UUC4" s="18"/>
      <c r="UUD4" s="18"/>
      <c r="UUE4" s="4"/>
      <c r="UUF4" s="4"/>
      <c r="UUG4" s="4"/>
      <c r="UUH4" s="4"/>
      <c r="UUI4" s="4"/>
      <c r="UUN4" s="25"/>
      <c r="UUO4" s="25"/>
      <c r="UUP4" s="18"/>
      <c r="UUQ4" s="18"/>
      <c r="UUR4" s="18"/>
      <c r="UUS4" s="18"/>
      <c r="UUT4" s="18"/>
      <c r="UUU4" s="4"/>
      <c r="UUV4" s="4"/>
      <c r="UUW4" s="4"/>
      <c r="UUX4" s="4"/>
      <c r="UUY4" s="4"/>
      <c r="UVD4" s="25"/>
      <c r="UVE4" s="25"/>
      <c r="UVF4" s="18"/>
      <c r="UVG4" s="18"/>
      <c r="UVH4" s="18"/>
      <c r="UVI4" s="18"/>
      <c r="UVJ4" s="18"/>
      <c r="UVK4" s="4"/>
      <c r="UVL4" s="4"/>
      <c r="UVM4" s="4"/>
      <c r="UVN4" s="4"/>
      <c r="UVO4" s="4"/>
      <c r="UVT4" s="25"/>
      <c r="UVU4" s="25"/>
      <c r="UVV4" s="18"/>
      <c r="UVW4" s="18"/>
      <c r="UVX4" s="18"/>
      <c r="UVY4" s="18"/>
      <c r="UVZ4" s="18"/>
      <c r="UWA4" s="4"/>
      <c r="UWB4" s="4"/>
      <c r="UWC4" s="4"/>
      <c r="UWD4" s="4"/>
      <c r="UWE4" s="4"/>
      <c r="UWJ4" s="25"/>
      <c r="UWK4" s="25"/>
      <c r="UWL4" s="18"/>
      <c r="UWM4" s="18"/>
      <c r="UWN4" s="18"/>
      <c r="UWO4" s="18"/>
      <c r="UWP4" s="18"/>
      <c r="UWQ4" s="4"/>
      <c r="UWR4" s="4"/>
      <c r="UWS4" s="4"/>
      <c r="UWT4" s="4"/>
      <c r="UWU4" s="4"/>
      <c r="UWZ4" s="25"/>
      <c r="UXA4" s="25"/>
      <c r="UXB4" s="18"/>
      <c r="UXC4" s="18"/>
      <c r="UXD4" s="18"/>
      <c r="UXE4" s="18"/>
      <c r="UXF4" s="18"/>
      <c r="UXG4" s="4"/>
      <c r="UXH4" s="4"/>
      <c r="UXI4" s="4"/>
      <c r="UXJ4" s="4"/>
      <c r="UXK4" s="4"/>
      <c r="UXP4" s="25"/>
      <c r="UXQ4" s="25"/>
      <c r="UXR4" s="18"/>
      <c r="UXS4" s="18"/>
      <c r="UXT4" s="18"/>
      <c r="UXU4" s="18"/>
      <c r="UXV4" s="18"/>
      <c r="UXW4" s="4"/>
      <c r="UXX4" s="4"/>
      <c r="UXY4" s="4"/>
      <c r="UXZ4" s="4"/>
      <c r="UYA4" s="4"/>
      <c r="UYF4" s="25"/>
      <c r="UYG4" s="25"/>
      <c r="UYH4" s="18"/>
      <c r="UYI4" s="18"/>
      <c r="UYJ4" s="18"/>
      <c r="UYK4" s="18"/>
      <c r="UYL4" s="18"/>
      <c r="UYM4" s="4"/>
      <c r="UYN4" s="4"/>
      <c r="UYO4" s="4"/>
      <c r="UYP4" s="4"/>
      <c r="UYQ4" s="4"/>
      <c r="UYV4" s="25"/>
      <c r="UYW4" s="25"/>
      <c r="UYX4" s="18"/>
      <c r="UYY4" s="18"/>
      <c r="UYZ4" s="18"/>
      <c r="UZA4" s="18"/>
      <c r="UZB4" s="18"/>
      <c r="UZC4" s="4"/>
      <c r="UZD4" s="4"/>
      <c r="UZE4" s="4"/>
      <c r="UZF4" s="4"/>
      <c r="UZG4" s="4"/>
      <c r="UZL4" s="25"/>
      <c r="UZM4" s="25"/>
      <c r="UZN4" s="18"/>
      <c r="UZO4" s="18"/>
      <c r="UZP4" s="18"/>
      <c r="UZQ4" s="18"/>
      <c r="UZR4" s="18"/>
      <c r="UZS4" s="4"/>
      <c r="UZT4" s="4"/>
      <c r="UZU4" s="4"/>
      <c r="UZV4" s="4"/>
      <c r="UZW4" s="4"/>
      <c r="VAB4" s="25"/>
      <c r="VAC4" s="25"/>
      <c r="VAD4" s="18"/>
      <c r="VAE4" s="18"/>
      <c r="VAF4" s="18"/>
      <c r="VAG4" s="18"/>
      <c r="VAH4" s="18"/>
      <c r="VAI4" s="4"/>
      <c r="VAJ4" s="4"/>
      <c r="VAK4" s="4"/>
      <c r="VAL4" s="4"/>
      <c r="VAM4" s="4"/>
      <c r="VAR4" s="25"/>
      <c r="VAS4" s="25"/>
      <c r="VAT4" s="18"/>
      <c r="VAU4" s="18"/>
      <c r="VAV4" s="18"/>
      <c r="VAW4" s="18"/>
      <c r="VAX4" s="18"/>
      <c r="VAY4" s="4"/>
      <c r="VAZ4" s="4"/>
      <c r="VBA4" s="4"/>
      <c r="VBB4" s="4"/>
      <c r="VBC4" s="4"/>
      <c r="VBH4" s="25"/>
      <c r="VBI4" s="25"/>
      <c r="VBJ4" s="18"/>
      <c r="VBK4" s="18"/>
      <c r="VBL4" s="18"/>
      <c r="VBM4" s="18"/>
      <c r="VBN4" s="18"/>
      <c r="VBO4" s="4"/>
      <c r="VBP4" s="4"/>
      <c r="VBQ4" s="4"/>
      <c r="VBR4" s="4"/>
      <c r="VBS4" s="4"/>
      <c r="VBX4" s="25"/>
      <c r="VBY4" s="25"/>
      <c r="VBZ4" s="18"/>
      <c r="VCA4" s="18"/>
      <c r="VCB4" s="18"/>
      <c r="VCC4" s="18"/>
      <c r="VCD4" s="18"/>
      <c r="VCE4" s="4"/>
      <c r="VCF4" s="4"/>
      <c r="VCG4" s="4"/>
      <c r="VCH4" s="4"/>
      <c r="VCI4" s="4"/>
      <c r="VCN4" s="25"/>
      <c r="VCO4" s="25"/>
      <c r="VCP4" s="18"/>
      <c r="VCQ4" s="18"/>
      <c r="VCR4" s="18"/>
      <c r="VCS4" s="18"/>
      <c r="VCT4" s="18"/>
      <c r="VCU4" s="4"/>
      <c r="VCV4" s="4"/>
      <c r="VCW4" s="4"/>
      <c r="VCX4" s="4"/>
      <c r="VCY4" s="4"/>
      <c r="VDD4" s="25"/>
      <c r="VDE4" s="25"/>
      <c r="VDF4" s="18"/>
      <c r="VDG4" s="18"/>
      <c r="VDH4" s="18"/>
      <c r="VDI4" s="18"/>
      <c r="VDJ4" s="18"/>
      <c r="VDK4" s="4"/>
      <c r="VDL4" s="4"/>
      <c r="VDM4" s="4"/>
      <c r="VDN4" s="4"/>
      <c r="VDO4" s="4"/>
      <c r="VDT4" s="25"/>
      <c r="VDU4" s="25"/>
      <c r="VDV4" s="18"/>
      <c r="VDW4" s="18"/>
      <c r="VDX4" s="18"/>
      <c r="VDY4" s="18"/>
      <c r="VDZ4" s="18"/>
      <c r="VEA4" s="4"/>
      <c r="VEB4" s="4"/>
      <c r="VEC4" s="4"/>
      <c r="VED4" s="4"/>
      <c r="VEE4" s="4"/>
      <c r="VEJ4" s="25"/>
      <c r="VEK4" s="25"/>
      <c r="VEL4" s="18"/>
      <c r="VEM4" s="18"/>
      <c r="VEN4" s="18"/>
      <c r="VEO4" s="18"/>
      <c r="VEP4" s="18"/>
      <c r="VEQ4" s="4"/>
      <c r="VER4" s="4"/>
      <c r="VES4" s="4"/>
      <c r="VET4" s="4"/>
      <c r="VEU4" s="4"/>
      <c r="VEZ4" s="25"/>
      <c r="VFA4" s="25"/>
      <c r="VFB4" s="18"/>
      <c r="VFC4" s="18"/>
      <c r="VFD4" s="18"/>
      <c r="VFE4" s="18"/>
      <c r="VFF4" s="18"/>
      <c r="VFG4" s="4"/>
      <c r="VFH4" s="4"/>
      <c r="VFI4" s="4"/>
      <c r="VFJ4" s="4"/>
      <c r="VFK4" s="4"/>
      <c r="VFP4" s="25"/>
      <c r="VFQ4" s="25"/>
      <c r="VFR4" s="18"/>
      <c r="VFS4" s="18"/>
      <c r="VFT4" s="18"/>
      <c r="VFU4" s="18"/>
      <c r="VFV4" s="18"/>
      <c r="VFW4" s="4"/>
      <c r="VFX4" s="4"/>
      <c r="VFY4" s="4"/>
      <c r="VFZ4" s="4"/>
      <c r="VGA4" s="4"/>
      <c r="VGF4" s="25"/>
      <c r="VGG4" s="25"/>
      <c r="VGH4" s="18"/>
      <c r="VGI4" s="18"/>
      <c r="VGJ4" s="18"/>
      <c r="VGK4" s="18"/>
      <c r="VGL4" s="18"/>
      <c r="VGM4" s="4"/>
      <c r="VGN4" s="4"/>
      <c r="VGO4" s="4"/>
      <c r="VGP4" s="4"/>
      <c r="VGQ4" s="4"/>
      <c r="VGV4" s="25"/>
      <c r="VGW4" s="25"/>
      <c r="VGX4" s="18"/>
      <c r="VGY4" s="18"/>
      <c r="VGZ4" s="18"/>
      <c r="VHA4" s="18"/>
      <c r="VHB4" s="18"/>
      <c r="VHC4" s="4"/>
      <c r="VHD4" s="4"/>
      <c r="VHE4" s="4"/>
      <c r="VHF4" s="4"/>
      <c r="VHG4" s="4"/>
      <c r="VHL4" s="25"/>
      <c r="VHM4" s="25"/>
      <c r="VHN4" s="18"/>
      <c r="VHO4" s="18"/>
      <c r="VHP4" s="18"/>
      <c r="VHQ4" s="18"/>
      <c r="VHR4" s="18"/>
      <c r="VHS4" s="4"/>
      <c r="VHT4" s="4"/>
      <c r="VHU4" s="4"/>
      <c r="VHV4" s="4"/>
      <c r="VHW4" s="4"/>
      <c r="VIB4" s="25"/>
      <c r="VIC4" s="25"/>
      <c r="VID4" s="18"/>
      <c r="VIE4" s="18"/>
      <c r="VIF4" s="18"/>
      <c r="VIG4" s="18"/>
      <c r="VIH4" s="18"/>
      <c r="VII4" s="4"/>
      <c r="VIJ4" s="4"/>
      <c r="VIK4" s="4"/>
      <c r="VIL4" s="4"/>
      <c r="VIM4" s="4"/>
      <c r="VIR4" s="25"/>
      <c r="VIS4" s="25"/>
      <c r="VIT4" s="18"/>
      <c r="VIU4" s="18"/>
      <c r="VIV4" s="18"/>
      <c r="VIW4" s="18"/>
      <c r="VIX4" s="18"/>
      <c r="VIY4" s="4"/>
      <c r="VIZ4" s="4"/>
      <c r="VJA4" s="4"/>
      <c r="VJB4" s="4"/>
      <c r="VJC4" s="4"/>
      <c r="VJH4" s="25"/>
      <c r="VJI4" s="25"/>
      <c r="VJJ4" s="18"/>
      <c r="VJK4" s="18"/>
      <c r="VJL4" s="18"/>
      <c r="VJM4" s="18"/>
      <c r="VJN4" s="18"/>
      <c r="VJO4" s="4"/>
      <c r="VJP4" s="4"/>
      <c r="VJQ4" s="4"/>
      <c r="VJR4" s="4"/>
      <c r="VJS4" s="4"/>
      <c r="VJX4" s="25"/>
      <c r="VJY4" s="25"/>
      <c r="VJZ4" s="18"/>
      <c r="VKA4" s="18"/>
      <c r="VKB4" s="18"/>
      <c r="VKC4" s="18"/>
      <c r="VKD4" s="18"/>
      <c r="VKE4" s="4"/>
      <c r="VKF4" s="4"/>
      <c r="VKG4" s="4"/>
      <c r="VKH4" s="4"/>
      <c r="VKI4" s="4"/>
      <c r="VKN4" s="25"/>
      <c r="VKO4" s="25"/>
      <c r="VKP4" s="18"/>
      <c r="VKQ4" s="18"/>
      <c r="VKR4" s="18"/>
      <c r="VKS4" s="18"/>
      <c r="VKT4" s="18"/>
      <c r="VKU4" s="4"/>
      <c r="VKV4" s="4"/>
      <c r="VKW4" s="4"/>
      <c r="VKX4" s="4"/>
      <c r="VKY4" s="4"/>
      <c r="VLD4" s="25"/>
      <c r="VLE4" s="25"/>
      <c r="VLF4" s="18"/>
      <c r="VLG4" s="18"/>
      <c r="VLH4" s="18"/>
      <c r="VLI4" s="18"/>
      <c r="VLJ4" s="18"/>
      <c r="VLK4" s="4"/>
      <c r="VLL4" s="4"/>
      <c r="VLM4" s="4"/>
      <c r="VLN4" s="4"/>
      <c r="VLO4" s="4"/>
      <c r="VLT4" s="25"/>
      <c r="VLU4" s="25"/>
      <c r="VLV4" s="18"/>
      <c r="VLW4" s="18"/>
      <c r="VLX4" s="18"/>
      <c r="VLY4" s="18"/>
      <c r="VLZ4" s="18"/>
      <c r="VMA4" s="4"/>
      <c r="VMB4" s="4"/>
      <c r="VMC4" s="4"/>
      <c r="VMD4" s="4"/>
      <c r="VME4" s="4"/>
      <c r="VMJ4" s="25"/>
      <c r="VMK4" s="25"/>
      <c r="VML4" s="18"/>
      <c r="VMM4" s="18"/>
      <c r="VMN4" s="18"/>
      <c r="VMO4" s="18"/>
      <c r="VMP4" s="18"/>
      <c r="VMQ4" s="4"/>
      <c r="VMR4" s="4"/>
      <c r="VMS4" s="4"/>
      <c r="VMT4" s="4"/>
      <c r="VMU4" s="4"/>
      <c r="VMZ4" s="25"/>
      <c r="VNA4" s="25"/>
      <c r="VNB4" s="18"/>
      <c r="VNC4" s="18"/>
      <c r="VND4" s="18"/>
      <c r="VNE4" s="18"/>
      <c r="VNF4" s="18"/>
      <c r="VNG4" s="4"/>
      <c r="VNH4" s="4"/>
      <c r="VNI4" s="4"/>
      <c r="VNJ4" s="4"/>
      <c r="VNK4" s="4"/>
      <c r="VNP4" s="25"/>
      <c r="VNQ4" s="25"/>
      <c r="VNR4" s="18"/>
      <c r="VNS4" s="18"/>
      <c r="VNT4" s="18"/>
      <c r="VNU4" s="18"/>
      <c r="VNV4" s="18"/>
      <c r="VNW4" s="4"/>
      <c r="VNX4" s="4"/>
      <c r="VNY4" s="4"/>
      <c r="VNZ4" s="4"/>
      <c r="VOA4" s="4"/>
      <c r="VOF4" s="25"/>
      <c r="VOG4" s="25"/>
      <c r="VOH4" s="18"/>
      <c r="VOI4" s="18"/>
      <c r="VOJ4" s="18"/>
      <c r="VOK4" s="18"/>
      <c r="VOL4" s="18"/>
      <c r="VOM4" s="4"/>
      <c r="VON4" s="4"/>
      <c r="VOO4" s="4"/>
      <c r="VOP4" s="4"/>
      <c r="VOQ4" s="4"/>
      <c r="VOV4" s="25"/>
      <c r="VOW4" s="25"/>
      <c r="VOX4" s="18"/>
      <c r="VOY4" s="18"/>
      <c r="VOZ4" s="18"/>
      <c r="VPA4" s="18"/>
      <c r="VPB4" s="18"/>
      <c r="VPC4" s="4"/>
      <c r="VPD4" s="4"/>
      <c r="VPE4" s="4"/>
      <c r="VPF4" s="4"/>
      <c r="VPG4" s="4"/>
      <c r="VPL4" s="25"/>
      <c r="VPM4" s="25"/>
      <c r="VPN4" s="18"/>
      <c r="VPO4" s="18"/>
      <c r="VPP4" s="18"/>
      <c r="VPQ4" s="18"/>
      <c r="VPR4" s="18"/>
      <c r="VPS4" s="4"/>
      <c r="VPT4" s="4"/>
      <c r="VPU4" s="4"/>
      <c r="VPV4" s="4"/>
      <c r="VPW4" s="4"/>
      <c r="VQB4" s="25"/>
      <c r="VQC4" s="25"/>
      <c r="VQD4" s="18"/>
      <c r="VQE4" s="18"/>
      <c r="VQF4" s="18"/>
      <c r="VQG4" s="18"/>
      <c r="VQH4" s="18"/>
      <c r="VQI4" s="4"/>
      <c r="VQJ4" s="4"/>
      <c r="VQK4" s="4"/>
      <c r="VQL4" s="4"/>
      <c r="VQM4" s="4"/>
      <c r="VQR4" s="25"/>
      <c r="VQS4" s="25"/>
      <c r="VQT4" s="18"/>
      <c r="VQU4" s="18"/>
      <c r="VQV4" s="18"/>
      <c r="VQW4" s="18"/>
      <c r="VQX4" s="18"/>
      <c r="VQY4" s="4"/>
      <c r="VQZ4" s="4"/>
      <c r="VRA4" s="4"/>
      <c r="VRB4" s="4"/>
      <c r="VRC4" s="4"/>
      <c r="VRH4" s="25"/>
      <c r="VRI4" s="25"/>
      <c r="VRJ4" s="18"/>
      <c r="VRK4" s="18"/>
      <c r="VRL4" s="18"/>
      <c r="VRM4" s="18"/>
      <c r="VRN4" s="18"/>
      <c r="VRO4" s="4"/>
      <c r="VRP4" s="4"/>
      <c r="VRQ4" s="4"/>
      <c r="VRR4" s="4"/>
      <c r="VRS4" s="4"/>
      <c r="VRX4" s="25"/>
      <c r="VRY4" s="25"/>
      <c r="VRZ4" s="18"/>
      <c r="VSA4" s="18"/>
      <c r="VSB4" s="18"/>
      <c r="VSC4" s="18"/>
      <c r="VSD4" s="18"/>
      <c r="VSE4" s="4"/>
      <c r="VSF4" s="4"/>
      <c r="VSG4" s="4"/>
      <c r="VSH4" s="4"/>
      <c r="VSI4" s="4"/>
      <c r="VSN4" s="25"/>
      <c r="VSO4" s="25"/>
      <c r="VSP4" s="18"/>
      <c r="VSQ4" s="18"/>
      <c r="VSR4" s="18"/>
      <c r="VSS4" s="18"/>
      <c r="VST4" s="18"/>
      <c r="VSU4" s="4"/>
      <c r="VSV4" s="4"/>
      <c r="VSW4" s="4"/>
      <c r="VSX4" s="4"/>
      <c r="VSY4" s="4"/>
      <c r="VTD4" s="25"/>
      <c r="VTE4" s="25"/>
      <c r="VTF4" s="18"/>
      <c r="VTG4" s="18"/>
      <c r="VTH4" s="18"/>
      <c r="VTI4" s="18"/>
      <c r="VTJ4" s="18"/>
      <c r="VTK4" s="4"/>
      <c r="VTL4" s="4"/>
      <c r="VTM4" s="4"/>
      <c r="VTN4" s="4"/>
      <c r="VTO4" s="4"/>
      <c r="VTT4" s="25"/>
      <c r="VTU4" s="25"/>
      <c r="VTV4" s="18"/>
      <c r="VTW4" s="18"/>
      <c r="VTX4" s="18"/>
      <c r="VTY4" s="18"/>
      <c r="VTZ4" s="18"/>
      <c r="VUA4" s="4"/>
      <c r="VUB4" s="4"/>
      <c r="VUC4" s="4"/>
      <c r="VUD4" s="4"/>
      <c r="VUE4" s="4"/>
      <c r="VUJ4" s="25"/>
      <c r="VUK4" s="25"/>
      <c r="VUL4" s="18"/>
      <c r="VUM4" s="18"/>
      <c r="VUN4" s="18"/>
      <c r="VUO4" s="18"/>
      <c r="VUP4" s="18"/>
      <c r="VUQ4" s="4"/>
      <c r="VUR4" s="4"/>
      <c r="VUS4" s="4"/>
      <c r="VUT4" s="4"/>
      <c r="VUU4" s="4"/>
      <c r="VUZ4" s="25"/>
      <c r="VVA4" s="25"/>
      <c r="VVB4" s="18"/>
      <c r="VVC4" s="18"/>
      <c r="VVD4" s="18"/>
      <c r="VVE4" s="18"/>
      <c r="VVF4" s="18"/>
      <c r="VVG4" s="4"/>
      <c r="VVH4" s="4"/>
      <c r="VVI4" s="4"/>
      <c r="VVJ4" s="4"/>
      <c r="VVK4" s="4"/>
      <c r="VVP4" s="25"/>
      <c r="VVQ4" s="25"/>
      <c r="VVR4" s="18"/>
      <c r="VVS4" s="18"/>
      <c r="VVT4" s="18"/>
      <c r="VVU4" s="18"/>
      <c r="VVV4" s="18"/>
      <c r="VVW4" s="4"/>
      <c r="VVX4" s="4"/>
      <c r="VVY4" s="4"/>
      <c r="VVZ4" s="4"/>
      <c r="VWA4" s="4"/>
      <c r="VWF4" s="25"/>
      <c r="VWG4" s="25"/>
      <c r="VWH4" s="18"/>
      <c r="VWI4" s="18"/>
      <c r="VWJ4" s="18"/>
      <c r="VWK4" s="18"/>
      <c r="VWL4" s="18"/>
      <c r="VWM4" s="4"/>
      <c r="VWN4" s="4"/>
      <c r="VWO4" s="4"/>
      <c r="VWP4" s="4"/>
      <c r="VWQ4" s="4"/>
      <c r="VWV4" s="25"/>
      <c r="VWW4" s="25"/>
      <c r="VWX4" s="18"/>
      <c r="VWY4" s="18"/>
      <c r="VWZ4" s="18"/>
      <c r="VXA4" s="18"/>
      <c r="VXB4" s="18"/>
      <c r="VXC4" s="4"/>
      <c r="VXD4" s="4"/>
      <c r="VXE4" s="4"/>
      <c r="VXF4" s="4"/>
      <c r="VXG4" s="4"/>
      <c r="VXL4" s="25"/>
      <c r="VXM4" s="25"/>
      <c r="VXN4" s="18"/>
      <c r="VXO4" s="18"/>
      <c r="VXP4" s="18"/>
      <c r="VXQ4" s="18"/>
      <c r="VXR4" s="18"/>
      <c r="VXS4" s="4"/>
      <c r="VXT4" s="4"/>
      <c r="VXU4" s="4"/>
      <c r="VXV4" s="4"/>
      <c r="VXW4" s="4"/>
      <c r="VYB4" s="25"/>
      <c r="VYC4" s="25"/>
      <c r="VYD4" s="18"/>
      <c r="VYE4" s="18"/>
      <c r="VYF4" s="18"/>
      <c r="VYG4" s="18"/>
      <c r="VYH4" s="18"/>
      <c r="VYI4" s="4"/>
      <c r="VYJ4" s="4"/>
      <c r="VYK4" s="4"/>
      <c r="VYL4" s="4"/>
      <c r="VYM4" s="4"/>
      <c r="VYR4" s="25"/>
      <c r="VYS4" s="25"/>
      <c r="VYT4" s="18"/>
      <c r="VYU4" s="18"/>
      <c r="VYV4" s="18"/>
      <c r="VYW4" s="18"/>
      <c r="VYX4" s="18"/>
      <c r="VYY4" s="4"/>
      <c r="VYZ4" s="4"/>
      <c r="VZA4" s="4"/>
      <c r="VZB4" s="4"/>
      <c r="VZC4" s="4"/>
      <c r="VZH4" s="25"/>
      <c r="VZI4" s="25"/>
      <c r="VZJ4" s="18"/>
      <c r="VZK4" s="18"/>
      <c r="VZL4" s="18"/>
      <c r="VZM4" s="18"/>
      <c r="VZN4" s="18"/>
      <c r="VZO4" s="4"/>
      <c r="VZP4" s="4"/>
      <c r="VZQ4" s="4"/>
      <c r="VZR4" s="4"/>
      <c r="VZS4" s="4"/>
      <c r="VZX4" s="25"/>
      <c r="VZY4" s="25"/>
      <c r="VZZ4" s="18"/>
      <c r="WAA4" s="18"/>
      <c r="WAB4" s="18"/>
      <c r="WAC4" s="18"/>
      <c r="WAD4" s="18"/>
      <c r="WAE4" s="4"/>
      <c r="WAF4" s="4"/>
      <c r="WAG4" s="4"/>
      <c r="WAH4" s="4"/>
      <c r="WAI4" s="4"/>
      <c r="WAN4" s="25"/>
      <c r="WAO4" s="25"/>
      <c r="WAP4" s="18"/>
      <c r="WAQ4" s="18"/>
      <c r="WAR4" s="18"/>
      <c r="WAS4" s="18"/>
      <c r="WAT4" s="18"/>
      <c r="WAU4" s="4"/>
      <c r="WAV4" s="4"/>
      <c r="WAW4" s="4"/>
      <c r="WAX4" s="4"/>
      <c r="WAY4" s="4"/>
      <c r="WBD4" s="25"/>
      <c r="WBE4" s="25"/>
      <c r="WBF4" s="18"/>
      <c r="WBG4" s="18"/>
      <c r="WBH4" s="18"/>
      <c r="WBI4" s="18"/>
      <c r="WBJ4" s="18"/>
      <c r="WBK4" s="4"/>
      <c r="WBL4" s="4"/>
      <c r="WBM4" s="4"/>
      <c r="WBN4" s="4"/>
      <c r="WBO4" s="4"/>
      <c r="WBT4" s="25"/>
      <c r="WBU4" s="25"/>
      <c r="WBV4" s="18"/>
      <c r="WBW4" s="18"/>
      <c r="WBX4" s="18"/>
      <c r="WBY4" s="18"/>
      <c r="WBZ4" s="18"/>
      <c r="WCA4" s="4"/>
      <c r="WCB4" s="4"/>
      <c r="WCC4" s="4"/>
      <c r="WCD4" s="4"/>
      <c r="WCE4" s="4"/>
      <c r="WCJ4" s="25"/>
      <c r="WCK4" s="25"/>
      <c r="WCL4" s="18"/>
      <c r="WCM4" s="18"/>
      <c r="WCN4" s="18"/>
      <c r="WCO4" s="18"/>
      <c r="WCP4" s="18"/>
      <c r="WCQ4" s="4"/>
      <c r="WCR4" s="4"/>
      <c r="WCS4" s="4"/>
      <c r="WCT4" s="4"/>
      <c r="WCU4" s="4"/>
      <c r="WCZ4" s="25"/>
      <c r="WDA4" s="25"/>
      <c r="WDB4" s="18"/>
      <c r="WDC4" s="18"/>
      <c r="WDD4" s="18"/>
      <c r="WDE4" s="18"/>
      <c r="WDF4" s="18"/>
      <c r="WDG4" s="4"/>
      <c r="WDH4" s="4"/>
      <c r="WDI4" s="4"/>
      <c r="WDJ4" s="4"/>
      <c r="WDK4" s="4"/>
      <c r="WDP4" s="25"/>
      <c r="WDQ4" s="25"/>
      <c r="WDR4" s="18"/>
      <c r="WDS4" s="18"/>
      <c r="WDT4" s="18"/>
      <c r="WDU4" s="18"/>
      <c r="WDV4" s="18"/>
      <c r="WDW4" s="4"/>
      <c r="WDX4" s="4"/>
      <c r="WDY4" s="4"/>
      <c r="WDZ4" s="4"/>
      <c r="WEA4" s="4"/>
      <c r="WEF4" s="25"/>
      <c r="WEG4" s="25"/>
      <c r="WEH4" s="18"/>
      <c r="WEI4" s="18"/>
      <c r="WEJ4" s="18"/>
      <c r="WEK4" s="18"/>
      <c r="WEL4" s="18"/>
      <c r="WEM4" s="4"/>
      <c r="WEN4" s="4"/>
      <c r="WEO4" s="4"/>
      <c r="WEP4" s="4"/>
      <c r="WEQ4" s="4"/>
      <c r="WEV4" s="25"/>
      <c r="WEW4" s="25"/>
      <c r="WEX4" s="18"/>
      <c r="WEY4" s="18"/>
      <c r="WEZ4" s="18"/>
      <c r="WFA4" s="18"/>
      <c r="WFB4" s="18"/>
      <c r="WFC4" s="4"/>
      <c r="WFD4" s="4"/>
      <c r="WFE4" s="4"/>
      <c r="WFF4" s="4"/>
      <c r="WFG4" s="4"/>
      <c r="WFL4" s="25"/>
      <c r="WFM4" s="25"/>
      <c r="WFN4" s="18"/>
      <c r="WFO4" s="18"/>
      <c r="WFP4" s="18"/>
      <c r="WFQ4" s="18"/>
      <c r="WFR4" s="18"/>
      <c r="WFS4" s="4"/>
      <c r="WFT4" s="4"/>
      <c r="WFU4" s="4"/>
      <c r="WFV4" s="4"/>
      <c r="WFW4" s="4"/>
      <c r="WGB4" s="25"/>
      <c r="WGC4" s="25"/>
      <c r="WGD4" s="18"/>
      <c r="WGE4" s="18"/>
      <c r="WGF4" s="18"/>
      <c r="WGG4" s="18"/>
      <c r="WGH4" s="18"/>
      <c r="WGI4" s="4"/>
      <c r="WGJ4" s="4"/>
      <c r="WGK4" s="4"/>
      <c r="WGL4" s="4"/>
      <c r="WGM4" s="4"/>
      <c r="WGR4" s="25"/>
      <c r="WGS4" s="25"/>
      <c r="WGT4" s="18"/>
      <c r="WGU4" s="18"/>
      <c r="WGV4" s="18"/>
      <c r="WGW4" s="18"/>
      <c r="WGX4" s="18"/>
      <c r="WGY4" s="4"/>
      <c r="WGZ4" s="4"/>
      <c r="WHA4" s="4"/>
      <c r="WHB4" s="4"/>
      <c r="WHC4" s="4"/>
      <c r="WHH4" s="25"/>
      <c r="WHI4" s="25"/>
      <c r="WHJ4" s="18"/>
      <c r="WHK4" s="18"/>
      <c r="WHL4" s="18"/>
      <c r="WHM4" s="18"/>
      <c r="WHN4" s="18"/>
      <c r="WHO4" s="4"/>
      <c r="WHP4" s="4"/>
      <c r="WHQ4" s="4"/>
      <c r="WHR4" s="4"/>
      <c r="WHS4" s="4"/>
      <c r="WHX4" s="25"/>
      <c r="WHY4" s="25"/>
      <c r="WHZ4" s="18"/>
      <c r="WIA4" s="18"/>
      <c r="WIB4" s="18"/>
      <c r="WIC4" s="18"/>
      <c r="WID4" s="18"/>
      <c r="WIE4" s="4"/>
      <c r="WIF4" s="4"/>
      <c r="WIG4" s="4"/>
      <c r="WIH4" s="4"/>
      <c r="WII4" s="4"/>
      <c r="WIN4" s="25"/>
      <c r="WIO4" s="25"/>
      <c r="WIP4" s="18"/>
      <c r="WIQ4" s="18"/>
      <c r="WIR4" s="18"/>
      <c r="WIS4" s="18"/>
      <c r="WIT4" s="18"/>
      <c r="WIU4" s="4"/>
      <c r="WIV4" s="4"/>
      <c r="WIW4" s="4"/>
      <c r="WIX4" s="4"/>
      <c r="WIY4" s="4"/>
      <c r="WJD4" s="25"/>
      <c r="WJE4" s="25"/>
      <c r="WJF4" s="18"/>
      <c r="WJG4" s="18"/>
      <c r="WJH4" s="18"/>
      <c r="WJI4" s="18"/>
      <c r="WJJ4" s="18"/>
      <c r="WJK4" s="4"/>
      <c r="WJL4" s="4"/>
      <c r="WJM4" s="4"/>
      <c r="WJN4" s="4"/>
      <c r="WJO4" s="4"/>
      <c r="WJT4" s="25"/>
      <c r="WJU4" s="25"/>
      <c r="WJV4" s="18"/>
      <c r="WJW4" s="18"/>
      <c r="WJX4" s="18"/>
      <c r="WJY4" s="18"/>
      <c r="WJZ4" s="18"/>
      <c r="WKA4" s="4"/>
      <c r="WKB4" s="4"/>
      <c r="WKC4" s="4"/>
      <c r="WKD4" s="4"/>
      <c r="WKE4" s="4"/>
      <c r="WKJ4" s="25"/>
      <c r="WKK4" s="25"/>
      <c r="WKL4" s="18"/>
      <c r="WKM4" s="18"/>
      <c r="WKN4" s="18"/>
      <c r="WKO4" s="18"/>
      <c r="WKP4" s="18"/>
      <c r="WKQ4" s="4"/>
      <c r="WKR4" s="4"/>
      <c r="WKS4" s="4"/>
      <c r="WKT4" s="4"/>
      <c r="WKU4" s="4"/>
      <c r="WKZ4" s="25"/>
      <c r="WLA4" s="25"/>
      <c r="WLB4" s="18"/>
      <c r="WLC4" s="18"/>
      <c r="WLD4" s="18"/>
      <c r="WLE4" s="18"/>
      <c r="WLF4" s="18"/>
      <c r="WLG4" s="4"/>
      <c r="WLH4" s="4"/>
      <c r="WLI4" s="4"/>
      <c r="WLJ4" s="4"/>
      <c r="WLK4" s="4"/>
      <c r="WLP4" s="25"/>
      <c r="WLQ4" s="25"/>
      <c r="WLR4" s="18"/>
      <c r="WLS4" s="18"/>
      <c r="WLT4" s="18"/>
      <c r="WLU4" s="18"/>
      <c r="WLV4" s="18"/>
      <c r="WLW4" s="4"/>
      <c r="WLX4" s="4"/>
      <c r="WLY4" s="4"/>
      <c r="WLZ4" s="4"/>
      <c r="WMA4" s="4"/>
      <c r="WMF4" s="25"/>
      <c r="WMG4" s="25"/>
      <c r="WMH4" s="18"/>
      <c r="WMI4" s="18"/>
      <c r="WMJ4" s="18"/>
      <c r="WMK4" s="18"/>
      <c r="WML4" s="18"/>
      <c r="WMM4" s="4"/>
      <c r="WMN4" s="4"/>
      <c r="WMO4" s="4"/>
      <c r="WMP4" s="4"/>
      <c r="WMQ4" s="4"/>
      <c r="WMV4" s="25"/>
      <c r="WMW4" s="25"/>
      <c r="WMX4" s="18"/>
      <c r="WMY4" s="18"/>
      <c r="WMZ4" s="18"/>
      <c r="WNA4" s="18"/>
      <c r="WNB4" s="18"/>
      <c r="WNC4" s="4"/>
      <c r="WND4" s="4"/>
      <c r="WNE4" s="4"/>
      <c r="WNF4" s="4"/>
      <c r="WNG4" s="4"/>
      <c r="WNL4" s="25"/>
      <c r="WNM4" s="25"/>
      <c r="WNN4" s="18"/>
      <c r="WNO4" s="18"/>
      <c r="WNP4" s="18"/>
      <c r="WNQ4" s="18"/>
      <c r="WNR4" s="18"/>
      <c r="WNS4" s="4"/>
      <c r="WNT4" s="4"/>
      <c r="WNU4" s="4"/>
      <c r="WNV4" s="4"/>
      <c r="WNW4" s="4"/>
      <c r="WOB4" s="25"/>
      <c r="WOC4" s="25"/>
      <c r="WOD4" s="18"/>
      <c r="WOE4" s="18"/>
      <c r="WOF4" s="18"/>
      <c r="WOG4" s="18"/>
      <c r="WOH4" s="18"/>
      <c r="WOI4" s="4"/>
      <c r="WOJ4" s="4"/>
      <c r="WOK4" s="4"/>
      <c r="WOL4" s="4"/>
      <c r="WOM4" s="4"/>
      <c r="WOR4" s="25"/>
      <c r="WOS4" s="25"/>
      <c r="WOT4" s="18"/>
      <c r="WOU4" s="18"/>
      <c r="WOV4" s="18"/>
      <c r="WOW4" s="18"/>
      <c r="WOX4" s="18"/>
      <c r="WOY4" s="4"/>
      <c r="WOZ4" s="4"/>
      <c r="WPA4" s="4"/>
      <c r="WPB4" s="4"/>
      <c r="WPC4" s="4"/>
      <c r="WPH4" s="25"/>
      <c r="WPI4" s="25"/>
      <c r="WPJ4" s="18"/>
      <c r="WPK4" s="18"/>
      <c r="WPL4" s="18"/>
      <c r="WPM4" s="18"/>
      <c r="WPN4" s="18"/>
      <c r="WPO4" s="4"/>
      <c r="WPP4" s="4"/>
      <c r="WPQ4" s="4"/>
      <c r="WPR4" s="4"/>
      <c r="WPS4" s="4"/>
      <c r="WPX4" s="25"/>
      <c r="WPY4" s="25"/>
      <c r="WPZ4" s="18"/>
      <c r="WQA4" s="18"/>
      <c r="WQB4" s="18"/>
      <c r="WQC4" s="18"/>
      <c r="WQD4" s="18"/>
      <c r="WQE4" s="4"/>
      <c r="WQF4" s="4"/>
      <c r="WQG4" s="4"/>
      <c r="WQH4" s="4"/>
      <c r="WQI4" s="4"/>
      <c r="WQN4" s="25"/>
      <c r="WQO4" s="25"/>
      <c r="WQP4" s="18"/>
      <c r="WQQ4" s="18"/>
      <c r="WQR4" s="18"/>
      <c r="WQS4" s="18"/>
      <c r="WQT4" s="18"/>
      <c r="WQU4" s="4"/>
      <c r="WQV4" s="4"/>
      <c r="WQW4" s="4"/>
      <c r="WQX4" s="4"/>
      <c r="WQY4" s="4"/>
      <c r="WRD4" s="25"/>
      <c r="WRE4" s="25"/>
      <c r="WRF4" s="18"/>
      <c r="WRG4" s="18"/>
      <c r="WRH4" s="18"/>
      <c r="WRI4" s="18"/>
      <c r="WRJ4" s="18"/>
      <c r="WRK4" s="4"/>
      <c r="WRL4" s="4"/>
      <c r="WRM4" s="4"/>
      <c r="WRN4" s="4"/>
      <c r="WRO4" s="4"/>
      <c r="WRT4" s="25"/>
      <c r="WRU4" s="25"/>
      <c r="WRV4" s="18"/>
      <c r="WRW4" s="18"/>
      <c r="WRX4" s="18"/>
      <c r="WRY4" s="18"/>
      <c r="WRZ4" s="18"/>
      <c r="WSA4" s="4"/>
      <c r="WSB4" s="4"/>
      <c r="WSC4" s="4"/>
      <c r="WSD4" s="4"/>
      <c r="WSE4" s="4"/>
      <c r="WSJ4" s="25"/>
      <c r="WSK4" s="25"/>
      <c r="WSL4" s="18"/>
      <c r="WSM4" s="18"/>
      <c r="WSN4" s="18"/>
      <c r="WSO4" s="18"/>
      <c r="WSP4" s="18"/>
      <c r="WSQ4" s="4"/>
      <c r="WSR4" s="4"/>
      <c r="WSS4" s="4"/>
      <c r="WST4" s="4"/>
      <c r="WSU4" s="4"/>
      <c r="WSZ4" s="25"/>
      <c r="WTA4" s="25"/>
      <c r="WTB4" s="18"/>
      <c r="WTC4" s="18"/>
      <c r="WTD4" s="18"/>
      <c r="WTE4" s="18"/>
      <c r="WTF4" s="18"/>
      <c r="WTG4" s="4"/>
      <c r="WTH4" s="4"/>
      <c r="WTI4" s="4"/>
      <c r="WTJ4" s="4"/>
      <c r="WTK4" s="4"/>
      <c r="WTP4" s="25"/>
      <c r="WTQ4" s="25"/>
      <c r="WTR4" s="18"/>
      <c r="WTS4" s="18"/>
      <c r="WTT4" s="18"/>
      <c r="WTU4" s="18"/>
      <c r="WTV4" s="18"/>
      <c r="WTW4" s="4"/>
      <c r="WTX4" s="4"/>
      <c r="WTY4" s="4"/>
      <c r="WTZ4" s="4"/>
      <c r="WUA4" s="4"/>
      <c r="WUF4" s="25"/>
      <c r="WUG4" s="25"/>
      <c r="WUH4" s="18"/>
      <c r="WUI4" s="18"/>
      <c r="WUJ4" s="18"/>
      <c r="WUK4" s="18"/>
      <c r="WUL4" s="18"/>
      <c r="WUM4" s="4"/>
      <c r="WUN4" s="4"/>
      <c r="WUO4" s="4"/>
      <c r="WUP4" s="4"/>
      <c r="WUQ4" s="4"/>
      <c r="WUV4" s="25"/>
      <c r="WUW4" s="25"/>
      <c r="WUX4" s="18"/>
      <c r="WUY4" s="18"/>
      <c r="WUZ4" s="18"/>
      <c r="WVA4" s="18"/>
      <c r="WVB4" s="18"/>
      <c r="WVC4" s="4"/>
      <c r="WVD4" s="4"/>
      <c r="WVE4" s="4"/>
      <c r="WVF4" s="4"/>
      <c r="WVG4" s="4"/>
      <c r="WVL4" s="25"/>
      <c r="WVM4" s="25"/>
      <c r="WVN4" s="18"/>
      <c r="WVO4" s="18"/>
      <c r="WVP4" s="18"/>
      <c r="WVQ4" s="18"/>
      <c r="WVR4" s="18"/>
      <c r="WVS4" s="4"/>
      <c r="WVT4" s="4"/>
      <c r="WVU4" s="4"/>
      <c r="WVV4" s="4"/>
      <c r="WVW4" s="4"/>
      <c r="WWB4" s="25"/>
      <c r="WWC4" s="25"/>
      <c r="WWD4" s="18"/>
      <c r="WWE4" s="18"/>
      <c r="WWF4" s="18"/>
      <c r="WWG4" s="18"/>
      <c r="WWH4" s="18"/>
      <c r="WWI4" s="4"/>
      <c r="WWJ4" s="4"/>
      <c r="WWK4" s="4"/>
      <c r="WWL4" s="4"/>
      <c r="WWM4" s="4"/>
      <c r="WWR4" s="25"/>
      <c r="WWS4" s="25"/>
      <c r="WWT4" s="18"/>
      <c r="WWU4" s="18"/>
      <c r="WWV4" s="18"/>
      <c r="WWW4" s="18"/>
      <c r="WWX4" s="18"/>
      <c r="WWY4" s="4"/>
      <c r="WWZ4" s="4"/>
      <c r="WXA4" s="4"/>
      <c r="WXB4" s="4"/>
      <c r="WXC4" s="4"/>
      <c r="WXH4" s="25"/>
      <c r="WXI4" s="25"/>
      <c r="WXJ4" s="18"/>
      <c r="WXK4" s="18"/>
      <c r="WXL4" s="18"/>
      <c r="WXM4" s="18"/>
      <c r="WXN4" s="18"/>
      <c r="WXO4" s="4"/>
      <c r="WXP4" s="4"/>
      <c r="WXQ4" s="4"/>
      <c r="WXR4" s="4"/>
      <c r="WXS4" s="4"/>
      <c r="WXX4" s="25"/>
      <c r="WXY4" s="25"/>
      <c r="WXZ4" s="18"/>
      <c r="WYA4" s="18"/>
      <c r="WYB4" s="18"/>
      <c r="WYC4" s="18"/>
      <c r="WYD4" s="18"/>
      <c r="WYE4" s="4"/>
      <c r="WYF4" s="4"/>
      <c r="WYG4" s="4"/>
      <c r="WYH4" s="4"/>
      <c r="WYI4" s="4"/>
      <c r="WYN4" s="25"/>
      <c r="WYO4" s="25"/>
      <c r="WYP4" s="18"/>
      <c r="WYQ4" s="18"/>
      <c r="WYR4" s="18"/>
      <c r="WYS4" s="18"/>
      <c r="WYT4" s="18"/>
      <c r="WYU4" s="4"/>
      <c r="WYV4" s="4"/>
      <c r="WYW4" s="4"/>
      <c r="WYX4" s="4"/>
      <c r="WYY4" s="4"/>
      <c r="WZD4" s="25"/>
      <c r="WZE4" s="25"/>
      <c r="WZF4" s="18"/>
      <c r="WZG4" s="18"/>
      <c r="WZH4" s="18"/>
      <c r="WZI4" s="18"/>
      <c r="WZJ4" s="18"/>
      <c r="WZK4" s="4"/>
      <c r="WZL4" s="4"/>
      <c r="WZM4" s="4"/>
      <c r="WZN4" s="4"/>
      <c r="WZO4" s="4"/>
      <c r="WZT4" s="25"/>
      <c r="WZU4" s="25"/>
      <c r="WZV4" s="18"/>
      <c r="WZW4" s="18"/>
      <c r="WZX4" s="18"/>
      <c r="WZY4" s="18"/>
      <c r="WZZ4" s="18"/>
      <c r="XAA4" s="4"/>
      <c r="XAB4" s="4"/>
      <c r="XAC4" s="4"/>
      <c r="XAD4" s="4"/>
      <c r="XAE4" s="4"/>
      <c r="XAJ4" s="25"/>
      <c r="XAK4" s="25"/>
      <c r="XAL4" s="18"/>
      <c r="XAM4" s="18"/>
      <c r="XAN4" s="18"/>
      <c r="XAO4" s="18"/>
      <c r="XAP4" s="18"/>
      <c r="XAQ4" s="4"/>
      <c r="XAR4" s="4"/>
      <c r="XAS4" s="4"/>
      <c r="XAT4" s="4"/>
      <c r="XAU4" s="4"/>
      <c r="XAZ4" s="25"/>
      <c r="XBA4" s="25"/>
      <c r="XBB4" s="18"/>
      <c r="XBC4" s="18"/>
      <c r="XBD4" s="18"/>
      <c r="XBE4" s="18"/>
      <c r="XBF4" s="18"/>
      <c r="XBG4" s="4"/>
      <c r="XBH4" s="4"/>
      <c r="XBI4" s="4"/>
      <c r="XBJ4" s="4"/>
      <c r="XBK4" s="4"/>
      <c r="XBP4" s="25"/>
      <c r="XBQ4" s="25"/>
      <c r="XBR4" s="18"/>
      <c r="XBS4" s="18"/>
      <c r="XBT4" s="18"/>
      <c r="XBU4" s="18"/>
      <c r="XBV4" s="18"/>
      <c r="XBW4" s="4"/>
      <c r="XBX4" s="4"/>
      <c r="XBY4" s="4"/>
      <c r="XBZ4" s="4"/>
      <c r="XCA4" s="4"/>
      <c r="XCF4" s="25"/>
      <c r="XCG4" s="25"/>
      <c r="XCH4" s="18"/>
      <c r="XCI4" s="18"/>
      <c r="XCJ4" s="18"/>
      <c r="XCK4" s="18"/>
      <c r="XCL4" s="18"/>
      <c r="XCM4" s="4"/>
      <c r="XCN4" s="4"/>
      <c r="XCO4" s="4"/>
      <c r="XCP4" s="4"/>
      <c r="XCQ4" s="4"/>
      <c r="XCV4" s="25"/>
      <c r="XCW4" s="25"/>
      <c r="XCX4" s="18"/>
      <c r="XCY4" s="18"/>
      <c r="XCZ4" s="18"/>
      <c r="XDA4" s="18"/>
      <c r="XDB4" s="18"/>
      <c r="XDC4" s="4"/>
      <c r="XDD4" s="4"/>
      <c r="XDE4" s="4"/>
      <c r="XDF4" s="4"/>
      <c r="XDG4" s="4"/>
      <c r="XDL4" s="25"/>
      <c r="XDM4" s="25"/>
      <c r="XDN4" s="18"/>
      <c r="XDO4" s="18"/>
      <c r="XDP4" s="18"/>
      <c r="XDQ4" s="18"/>
      <c r="XDR4" s="18"/>
      <c r="XDS4" s="4"/>
      <c r="XDT4" s="4"/>
      <c r="XDU4" s="4"/>
      <c r="XDV4" s="4"/>
      <c r="XDW4" s="4"/>
      <c r="XEB4" s="25"/>
      <c r="XEC4" s="25"/>
      <c r="XED4" s="18"/>
      <c r="XEE4" s="18"/>
      <c r="XEF4" s="18"/>
      <c r="XEG4" s="18"/>
      <c r="XEH4" s="18"/>
      <c r="XEI4" s="4"/>
      <c r="XEJ4" s="4"/>
      <c r="XEK4" s="4"/>
      <c r="XEL4" s="4"/>
      <c r="XEM4" s="4"/>
      <c r="XER4" s="25"/>
      <c r="XES4" s="25"/>
      <c r="XET4" s="18"/>
      <c r="XEU4" s="18"/>
      <c r="XEV4" s="18"/>
      <c r="XEW4" s="18"/>
      <c r="XEX4" s="18"/>
      <c r="XEY4" s="4"/>
      <c r="XEZ4" s="4"/>
      <c r="XFA4" s="4"/>
      <c r="XFB4" s="4"/>
      <c r="XFC4" s="4"/>
    </row>
    <row r="5" spans="1:1023 1028:2047 2052:3071 3076:4095 4100:5119 5124:6143 6148:7167 7172:8191 8196:9215 9220:10239 10244:11263 11268:12287 12292:13311 13316:14335 14340:15359 15364:16383" x14ac:dyDescent="0.2">
      <c r="D5" s="25"/>
      <c r="E5" s="57"/>
      <c r="F5" s="18"/>
      <c r="G5" s="18"/>
      <c r="H5" s="18"/>
      <c r="I5" s="18"/>
      <c r="J5" s="18"/>
      <c r="K5" s="4"/>
      <c r="L5" s="4"/>
      <c r="M5" s="4"/>
      <c r="N5" s="4"/>
      <c r="O5" s="4"/>
      <c r="P5" s="4"/>
      <c r="Q5" s="58"/>
      <c r="R5" s="4"/>
      <c r="U5" s="59"/>
      <c r="V5" s="59"/>
      <c r="W5" s="18"/>
      <c r="X5" s="18"/>
      <c r="Y5" s="18"/>
      <c r="Z5" s="18"/>
      <c r="AA5" s="4"/>
      <c r="AB5" s="4"/>
      <c r="AC5" s="4"/>
      <c r="AD5" s="4"/>
      <c r="AE5" s="4"/>
      <c r="AJ5" s="25"/>
      <c r="AK5" s="25"/>
      <c r="AL5" s="18"/>
      <c r="AM5" s="18"/>
      <c r="AN5" s="18"/>
      <c r="AO5" s="18"/>
      <c r="AP5" s="18"/>
      <c r="AQ5" s="4"/>
      <c r="AR5" s="4"/>
      <c r="AS5" s="4"/>
      <c r="AT5" s="4"/>
      <c r="AU5" s="4"/>
      <c r="AZ5" s="25"/>
      <c r="BA5" s="25"/>
      <c r="BB5" s="18"/>
      <c r="BC5" s="18"/>
      <c r="BD5" s="18"/>
      <c r="BE5" s="18"/>
      <c r="BF5" s="18"/>
      <c r="BG5" s="4"/>
      <c r="BH5" s="4"/>
      <c r="BI5" s="4"/>
      <c r="BJ5" s="4"/>
      <c r="BK5" s="4"/>
      <c r="BP5" s="25"/>
      <c r="BQ5" s="25"/>
      <c r="BR5" s="18"/>
      <c r="BS5" s="18"/>
      <c r="BT5" s="18"/>
      <c r="BU5" s="18"/>
      <c r="BV5" s="18"/>
      <c r="BW5" s="4"/>
      <c r="BX5" s="4"/>
      <c r="BY5" s="4"/>
      <c r="BZ5" s="4"/>
      <c r="CA5" s="4"/>
      <c r="CF5" s="25"/>
      <c r="CG5" s="25"/>
      <c r="CH5" s="18"/>
      <c r="CI5" s="18"/>
      <c r="CJ5" s="18"/>
      <c r="CK5" s="18"/>
      <c r="CL5" s="18"/>
      <c r="CM5" s="4"/>
      <c r="CN5" s="4"/>
      <c r="CO5" s="4"/>
      <c r="CP5" s="4"/>
      <c r="CQ5" s="4"/>
      <c r="CV5" s="25"/>
      <c r="CW5" s="25"/>
      <c r="CX5" s="18"/>
      <c r="CY5" s="18"/>
      <c r="CZ5" s="18"/>
      <c r="DA5" s="18"/>
      <c r="DB5" s="18"/>
      <c r="DC5" s="4"/>
      <c r="DD5" s="4"/>
      <c r="DE5" s="4"/>
      <c r="DF5" s="4"/>
      <c r="DG5" s="4"/>
      <c r="DL5" s="25"/>
      <c r="DM5" s="25"/>
      <c r="DN5" s="18"/>
      <c r="DO5" s="18"/>
      <c r="DP5" s="18"/>
      <c r="DQ5" s="18"/>
      <c r="DR5" s="18"/>
      <c r="DS5" s="4"/>
      <c r="DT5" s="4"/>
      <c r="DU5" s="4"/>
      <c r="DV5" s="4"/>
      <c r="DW5" s="4"/>
      <c r="EB5" s="25"/>
      <c r="EC5" s="25"/>
      <c r="ED5" s="18"/>
      <c r="EE5" s="18"/>
      <c r="EF5" s="18"/>
      <c r="EG5" s="18"/>
      <c r="EH5" s="18"/>
      <c r="EI5" s="4"/>
      <c r="EJ5" s="4"/>
      <c r="EK5" s="4"/>
      <c r="EL5" s="4"/>
      <c r="EM5" s="4"/>
      <c r="ER5" s="25"/>
      <c r="ES5" s="25"/>
      <c r="ET5" s="18"/>
      <c r="EU5" s="18"/>
      <c r="EV5" s="18"/>
      <c r="EW5" s="18"/>
      <c r="EX5" s="18"/>
      <c r="EY5" s="4"/>
      <c r="EZ5" s="4"/>
      <c r="FA5" s="4"/>
      <c r="FB5" s="4"/>
      <c r="FC5" s="4"/>
      <c r="FH5" s="25"/>
      <c r="FI5" s="25"/>
      <c r="FJ5" s="18"/>
      <c r="FK5" s="18"/>
      <c r="FL5" s="18"/>
      <c r="FM5" s="18"/>
      <c r="FN5" s="18"/>
      <c r="FO5" s="4"/>
      <c r="FP5" s="4"/>
      <c r="FQ5" s="4"/>
      <c r="FR5" s="4"/>
      <c r="FS5" s="4"/>
      <c r="FX5" s="25"/>
      <c r="FY5" s="25"/>
      <c r="FZ5" s="18"/>
      <c r="GA5" s="18"/>
      <c r="GB5" s="18"/>
      <c r="GC5" s="18"/>
      <c r="GD5" s="18"/>
      <c r="GE5" s="4"/>
      <c r="GF5" s="4"/>
      <c r="GG5" s="4"/>
      <c r="GH5" s="4"/>
      <c r="GI5" s="4"/>
      <c r="GN5" s="25"/>
      <c r="GO5" s="25"/>
      <c r="GP5" s="18"/>
      <c r="GQ5" s="18"/>
      <c r="GR5" s="18"/>
      <c r="GS5" s="18"/>
      <c r="GT5" s="18"/>
      <c r="GU5" s="4"/>
      <c r="GV5" s="4"/>
      <c r="GW5" s="4"/>
      <c r="GX5" s="4"/>
      <c r="GY5" s="4"/>
      <c r="HD5" s="25"/>
      <c r="HE5" s="25"/>
      <c r="HF5" s="18"/>
      <c r="HG5" s="18"/>
      <c r="HH5" s="18"/>
      <c r="HI5" s="18"/>
      <c r="HJ5" s="18"/>
      <c r="HK5" s="4"/>
      <c r="HL5" s="4"/>
      <c r="HM5" s="4"/>
      <c r="HN5" s="4"/>
      <c r="HO5" s="4"/>
      <c r="HT5" s="25"/>
      <c r="HU5" s="25"/>
      <c r="HV5" s="18"/>
      <c r="HW5" s="18"/>
      <c r="HX5" s="18"/>
      <c r="HY5" s="18"/>
      <c r="HZ5" s="18"/>
      <c r="IA5" s="4"/>
      <c r="IB5" s="4"/>
      <c r="IC5" s="4"/>
      <c r="ID5" s="4"/>
      <c r="IE5" s="4"/>
      <c r="IJ5" s="25"/>
      <c r="IK5" s="25"/>
      <c r="IL5" s="18"/>
      <c r="IM5" s="18"/>
      <c r="IN5" s="18"/>
      <c r="IO5" s="18"/>
      <c r="IP5" s="18"/>
      <c r="IQ5" s="4"/>
      <c r="IR5" s="4"/>
      <c r="IS5" s="4"/>
      <c r="IT5" s="4"/>
      <c r="IU5" s="4"/>
      <c r="IZ5" s="25"/>
      <c r="JA5" s="25"/>
      <c r="JB5" s="18"/>
      <c r="JC5" s="18"/>
      <c r="JD5" s="18"/>
      <c r="JE5" s="18"/>
      <c r="JF5" s="18"/>
      <c r="JG5" s="4"/>
      <c r="JH5" s="4"/>
      <c r="JI5" s="4"/>
      <c r="JJ5" s="4"/>
      <c r="JK5" s="4"/>
      <c r="JP5" s="25"/>
      <c r="JQ5" s="25"/>
      <c r="JR5" s="18"/>
      <c r="JS5" s="18"/>
      <c r="JT5" s="18"/>
      <c r="JU5" s="18"/>
      <c r="JV5" s="18"/>
      <c r="JW5" s="4"/>
      <c r="JX5" s="4"/>
      <c r="JY5" s="4"/>
      <c r="JZ5" s="4"/>
      <c r="KA5" s="4"/>
      <c r="KF5" s="25"/>
      <c r="KG5" s="25"/>
      <c r="KH5" s="18"/>
      <c r="KI5" s="18"/>
      <c r="KJ5" s="18"/>
      <c r="KK5" s="18"/>
      <c r="KL5" s="18"/>
      <c r="KM5" s="4"/>
      <c r="KN5" s="4"/>
      <c r="KO5" s="4"/>
      <c r="KP5" s="4"/>
      <c r="KQ5" s="4"/>
      <c r="KV5" s="25"/>
      <c r="KW5" s="25"/>
      <c r="KX5" s="18"/>
      <c r="KY5" s="18"/>
      <c r="KZ5" s="18"/>
      <c r="LA5" s="18"/>
      <c r="LB5" s="18"/>
      <c r="LC5" s="4"/>
      <c r="LD5" s="4"/>
      <c r="LE5" s="4"/>
      <c r="LF5" s="4"/>
      <c r="LG5" s="4"/>
      <c r="LL5" s="25"/>
      <c r="LM5" s="25"/>
      <c r="LN5" s="18"/>
      <c r="LO5" s="18"/>
      <c r="LP5" s="18"/>
      <c r="LQ5" s="18"/>
      <c r="LR5" s="18"/>
      <c r="LS5" s="4"/>
      <c r="LT5" s="4"/>
      <c r="LU5" s="4"/>
      <c r="LV5" s="4"/>
      <c r="LW5" s="4"/>
      <c r="MB5" s="25"/>
      <c r="MC5" s="25"/>
      <c r="MD5" s="18"/>
      <c r="ME5" s="18"/>
      <c r="MF5" s="18"/>
      <c r="MG5" s="18"/>
      <c r="MH5" s="18"/>
      <c r="MI5" s="4"/>
      <c r="MJ5" s="4"/>
      <c r="MK5" s="4"/>
      <c r="ML5" s="4"/>
      <c r="MM5" s="4"/>
      <c r="MR5" s="25"/>
      <c r="MS5" s="25"/>
      <c r="MT5" s="18"/>
      <c r="MU5" s="18"/>
      <c r="MV5" s="18"/>
      <c r="MW5" s="18"/>
      <c r="MX5" s="18"/>
      <c r="MY5" s="4"/>
      <c r="MZ5" s="4"/>
      <c r="NA5" s="4"/>
      <c r="NB5" s="4"/>
      <c r="NC5" s="4"/>
      <c r="NH5" s="25"/>
      <c r="NI5" s="25"/>
      <c r="NJ5" s="18"/>
      <c r="NK5" s="18"/>
      <c r="NL5" s="18"/>
      <c r="NM5" s="18"/>
      <c r="NN5" s="18"/>
      <c r="NO5" s="4"/>
      <c r="NP5" s="4"/>
      <c r="NQ5" s="4"/>
      <c r="NR5" s="4"/>
      <c r="NS5" s="4"/>
      <c r="NX5" s="25"/>
      <c r="NY5" s="25"/>
      <c r="NZ5" s="18"/>
      <c r="OA5" s="18"/>
      <c r="OB5" s="18"/>
      <c r="OC5" s="18"/>
      <c r="OD5" s="18"/>
      <c r="OE5" s="4"/>
      <c r="OF5" s="4"/>
      <c r="OG5" s="4"/>
      <c r="OH5" s="4"/>
      <c r="OI5" s="4"/>
      <c r="ON5" s="25"/>
      <c r="OO5" s="25"/>
      <c r="OP5" s="18"/>
      <c r="OQ5" s="18"/>
      <c r="OR5" s="18"/>
      <c r="OS5" s="18"/>
      <c r="OT5" s="18"/>
      <c r="OU5" s="4"/>
      <c r="OV5" s="4"/>
      <c r="OW5" s="4"/>
      <c r="OX5" s="4"/>
      <c r="OY5" s="4"/>
      <c r="PD5" s="25"/>
      <c r="PE5" s="25"/>
      <c r="PF5" s="18"/>
      <c r="PG5" s="18"/>
      <c r="PH5" s="18"/>
      <c r="PI5" s="18"/>
      <c r="PJ5" s="18"/>
      <c r="PK5" s="4"/>
      <c r="PL5" s="4"/>
      <c r="PM5" s="4"/>
      <c r="PN5" s="4"/>
      <c r="PO5" s="4"/>
      <c r="PT5" s="25"/>
      <c r="PU5" s="25"/>
      <c r="PV5" s="18"/>
      <c r="PW5" s="18"/>
      <c r="PX5" s="18"/>
      <c r="PY5" s="18"/>
      <c r="PZ5" s="18"/>
      <c r="QA5" s="4"/>
      <c r="QB5" s="4"/>
      <c r="QC5" s="4"/>
      <c r="QD5" s="4"/>
      <c r="QE5" s="4"/>
      <c r="QJ5" s="25"/>
      <c r="QK5" s="25"/>
      <c r="QL5" s="18"/>
      <c r="QM5" s="18"/>
      <c r="QN5" s="18"/>
      <c r="QO5" s="18"/>
      <c r="QP5" s="18"/>
      <c r="QQ5" s="4"/>
      <c r="QR5" s="4"/>
      <c r="QS5" s="4"/>
      <c r="QT5" s="4"/>
      <c r="QU5" s="4"/>
      <c r="QZ5" s="25"/>
      <c r="RA5" s="25"/>
      <c r="RB5" s="18"/>
      <c r="RC5" s="18"/>
      <c r="RD5" s="18"/>
      <c r="RE5" s="18"/>
      <c r="RF5" s="18"/>
      <c r="RG5" s="4"/>
      <c r="RH5" s="4"/>
      <c r="RI5" s="4"/>
      <c r="RJ5" s="4"/>
      <c r="RK5" s="4"/>
      <c r="RP5" s="25"/>
      <c r="RQ5" s="25"/>
      <c r="RR5" s="18"/>
      <c r="RS5" s="18"/>
      <c r="RT5" s="18"/>
      <c r="RU5" s="18"/>
      <c r="RV5" s="18"/>
      <c r="RW5" s="4"/>
      <c r="RX5" s="4"/>
      <c r="RY5" s="4"/>
      <c r="RZ5" s="4"/>
      <c r="SA5" s="4"/>
      <c r="SF5" s="25"/>
      <c r="SG5" s="25"/>
      <c r="SH5" s="18"/>
      <c r="SI5" s="18"/>
      <c r="SJ5" s="18"/>
      <c r="SK5" s="18"/>
      <c r="SL5" s="18"/>
      <c r="SM5" s="4"/>
      <c r="SN5" s="4"/>
      <c r="SO5" s="4"/>
      <c r="SP5" s="4"/>
      <c r="SQ5" s="4"/>
      <c r="SV5" s="25"/>
      <c r="SW5" s="25"/>
      <c r="SX5" s="18"/>
      <c r="SY5" s="18"/>
      <c r="SZ5" s="18"/>
      <c r="TA5" s="18"/>
      <c r="TB5" s="18"/>
      <c r="TC5" s="4"/>
      <c r="TD5" s="4"/>
      <c r="TE5" s="4"/>
      <c r="TF5" s="4"/>
      <c r="TG5" s="4"/>
      <c r="TL5" s="25"/>
      <c r="TM5" s="25"/>
      <c r="TN5" s="18"/>
      <c r="TO5" s="18"/>
      <c r="TP5" s="18"/>
      <c r="TQ5" s="18"/>
      <c r="TR5" s="18"/>
      <c r="TS5" s="4"/>
      <c r="TT5" s="4"/>
      <c r="TU5" s="4"/>
      <c r="TV5" s="4"/>
      <c r="TW5" s="4"/>
      <c r="UB5" s="25"/>
      <c r="UC5" s="25"/>
      <c r="UD5" s="18"/>
      <c r="UE5" s="18"/>
      <c r="UF5" s="18"/>
      <c r="UG5" s="18"/>
      <c r="UH5" s="18"/>
      <c r="UI5" s="4"/>
      <c r="UJ5" s="4"/>
      <c r="UK5" s="4"/>
      <c r="UL5" s="4"/>
      <c r="UM5" s="4"/>
      <c r="UR5" s="25"/>
      <c r="US5" s="25"/>
      <c r="UT5" s="18"/>
      <c r="UU5" s="18"/>
      <c r="UV5" s="18"/>
      <c r="UW5" s="18"/>
      <c r="UX5" s="18"/>
      <c r="UY5" s="4"/>
      <c r="UZ5" s="4"/>
      <c r="VA5" s="4"/>
      <c r="VB5" s="4"/>
      <c r="VC5" s="4"/>
      <c r="VH5" s="25"/>
      <c r="VI5" s="25"/>
      <c r="VJ5" s="18"/>
      <c r="VK5" s="18"/>
      <c r="VL5" s="18"/>
      <c r="VM5" s="18"/>
      <c r="VN5" s="18"/>
      <c r="VO5" s="4"/>
      <c r="VP5" s="4"/>
      <c r="VQ5" s="4"/>
      <c r="VR5" s="4"/>
      <c r="VS5" s="4"/>
      <c r="VX5" s="25"/>
      <c r="VY5" s="25"/>
      <c r="VZ5" s="18"/>
      <c r="WA5" s="18"/>
      <c r="WB5" s="18"/>
      <c r="WC5" s="18"/>
      <c r="WD5" s="18"/>
      <c r="WE5" s="4"/>
      <c r="WF5" s="4"/>
      <c r="WG5" s="4"/>
      <c r="WH5" s="4"/>
      <c r="WI5" s="4"/>
      <c r="WN5" s="25"/>
      <c r="WO5" s="25"/>
      <c r="WP5" s="18"/>
      <c r="WQ5" s="18"/>
      <c r="WR5" s="18"/>
      <c r="WS5" s="18"/>
      <c r="WT5" s="18"/>
      <c r="WU5" s="4"/>
      <c r="WV5" s="4"/>
      <c r="WW5" s="4"/>
      <c r="WX5" s="4"/>
      <c r="WY5" s="4"/>
      <c r="XD5" s="25"/>
      <c r="XE5" s="25"/>
      <c r="XF5" s="18"/>
      <c r="XG5" s="18"/>
      <c r="XH5" s="18"/>
      <c r="XI5" s="18"/>
      <c r="XJ5" s="18"/>
      <c r="XK5" s="4"/>
      <c r="XL5" s="4"/>
      <c r="XM5" s="4"/>
      <c r="XN5" s="4"/>
      <c r="XO5" s="4"/>
      <c r="XT5" s="25"/>
      <c r="XU5" s="25"/>
      <c r="XV5" s="18"/>
      <c r="XW5" s="18"/>
      <c r="XX5" s="18"/>
      <c r="XY5" s="18"/>
      <c r="XZ5" s="18"/>
      <c r="YA5" s="4"/>
      <c r="YB5" s="4"/>
      <c r="YC5" s="4"/>
      <c r="YD5" s="4"/>
      <c r="YE5" s="4"/>
      <c r="YJ5" s="25"/>
      <c r="YK5" s="25"/>
      <c r="YL5" s="18"/>
      <c r="YM5" s="18"/>
      <c r="YN5" s="18"/>
      <c r="YO5" s="18"/>
      <c r="YP5" s="18"/>
      <c r="YQ5" s="4"/>
      <c r="YR5" s="4"/>
      <c r="YS5" s="4"/>
      <c r="YT5" s="4"/>
      <c r="YU5" s="4"/>
      <c r="YZ5" s="25"/>
      <c r="ZA5" s="25"/>
      <c r="ZB5" s="18"/>
      <c r="ZC5" s="18"/>
      <c r="ZD5" s="18"/>
      <c r="ZE5" s="18"/>
      <c r="ZF5" s="18"/>
      <c r="ZG5" s="4"/>
      <c r="ZH5" s="4"/>
      <c r="ZI5" s="4"/>
      <c r="ZJ5" s="4"/>
      <c r="ZK5" s="4"/>
      <c r="ZP5" s="25"/>
      <c r="ZQ5" s="25"/>
      <c r="ZR5" s="18"/>
      <c r="ZS5" s="18"/>
      <c r="ZT5" s="18"/>
      <c r="ZU5" s="18"/>
      <c r="ZV5" s="18"/>
      <c r="ZW5" s="4"/>
      <c r="ZX5" s="4"/>
      <c r="ZY5" s="4"/>
      <c r="ZZ5" s="4"/>
      <c r="AAA5" s="4"/>
      <c r="AAF5" s="25"/>
      <c r="AAG5" s="25"/>
      <c r="AAH5" s="18"/>
      <c r="AAI5" s="18"/>
      <c r="AAJ5" s="18"/>
      <c r="AAK5" s="18"/>
      <c r="AAL5" s="18"/>
      <c r="AAM5" s="4"/>
      <c r="AAN5" s="4"/>
      <c r="AAO5" s="4"/>
      <c r="AAP5" s="4"/>
      <c r="AAQ5" s="4"/>
      <c r="AAV5" s="25"/>
      <c r="AAW5" s="25"/>
      <c r="AAX5" s="18"/>
      <c r="AAY5" s="18"/>
      <c r="AAZ5" s="18"/>
      <c r="ABA5" s="18"/>
      <c r="ABB5" s="18"/>
      <c r="ABC5" s="4"/>
      <c r="ABD5" s="4"/>
      <c r="ABE5" s="4"/>
      <c r="ABF5" s="4"/>
      <c r="ABG5" s="4"/>
      <c r="ABL5" s="25"/>
      <c r="ABM5" s="25"/>
      <c r="ABN5" s="18"/>
      <c r="ABO5" s="18"/>
      <c r="ABP5" s="18"/>
      <c r="ABQ5" s="18"/>
      <c r="ABR5" s="18"/>
      <c r="ABS5" s="4"/>
      <c r="ABT5" s="4"/>
      <c r="ABU5" s="4"/>
      <c r="ABV5" s="4"/>
      <c r="ABW5" s="4"/>
      <c r="ACB5" s="25"/>
      <c r="ACC5" s="25"/>
      <c r="ACD5" s="18"/>
      <c r="ACE5" s="18"/>
      <c r="ACF5" s="18"/>
      <c r="ACG5" s="18"/>
      <c r="ACH5" s="18"/>
      <c r="ACI5" s="4"/>
      <c r="ACJ5" s="4"/>
      <c r="ACK5" s="4"/>
      <c r="ACL5" s="4"/>
      <c r="ACM5" s="4"/>
      <c r="ACR5" s="25"/>
      <c r="ACS5" s="25"/>
      <c r="ACT5" s="18"/>
      <c r="ACU5" s="18"/>
      <c r="ACV5" s="18"/>
      <c r="ACW5" s="18"/>
      <c r="ACX5" s="18"/>
      <c r="ACY5" s="4"/>
      <c r="ACZ5" s="4"/>
      <c r="ADA5" s="4"/>
      <c r="ADB5" s="4"/>
      <c r="ADC5" s="4"/>
      <c r="ADH5" s="25"/>
      <c r="ADI5" s="25"/>
      <c r="ADJ5" s="18"/>
      <c r="ADK5" s="18"/>
      <c r="ADL5" s="18"/>
      <c r="ADM5" s="18"/>
      <c r="ADN5" s="18"/>
      <c r="ADO5" s="4"/>
      <c r="ADP5" s="4"/>
      <c r="ADQ5" s="4"/>
      <c r="ADR5" s="4"/>
      <c r="ADS5" s="4"/>
      <c r="ADX5" s="25"/>
      <c r="ADY5" s="25"/>
      <c r="ADZ5" s="18"/>
      <c r="AEA5" s="18"/>
      <c r="AEB5" s="18"/>
      <c r="AEC5" s="18"/>
      <c r="AED5" s="18"/>
      <c r="AEE5" s="4"/>
      <c r="AEF5" s="4"/>
      <c r="AEG5" s="4"/>
      <c r="AEH5" s="4"/>
      <c r="AEI5" s="4"/>
      <c r="AEN5" s="25"/>
      <c r="AEO5" s="25"/>
      <c r="AEP5" s="18"/>
      <c r="AEQ5" s="18"/>
      <c r="AER5" s="18"/>
      <c r="AES5" s="18"/>
      <c r="AET5" s="18"/>
      <c r="AEU5" s="4"/>
      <c r="AEV5" s="4"/>
      <c r="AEW5" s="4"/>
      <c r="AEX5" s="4"/>
      <c r="AEY5" s="4"/>
      <c r="AFD5" s="25"/>
      <c r="AFE5" s="25"/>
      <c r="AFF5" s="18"/>
      <c r="AFG5" s="18"/>
      <c r="AFH5" s="18"/>
      <c r="AFI5" s="18"/>
      <c r="AFJ5" s="18"/>
      <c r="AFK5" s="4"/>
      <c r="AFL5" s="4"/>
      <c r="AFM5" s="4"/>
      <c r="AFN5" s="4"/>
      <c r="AFO5" s="4"/>
      <c r="AFT5" s="25"/>
      <c r="AFU5" s="25"/>
      <c r="AFV5" s="18"/>
      <c r="AFW5" s="18"/>
      <c r="AFX5" s="18"/>
      <c r="AFY5" s="18"/>
      <c r="AFZ5" s="18"/>
      <c r="AGA5" s="4"/>
      <c r="AGB5" s="4"/>
      <c r="AGC5" s="4"/>
      <c r="AGD5" s="4"/>
      <c r="AGE5" s="4"/>
      <c r="AGJ5" s="25"/>
      <c r="AGK5" s="25"/>
      <c r="AGL5" s="18"/>
      <c r="AGM5" s="18"/>
      <c r="AGN5" s="18"/>
      <c r="AGO5" s="18"/>
      <c r="AGP5" s="18"/>
      <c r="AGQ5" s="4"/>
      <c r="AGR5" s="4"/>
      <c r="AGS5" s="4"/>
      <c r="AGT5" s="4"/>
      <c r="AGU5" s="4"/>
      <c r="AGZ5" s="25"/>
      <c r="AHA5" s="25"/>
      <c r="AHB5" s="18"/>
      <c r="AHC5" s="18"/>
      <c r="AHD5" s="18"/>
      <c r="AHE5" s="18"/>
      <c r="AHF5" s="18"/>
      <c r="AHG5" s="4"/>
      <c r="AHH5" s="4"/>
      <c r="AHI5" s="4"/>
      <c r="AHJ5" s="4"/>
      <c r="AHK5" s="4"/>
      <c r="AHP5" s="25"/>
      <c r="AHQ5" s="25"/>
      <c r="AHR5" s="18"/>
      <c r="AHS5" s="18"/>
      <c r="AHT5" s="18"/>
      <c r="AHU5" s="18"/>
      <c r="AHV5" s="18"/>
      <c r="AHW5" s="4"/>
      <c r="AHX5" s="4"/>
      <c r="AHY5" s="4"/>
      <c r="AHZ5" s="4"/>
      <c r="AIA5" s="4"/>
      <c r="AIF5" s="25"/>
      <c r="AIG5" s="25"/>
      <c r="AIH5" s="18"/>
      <c r="AII5" s="18"/>
      <c r="AIJ5" s="18"/>
      <c r="AIK5" s="18"/>
      <c r="AIL5" s="18"/>
      <c r="AIM5" s="4"/>
      <c r="AIN5" s="4"/>
      <c r="AIO5" s="4"/>
      <c r="AIP5" s="4"/>
      <c r="AIQ5" s="4"/>
      <c r="AIV5" s="25"/>
      <c r="AIW5" s="25"/>
      <c r="AIX5" s="18"/>
      <c r="AIY5" s="18"/>
      <c r="AIZ5" s="18"/>
      <c r="AJA5" s="18"/>
      <c r="AJB5" s="18"/>
      <c r="AJC5" s="4"/>
      <c r="AJD5" s="4"/>
      <c r="AJE5" s="4"/>
      <c r="AJF5" s="4"/>
      <c r="AJG5" s="4"/>
      <c r="AJL5" s="25"/>
      <c r="AJM5" s="25"/>
      <c r="AJN5" s="18"/>
      <c r="AJO5" s="18"/>
      <c r="AJP5" s="18"/>
      <c r="AJQ5" s="18"/>
      <c r="AJR5" s="18"/>
      <c r="AJS5" s="4"/>
      <c r="AJT5" s="4"/>
      <c r="AJU5" s="4"/>
      <c r="AJV5" s="4"/>
      <c r="AJW5" s="4"/>
      <c r="AKB5" s="25"/>
      <c r="AKC5" s="25"/>
      <c r="AKD5" s="18"/>
      <c r="AKE5" s="18"/>
      <c r="AKF5" s="18"/>
      <c r="AKG5" s="18"/>
      <c r="AKH5" s="18"/>
      <c r="AKI5" s="4"/>
      <c r="AKJ5" s="4"/>
      <c r="AKK5" s="4"/>
      <c r="AKL5" s="4"/>
      <c r="AKM5" s="4"/>
      <c r="AKR5" s="25"/>
      <c r="AKS5" s="25"/>
      <c r="AKT5" s="18"/>
      <c r="AKU5" s="18"/>
      <c r="AKV5" s="18"/>
      <c r="AKW5" s="18"/>
      <c r="AKX5" s="18"/>
      <c r="AKY5" s="4"/>
      <c r="AKZ5" s="4"/>
      <c r="ALA5" s="4"/>
      <c r="ALB5" s="4"/>
      <c r="ALC5" s="4"/>
      <c r="ALH5" s="25"/>
      <c r="ALI5" s="25"/>
      <c r="ALJ5" s="18"/>
      <c r="ALK5" s="18"/>
      <c r="ALL5" s="18"/>
      <c r="ALM5" s="18"/>
      <c r="ALN5" s="18"/>
      <c r="ALO5" s="4"/>
      <c r="ALP5" s="4"/>
      <c r="ALQ5" s="4"/>
      <c r="ALR5" s="4"/>
      <c r="ALS5" s="4"/>
      <c r="ALX5" s="25"/>
      <c r="ALY5" s="25"/>
      <c r="ALZ5" s="18"/>
      <c r="AMA5" s="18"/>
      <c r="AMB5" s="18"/>
      <c r="AMC5" s="18"/>
      <c r="AMD5" s="18"/>
      <c r="AME5" s="4"/>
      <c r="AMF5" s="4"/>
      <c r="AMG5" s="4"/>
      <c r="AMH5" s="4"/>
      <c r="AMI5" s="4"/>
      <c r="AMN5" s="25"/>
      <c r="AMO5" s="25"/>
      <c r="AMP5" s="18"/>
      <c r="AMQ5" s="18"/>
      <c r="AMR5" s="18"/>
      <c r="AMS5" s="18"/>
      <c r="AMT5" s="18"/>
      <c r="AMU5" s="4"/>
      <c r="AMV5" s="4"/>
      <c r="AMW5" s="4"/>
      <c r="AMX5" s="4"/>
      <c r="AMY5" s="4"/>
      <c r="AND5" s="25"/>
      <c r="ANE5" s="25"/>
      <c r="ANF5" s="18"/>
      <c r="ANG5" s="18"/>
      <c r="ANH5" s="18"/>
      <c r="ANI5" s="18"/>
      <c r="ANJ5" s="18"/>
      <c r="ANK5" s="4"/>
      <c r="ANL5" s="4"/>
      <c r="ANM5" s="4"/>
      <c r="ANN5" s="4"/>
      <c r="ANO5" s="4"/>
      <c r="ANT5" s="25"/>
      <c r="ANU5" s="25"/>
      <c r="ANV5" s="18"/>
      <c r="ANW5" s="18"/>
      <c r="ANX5" s="18"/>
      <c r="ANY5" s="18"/>
      <c r="ANZ5" s="18"/>
      <c r="AOA5" s="4"/>
      <c r="AOB5" s="4"/>
      <c r="AOC5" s="4"/>
      <c r="AOD5" s="4"/>
      <c r="AOE5" s="4"/>
      <c r="AOJ5" s="25"/>
      <c r="AOK5" s="25"/>
      <c r="AOL5" s="18"/>
      <c r="AOM5" s="18"/>
      <c r="AON5" s="18"/>
      <c r="AOO5" s="18"/>
      <c r="AOP5" s="18"/>
      <c r="AOQ5" s="4"/>
      <c r="AOR5" s="4"/>
      <c r="AOS5" s="4"/>
      <c r="AOT5" s="4"/>
      <c r="AOU5" s="4"/>
      <c r="AOZ5" s="25"/>
      <c r="APA5" s="25"/>
      <c r="APB5" s="18"/>
      <c r="APC5" s="18"/>
      <c r="APD5" s="18"/>
      <c r="APE5" s="18"/>
      <c r="APF5" s="18"/>
      <c r="APG5" s="4"/>
      <c r="APH5" s="4"/>
      <c r="API5" s="4"/>
      <c r="APJ5" s="4"/>
      <c r="APK5" s="4"/>
      <c r="APP5" s="25"/>
      <c r="APQ5" s="25"/>
      <c r="APR5" s="18"/>
      <c r="APS5" s="18"/>
      <c r="APT5" s="18"/>
      <c r="APU5" s="18"/>
      <c r="APV5" s="18"/>
      <c r="APW5" s="4"/>
      <c r="APX5" s="4"/>
      <c r="APY5" s="4"/>
      <c r="APZ5" s="4"/>
      <c r="AQA5" s="4"/>
      <c r="AQF5" s="25"/>
      <c r="AQG5" s="25"/>
      <c r="AQH5" s="18"/>
      <c r="AQI5" s="18"/>
      <c r="AQJ5" s="18"/>
      <c r="AQK5" s="18"/>
      <c r="AQL5" s="18"/>
      <c r="AQM5" s="4"/>
      <c r="AQN5" s="4"/>
      <c r="AQO5" s="4"/>
      <c r="AQP5" s="4"/>
      <c r="AQQ5" s="4"/>
      <c r="AQV5" s="25"/>
      <c r="AQW5" s="25"/>
      <c r="AQX5" s="18"/>
      <c r="AQY5" s="18"/>
      <c r="AQZ5" s="18"/>
      <c r="ARA5" s="18"/>
      <c r="ARB5" s="18"/>
      <c r="ARC5" s="4"/>
      <c r="ARD5" s="4"/>
      <c r="ARE5" s="4"/>
      <c r="ARF5" s="4"/>
      <c r="ARG5" s="4"/>
      <c r="ARL5" s="25"/>
      <c r="ARM5" s="25"/>
      <c r="ARN5" s="18"/>
      <c r="ARO5" s="18"/>
      <c r="ARP5" s="18"/>
      <c r="ARQ5" s="18"/>
      <c r="ARR5" s="18"/>
      <c r="ARS5" s="4"/>
      <c r="ART5" s="4"/>
      <c r="ARU5" s="4"/>
      <c r="ARV5" s="4"/>
      <c r="ARW5" s="4"/>
      <c r="ASB5" s="25"/>
      <c r="ASC5" s="25"/>
      <c r="ASD5" s="18"/>
      <c r="ASE5" s="18"/>
      <c r="ASF5" s="18"/>
      <c r="ASG5" s="18"/>
      <c r="ASH5" s="18"/>
      <c r="ASI5" s="4"/>
      <c r="ASJ5" s="4"/>
      <c r="ASK5" s="4"/>
      <c r="ASL5" s="4"/>
      <c r="ASM5" s="4"/>
      <c r="ASR5" s="25"/>
      <c r="ASS5" s="25"/>
      <c r="AST5" s="18"/>
      <c r="ASU5" s="18"/>
      <c r="ASV5" s="18"/>
      <c r="ASW5" s="18"/>
      <c r="ASX5" s="18"/>
      <c r="ASY5" s="4"/>
      <c r="ASZ5" s="4"/>
      <c r="ATA5" s="4"/>
      <c r="ATB5" s="4"/>
      <c r="ATC5" s="4"/>
      <c r="ATH5" s="25"/>
      <c r="ATI5" s="25"/>
      <c r="ATJ5" s="18"/>
      <c r="ATK5" s="18"/>
      <c r="ATL5" s="18"/>
      <c r="ATM5" s="18"/>
      <c r="ATN5" s="18"/>
      <c r="ATO5" s="4"/>
      <c r="ATP5" s="4"/>
      <c r="ATQ5" s="4"/>
      <c r="ATR5" s="4"/>
      <c r="ATS5" s="4"/>
      <c r="ATX5" s="25"/>
      <c r="ATY5" s="25"/>
      <c r="ATZ5" s="18"/>
      <c r="AUA5" s="18"/>
      <c r="AUB5" s="18"/>
      <c r="AUC5" s="18"/>
      <c r="AUD5" s="18"/>
      <c r="AUE5" s="4"/>
      <c r="AUF5" s="4"/>
      <c r="AUG5" s="4"/>
      <c r="AUH5" s="4"/>
      <c r="AUI5" s="4"/>
      <c r="AUN5" s="25"/>
      <c r="AUO5" s="25"/>
      <c r="AUP5" s="18"/>
      <c r="AUQ5" s="18"/>
      <c r="AUR5" s="18"/>
      <c r="AUS5" s="18"/>
      <c r="AUT5" s="18"/>
      <c r="AUU5" s="4"/>
      <c r="AUV5" s="4"/>
      <c r="AUW5" s="4"/>
      <c r="AUX5" s="4"/>
      <c r="AUY5" s="4"/>
      <c r="AVD5" s="25"/>
      <c r="AVE5" s="25"/>
      <c r="AVF5" s="18"/>
      <c r="AVG5" s="18"/>
      <c r="AVH5" s="18"/>
      <c r="AVI5" s="18"/>
      <c r="AVJ5" s="18"/>
      <c r="AVK5" s="4"/>
      <c r="AVL5" s="4"/>
      <c r="AVM5" s="4"/>
      <c r="AVN5" s="4"/>
      <c r="AVO5" s="4"/>
      <c r="AVT5" s="25"/>
      <c r="AVU5" s="25"/>
      <c r="AVV5" s="18"/>
      <c r="AVW5" s="18"/>
      <c r="AVX5" s="18"/>
      <c r="AVY5" s="18"/>
      <c r="AVZ5" s="18"/>
      <c r="AWA5" s="4"/>
      <c r="AWB5" s="4"/>
      <c r="AWC5" s="4"/>
      <c r="AWD5" s="4"/>
      <c r="AWE5" s="4"/>
      <c r="AWJ5" s="25"/>
      <c r="AWK5" s="25"/>
      <c r="AWL5" s="18"/>
      <c r="AWM5" s="18"/>
      <c r="AWN5" s="18"/>
      <c r="AWO5" s="18"/>
      <c r="AWP5" s="18"/>
      <c r="AWQ5" s="4"/>
      <c r="AWR5" s="4"/>
      <c r="AWS5" s="4"/>
      <c r="AWT5" s="4"/>
      <c r="AWU5" s="4"/>
      <c r="AWZ5" s="25"/>
      <c r="AXA5" s="25"/>
      <c r="AXB5" s="18"/>
      <c r="AXC5" s="18"/>
      <c r="AXD5" s="18"/>
      <c r="AXE5" s="18"/>
      <c r="AXF5" s="18"/>
      <c r="AXG5" s="4"/>
      <c r="AXH5" s="4"/>
      <c r="AXI5" s="4"/>
      <c r="AXJ5" s="4"/>
      <c r="AXK5" s="4"/>
      <c r="AXP5" s="25"/>
      <c r="AXQ5" s="25"/>
      <c r="AXR5" s="18"/>
      <c r="AXS5" s="18"/>
      <c r="AXT5" s="18"/>
      <c r="AXU5" s="18"/>
      <c r="AXV5" s="18"/>
      <c r="AXW5" s="4"/>
      <c r="AXX5" s="4"/>
      <c r="AXY5" s="4"/>
      <c r="AXZ5" s="4"/>
      <c r="AYA5" s="4"/>
      <c r="AYF5" s="25"/>
      <c r="AYG5" s="25"/>
      <c r="AYH5" s="18"/>
      <c r="AYI5" s="18"/>
      <c r="AYJ5" s="18"/>
      <c r="AYK5" s="18"/>
      <c r="AYL5" s="18"/>
      <c r="AYM5" s="4"/>
      <c r="AYN5" s="4"/>
      <c r="AYO5" s="4"/>
      <c r="AYP5" s="4"/>
      <c r="AYQ5" s="4"/>
      <c r="AYV5" s="25"/>
      <c r="AYW5" s="25"/>
      <c r="AYX5" s="18"/>
      <c r="AYY5" s="18"/>
      <c r="AYZ5" s="18"/>
      <c r="AZA5" s="18"/>
      <c r="AZB5" s="18"/>
      <c r="AZC5" s="4"/>
      <c r="AZD5" s="4"/>
      <c r="AZE5" s="4"/>
      <c r="AZF5" s="4"/>
      <c r="AZG5" s="4"/>
      <c r="AZL5" s="25"/>
      <c r="AZM5" s="25"/>
      <c r="AZN5" s="18"/>
      <c r="AZO5" s="18"/>
      <c r="AZP5" s="18"/>
      <c r="AZQ5" s="18"/>
      <c r="AZR5" s="18"/>
      <c r="AZS5" s="4"/>
      <c r="AZT5" s="4"/>
      <c r="AZU5" s="4"/>
      <c r="AZV5" s="4"/>
      <c r="AZW5" s="4"/>
      <c r="BAB5" s="25"/>
      <c r="BAC5" s="25"/>
      <c r="BAD5" s="18"/>
      <c r="BAE5" s="18"/>
      <c r="BAF5" s="18"/>
      <c r="BAG5" s="18"/>
      <c r="BAH5" s="18"/>
      <c r="BAI5" s="4"/>
      <c r="BAJ5" s="4"/>
      <c r="BAK5" s="4"/>
      <c r="BAL5" s="4"/>
      <c r="BAM5" s="4"/>
      <c r="BAR5" s="25"/>
      <c r="BAS5" s="25"/>
      <c r="BAT5" s="18"/>
      <c r="BAU5" s="18"/>
      <c r="BAV5" s="18"/>
      <c r="BAW5" s="18"/>
      <c r="BAX5" s="18"/>
      <c r="BAY5" s="4"/>
      <c r="BAZ5" s="4"/>
      <c r="BBA5" s="4"/>
      <c r="BBB5" s="4"/>
      <c r="BBC5" s="4"/>
      <c r="BBH5" s="25"/>
      <c r="BBI5" s="25"/>
      <c r="BBJ5" s="18"/>
      <c r="BBK5" s="18"/>
      <c r="BBL5" s="18"/>
      <c r="BBM5" s="18"/>
      <c r="BBN5" s="18"/>
      <c r="BBO5" s="4"/>
      <c r="BBP5" s="4"/>
      <c r="BBQ5" s="4"/>
      <c r="BBR5" s="4"/>
      <c r="BBS5" s="4"/>
      <c r="BBX5" s="25"/>
      <c r="BBY5" s="25"/>
      <c r="BBZ5" s="18"/>
      <c r="BCA5" s="18"/>
      <c r="BCB5" s="18"/>
      <c r="BCC5" s="18"/>
      <c r="BCD5" s="18"/>
      <c r="BCE5" s="4"/>
      <c r="BCF5" s="4"/>
      <c r="BCG5" s="4"/>
      <c r="BCH5" s="4"/>
      <c r="BCI5" s="4"/>
      <c r="BCN5" s="25"/>
      <c r="BCO5" s="25"/>
      <c r="BCP5" s="18"/>
      <c r="BCQ5" s="18"/>
      <c r="BCR5" s="18"/>
      <c r="BCS5" s="18"/>
      <c r="BCT5" s="18"/>
      <c r="BCU5" s="4"/>
      <c r="BCV5" s="4"/>
      <c r="BCW5" s="4"/>
      <c r="BCX5" s="4"/>
      <c r="BCY5" s="4"/>
      <c r="BDD5" s="25"/>
      <c r="BDE5" s="25"/>
      <c r="BDF5" s="18"/>
      <c r="BDG5" s="18"/>
      <c r="BDH5" s="18"/>
      <c r="BDI5" s="18"/>
      <c r="BDJ5" s="18"/>
      <c r="BDK5" s="4"/>
      <c r="BDL5" s="4"/>
      <c r="BDM5" s="4"/>
      <c r="BDN5" s="4"/>
      <c r="BDO5" s="4"/>
      <c r="BDT5" s="25"/>
      <c r="BDU5" s="25"/>
      <c r="BDV5" s="18"/>
      <c r="BDW5" s="18"/>
      <c r="BDX5" s="18"/>
      <c r="BDY5" s="18"/>
      <c r="BDZ5" s="18"/>
      <c r="BEA5" s="4"/>
      <c r="BEB5" s="4"/>
      <c r="BEC5" s="4"/>
      <c r="BED5" s="4"/>
      <c r="BEE5" s="4"/>
      <c r="BEJ5" s="25"/>
      <c r="BEK5" s="25"/>
      <c r="BEL5" s="18"/>
      <c r="BEM5" s="18"/>
      <c r="BEN5" s="18"/>
      <c r="BEO5" s="18"/>
      <c r="BEP5" s="18"/>
      <c r="BEQ5" s="4"/>
      <c r="BER5" s="4"/>
      <c r="BES5" s="4"/>
      <c r="BET5" s="4"/>
      <c r="BEU5" s="4"/>
      <c r="BEZ5" s="25"/>
      <c r="BFA5" s="25"/>
      <c r="BFB5" s="18"/>
      <c r="BFC5" s="18"/>
      <c r="BFD5" s="18"/>
      <c r="BFE5" s="18"/>
      <c r="BFF5" s="18"/>
      <c r="BFG5" s="4"/>
      <c r="BFH5" s="4"/>
      <c r="BFI5" s="4"/>
      <c r="BFJ5" s="4"/>
      <c r="BFK5" s="4"/>
      <c r="BFP5" s="25"/>
      <c r="BFQ5" s="25"/>
      <c r="BFR5" s="18"/>
      <c r="BFS5" s="18"/>
      <c r="BFT5" s="18"/>
      <c r="BFU5" s="18"/>
      <c r="BFV5" s="18"/>
      <c r="BFW5" s="4"/>
      <c r="BFX5" s="4"/>
      <c r="BFY5" s="4"/>
      <c r="BFZ5" s="4"/>
      <c r="BGA5" s="4"/>
      <c r="BGF5" s="25"/>
      <c r="BGG5" s="25"/>
      <c r="BGH5" s="18"/>
      <c r="BGI5" s="18"/>
      <c r="BGJ5" s="18"/>
      <c r="BGK5" s="18"/>
      <c r="BGL5" s="18"/>
      <c r="BGM5" s="4"/>
      <c r="BGN5" s="4"/>
      <c r="BGO5" s="4"/>
      <c r="BGP5" s="4"/>
      <c r="BGQ5" s="4"/>
      <c r="BGV5" s="25"/>
      <c r="BGW5" s="25"/>
      <c r="BGX5" s="18"/>
      <c r="BGY5" s="18"/>
      <c r="BGZ5" s="18"/>
      <c r="BHA5" s="18"/>
      <c r="BHB5" s="18"/>
      <c r="BHC5" s="4"/>
      <c r="BHD5" s="4"/>
      <c r="BHE5" s="4"/>
      <c r="BHF5" s="4"/>
      <c r="BHG5" s="4"/>
      <c r="BHL5" s="25"/>
      <c r="BHM5" s="25"/>
      <c r="BHN5" s="18"/>
      <c r="BHO5" s="18"/>
      <c r="BHP5" s="18"/>
      <c r="BHQ5" s="18"/>
      <c r="BHR5" s="18"/>
      <c r="BHS5" s="4"/>
      <c r="BHT5" s="4"/>
      <c r="BHU5" s="4"/>
      <c r="BHV5" s="4"/>
      <c r="BHW5" s="4"/>
      <c r="BIB5" s="25"/>
      <c r="BIC5" s="25"/>
      <c r="BID5" s="18"/>
      <c r="BIE5" s="18"/>
      <c r="BIF5" s="18"/>
      <c r="BIG5" s="18"/>
      <c r="BIH5" s="18"/>
      <c r="BII5" s="4"/>
      <c r="BIJ5" s="4"/>
      <c r="BIK5" s="4"/>
      <c r="BIL5" s="4"/>
      <c r="BIM5" s="4"/>
      <c r="BIR5" s="25"/>
      <c r="BIS5" s="25"/>
      <c r="BIT5" s="18"/>
      <c r="BIU5" s="18"/>
      <c r="BIV5" s="18"/>
      <c r="BIW5" s="18"/>
      <c r="BIX5" s="18"/>
      <c r="BIY5" s="4"/>
      <c r="BIZ5" s="4"/>
      <c r="BJA5" s="4"/>
      <c r="BJB5" s="4"/>
      <c r="BJC5" s="4"/>
      <c r="BJH5" s="25"/>
      <c r="BJI5" s="25"/>
      <c r="BJJ5" s="18"/>
      <c r="BJK5" s="18"/>
      <c r="BJL5" s="18"/>
      <c r="BJM5" s="18"/>
      <c r="BJN5" s="18"/>
      <c r="BJO5" s="4"/>
      <c r="BJP5" s="4"/>
      <c r="BJQ5" s="4"/>
      <c r="BJR5" s="4"/>
      <c r="BJS5" s="4"/>
      <c r="BJX5" s="25"/>
      <c r="BJY5" s="25"/>
      <c r="BJZ5" s="18"/>
      <c r="BKA5" s="18"/>
      <c r="BKB5" s="18"/>
      <c r="BKC5" s="18"/>
      <c r="BKD5" s="18"/>
      <c r="BKE5" s="4"/>
      <c r="BKF5" s="4"/>
      <c r="BKG5" s="4"/>
      <c r="BKH5" s="4"/>
      <c r="BKI5" s="4"/>
      <c r="BKN5" s="25"/>
      <c r="BKO5" s="25"/>
      <c r="BKP5" s="18"/>
      <c r="BKQ5" s="18"/>
      <c r="BKR5" s="18"/>
      <c r="BKS5" s="18"/>
      <c r="BKT5" s="18"/>
      <c r="BKU5" s="4"/>
      <c r="BKV5" s="4"/>
      <c r="BKW5" s="4"/>
      <c r="BKX5" s="4"/>
      <c r="BKY5" s="4"/>
      <c r="BLD5" s="25"/>
      <c r="BLE5" s="25"/>
      <c r="BLF5" s="18"/>
      <c r="BLG5" s="18"/>
      <c r="BLH5" s="18"/>
      <c r="BLI5" s="18"/>
      <c r="BLJ5" s="18"/>
      <c r="BLK5" s="4"/>
      <c r="BLL5" s="4"/>
      <c r="BLM5" s="4"/>
      <c r="BLN5" s="4"/>
      <c r="BLO5" s="4"/>
      <c r="BLT5" s="25"/>
      <c r="BLU5" s="25"/>
      <c r="BLV5" s="18"/>
      <c r="BLW5" s="18"/>
      <c r="BLX5" s="18"/>
      <c r="BLY5" s="18"/>
      <c r="BLZ5" s="18"/>
      <c r="BMA5" s="4"/>
      <c r="BMB5" s="4"/>
      <c r="BMC5" s="4"/>
      <c r="BMD5" s="4"/>
      <c r="BME5" s="4"/>
      <c r="BMJ5" s="25"/>
      <c r="BMK5" s="25"/>
      <c r="BML5" s="18"/>
      <c r="BMM5" s="18"/>
      <c r="BMN5" s="18"/>
      <c r="BMO5" s="18"/>
      <c r="BMP5" s="18"/>
      <c r="BMQ5" s="4"/>
      <c r="BMR5" s="4"/>
      <c r="BMS5" s="4"/>
      <c r="BMT5" s="4"/>
      <c r="BMU5" s="4"/>
      <c r="BMZ5" s="25"/>
      <c r="BNA5" s="25"/>
      <c r="BNB5" s="18"/>
      <c r="BNC5" s="18"/>
      <c r="BND5" s="18"/>
      <c r="BNE5" s="18"/>
      <c r="BNF5" s="18"/>
      <c r="BNG5" s="4"/>
      <c r="BNH5" s="4"/>
      <c r="BNI5" s="4"/>
      <c r="BNJ5" s="4"/>
      <c r="BNK5" s="4"/>
      <c r="BNP5" s="25"/>
      <c r="BNQ5" s="25"/>
      <c r="BNR5" s="18"/>
      <c r="BNS5" s="18"/>
      <c r="BNT5" s="18"/>
      <c r="BNU5" s="18"/>
      <c r="BNV5" s="18"/>
      <c r="BNW5" s="4"/>
      <c r="BNX5" s="4"/>
      <c r="BNY5" s="4"/>
      <c r="BNZ5" s="4"/>
      <c r="BOA5" s="4"/>
      <c r="BOF5" s="25"/>
      <c r="BOG5" s="25"/>
      <c r="BOH5" s="18"/>
      <c r="BOI5" s="18"/>
      <c r="BOJ5" s="18"/>
      <c r="BOK5" s="18"/>
      <c r="BOL5" s="18"/>
      <c r="BOM5" s="4"/>
      <c r="BON5" s="4"/>
      <c r="BOO5" s="4"/>
      <c r="BOP5" s="4"/>
      <c r="BOQ5" s="4"/>
      <c r="BOV5" s="25"/>
      <c r="BOW5" s="25"/>
      <c r="BOX5" s="18"/>
      <c r="BOY5" s="18"/>
      <c r="BOZ5" s="18"/>
      <c r="BPA5" s="18"/>
      <c r="BPB5" s="18"/>
      <c r="BPC5" s="4"/>
      <c r="BPD5" s="4"/>
      <c r="BPE5" s="4"/>
      <c r="BPF5" s="4"/>
      <c r="BPG5" s="4"/>
      <c r="BPL5" s="25"/>
      <c r="BPM5" s="25"/>
      <c r="BPN5" s="18"/>
      <c r="BPO5" s="18"/>
      <c r="BPP5" s="18"/>
      <c r="BPQ5" s="18"/>
      <c r="BPR5" s="18"/>
      <c r="BPS5" s="4"/>
      <c r="BPT5" s="4"/>
      <c r="BPU5" s="4"/>
      <c r="BPV5" s="4"/>
      <c r="BPW5" s="4"/>
      <c r="BQB5" s="25"/>
      <c r="BQC5" s="25"/>
      <c r="BQD5" s="18"/>
      <c r="BQE5" s="18"/>
      <c r="BQF5" s="18"/>
      <c r="BQG5" s="18"/>
      <c r="BQH5" s="18"/>
      <c r="BQI5" s="4"/>
      <c r="BQJ5" s="4"/>
      <c r="BQK5" s="4"/>
      <c r="BQL5" s="4"/>
      <c r="BQM5" s="4"/>
      <c r="BQR5" s="25"/>
      <c r="BQS5" s="25"/>
      <c r="BQT5" s="18"/>
      <c r="BQU5" s="18"/>
      <c r="BQV5" s="18"/>
      <c r="BQW5" s="18"/>
      <c r="BQX5" s="18"/>
      <c r="BQY5" s="4"/>
      <c r="BQZ5" s="4"/>
      <c r="BRA5" s="4"/>
      <c r="BRB5" s="4"/>
      <c r="BRC5" s="4"/>
      <c r="BRH5" s="25"/>
      <c r="BRI5" s="25"/>
      <c r="BRJ5" s="18"/>
      <c r="BRK5" s="18"/>
      <c r="BRL5" s="18"/>
      <c r="BRM5" s="18"/>
      <c r="BRN5" s="18"/>
      <c r="BRO5" s="4"/>
      <c r="BRP5" s="4"/>
      <c r="BRQ5" s="4"/>
      <c r="BRR5" s="4"/>
      <c r="BRS5" s="4"/>
      <c r="BRX5" s="25"/>
      <c r="BRY5" s="25"/>
      <c r="BRZ5" s="18"/>
      <c r="BSA5" s="18"/>
      <c r="BSB5" s="18"/>
      <c r="BSC5" s="18"/>
      <c r="BSD5" s="18"/>
      <c r="BSE5" s="4"/>
      <c r="BSF5" s="4"/>
      <c r="BSG5" s="4"/>
      <c r="BSH5" s="4"/>
      <c r="BSI5" s="4"/>
      <c r="BSN5" s="25"/>
      <c r="BSO5" s="25"/>
      <c r="BSP5" s="18"/>
      <c r="BSQ5" s="18"/>
      <c r="BSR5" s="18"/>
      <c r="BSS5" s="18"/>
      <c r="BST5" s="18"/>
      <c r="BSU5" s="4"/>
      <c r="BSV5" s="4"/>
      <c r="BSW5" s="4"/>
      <c r="BSX5" s="4"/>
      <c r="BSY5" s="4"/>
      <c r="BTD5" s="25"/>
      <c r="BTE5" s="25"/>
      <c r="BTF5" s="18"/>
      <c r="BTG5" s="18"/>
      <c r="BTH5" s="18"/>
      <c r="BTI5" s="18"/>
      <c r="BTJ5" s="18"/>
      <c r="BTK5" s="4"/>
      <c r="BTL5" s="4"/>
      <c r="BTM5" s="4"/>
      <c r="BTN5" s="4"/>
      <c r="BTO5" s="4"/>
      <c r="BTT5" s="25"/>
      <c r="BTU5" s="25"/>
      <c r="BTV5" s="18"/>
      <c r="BTW5" s="18"/>
      <c r="BTX5" s="18"/>
      <c r="BTY5" s="18"/>
      <c r="BTZ5" s="18"/>
      <c r="BUA5" s="4"/>
      <c r="BUB5" s="4"/>
      <c r="BUC5" s="4"/>
      <c r="BUD5" s="4"/>
      <c r="BUE5" s="4"/>
      <c r="BUJ5" s="25"/>
      <c r="BUK5" s="25"/>
      <c r="BUL5" s="18"/>
      <c r="BUM5" s="18"/>
      <c r="BUN5" s="18"/>
      <c r="BUO5" s="18"/>
      <c r="BUP5" s="18"/>
      <c r="BUQ5" s="4"/>
      <c r="BUR5" s="4"/>
      <c r="BUS5" s="4"/>
      <c r="BUT5" s="4"/>
      <c r="BUU5" s="4"/>
      <c r="BUZ5" s="25"/>
      <c r="BVA5" s="25"/>
      <c r="BVB5" s="18"/>
      <c r="BVC5" s="18"/>
      <c r="BVD5" s="18"/>
      <c r="BVE5" s="18"/>
      <c r="BVF5" s="18"/>
      <c r="BVG5" s="4"/>
      <c r="BVH5" s="4"/>
      <c r="BVI5" s="4"/>
      <c r="BVJ5" s="4"/>
      <c r="BVK5" s="4"/>
      <c r="BVP5" s="25"/>
      <c r="BVQ5" s="25"/>
      <c r="BVR5" s="18"/>
      <c r="BVS5" s="18"/>
      <c r="BVT5" s="18"/>
      <c r="BVU5" s="18"/>
      <c r="BVV5" s="18"/>
      <c r="BVW5" s="4"/>
      <c r="BVX5" s="4"/>
      <c r="BVY5" s="4"/>
      <c r="BVZ5" s="4"/>
      <c r="BWA5" s="4"/>
      <c r="BWF5" s="25"/>
      <c r="BWG5" s="25"/>
      <c r="BWH5" s="18"/>
      <c r="BWI5" s="18"/>
      <c r="BWJ5" s="18"/>
      <c r="BWK5" s="18"/>
      <c r="BWL5" s="18"/>
      <c r="BWM5" s="4"/>
      <c r="BWN5" s="4"/>
      <c r="BWO5" s="4"/>
      <c r="BWP5" s="4"/>
      <c r="BWQ5" s="4"/>
      <c r="BWV5" s="25"/>
      <c r="BWW5" s="25"/>
      <c r="BWX5" s="18"/>
      <c r="BWY5" s="18"/>
      <c r="BWZ5" s="18"/>
      <c r="BXA5" s="18"/>
      <c r="BXB5" s="18"/>
      <c r="BXC5" s="4"/>
      <c r="BXD5" s="4"/>
      <c r="BXE5" s="4"/>
      <c r="BXF5" s="4"/>
      <c r="BXG5" s="4"/>
      <c r="BXL5" s="25"/>
      <c r="BXM5" s="25"/>
      <c r="BXN5" s="18"/>
      <c r="BXO5" s="18"/>
      <c r="BXP5" s="18"/>
      <c r="BXQ5" s="18"/>
      <c r="BXR5" s="18"/>
      <c r="BXS5" s="4"/>
      <c r="BXT5" s="4"/>
      <c r="BXU5" s="4"/>
      <c r="BXV5" s="4"/>
      <c r="BXW5" s="4"/>
      <c r="BYB5" s="25"/>
      <c r="BYC5" s="25"/>
      <c r="BYD5" s="18"/>
      <c r="BYE5" s="18"/>
      <c r="BYF5" s="18"/>
      <c r="BYG5" s="18"/>
      <c r="BYH5" s="18"/>
      <c r="BYI5" s="4"/>
      <c r="BYJ5" s="4"/>
      <c r="BYK5" s="4"/>
      <c r="BYL5" s="4"/>
      <c r="BYM5" s="4"/>
      <c r="BYR5" s="25"/>
      <c r="BYS5" s="25"/>
      <c r="BYT5" s="18"/>
      <c r="BYU5" s="18"/>
      <c r="BYV5" s="18"/>
      <c r="BYW5" s="18"/>
      <c r="BYX5" s="18"/>
      <c r="BYY5" s="4"/>
      <c r="BYZ5" s="4"/>
      <c r="BZA5" s="4"/>
      <c r="BZB5" s="4"/>
      <c r="BZC5" s="4"/>
      <c r="BZH5" s="25"/>
      <c r="BZI5" s="25"/>
      <c r="BZJ5" s="18"/>
      <c r="BZK5" s="18"/>
      <c r="BZL5" s="18"/>
      <c r="BZM5" s="18"/>
      <c r="BZN5" s="18"/>
      <c r="BZO5" s="4"/>
      <c r="BZP5" s="4"/>
      <c r="BZQ5" s="4"/>
      <c r="BZR5" s="4"/>
      <c r="BZS5" s="4"/>
      <c r="BZX5" s="25"/>
      <c r="BZY5" s="25"/>
      <c r="BZZ5" s="18"/>
      <c r="CAA5" s="18"/>
      <c r="CAB5" s="18"/>
      <c r="CAC5" s="18"/>
      <c r="CAD5" s="18"/>
      <c r="CAE5" s="4"/>
      <c r="CAF5" s="4"/>
      <c r="CAG5" s="4"/>
      <c r="CAH5" s="4"/>
      <c r="CAI5" s="4"/>
      <c r="CAN5" s="25"/>
      <c r="CAO5" s="25"/>
      <c r="CAP5" s="18"/>
      <c r="CAQ5" s="18"/>
      <c r="CAR5" s="18"/>
      <c r="CAS5" s="18"/>
      <c r="CAT5" s="18"/>
      <c r="CAU5" s="4"/>
      <c r="CAV5" s="4"/>
      <c r="CAW5" s="4"/>
      <c r="CAX5" s="4"/>
      <c r="CAY5" s="4"/>
      <c r="CBD5" s="25"/>
      <c r="CBE5" s="25"/>
      <c r="CBF5" s="18"/>
      <c r="CBG5" s="18"/>
      <c r="CBH5" s="18"/>
      <c r="CBI5" s="18"/>
      <c r="CBJ5" s="18"/>
      <c r="CBK5" s="4"/>
      <c r="CBL5" s="4"/>
      <c r="CBM5" s="4"/>
      <c r="CBN5" s="4"/>
      <c r="CBO5" s="4"/>
      <c r="CBT5" s="25"/>
      <c r="CBU5" s="25"/>
      <c r="CBV5" s="18"/>
      <c r="CBW5" s="18"/>
      <c r="CBX5" s="18"/>
      <c r="CBY5" s="18"/>
      <c r="CBZ5" s="18"/>
      <c r="CCA5" s="4"/>
      <c r="CCB5" s="4"/>
      <c r="CCC5" s="4"/>
      <c r="CCD5" s="4"/>
      <c r="CCE5" s="4"/>
      <c r="CCJ5" s="25"/>
      <c r="CCK5" s="25"/>
      <c r="CCL5" s="18"/>
      <c r="CCM5" s="18"/>
      <c r="CCN5" s="18"/>
      <c r="CCO5" s="18"/>
      <c r="CCP5" s="18"/>
      <c r="CCQ5" s="4"/>
      <c r="CCR5" s="4"/>
      <c r="CCS5" s="4"/>
      <c r="CCT5" s="4"/>
      <c r="CCU5" s="4"/>
      <c r="CCZ5" s="25"/>
      <c r="CDA5" s="25"/>
      <c r="CDB5" s="18"/>
      <c r="CDC5" s="18"/>
      <c r="CDD5" s="18"/>
      <c r="CDE5" s="18"/>
      <c r="CDF5" s="18"/>
      <c r="CDG5" s="4"/>
      <c r="CDH5" s="4"/>
      <c r="CDI5" s="4"/>
      <c r="CDJ5" s="4"/>
      <c r="CDK5" s="4"/>
      <c r="CDP5" s="25"/>
      <c r="CDQ5" s="25"/>
      <c r="CDR5" s="18"/>
      <c r="CDS5" s="18"/>
      <c r="CDT5" s="18"/>
      <c r="CDU5" s="18"/>
      <c r="CDV5" s="18"/>
      <c r="CDW5" s="4"/>
      <c r="CDX5" s="4"/>
      <c r="CDY5" s="4"/>
      <c r="CDZ5" s="4"/>
      <c r="CEA5" s="4"/>
      <c r="CEF5" s="25"/>
      <c r="CEG5" s="25"/>
      <c r="CEH5" s="18"/>
      <c r="CEI5" s="18"/>
      <c r="CEJ5" s="18"/>
      <c r="CEK5" s="18"/>
      <c r="CEL5" s="18"/>
      <c r="CEM5" s="4"/>
      <c r="CEN5" s="4"/>
      <c r="CEO5" s="4"/>
      <c r="CEP5" s="4"/>
      <c r="CEQ5" s="4"/>
      <c r="CEV5" s="25"/>
      <c r="CEW5" s="25"/>
      <c r="CEX5" s="18"/>
      <c r="CEY5" s="18"/>
      <c r="CEZ5" s="18"/>
      <c r="CFA5" s="18"/>
      <c r="CFB5" s="18"/>
      <c r="CFC5" s="4"/>
      <c r="CFD5" s="4"/>
      <c r="CFE5" s="4"/>
      <c r="CFF5" s="4"/>
      <c r="CFG5" s="4"/>
      <c r="CFL5" s="25"/>
      <c r="CFM5" s="25"/>
      <c r="CFN5" s="18"/>
      <c r="CFO5" s="18"/>
      <c r="CFP5" s="18"/>
      <c r="CFQ5" s="18"/>
      <c r="CFR5" s="18"/>
      <c r="CFS5" s="4"/>
      <c r="CFT5" s="4"/>
      <c r="CFU5" s="4"/>
      <c r="CFV5" s="4"/>
      <c r="CFW5" s="4"/>
      <c r="CGB5" s="25"/>
      <c r="CGC5" s="25"/>
      <c r="CGD5" s="18"/>
      <c r="CGE5" s="18"/>
      <c r="CGF5" s="18"/>
      <c r="CGG5" s="18"/>
      <c r="CGH5" s="18"/>
      <c r="CGI5" s="4"/>
      <c r="CGJ5" s="4"/>
      <c r="CGK5" s="4"/>
      <c r="CGL5" s="4"/>
      <c r="CGM5" s="4"/>
      <c r="CGR5" s="25"/>
      <c r="CGS5" s="25"/>
      <c r="CGT5" s="18"/>
      <c r="CGU5" s="18"/>
      <c r="CGV5" s="18"/>
      <c r="CGW5" s="18"/>
      <c r="CGX5" s="18"/>
      <c r="CGY5" s="4"/>
      <c r="CGZ5" s="4"/>
      <c r="CHA5" s="4"/>
      <c r="CHB5" s="4"/>
      <c r="CHC5" s="4"/>
      <c r="CHH5" s="25"/>
      <c r="CHI5" s="25"/>
      <c r="CHJ5" s="18"/>
      <c r="CHK5" s="18"/>
      <c r="CHL5" s="18"/>
      <c r="CHM5" s="18"/>
      <c r="CHN5" s="18"/>
      <c r="CHO5" s="4"/>
      <c r="CHP5" s="4"/>
      <c r="CHQ5" s="4"/>
      <c r="CHR5" s="4"/>
      <c r="CHS5" s="4"/>
      <c r="CHX5" s="25"/>
      <c r="CHY5" s="25"/>
      <c r="CHZ5" s="18"/>
      <c r="CIA5" s="18"/>
      <c r="CIB5" s="18"/>
      <c r="CIC5" s="18"/>
      <c r="CID5" s="18"/>
      <c r="CIE5" s="4"/>
      <c r="CIF5" s="4"/>
      <c r="CIG5" s="4"/>
      <c r="CIH5" s="4"/>
      <c r="CII5" s="4"/>
      <c r="CIN5" s="25"/>
      <c r="CIO5" s="25"/>
      <c r="CIP5" s="18"/>
      <c r="CIQ5" s="18"/>
      <c r="CIR5" s="18"/>
      <c r="CIS5" s="18"/>
      <c r="CIT5" s="18"/>
      <c r="CIU5" s="4"/>
      <c r="CIV5" s="4"/>
      <c r="CIW5" s="4"/>
      <c r="CIX5" s="4"/>
      <c r="CIY5" s="4"/>
      <c r="CJD5" s="25"/>
      <c r="CJE5" s="25"/>
      <c r="CJF5" s="18"/>
      <c r="CJG5" s="18"/>
      <c r="CJH5" s="18"/>
      <c r="CJI5" s="18"/>
      <c r="CJJ5" s="18"/>
      <c r="CJK5" s="4"/>
      <c r="CJL5" s="4"/>
      <c r="CJM5" s="4"/>
      <c r="CJN5" s="4"/>
      <c r="CJO5" s="4"/>
      <c r="CJT5" s="25"/>
      <c r="CJU5" s="25"/>
      <c r="CJV5" s="18"/>
      <c r="CJW5" s="18"/>
      <c r="CJX5" s="18"/>
      <c r="CJY5" s="18"/>
      <c r="CJZ5" s="18"/>
      <c r="CKA5" s="4"/>
      <c r="CKB5" s="4"/>
      <c r="CKC5" s="4"/>
      <c r="CKD5" s="4"/>
      <c r="CKE5" s="4"/>
      <c r="CKJ5" s="25"/>
      <c r="CKK5" s="25"/>
      <c r="CKL5" s="18"/>
      <c r="CKM5" s="18"/>
      <c r="CKN5" s="18"/>
      <c r="CKO5" s="18"/>
      <c r="CKP5" s="18"/>
      <c r="CKQ5" s="4"/>
      <c r="CKR5" s="4"/>
      <c r="CKS5" s="4"/>
      <c r="CKT5" s="4"/>
      <c r="CKU5" s="4"/>
      <c r="CKZ5" s="25"/>
      <c r="CLA5" s="25"/>
      <c r="CLB5" s="18"/>
      <c r="CLC5" s="18"/>
      <c r="CLD5" s="18"/>
      <c r="CLE5" s="18"/>
      <c r="CLF5" s="18"/>
      <c r="CLG5" s="4"/>
      <c r="CLH5" s="4"/>
      <c r="CLI5" s="4"/>
      <c r="CLJ5" s="4"/>
      <c r="CLK5" s="4"/>
      <c r="CLP5" s="25"/>
      <c r="CLQ5" s="25"/>
      <c r="CLR5" s="18"/>
      <c r="CLS5" s="18"/>
      <c r="CLT5" s="18"/>
      <c r="CLU5" s="18"/>
      <c r="CLV5" s="18"/>
      <c r="CLW5" s="4"/>
      <c r="CLX5" s="4"/>
      <c r="CLY5" s="4"/>
      <c r="CLZ5" s="4"/>
      <c r="CMA5" s="4"/>
      <c r="CMF5" s="25"/>
      <c r="CMG5" s="25"/>
      <c r="CMH5" s="18"/>
      <c r="CMI5" s="18"/>
      <c r="CMJ5" s="18"/>
      <c r="CMK5" s="18"/>
      <c r="CML5" s="18"/>
      <c r="CMM5" s="4"/>
      <c r="CMN5" s="4"/>
      <c r="CMO5" s="4"/>
      <c r="CMP5" s="4"/>
      <c r="CMQ5" s="4"/>
      <c r="CMV5" s="25"/>
      <c r="CMW5" s="25"/>
      <c r="CMX5" s="18"/>
      <c r="CMY5" s="18"/>
      <c r="CMZ5" s="18"/>
      <c r="CNA5" s="18"/>
      <c r="CNB5" s="18"/>
      <c r="CNC5" s="4"/>
      <c r="CND5" s="4"/>
      <c r="CNE5" s="4"/>
      <c r="CNF5" s="4"/>
      <c r="CNG5" s="4"/>
      <c r="CNL5" s="25"/>
      <c r="CNM5" s="25"/>
      <c r="CNN5" s="18"/>
      <c r="CNO5" s="18"/>
      <c r="CNP5" s="18"/>
      <c r="CNQ5" s="18"/>
      <c r="CNR5" s="18"/>
      <c r="CNS5" s="4"/>
      <c r="CNT5" s="4"/>
      <c r="CNU5" s="4"/>
      <c r="CNV5" s="4"/>
      <c r="CNW5" s="4"/>
      <c r="COB5" s="25"/>
      <c r="COC5" s="25"/>
      <c r="COD5" s="18"/>
      <c r="COE5" s="18"/>
      <c r="COF5" s="18"/>
      <c r="COG5" s="18"/>
      <c r="COH5" s="18"/>
      <c r="COI5" s="4"/>
      <c r="COJ5" s="4"/>
      <c r="COK5" s="4"/>
      <c r="COL5" s="4"/>
      <c r="COM5" s="4"/>
      <c r="COR5" s="25"/>
      <c r="COS5" s="25"/>
      <c r="COT5" s="18"/>
      <c r="COU5" s="18"/>
      <c r="COV5" s="18"/>
      <c r="COW5" s="18"/>
      <c r="COX5" s="18"/>
      <c r="COY5" s="4"/>
      <c r="COZ5" s="4"/>
      <c r="CPA5" s="4"/>
      <c r="CPB5" s="4"/>
      <c r="CPC5" s="4"/>
      <c r="CPH5" s="25"/>
      <c r="CPI5" s="25"/>
      <c r="CPJ5" s="18"/>
      <c r="CPK5" s="18"/>
      <c r="CPL5" s="18"/>
      <c r="CPM5" s="18"/>
      <c r="CPN5" s="18"/>
      <c r="CPO5" s="4"/>
      <c r="CPP5" s="4"/>
      <c r="CPQ5" s="4"/>
      <c r="CPR5" s="4"/>
      <c r="CPS5" s="4"/>
      <c r="CPX5" s="25"/>
      <c r="CPY5" s="25"/>
      <c r="CPZ5" s="18"/>
      <c r="CQA5" s="18"/>
      <c r="CQB5" s="18"/>
      <c r="CQC5" s="18"/>
      <c r="CQD5" s="18"/>
      <c r="CQE5" s="4"/>
      <c r="CQF5" s="4"/>
      <c r="CQG5" s="4"/>
      <c r="CQH5" s="4"/>
      <c r="CQI5" s="4"/>
      <c r="CQN5" s="25"/>
      <c r="CQO5" s="25"/>
      <c r="CQP5" s="18"/>
      <c r="CQQ5" s="18"/>
      <c r="CQR5" s="18"/>
      <c r="CQS5" s="18"/>
      <c r="CQT5" s="18"/>
      <c r="CQU5" s="4"/>
      <c r="CQV5" s="4"/>
      <c r="CQW5" s="4"/>
      <c r="CQX5" s="4"/>
      <c r="CQY5" s="4"/>
      <c r="CRD5" s="25"/>
      <c r="CRE5" s="25"/>
      <c r="CRF5" s="18"/>
      <c r="CRG5" s="18"/>
      <c r="CRH5" s="18"/>
      <c r="CRI5" s="18"/>
      <c r="CRJ5" s="18"/>
      <c r="CRK5" s="4"/>
      <c r="CRL5" s="4"/>
      <c r="CRM5" s="4"/>
      <c r="CRN5" s="4"/>
      <c r="CRO5" s="4"/>
      <c r="CRT5" s="25"/>
      <c r="CRU5" s="25"/>
      <c r="CRV5" s="18"/>
      <c r="CRW5" s="18"/>
      <c r="CRX5" s="18"/>
      <c r="CRY5" s="18"/>
      <c r="CRZ5" s="18"/>
      <c r="CSA5" s="4"/>
      <c r="CSB5" s="4"/>
      <c r="CSC5" s="4"/>
      <c r="CSD5" s="4"/>
      <c r="CSE5" s="4"/>
      <c r="CSJ5" s="25"/>
      <c r="CSK5" s="25"/>
      <c r="CSL5" s="18"/>
      <c r="CSM5" s="18"/>
      <c r="CSN5" s="18"/>
      <c r="CSO5" s="18"/>
      <c r="CSP5" s="18"/>
      <c r="CSQ5" s="4"/>
      <c r="CSR5" s="4"/>
      <c r="CSS5" s="4"/>
      <c r="CST5" s="4"/>
      <c r="CSU5" s="4"/>
      <c r="CSZ5" s="25"/>
      <c r="CTA5" s="25"/>
      <c r="CTB5" s="18"/>
      <c r="CTC5" s="18"/>
      <c r="CTD5" s="18"/>
      <c r="CTE5" s="18"/>
      <c r="CTF5" s="18"/>
      <c r="CTG5" s="4"/>
      <c r="CTH5" s="4"/>
      <c r="CTI5" s="4"/>
      <c r="CTJ5" s="4"/>
      <c r="CTK5" s="4"/>
      <c r="CTP5" s="25"/>
      <c r="CTQ5" s="25"/>
      <c r="CTR5" s="18"/>
      <c r="CTS5" s="18"/>
      <c r="CTT5" s="18"/>
      <c r="CTU5" s="18"/>
      <c r="CTV5" s="18"/>
      <c r="CTW5" s="4"/>
      <c r="CTX5" s="4"/>
      <c r="CTY5" s="4"/>
      <c r="CTZ5" s="4"/>
      <c r="CUA5" s="4"/>
      <c r="CUF5" s="25"/>
      <c r="CUG5" s="25"/>
      <c r="CUH5" s="18"/>
      <c r="CUI5" s="18"/>
      <c r="CUJ5" s="18"/>
      <c r="CUK5" s="18"/>
      <c r="CUL5" s="18"/>
      <c r="CUM5" s="4"/>
      <c r="CUN5" s="4"/>
      <c r="CUO5" s="4"/>
      <c r="CUP5" s="4"/>
      <c r="CUQ5" s="4"/>
      <c r="CUV5" s="25"/>
      <c r="CUW5" s="25"/>
      <c r="CUX5" s="18"/>
      <c r="CUY5" s="18"/>
      <c r="CUZ5" s="18"/>
      <c r="CVA5" s="18"/>
      <c r="CVB5" s="18"/>
      <c r="CVC5" s="4"/>
      <c r="CVD5" s="4"/>
      <c r="CVE5" s="4"/>
      <c r="CVF5" s="4"/>
      <c r="CVG5" s="4"/>
      <c r="CVL5" s="25"/>
      <c r="CVM5" s="25"/>
      <c r="CVN5" s="18"/>
      <c r="CVO5" s="18"/>
      <c r="CVP5" s="18"/>
      <c r="CVQ5" s="18"/>
      <c r="CVR5" s="18"/>
      <c r="CVS5" s="4"/>
      <c r="CVT5" s="4"/>
      <c r="CVU5" s="4"/>
      <c r="CVV5" s="4"/>
      <c r="CVW5" s="4"/>
      <c r="CWB5" s="25"/>
      <c r="CWC5" s="25"/>
      <c r="CWD5" s="18"/>
      <c r="CWE5" s="18"/>
      <c r="CWF5" s="18"/>
      <c r="CWG5" s="18"/>
      <c r="CWH5" s="18"/>
      <c r="CWI5" s="4"/>
      <c r="CWJ5" s="4"/>
      <c r="CWK5" s="4"/>
      <c r="CWL5" s="4"/>
      <c r="CWM5" s="4"/>
      <c r="CWR5" s="25"/>
      <c r="CWS5" s="25"/>
      <c r="CWT5" s="18"/>
      <c r="CWU5" s="18"/>
      <c r="CWV5" s="18"/>
      <c r="CWW5" s="18"/>
      <c r="CWX5" s="18"/>
      <c r="CWY5" s="4"/>
      <c r="CWZ5" s="4"/>
      <c r="CXA5" s="4"/>
      <c r="CXB5" s="4"/>
      <c r="CXC5" s="4"/>
      <c r="CXH5" s="25"/>
      <c r="CXI5" s="25"/>
      <c r="CXJ5" s="18"/>
      <c r="CXK5" s="18"/>
      <c r="CXL5" s="18"/>
      <c r="CXM5" s="18"/>
      <c r="CXN5" s="18"/>
      <c r="CXO5" s="4"/>
      <c r="CXP5" s="4"/>
      <c r="CXQ5" s="4"/>
      <c r="CXR5" s="4"/>
      <c r="CXS5" s="4"/>
      <c r="CXX5" s="25"/>
      <c r="CXY5" s="25"/>
      <c r="CXZ5" s="18"/>
      <c r="CYA5" s="18"/>
      <c r="CYB5" s="18"/>
      <c r="CYC5" s="18"/>
      <c r="CYD5" s="18"/>
      <c r="CYE5" s="4"/>
      <c r="CYF5" s="4"/>
      <c r="CYG5" s="4"/>
      <c r="CYH5" s="4"/>
      <c r="CYI5" s="4"/>
      <c r="CYN5" s="25"/>
      <c r="CYO5" s="25"/>
      <c r="CYP5" s="18"/>
      <c r="CYQ5" s="18"/>
      <c r="CYR5" s="18"/>
      <c r="CYS5" s="18"/>
      <c r="CYT5" s="18"/>
      <c r="CYU5" s="4"/>
      <c r="CYV5" s="4"/>
      <c r="CYW5" s="4"/>
      <c r="CYX5" s="4"/>
      <c r="CYY5" s="4"/>
      <c r="CZD5" s="25"/>
      <c r="CZE5" s="25"/>
      <c r="CZF5" s="18"/>
      <c r="CZG5" s="18"/>
      <c r="CZH5" s="18"/>
      <c r="CZI5" s="18"/>
      <c r="CZJ5" s="18"/>
      <c r="CZK5" s="4"/>
      <c r="CZL5" s="4"/>
      <c r="CZM5" s="4"/>
      <c r="CZN5" s="4"/>
      <c r="CZO5" s="4"/>
      <c r="CZT5" s="25"/>
      <c r="CZU5" s="25"/>
      <c r="CZV5" s="18"/>
      <c r="CZW5" s="18"/>
      <c r="CZX5" s="18"/>
      <c r="CZY5" s="18"/>
      <c r="CZZ5" s="18"/>
      <c r="DAA5" s="4"/>
      <c r="DAB5" s="4"/>
      <c r="DAC5" s="4"/>
      <c r="DAD5" s="4"/>
      <c r="DAE5" s="4"/>
      <c r="DAJ5" s="25"/>
      <c r="DAK5" s="25"/>
      <c r="DAL5" s="18"/>
      <c r="DAM5" s="18"/>
      <c r="DAN5" s="18"/>
      <c r="DAO5" s="18"/>
      <c r="DAP5" s="18"/>
      <c r="DAQ5" s="4"/>
      <c r="DAR5" s="4"/>
      <c r="DAS5" s="4"/>
      <c r="DAT5" s="4"/>
      <c r="DAU5" s="4"/>
      <c r="DAZ5" s="25"/>
      <c r="DBA5" s="25"/>
      <c r="DBB5" s="18"/>
      <c r="DBC5" s="18"/>
      <c r="DBD5" s="18"/>
      <c r="DBE5" s="18"/>
      <c r="DBF5" s="18"/>
      <c r="DBG5" s="4"/>
      <c r="DBH5" s="4"/>
      <c r="DBI5" s="4"/>
      <c r="DBJ5" s="4"/>
      <c r="DBK5" s="4"/>
      <c r="DBP5" s="25"/>
      <c r="DBQ5" s="25"/>
      <c r="DBR5" s="18"/>
      <c r="DBS5" s="18"/>
      <c r="DBT5" s="18"/>
      <c r="DBU5" s="18"/>
      <c r="DBV5" s="18"/>
      <c r="DBW5" s="4"/>
      <c r="DBX5" s="4"/>
      <c r="DBY5" s="4"/>
      <c r="DBZ5" s="4"/>
      <c r="DCA5" s="4"/>
      <c r="DCF5" s="25"/>
      <c r="DCG5" s="25"/>
      <c r="DCH5" s="18"/>
      <c r="DCI5" s="18"/>
      <c r="DCJ5" s="18"/>
      <c r="DCK5" s="18"/>
      <c r="DCL5" s="18"/>
      <c r="DCM5" s="4"/>
      <c r="DCN5" s="4"/>
      <c r="DCO5" s="4"/>
      <c r="DCP5" s="4"/>
      <c r="DCQ5" s="4"/>
      <c r="DCV5" s="25"/>
      <c r="DCW5" s="25"/>
      <c r="DCX5" s="18"/>
      <c r="DCY5" s="18"/>
      <c r="DCZ5" s="18"/>
      <c r="DDA5" s="18"/>
      <c r="DDB5" s="18"/>
      <c r="DDC5" s="4"/>
      <c r="DDD5" s="4"/>
      <c r="DDE5" s="4"/>
      <c r="DDF5" s="4"/>
      <c r="DDG5" s="4"/>
      <c r="DDL5" s="25"/>
      <c r="DDM5" s="25"/>
      <c r="DDN5" s="18"/>
      <c r="DDO5" s="18"/>
      <c r="DDP5" s="18"/>
      <c r="DDQ5" s="18"/>
      <c r="DDR5" s="18"/>
      <c r="DDS5" s="4"/>
      <c r="DDT5" s="4"/>
      <c r="DDU5" s="4"/>
      <c r="DDV5" s="4"/>
      <c r="DDW5" s="4"/>
      <c r="DEB5" s="25"/>
      <c r="DEC5" s="25"/>
      <c r="DED5" s="18"/>
      <c r="DEE5" s="18"/>
      <c r="DEF5" s="18"/>
      <c r="DEG5" s="18"/>
      <c r="DEH5" s="18"/>
      <c r="DEI5" s="4"/>
      <c r="DEJ5" s="4"/>
      <c r="DEK5" s="4"/>
      <c r="DEL5" s="4"/>
      <c r="DEM5" s="4"/>
      <c r="DER5" s="25"/>
      <c r="DES5" s="25"/>
      <c r="DET5" s="18"/>
      <c r="DEU5" s="18"/>
      <c r="DEV5" s="18"/>
      <c r="DEW5" s="18"/>
      <c r="DEX5" s="18"/>
      <c r="DEY5" s="4"/>
      <c r="DEZ5" s="4"/>
      <c r="DFA5" s="4"/>
      <c r="DFB5" s="4"/>
      <c r="DFC5" s="4"/>
      <c r="DFH5" s="25"/>
      <c r="DFI5" s="25"/>
      <c r="DFJ5" s="18"/>
      <c r="DFK5" s="18"/>
      <c r="DFL5" s="18"/>
      <c r="DFM5" s="18"/>
      <c r="DFN5" s="18"/>
      <c r="DFO5" s="4"/>
      <c r="DFP5" s="4"/>
      <c r="DFQ5" s="4"/>
      <c r="DFR5" s="4"/>
      <c r="DFS5" s="4"/>
      <c r="DFX5" s="25"/>
      <c r="DFY5" s="25"/>
      <c r="DFZ5" s="18"/>
      <c r="DGA5" s="18"/>
      <c r="DGB5" s="18"/>
      <c r="DGC5" s="18"/>
      <c r="DGD5" s="18"/>
      <c r="DGE5" s="4"/>
      <c r="DGF5" s="4"/>
      <c r="DGG5" s="4"/>
      <c r="DGH5" s="4"/>
      <c r="DGI5" s="4"/>
      <c r="DGN5" s="25"/>
      <c r="DGO5" s="25"/>
      <c r="DGP5" s="18"/>
      <c r="DGQ5" s="18"/>
      <c r="DGR5" s="18"/>
      <c r="DGS5" s="18"/>
      <c r="DGT5" s="18"/>
      <c r="DGU5" s="4"/>
      <c r="DGV5" s="4"/>
      <c r="DGW5" s="4"/>
      <c r="DGX5" s="4"/>
      <c r="DGY5" s="4"/>
      <c r="DHD5" s="25"/>
      <c r="DHE5" s="25"/>
      <c r="DHF5" s="18"/>
      <c r="DHG5" s="18"/>
      <c r="DHH5" s="18"/>
      <c r="DHI5" s="18"/>
      <c r="DHJ5" s="18"/>
      <c r="DHK5" s="4"/>
      <c r="DHL5" s="4"/>
      <c r="DHM5" s="4"/>
      <c r="DHN5" s="4"/>
      <c r="DHO5" s="4"/>
      <c r="DHT5" s="25"/>
      <c r="DHU5" s="25"/>
      <c r="DHV5" s="18"/>
      <c r="DHW5" s="18"/>
      <c r="DHX5" s="18"/>
      <c r="DHY5" s="18"/>
      <c r="DHZ5" s="18"/>
      <c r="DIA5" s="4"/>
      <c r="DIB5" s="4"/>
      <c r="DIC5" s="4"/>
      <c r="DID5" s="4"/>
      <c r="DIE5" s="4"/>
      <c r="DIJ5" s="25"/>
      <c r="DIK5" s="25"/>
      <c r="DIL5" s="18"/>
      <c r="DIM5" s="18"/>
      <c r="DIN5" s="18"/>
      <c r="DIO5" s="18"/>
      <c r="DIP5" s="18"/>
      <c r="DIQ5" s="4"/>
      <c r="DIR5" s="4"/>
      <c r="DIS5" s="4"/>
      <c r="DIT5" s="4"/>
      <c r="DIU5" s="4"/>
      <c r="DIZ5" s="25"/>
      <c r="DJA5" s="25"/>
      <c r="DJB5" s="18"/>
      <c r="DJC5" s="18"/>
      <c r="DJD5" s="18"/>
      <c r="DJE5" s="18"/>
      <c r="DJF5" s="18"/>
      <c r="DJG5" s="4"/>
      <c r="DJH5" s="4"/>
      <c r="DJI5" s="4"/>
      <c r="DJJ5" s="4"/>
      <c r="DJK5" s="4"/>
      <c r="DJP5" s="25"/>
      <c r="DJQ5" s="25"/>
      <c r="DJR5" s="18"/>
      <c r="DJS5" s="18"/>
      <c r="DJT5" s="18"/>
      <c r="DJU5" s="18"/>
      <c r="DJV5" s="18"/>
      <c r="DJW5" s="4"/>
      <c r="DJX5" s="4"/>
      <c r="DJY5" s="4"/>
      <c r="DJZ5" s="4"/>
      <c r="DKA5" s="4"/>
      <c r="DKF5" s="25"/>
      <c r="DKG5" s="25"/>
      <c r="DKH5" s="18"/>
      <c r="DKI5" s="18"/>
      <c r="DKJ5" s="18"/>
      <c r="DKK5" s="18"/>
      <c r="DKL5" s="18"/>
      <c r="DKM5" s="4"/>
      <c r="DKN5" s="4"/>
      <c r="DKO5" s="4"/>
      <c r="DKP5" s="4"/>
      <c r="DKQ5" s="4"/>
      <c r="DKV5" s="25"/>
      <c r="DKW5" s="25"/>
      <c r="DKX5" s="18"/>
      <c r="DKY5" s="18"/>
      <c r="DKZ5" s="18"/>
      <c r="DLA5" s="18"/>
      <c r="DLB5" s="18"/>
      <c r="DLC5" s="4"/>
      <c r="DLD5" s="4"/>
      <c r="DLE5" s="4"/>
      <c r="DLF5" s="4"/>
      <c r="DLG5" s="4"/>
      <c r="DLL5" s="25"/>
      <c r="DLM5" s="25"/>
      <c r="DLN5" s="18"/>
      <c r="DLO5" s="18"/>
      <c r="DLP5" s="18"/>
      <c r="DLQ5" s="18"/>
      <c r="DLR5" s="18"/>
      <c r="DLS5" s="4"/>
      <c r="DLT5" s="4"/>
      <c r="DLU5" s="4"/>
      <c r="DLV5" s="4"/>
      <c r="DLW5" s="4"/>
      <c r="DMB5" s="25"/>
      <c r="DMC5" s="25"/>
      <c r="DMD5" s="18"/>
      <c r="DME5" s="18"/>
      <c r="DMF5" s="18"/>
      <c r="DMG5" s="18"/>
      <c r="DMH5" s="18"/>
      <c r="DMI5" s="4"/>
      <c r="DMJ5" s="4"/>
      <c r="DMK5" s="4"/>
      <c r="DML5" s="4"/>
      <c r="DMM5" s="4"/>
      <c r="DMR5" s="25"/>
      <c r="DMS5" s="25"/>
      <c r="DMT5" s="18"/>
      <c r="DMU5" s="18"/>
      <c r="DMV5" s="18"/>
      <c r="DMW5" s="18"/>
      <c r="DMX5" s="18"/>
      <c r="DMY5" s="4"/>
      <c r="DMZ5" s="4"/>
      <c r="DNA5" s="4"/>
      <c r="DNB5" s="4"/>
      <c r="DNC5" s="4"/>
      <c r="DNH5" s="25"/>
      <c r="DNI5" s="25"/>
      <c r="DNJ5" s="18"/>
      <c r="DNK5" s="18"/>
      <c r="DNL5" s="18"/>
      <c r="DNM5" s="18"/>
      <c r="DNN5" s="18"/>
      <c r="DNO5" s="4"/>
      <c r="DNP5" s="4"/>
      <c r="DNQ5" s="4"/>
      <c r="DNR5" s="4"/>
      <c r="DNS5" s="4"/>
      <c r="DNX5" s="25"/>
      <c r="DNY5" s="25"/>
      <c r="DNZ5" s="18"/>
      <c r="DOA5" s="18"/>
      <c r="DOB5" s="18"/>
      <c r="DOC5" s="18"/>
      <c r="DOD5" s="18"/>
      <c r="DOE5" s="4"/>
      <c r="DOF5" s="4"/>
      <c r="DOG5" s="4"/>
      <c r="DOH5" s="4"/>
      <c r="DOI5" s="4"/>
      <c r="DON5" s="25"/>
      <c r="DOO5" s="25"/>
      <c r="DOP5" s="18"/>
      <c r="DOQ5" s="18"/>
      <c r="DOR5" s="18"/>
      <c r="DOS5" s="18"/>
      <c r="DOT5" s="18"/>
      <c r="DOU5" s="4"/>
      <c r="DOV5" s="4"/>
      <c r="DOW5" s="4"/>
      <c r="DOX5" s="4"/>
      <c r="DOY5" s="4"/>
      <c r="DPD5" s="25"/>
      <c r="DPE5" s="25"/>
      <c r="DPF5" s="18"/>
      <c r="DPG5" s="18"/>
      <c r="DPH5" s="18"/>
      <c r="DPI5" s="18"/>
      <c r="DPJ5" s="18"/>
      <c r="DPK5" s="4"/>
      <c r="DPL5" s="4"/>
      <c r="DPM5" s="4"/>
      <c r="DPN5" s="4"/>
      <c r="DPO5" s="4"/>
      <c r="DPT5" s="25"/>
      <c r="DPU5" s="25"/>
      <c r="DPV5" s="18"/>
      <c r="DPW5" s="18"/>
      <c r="DPX5" s="18"/>
      <c r="DPY5" s="18"/>
      <c r="DPZ5" s="18"/>
      <c r="DQA5" s="4"/>
      <c r="DQB5" s="4"/>
      <c r="DQC5" s="4"/>
      <c r="DQD5" s="4"/>
      <c r="DQE5" s="4"/>
      <c r="DQJ5" s="25"/>
      <c r="DQK5" s="25"/>
      <c r="DQL5" s="18"/>
      <c r="DQM5" s="18"/>
      <c r="DQN5" s="18"/>
      <c r="DQO5" s="18"/>
      <c r="DQP5" s="18"/>
      <c r="DQQ5" s="4"/>
      <c r="DQR5" s="4"/>
      <c r="DQS5" s="4"/>
      <c r="DQT5" s="4"/>
      <c r="DQU5" s="4"/>
      <c r="DQZ5" s="25"/>
      <c r="DRA5" s="25"/>
      <c r="DRB5" s="18"/>
      <c r="DRC5" s="18"/>
      <c r="DRD5" s="18"/>
      <c r="DRE5" s="18"/>
      <c r="DRF5" s="18"/>
      <c r="DRG5" s="4"/>
      <c r="DRH5" s="4"/>
      <c r="DRI5" s="4"/>
      <c r="DRJ5" s="4"/>
      <c r="DRK5" s="4"/>
      <c r="DRP5" s="25"/>
      <c r="DRQ5" s="25"/>
      <c r="DRR5" s="18"/>
      <c r="DRS5" s="18"/>
      <c r="DRT5" s="18"/>
      <c r="DRU5" s="18"/>
      <c r="DRV5" s="18"/>
      <c r="DRW5" s="4"/>
      <c r="DRX5" s="4"/>
      <c r="DRY5" s="4"/>
      <c r="DRZ5" s="4"/>
      <c r="DSA5" s="4"/>
      <c r="DSF5" s="25"/>
      <c r="DSG5" s="25"/>
      <c r="DSH5" s="18"/>
      <c r="DSI5" s="18"/>
      <c r="DSJ5" s="18"/>
      <c r="DSK5" s="18"/>
      <c r="DSL5" s="18"/>
      <c r="DSM5" s="4"/>
      <c r="DSN5" s="4"/>
      <c r="DSO5" s="4"/>
      <c r="DSP5" s="4"/>
      <c r="DSQ5" s="4"/>
      <c r="DSV5" s="25"/>
      <c r="DSW5" s="25"/>
      <c r="DSX5" s="18"/>
      <c r="DSY5" s="18"/>
      <c r="DSZ5" s="18"/>
      <c r="DTA5" s="18"/>
      <c r="DTB5" s="18"/>
      <c r="DTC5" s="4"/>
      <c r="DTD5" s="4"/>
      <c r="DTE5" s="4"/>
      <c r="DTF5" s="4"/>
      <c r="DTG5" s="4"/>
      <c r="DTL5" s="25"/>
      <c r="DTM5" s="25"/>
      <c r="DTN5" s="18"/>
      <c r="DTO5" s="18"/>
      <c r="DTP5" s="18"/>
      <c r="DTQ5" s="18"/>
      <c r="DTR5" s="18"/>
      <c r="DTS5" s="4"/>
      <c r="DTT5" s="4"/>
      <c r="DTU5" s="4"/>
      <c r="DTV5" s="4"/>
      <c r="DTW5" s="4"/>
      <c r="DUB5" s="25"/>
      <c r="DUC5" s="25"/>
      <c r="DUD5" s="18"/>
      <c r="DUE5" s="18"/>
      <c r="DUF5" s="18"/>
      <c r="DUG5" s="18"/>
      <c r="DUH5" s="18"/>
      <c r="DUI5" s="4"/>
      <c r="DUJ5" s="4"/>
      <c r="DUK5" s="4"/>
      <c r="DUL5" s="4"/>
      <c r="DUM5" s="4"/>
      <c r="DUR5" s="25"/>
      <c r="DUS5" s="25"/>
      <c r="DUT5" s="18"/>
      <c r="DUU5" s="18"/>
      <c r="DUV5" s="18"/>
      <c r="DUW5" s="18"/>
      <c r="DUX5" s="18"/>
      <c r="DUY5" s="4"/>
      <c r="DUZ5" s="4"/>
      <c r="DVA5" s="4"/>
      <c r="DVB5" s="4"/>
      <c r="DVC5" s="4"/>
      <c r="DVH5" s="25"/>
      <c r="DVI5" s="25"/>
      <c r="DVJ5" s="18"/>
      <c r="DVK5" s="18"/>
      <c r="DVL5" s="18"/>
      <c r="DVM5" s="18"/>
      <c r="DVN5" s="18"/>
      <c r="DVO5" s="4"/>
      <c r="DVP5" s="4"/>
      <c r="DVQ5" s="4"/>
      <c r="DVR5" s="4"/>
      <c r="DVS5" s="4"/>
      <c r="DVX5" s="25"/>
      <c r="DVY5" s="25"/>
      <c r="DVZ5" s="18"/>
      <c r="DWA5" s="18"/>
      <c r="DWB5" s="18"/>
      <c r="DWC5" s="18"/>
      <c r="DWD5" s="18"/>
      <c r="DWE5" s="4"/>
      <c r="DWF5" s="4"/>
      <c r="DWG5" s="4"/>
      <c r="DWH5" s="4"/>
      <c r="DWI5" s="4"/>
      <c r="DWN5" s="25"/>
      <c r="DWO5" s="25"/>
      <c r="DWP5" s="18"/>
      <c r="DWQ5" s="18"/>
      <c r="DWR5" s="18"/>
      <c r="DWS5" s="18"/>
      <c r="DWT5" s="18"/>
      <c r="DWU5" s="4"/>
      <c r="DWV5" s="4"/>
      <c r="DWW5" s="4"/>
      <c r="DWX5" s="4"/>
      <c r="DWY5" s="4"/>
      <c r="DXD5" s="25"/>
      <c r="DXE5" s="25"/>
      <c r="DXF5" s="18"/>
      <c r="DXG5" s="18"/>
      <c r="DXH5" s="18"/>
      <c r="DXI5" s="18"/>
      <c r="DXJ5" s="18"/>
      <c r="DXK5" s="4"/>
      <c r="DXL5" s="4"/>
      <c r="DXM5" s="4"/>
      <c r="DXN5" s="4"/>
      <c r="DXO5" s="4"/>
      <c r="DXT5" s="25"/>
      <c r="DXU5" s="25"/>
      <c r="DXV5" s="18"/>
      <c r="DXW5" s="18"/>
      <c r="DXX5" s="18"/>
      <c r="DXY5" s="18"/>
      <c r="DXZ5" s="18"/>
      <c r="DYA5" s="4"/>
      <c r="DYB5" s="4"/>
      <c r="DYC5" s="4"/>
      <c r="DYD5" s="4"/>
      <c r="DYE5" s="4"/>
      <c r="DYJ5" s="25"/>
      <c r="DYK5" s="25"/>
      <c r="DYL5" s="18"/>
      <c r="DYM5" s="18"/>
      <c r="DYN5" s="18"/>
      <c r="DYO5" s="18"/>
      <c r="DYP5" s="18"/>
      <c r="DYQ5" s="4"/>
      <c r="DYR5" s="4"/>
      <c r="DYS5" s="4"/>
      <c r="DYT5" s="4"/>
      <c r="DYU5" s="4"/>
      <c r="DYZ5" s="25"/>
      <c r="DZA5" s="25"/>
      <c r="DZB5" s="18"/>
      <c r="DZC5" s="18"/>
      <c r="DZD5" s="18"/>
      <c r="DZE5" s="18"/>
      <c r="DZF5" s="18"/>
      <c r="DZG5" s="4"/>
      <c r="DZH5" s="4"/>
      <c r="DZI5" s="4"/>
      <c r="DZJ5" s="4"/>
      <c r="DZK5" s="4"/>
      <c r="DZP5" s="25"/>
      <c r="DZQ5" s="25"/>
      <c r="DZR5" s="18"/>
      <c r="DZS5" s="18"/>
      <c r="DZT5" s="18"/>
      <c r="DZU5" s="18"/>
      <c r="DZV5" s="18"/>
      <c r="DZW5" s="4"/>
      <c r="DZX5" s="4"/>
      <c r="DZY5" s="4"/>
      <c r="DZZ5" s="4"/>
      <c r="EAA5" s="4"/>
      <c r="EAF5" s="25"/>
      <c r="EAG5" s="25"/>
      <c r="EAH5" s="18"/>
      <c r="EAI5" s="18"/>
      <c r="EAJ5" s="18"/>
      <c r="EAK5" s="18"/>
      <c r="EAL5" s="18"/>
      <c r="EAM5" s="4"/>
      <c r="EAN5" s="4"/>
      <c r="EAO5" s="4"/>
      <c r="EAP5" s="4"/>
      <c r="EAQ5" s="4"/>
      <c r="EAV5" s="25"/>
      <c r="EAW5" s="25"/>
      <c r="EAX5" s="18"/>
      <c r="EAY5" s="18"/>
      <c r="EAZ5" s="18"/>
      <c r="EBA5" s="18"/>
      <c r="EBB5" s="18"/>
      <c r="EBC5" s="4"/>
      <c r="EBD5" s="4"/>
      <c r="EBE5" s="4"/>
      <c r="EBF5" s="4"/>
      <c r="EBG5" s="4"/>
      <c r="EBL5" s="25"/>
      <c r="EBM5" s="25"/>
      <c r="EBN5" s="18"/>
      <c r="EBO5" s="18"/>
      <c r="EBP5" s="18"/>
      <c r="EBQ5" s="18"/>
      <c r="EBR5" s="18"/>
      <c r="EBS5" s="4"/>
      <c r="EBT5" s="4"/>
      <c r="EBU5" s="4"/>
      <c r="EBV5" s="4"/>
      <c r="EBW5" s="4"/>
      <c r="ECB5" s="25"/>
      <c r="ECC5" s="25"/>
      <c r="ECD5" s="18"/>
      <c r="ECE5" s="18"/>
      <c r="ECF5" s="18"/>
      <c r="ECG5" s="18"/>
      <c r="ECH5" s="18"/>
      <c r="ECI5" s="4"/>
      <c r="ECJ5" s="4"/>
      <c r="ECK5" s="4"/>
      <c r="ECL5" s="4"/>
      <c r="ECM5" s="4"/>
      <c r="ECR5" s="25"/>
      <c r="ECS5" s="25"/>
      <c r="ECT5" s="18"/>
      <c r="ECU5" s="18"/>
      <c r="ECV5" s="18"/>
      <c r="ECW5" s="18"/>
      <c r="ECX5" s="18"/>
      <c r="ECY5" s="4"/>
      <c r="ECZ5" s="4"/>
      <c r="EDA5" s="4"/>
      <c r="EDB5" s="4"/>
      <c r="EDC5" s="4"/>
      <c r="EDH5" s="25"/>
      <c r="EDI5" s="25"/>
      <c r="EDJ5" s="18"/>
      <c r="EDK5" s="18"/>
      <c r="EDL5" s="18"/>
      <c r="EDM5" s="18"/>
      <c r="EDN5" s="18"/>
      <c r="EDO5" s="4"/>
      <c r="EDP5" s="4"/>
      <c r="EDQ5" s="4"/>
      <c r="EDR5" s="4"/>
      <c r="EDS5" s="4"/>
      <c r="EDX5" s="25"/>
      <c r="EDY5" s="25"/>
      <c r="EDZ5" s="18"/>
      <c r="EEA5" s="18"/>
      <c r="EEB5" s="18"/>
      <c r="EEC5" s="18"/>
      <c r="EED5" s="18"/>
      <c r="EEE5" s="4"/>
      <c r="EEF5" s="4"/>
      <c r="EEG5" s="4"/>
      <c r="EEH5" s="4"/>
      <c r="EEI5" s="4"/>
      <c r="EEN5" s="25"/>
      <c r="EEO5" s="25"/>
      <c r="EEP5" s="18"/>
      <c r="EEQ5" s="18"/>
      <c r="EER5" s="18"/>
      <c r="EES5" s="18"/>
      <c r="EET5" s="18"/>
      <c r="EEU5" s="4"/>
      <c r="EEV5" s="4"/>
      <c r="EEW5" s="4"/>
      <c r="EEX5" s="4"/>
      <c r="EEY5" s="4"/>
      <c r="EFD5" s="25"/>
      <c r="EFE5" s="25"/>
      <c r="EFF5" s="18"/>
      <c r="EFG5" s="18"/>
      <c r="EFH5" s="18"/>
      <c r="EFI5" s="18"/>
      <c r="EFJ5" s="18"/>
      <c r="EFK5" s="4"/>
      <c r="EFL5" s="4"/>
      <c r="EFM5" s="4"/>
      <c r="EFN5" s="4"/>
      <c r="EFO5" s="4"/>
      <c r="EFT5" s="25"/>
      <c r="EFU5" s="25"/>
      <c r="EFV5" s="18"/>
      <c r="EFW5" s="18"/>
      <c r="EFX5" s="18"/>
      <c r="EFY5" s="18"/>
      <c r="EFZ5" s="18"/>
      <c r="EGA5" s="4"/>
      <c r="EGB5" s="4"/>
      <c r="EGC5" s="4"/>
      <c r="EGD5" s="4"/>
      <c r="EGE5" s="4"/>
      <c r="EGJ5" s="25"/>
      <c r="EGK5" s="25"/>
      <c r="EGL5" s="18"/>
      <c r="EGM5" s="18"/>
      <c r="EGN5" s="18"/>
      <c r="EGO5" s="18"/>
      <c r="EGP5" s="18"/>
      <c r="EGQ5" s="4"/>
      <c r="EGR5" s="4"/>
      <c r="EGS5" s="4"/>
      <c r="EGT5" s="4"/>
      <c r="EGU5" s="4"/>
      <c r="EGZ5" s="25"/>
      <c r="EHA5" s="25"/>
      <c r="EHB5" s="18"/>
      <c r="EHC5" s="18"/>
      <c r="EHD5" s="18"/>
      <c r="EHE5" s="18"/>
      <c r="EHF5" s="18"/>
      <c r="EHG5" s="4"/>
      <c r="EHH5" s="4"/>
      <c r="EHI5" s="4"/>
      <c r="EHJ5" s="4"/>
      <c r="EHK5" s="4"/>
      <c r="EHP5" s="25"/>
      <c r="EHQ5" s="25"/>
      <c r="EHR5" s="18"/>
      <c r="EHS5" s="18"/>
      <c r="EHT5" s="18"/>
      <c r="EHU5" s="18"/>
      <c r="EHV5" s="18"/>
      <c r="EHW5" s="4"/>
      <c r="EHX5" s="4"/>
      <c r="EHY5" s="4"/>
      <c r="EHZ5" s="4"/>
      <c r="EIA5" s="4"/>
      <c r="EIF5" s="25"/>
      <c r="EIG5" s="25"/>
      <c r="EIH5" s="18"/>
      <c r="EII5" s="18"/>
      <c r="EIJ5" s="18"/>
      <c r="EIK5" s="18"/>
      <c r="EIL5" s="18"/>
      <c r="EIM5" s="4"/>
      <c r="EIN5" s="4"/>
      <c r="EIO5" s="4"/>
      <c r="EIP5" s="4"/>
      <c r="EIQ5" s="4"/>
      <c r="EIV5" s="25"/>
      <c r="EIW5" s="25"/>
      <c r="EIX5" s="18"/>
      <c r="EIY5" s="18"/>
      <c r="EIZ5" s="18"/>
      <c r="EJA5" s="18"/>
      <c r="EJB5" s="18"/>
      <c r="EJC5" s="4"/>
      <c r="EJD5" s="4"/>
      <c r="EJE5" s="4"/>
      <c r="EJF5" s="4"/>
      <c r="EJG5" s="4"/>
      <c r="EJL5" s="25"/>
      <c r="EJM5" s="25"/>
      <c r="EJN5" s="18"/>
      <c r="EJO5" s="18"/>
      <c r="EJP5" s="18"/>
      <c r="EJQ5" s="18"/>
      <c r="EJR5" s="18"/>
      <c r="EJS5" s="4"/>
      <c r="EJT5" s="4"/>
      <c r="EJU5" s="4"/>
      <c r="EJV5" s="4"/>
      <c r="EJW5" s="4"/>
      <c r="EKB5" s="25"/>
      <c r="EKC5" s="25"/>
      <c r="EKD5" s="18"/>
      <c r="EKE5" s="18"/>
      <c r="EKF5" s="18"/>
      <c r="EKG5" s="18"/>
      <c r="EKH5" s="18"/>
      <c r="EKI5" s="4"/>
      <c r="EKJ5" s="4"/>
      <c r="EKK5" s="4"/>
      <c r="EKL5" s="4"/>
      <c r="EKM5" s="4"/>
      <c r="EKR5" s="25"/>
      <c r="EKS5" s="25"/>
      <c r="EKT5" s="18"/>
      <c r="EKU5" s="18"/>
      <c r="EKV5" s="18"/>
      <c r="EKW5" s="18"/>
      <c r="EKX5" s="18"/>
      <c r="EKY5" s="4"/>
      <c r="EKZ5" s="4"/>
      <c r="ELA5" s="4"/>
      <c r="ELB5" s="4"/>
      <c r="ELC5" s="4"/>
      <c r="ELH5" s="25"/>
      <c r="ELI5" s="25"/>
      <c r="ELJ5" s="18"/>
      <c r="ELK5" s="18"/>
      <c r="ELL5" s="18"/>
      <c r="ELM5" s="18"/>
      <c r="ELN5" s="18"/>
      <c r="ELO5" s="4"/>
      <c r="ELP5" s="4"/>
      <c r="ELQ5" s="4"/>
      <c r="ELR5" s="4"/>
      <c r="ELS5" s="4"/>
      <c r="ELX5" s="25"/>
      <c r="ELY5" s="25"/>
      <c r="ELZ5" s="18"/>
      <c r="EMA5" s="18"/>
      <c r="EMB5" s="18"/>
      <c r="EMC5" s="18"/>
      <c r="EMD5" s="18"/>
      <c r="EME5" s="4"/>
      <c r="EMF5" s="4"/>
      <c r="EMG5" s="4"/>
      <c r="EMH5" s="4"/>
      <c r="EMI5" s="4"/>
      <c r="EMN5" s="25"/>
      <c r="EMO5" s="25"/>
      <c r="EMP5" s="18"/>
      <c r="EMQ5" s="18"/>
      <c r="EMR5" s="18"/>
      <c r="EMS5" s="18"/>
      <c r="EMT5" s="18"/>
      <c r="EMU5" s="4"/>
      <c r="EMV5" s="4"/>
      <c r="EMW5" s="4"/>
      <c r="EMX5" s="4"/>
      <c r="EMY5" s="4"/>
      <c r="END5" s="25"/>
      <c r="ENE5" s="25"/>
      <c r="ENF5" s="18"/>
      <c r="ENG5" s="18"/>
      <c r="ENH5" s="18"/>
      <c r="ENI5" s="18"/>
      <c r="ENJ5" s="18"/>
      <c r="ENK5" s="4"/>
      <c r="ENL5" s="4"/>
      <c r="ENM5" s="4"/>
      <c r="ENN5" s="4"/>
      <c r="ENO5" s="4"/>
      <c r="ENT5" s="25"/>
      <c r="ENU5" s="25"/>
      <c r="ENV5" s="18"/>
      <c r="ENW5" s="18"/>
      <c r="ENX5" s="18"/>
      <c r="ENY5" s="18"/>
      <c r="ENZ5" s="18"/>
      <c r="EOA5" s="4"/>
      <c r="EOB5" s="4"/>
      <c r="EOC5" s="4"/>
      <c r="EOD5" s="4"/>
      <c r="EOE5" s="4"/>
      <c r="EOJ5" s="25"/>
      <c r="EOK5" s="25"/>
      <c r="EOL5" s="18"/>
      <c r="EOM5" s="18"/>
      <c r="EON5" s="18"/>
      <c r="EOO5" s="18"/>
      <c r="EOP5" s="18"/>
      <c r="EOQ5" s="4"/>
      <c r="EOR5" s="4"/>
      <c r="EOS5" s="4"/>
      <c r="EOT5" s="4"/>
      <c r="EOU5" s="4"/>
      <c r="EOZ5" s="25"/>
      <c r="EPA5" s="25"/>
      <c r="EPB5" s="18"/>
      <c r="EPC5" s="18"/>
      <c r="EPD5" s="18"/>
      <c r="EPE5" s="18"/>
      <c r="EPF5" s="18"/>
      <c r="EPG5" s="4"/>
      <c r="EPH5" s="4"/>
      <c r="EPI5" s="4"/>
      <c r="EPJ5" s="4"/>
      <c r="EPK5" s="4"/>
      <c r="EPP5" s="25"/>
      <c r="EPQ5" s="25"/>
      <c r="EPR5" s="18"/>
      <c r="EPS5" s="18"/>
      <c r="EPT5" s="18"/>
      <c r="EPU5" s="18"/>
      <c r="EPV5" s="18"/>
      <c r="EPW5" s="4"/>
      <c r="EPX5" s="4"/>
      <c r="EPY5" s="4"/>
      <c r="EPZ5" s="4"/>
      <c r="EQA5" s="4"/>
      <c r="EQF5" s="25"/>
      <c r="EQG5" s="25"/>
      <c r="EQH5" s="18"/>
      <c r="EQI5" s="18"/>
      <c r="EQJ5" s="18"/>
      <c r="EQK5" s="18"/>
      <c r="EQL5" s="18"/>
      <c r="EQM5" s="4"/>
      <c r="EQN5" s="4"/>
      <c r="EQO5" s="4"/>
      <c r="EQP5" s="4"/>
      <c r="EQQ5" s="4"/>
      <c r="EQV5" s="25"/>
      <c r="EQW5" s="25"/>
      <c r="EQX5" s="18"/>
      <c r="EQY5" s="18"/>
      <c r="EQZ5" s="18"/>
      <c r="ERA5" s="18"/>
      <c r="ERB5" s="18"/>
      <c r="ERC5" s="4"/>
      <c r="ERD5" s="4"/>
      <c r="ERE5" s="4"/>
      <c r="ERF5" s="4"/>
      <c r="ERG5" s="4"/>
      <c r="ERL5" s="25"/>
      <c r="ERM5" s="25"/>
      <c r="ERN5" s="18"/>
      <c r="ERO5" s="18"/>
      <c r="ERP5" s="18"/>
      <c r="ERQ5" s="18"/>
      <c r="ERR5" s="18"/>
      <c r="ERS5" s="4"/>
      <c r="ERT5" s="4"/>
      <c r="ERU5" s="4"/>
      <c r="ERV5" s="4"/>
      <c r="ERW5" s="4"/>
      <c r="ESB5" s="25"/>
      <c r="ESC5" s="25"/>
      <c r="ESD5" s="18"/>
      <c r="ESE5" s="18"/>
      <c r="ESF5" s="18"/>
      <c r="ESG5" s="18"/>
      <c r="ESH5" s="18"/>
      <c r="ESI5" s="4"/>
      <c r="ESJ5" s="4"/>
      <c r="ESK5" s="4"/>
      <c r="ESL5" s="4"/>
      <c r="ESM5" s="4"/>
      <c r="ESR5" s="25"/>
      <c r="ESS5" s="25"/>
      <c r="EST5" s="18"/>
      <c r="ESU5" s="18"/>
      <c r="ESV5" s="18"/>
      <c r="ESW5" s="18"/>
      <c r="ESX5" s="18"/>
      <c r="ESY5" s="4"/>
      <c r="ESZ5" s="4"/>
      <c r="ETA5" s="4"/>
      <c r="ETB5" s="4"/>
      <c r="ETC5" s="4"/>
      <c r="ETH5" s="25"/>
      <c r="ETI5" s="25"/>
      <c r="ETJ5" s="18"/>
      <c r="ETK5" s="18"/>
      <c r="ETL5" s="18"/>
      <c r="ETM5" s="18"/>
      <c r="ETN5" s="18"/>
      <c r="ETO5" s="4"/>
      <c r="ETP5" s="4"/>
      <c r="ETQ5" s="4"/>
      <c r="ETR5" s="4"/>
      <c r="ETS5" s="4"/>
      <c r="ETX5" s="25"/>
      <c r="ETY5" s="25"/>
      <c r="ETZ5" s="18"/>
      <c r="EUA5" s="18"/>
      <c r="EUB5" s="18"/>
      <c r="EUC5" s="18"/>
      <c r="EUD5" s="18"/>
      <c r="EUE5" s="4"/>
      <c r="EUF5" s="4"/>
      <c r="EUG5" s="4"/>
      <c r="EUH5" s="4"/>
      <c r="EUI5" s="4"/>
      <c r="EUN5" s="25"/>
      <c r="EUO5" s="25"/>
      <c r="EUP5" s="18"/>
      <c r="EUQ5" s="18"/>
      <c r="EUR5" s="18"/>
      <c r="EUS5" s="18"/>
      <c r="EUT5" s="18"/>
      <c r="EUU5" s="4"/>
      <c r="EUV5" s="4"/>
      <c r="EUW5" s="4"/>
      <c r="EUX5" s="4"/>
      <c r="EUY5" s="4"/>
      <c r="EVD5" s="25"/>
      <c r="EVE5" s="25"/>
      <c r="EVF5" s="18"/>
      <c r="EVG5" s="18"/>
      <c r="EVH5" s="18"/>
      <c r="EVI5" s="18"/>
      <c r="EVJ5" s="18"/>
      <c r="EVK5" s="4"/>
      <c r="EVL5" s="4"/>
      <c r="EVM5" s="4"/>
      <c r="EVN5" s="4"/>
      <c r="EVO5" s="4"/>
      <c r="EVT5" s="25"/>
      <c r="EVU5" s="25"/>
      <c r="EVV5" s="18"/>
      <c r="EVW5" s="18"/>
      <c r="EVX5" s="18"/>
      <c r="EVY5" s="18"/>
      <c r="EVZ5" s="18"/>
      <c r="EWA5" s="4"/>
      <c r="EWB5" s="4"/>
      <c r="EWC5" s="4"/>
      <c r="EWD5" s="4"/>
      <c r="EWE5" s="4"/>
      <c r="EWJ5" s="25"/>
      <c r="EWK5" s="25"/>
      <c r="EWL5" s="18"/>
      <c r="EWM5" s="18"/>
      <c r="EWN5" s="18"/>
      <c r="EWO5" s="18"/>
      <c r="EWP5" s="18"/>
      <c r="EWQ5" s="4"/>
      <c r="EWR5" s="4"/>
      <c r="EWS5" s="4"/>
      <c r="EWT5" s="4"/>
      <c r="EWU5" s="4"/>
      <c r="EWZ5" s="25"/>
      <c r="EXA5" s="25"/>
      <c r="EXB5" s="18"/>
      <c r="EXC5" s="18"/>
      <c r="EXD5" s="18"/>
      <c r="EXE5" s="18"/>
      <c r="EXF5" s="18"/>
      <c r="EXG5" s="4"/>
      <c r="EXH5" s="4"/>
      <c r="EXI5" s="4"/>
      <c r="EXJ5" s="4"/>
      <c r="EXK5" s="4"/>
      <c r="EXP5" s="25"/>
      <c r="EXQ5" s="25"/>
      <c r="EXR5" s="18"/>
      <c r="EXS5" s="18"/>
      <c r="EXT5" s="18"/>
      <c r="EXU5" s="18"/>
      <c r="EXV5" s="18"/>
      <c r="EXW5" s="4"/>
      <c r="EXX5" s="4"/>
      <c r="EXY5" s="4"/>
      <c r="EXZ5" s="4"/>
      <c r="EYA5" s="4"/>
      <c r="EYF5" s="25"/>
      <c r="EYG5" s="25"/>
      <c r="EYH5" s="18"/>
      <c r="EYI5" s="18"/>
      <c r="EYJ5" s="18"/>
      <c r="EYK5" s="18"/>
      <c r="EYL5" s="18"/>
      <c r="EYM5" s="4"/>
      <c r="EYN5" s="4"/>
      <c r="EYO5" s="4"/>
      <c r="EYP5" s="4"/>
      <c r="EYQ5" s="4"/>
      <c r="EYV5" s="25"/>
      <c r="EYW5" s="25"/>
      <c r="EYX5" s="18"/>
      <c r="EYY5" s="18"/>
      <c r="EYZ5" s="18"/>
      <c r="EZA5" s="18"/>
      <c r="EZB5" s="18"/>
      <c r="EZC5" s="4"/>
      <c r="EZD5" s="4"/>
      <c r="EZE5" s="4"/>
      <c r="EZF5" s="4"/>
      <c r="EZG5" s="4"/>
      <c r="EZL5" s="25"/>
      <c r="EZM5" s="25"/>
      <c r="EZN5" s="18"/>
      <c r="EZO5" s="18"/>
      <c r="EZP5" s="18"/>
      <c r="EZQ5" s="18"/>
      <c r="EZR5" s="18"/>
      <c r="EZS5" s="4"/>
      <c r="EZT5" s="4"/>
      <c r="EZU5" s="4"/>
      <c r="EZV5" s="4"/>
      <c r="EZW5" s="4"/>
      <c r="FAB5" s="25"/>
      <c r="FAC5" s="25"/>
      <c r="FAD5" s="18"/>
      <c r="FAE5" s="18"/>
      <c r="FAF5" s="18"/>
      <c r="FAG5" s="18"/>
      <c r="FAH5" s="18"/>
      <c r="FAI5" s="4"/>
      <c r="FAJ5" s="4"/>
      <c r="FAK5" s="4"/>
      <c r="FAL5" s="4"/>
      <c r="FAM5" s="4"/>
      <c r="FAR5" s="25"/>
      <c r="FAS5" s="25"/>
      <c r="FAT5" s="18"/>
      <c r="FAU5" s="18"/>
      <c r="FAV5" s="18"/>
      <c r="FAW5" s="18"/>
      <c r="FAX5" s="18"/>
      <c r="FAY5" s="4"/>
      <c r="FAZ5" s="4"/>
      <c r="FBA5" s="4"/>
      <c r="FBB5" s="4"/>
      <c r="FBC5" s="4"/>
      <c r="FBH5" s="25"/>
      <c r="FBI5" s="25"/>
      <c r="FBJ5" s="18"/>
      <c r="FBK5" s="18"/>
      <c r="FBL5" s="18"/>
      <c r="FBM5" s="18"/>
      <c r="FBN5" s="18"/>
      <c r="FBO5" s="4"/>
      <c r="FBP5" s="4"/>
      <c r="FBQ5" s="4"/>
      <c r="FBR5" s="4"/>
      <c r="FBS5" s="4"/>
      <c r="FBX5" s="25"/>
      <c r="FBY5" s="25"/>
      <c r="FBZ5" s="18"/>
      <c r="FCA5" s="18"/>
      <c r="FCB5" s="18"/>
      <c r="FCC5" s="18"/>
      <c r="FCD5" s="18"/>
      <c r="FCE5" s="4"/>
      <c r="FCF5" s="4"/>
      <c r="FCG5" s="4"/>
      <c r="FCH5" s="4"/>
      <c r="FCI5" s="4"/>
      <c r="FCN5" s="25"/>
      <c r="FCO5" s="25"/>
      <c r="FCP5" s="18"/>
      <c r="FCQ5" s="18"/>
      <c r="FCR5" s="18"/>
      <c r="FCS5" s="18"/>
      <c r="FCT5" s="18"/>
      <c r="FCU5" s="4"/>
      <c r="FCV5" s="4"/>
      <c r="FCW5" s="4"/>
      <c r="FCX5" s="4"/>
      <c r="FCY5" s="4"/>
      <c r="FDD5" s="25"/>
      <c r="FDE5" s="25"/>
      <c r="FDF5" s="18"/>
      <c r="FDG5" s="18"/>
      <c r="FDH5" s="18"/>
      <c r="FDI5" s="18"/>
      <c r="FDJ5" s="18"/>
      <c r="FDK5" s="4"/>
      <c r="FDL5" s="4"/>
      <c r="FDM5" s="4"/>
      <c r="FDN5" s="4"/>
      <c r="FDO5" s="4"/>
      <c r="FDT5" s="25"/>
      <c r="FDU5" s="25"/>
      <c r="FDV5" s="18"/>
      <c r="FDW5" s="18"/>
      <c r="FDX5" s="18"/>
      <c r="FDY5" s="18"/>
      <c r="FDZ5" s="18"/>
      <c r="FEA5" s="4"/>
      <c r="FEB5" s="4"/>
      <c r="FEC5" s="4"/>
      <c r="FED5" s="4"/>
      <c r="FEE5" s="4"/>
      <c r="FEJ5" s="25"/>
      <c r="FEK5" s="25"/>
      <c r="FEL5" s="18"/>
      <c r="FEM5" s="18"/>
      <c r="FEN5" s="18"/>
      <c r="FEO5" s="18"/>
      <c r="FEP5" s="18"/>
      <c r="FEQ5" s="4"/>
      <c r="FER5" s="4"/>
      <c r="FES5" s="4"/>
      <c r="FET5" s="4"/>
      <c r="FEU5" s="4"/>
      <c r="FEZ5" s="25"/>
      <c r="FFA5" s="25"/>
      <c r="FFB5" s="18"/>
      <c r="FFC5" s="18"/>
      <c r="FFD5" s="18"/>
      <c r="FFE5" s="18"/>
      <c r="FFF5" s="18"/>
      <c r="FFG5" s="4"/>
      <c r="FFH5" s="4"/>
      <c r="FFI5" s="4"/>
      <c r="FFJ5" s="4"/>
      <c r="FFK5" s="4"/>
      <c r="FFP5" s="25"/>
      <c r="FFQ5" s="25"/>
      <c r="FFR5" s="18"/>
      <c r="FFS5" s="18"/>
      <c r="FFT5" s="18"/>
      <c r="FFU5" s="18"/>
      <c r="FFV5" s="18"/>
      <c r="FFW5" s="4"/>
      <c r="FFX5" s="4"/>
      <c r="FFY5" s="4"/>
      <c r="FFZ5" s="4"/>
      <c r="FGA5" s="4"/>
      <c r="FGF5" s="25"/>
      <c r="FGG5" s="25"/>
      <c r="FGH5" s="18"/>
      <c r="FGI5" s="18"/>
      <c r="FGJ5" s="18"/>
      <c r="FGK5" s="18"/>
      <c r="FGL5" s="18"/>
      <c r="FGM5" s="4"/>
      <c r="FGN5" s="4"/>
      <c r="FGO5" s="4"/>
      <c r="FGP5" s="4"/>
      <c r="FGQ5" s="4"/>
      <c r="FGV5" s="25"/>
      <c r="FGW5" s="25"/>
      <c r="FGX5" s="18"/>
      <c r="FGY5" s="18"/>
      <c r="FGZ5" s="18"/>
      <c r="FHA5" s="18"/>
      <c r="FHB5" s="18"/>
      <c r="FHC5" s="4"/>
      <c r="FHD5" s="4"/>
      <c r="FHE5" s="4"/>
      <c r="FHF5" s="4"/>
      <c r="FHG5" s="4"/>
      <c r="FHL5" s="25"/>
      <c r="FHM5" s="25"/>
      <c r="FHN5" s="18"/>
      <c r="FHO5" s="18"/>
      <c r="FHP5" s="18"/>
      <c r="FHQ5" s="18"/>
      <c r="FHR5" s="18"/>
      <c r="FHS5" s="4"/>
      <c r="FHT5" s="4"/>
      <c r="FHU5" s="4"/>
      <c r="FHV5" s="4"/>
      <c r="FHW5" s="4"/>
      <c r="FIB5" s="25"/>
      <c r="FIC5" s="25"/>
      <c r="FID5" s="18"/>
      <c r="FIE5" s="18"/>
      <c r="FIF5" s="18"/>
      <c r="FIG5" s="18"/>
      <c r="FIH5" s="18"/>
      <c r="FII5" s="4"/>
      <c r="FIJ5" s="4"/>
      <c r="FIK5" s="4"/>
      <c r="FIL5" s="4"/>
      <c r="FIM5" s="4"/>
      <c r="FIR5" s="25"/>
      <c r="FIS5" s="25"/>
      <c r="FIT5" s="18"/>
      <c r="FIU5" s="18"/>
      <c r="FIV5" s="18"/>
      <c r="FIW5" s="18"/>
      <c r="FIX5" s="18"/>
      <c r="FIY5" s="4"/>
      <c r="FIZ5" s="4"/>
      <c r="FJA5" s="4"/>
      <c r="FJB5" s="4"/>
      <c r="FJC5" s="4"/>
      <c r="FJH5" s="25"/>
      <c r="FJI5" s="25"/>
      <c r="FJJ5" s="18"/>
      <c r="FJK5" s="18"/>
      <c r="FJL5" s="18"/>
      <c r="FJM5" s="18"/>
      <c r="FJN5" s="18"/>
      <c r="FJO5" s="4"/>
      <c r="FJP5" s="4"/>
      <c r="FJQ5" s="4"/>
      <c r="FJR5" s="4"/>
      <c r="FJS5" s="4"/>
      <c r="FJX5" s="25"/>
      <c r="FJY5" s="25"/>
      <c r="FJZ5" s="18"/>
      <c r="FKA5" s="18"/>
      <c r="FKB5" s="18"/>
      <c r="FKC5" s="18"/>
      <c r="FKD5" s="18"/>
      <c r="FKE5" s="4"/>
      <c r="FKF5" s="4"/>
      <c r="FKG5" s="4"/>
      <c r="FKH5" s="4"/>
      <c r="FKI5" s="4"/>
      <c r="FKN5" s="25"/>
      <c r="FKO5" s="25"/>
      <c r="FKP5" s="18"/>
      <c r="FKQ5" s="18"/>
      <c r="FKR5" s="18"/>
      <c r="FKS5" s="18"/>
      <c r="FKT5" s="18"/>
      <c r="FKU5" s="4"/>
      <c r="FKV5" s="4"/>
      <c r="FKW5" s="4"/>
      <c r="FKX5" s="4"/>
      <c r="FKY5" s="4"/>
      <c r="FLD5" s="25"/>
      <c r="FLE5" s="25"/>
      <c r="FLF5" s="18"/>
      <c r="FLG5" s="18"/>
      <c r="FLH5" s="18"/>
      <c r="FLI5" s="18"/>
      <c r="FLJ5" s="18"/>
      <c r="FLK5" s="4"/>
      <c r="FLL5" s="4"/>
      <c r="FLM5" s="4"/>
      <c r="FLN5" s="4"/>
      <c r="FLO5" s="4"/>
      <c r="FLT5" s="25"/>
      <c r="FLU5" s="25"/>
      <c r="FLV5" s="18"/>
      <c r="FLW5" s="18"/>
      <c r="FLX5" s="18"/>
      <c r="FLY5" s="18"/>
      <c r="FLZ5" s="18"/>
      <c r="FMA5" s="4"/>
      <c r="FMB5" s="4"/>
      <c r="FMC5" s="4"/>
      <c r="FMD5" s="4"/>
      <c r="FME5" s="4"/>
      <c r="FMJ5" s="25"/>
      <c r="FMK5" s="25"/>
      <c r="FML5" s="18"/>
      <c r="FMM5" s="18"/>
      <c r="FMN5" s="18"/>
      <c r="FMO5" s="18"/>
      <c r="FMP5" s="18"/>
      <c r="FMQ5" s="4"/>
      <c r="FMR5" s="4"/>
      <c r="FMS5" s="4"/>
      <c r="FMT5" s="4"/>
      <c r="FMU5" s="4"/>
      <c r="FMZ5" s="25"/>
      <c r="FNA5" s="25"/>
      <c r="FNB5" s="18"/>
      <c r="FNC5" s="18"/>
      <c r="FND5" s="18"/>
      <c r="FNE5" s="18"/>
      <c r="FNF5" s="18"/>
      <c r="FNG5" s="4"/>
      <c r="FNH5" s="4"/>
      <c r="FNI5" s="4"/>
      <c r="FNJ5" s="4"/>
      <c r="FNK5" s="4"/>
      <c r="FNP5" s="25"/>
      <c r="FNQ5" s="25"/>
      <c r="FNR5" s="18"/>
      <c r="FNS5" s="18"/>
      <c r="FNT5" s="18"/>
      <c r="FNU5" s="18"/>
      <c r="FNV5" s="18"/>
      <c r="FNW5" s="4"/>
      <c r="FNX5" s="4"/>
      <c r="FNY5" s="4"/>
      <c r="FNZ5" s="4"/>
      <c r="FOA5" s="4"/>
      <c r="FOF5" s="25"/>
      <c r="FOG5" s="25"/>
      <c r="FOH5" s="18"/>
      <c r="FOI5" s="18"/>
      <c r="FOJ5" s="18"/>
      <c r="FOK5" s="18"/>
      <c r="FOL5" s="18"/>
      <c r="FOM5" s="4"/>
      <c r="FON5" s="4"/>
      <c r="FOO5" s="4"/>
      <c r="FOP5" s="4"/>
      <c r="FOQ5" s="4"/>
      <c r="FOV5" s="25"/>
      <c r="FOW5" s="25"/>
      <c r="FOX5" s="18"/>
      <c r="FOY5" s="18"/>
      <c r="FOZ5" s="18"/>
      <c r="FPA5" s="18"/>
      <c r="FPB5" s="18"/>
      <c r="FPC5" s="4"/>
      <c r="FPD5" s="4"/>
      <c r="FPE5" s="4"/>
      <c r="FPF5" s="4"/>
      <c r="FPG5" s="4"/>
      <c r="FPL5" s="25"/>
      <c r="FPM5" s="25"/>
      <c r="FPN5" s="18"/>
      <c r="FPO5" s="18"/>
      <c r="FPP5" s="18"/>
      <c r="FPQ5" s="18"/>
      <c r="FPR5" s="18"/>
      <c r="FPS5" s="4"/>
      <c r="FPT5" s="4"/>
      <c r="FPU5" s="4"/>
      <c r="FPV5" s="4"/>
      <c r="FPW5" s="4"/>
      <c r="FQB5" s="25"/>
      <c r="FQC5" s="25"/>
      <c r="FQD5" s="18"/>
      <c r="FQE5" s="18"/>
      <c r="FQF5" s="18"/>
      <c r="FQG5" s="18"/>
      <c r="FQH5" s="18"/>
      <c r="FQI5" s="4"/>
      <c r="FQJ5" s="4"/>
      <c r="FQK5" s="4"/>
      <c r="FQL5" s="4"/>
      <c r="FQM5" s="4"/>
      <c r="FQR5" s="25"/>
      <c r="FQS5" s="25"/>
      <c r="FQT5" s="18"/>
      <c r="FQU5" s="18"/>
      <c r="FQV5" s="18"/>
      <c r="FQW5" s="18"/>
      <c r="FQX5" s="18"/>
      <c r="FQY5" s="4"/>
      <c r="FQZ5" s="4"/>
      <c r="FRA5" s="4"/>
      <c r="FRB5" s="4"/>
      <c r="FRC5" s="4"/>
      <c r="FRH5" s="25"/>
      <c r="FRI5" s="25"/>
      <c r="FRJ5" s="18"/>
      <c r="FRK5" s="18"/>
      <c r="FRL5" s="18"/>
      <c r="FRM5" s="18"/>
      <c r="FRN5" s="18"/>
      <c r="FRO5" s="4"/>
      <c r="FRP5" s="4"/>
      <c r="FRQ5" s="4"/>
      <c r="FRR5" s="4"/>
      <c r="FRS5" s="4"/>
      <c r="FRX5" s="25"/>
      <c r="FRY5" s="25"/>
      <c r="FRZ5" s="18"/>
      <c r="FSA5" s="18"/>
      <c r="FSB5" s="18"/>
      <c r="FSC5" s="18"/>
      <c r="FSD5" s="18"/>
      <c r="FSE5" s="4"/>
      <c r="FSF5" s="4"/>
      <c r="FSG5" s="4"/>
      <c r="FSH5" s="4"/>
      <c r="FSI5" s="4"/>
      <c r="FSN5" s="25"/>
      <c r="FSO5" s="25"/>
      <c r="FSP5" s="18"/>
      <c r="FSQ5" s="18"/>
      <c r="FSR5" s="18"/>
      <c r="FSS5" s="18"/>
      <c r="FST5" s="18"/>
      <c r="FSU5" s="4"/>
      <c r="FSV5" s="4"/>
      <c r="FSW5" s="4"/>
      <c r="FSX5" s="4"/>
      <c r="FSY5" s="4"/>
      <c r="FTD5" s="25"/>
      <c r="FTE5" s="25"/>
      <c r="FTF5" s="18"/>
      <c r="FTG5" s="18"/>
      <c r="FTH5" s="18"/>
      <c r="FTI5" s="18"/>
      <c r="FTJ5" s="18"/>
      <c r="FTK5" s="4"/>
      <c r="FTL5" s="4"/>
      <c r="FTM5" s="4"/>
      <c r="FTN5" s="4"/>
      <c r="FTO5" s="4"/>
      <c r="FTT5" s="25"/>
      <c r="FTU5" s="25"/>
      <c r="FTV5" s="18"/>
      <c r="FTW5" s="18"/>
      <c r="FTX5" s="18"/>
      <c r="FTY5" s="18"/>
      <c r="FTZ5" s="18"/>
      <c r="FUA5" s="4"/>
      <c r="FUB5" s="4"/>
      <c r="FUC5" s="4"/>
      <c r="FUD5" s="4"/>
      <c r="FUE5" s="4"/>
      <c r="FUJ5" s="25"/>
      <c r="FUK5" s="25"/>
      <c r="FUL5" s="18"/>
      <c r="FUM5" s="18"/>
      <c r="FUN5" s="18"/>
      <c r="FUO5" s="18"/>
      <c r="FUP5" s="18"/>
      <c r="FUQ5" s="4"/>
      <c r="FUR5" s="4"/>
      <c r="FUS5" s="4"/>
      <c r="FUT5" s="4"/>
      <c r="FUU5" s="4"/>
      <c r="FUZ5" s="25"/>
      <c r="FVA5" s="25"/>
      <c r="FVB5" s="18"/>
      <c r="FVC5" s="18"/>
      <c r="FVD5" s="18"/>
      <c r="FVE5" s="18"/>
      <c r="FVF5" s="18"/>
      <c r="FVG5" s="4"/>
      <c r="FVH5" s="4"/>
      <c r="FVI5" s="4"/>
      <c r="FVJ5" s="4"/>
      <c r="FVK5" s="4"/>
      <c r="FVP5" s="25"/>
      <c r="FVQ5" s="25"/>
      <c r="FVR5" s="18"/>
      <c r="FVS5" s="18"/>
      <c r="FVT5" s="18"/>
      <c r="FVU5" s="18"/>
      <c r="FVV5" s="18"/>
      <c r="FVW5" s="4"/>
      <c r="FVX5" s="4"/>
      <c r="FVY5" s="4"/>
      <c r="FVZ5" s="4"/>
      <c r="FWA5" s="4"/>
      <c r="FWF5" s="25"/>
      <c r="FWG5" s="25"/>
      <c r="FWH5" s="18"/>
      <c r="FWI5" s="18"/>
      <c r="FWJ5" s="18"/>
      <c r="FWK5" s="18"/>
      <c r="FWL5" s="18"/>
      <c r="FWM5" s="4"/>
      <c r="FWN5" s="4"/>
      <c r="FWO5" s="4"/>
      <c r="FWP5" s="4"/>
      <c r="FWQ5" s="4"/>
      <c r="FWV5" s="25"/>
      <c r="FWW5" s="25"/>
      <c r="FWX5" s="18"/>
      <c r="FWY5" s="18"/>
      <c r="FWZ5" s="18"/>
      <c r="FXA5" s="18"/>
      <c r="FXB5" s="18"/>
      <c r="FXC5" s="4"/>
      <c r="FXD5" s="4"/>
      <c r="FXE5" s="4"/>
      <c r="FXF5" s="4"/>
      <c r="FXG5" s="4"/>
      <c r="FXL5" s="25"/>
      <c r="FXM5" s="25"/>
      <c r="FXN5" s="18"/>
      <c r="FXO5" s="18"/>
      <c r="FXP5" s="18"/>
      <c r="FXQ5" s="18"/>
      <c r="FXR5" s="18"/>
      <c r="FXS5" s="4"/>
      <c r="FXT5" s="4"/>
      <c r="FXU5" s="4"/>
      <c r="FXV5" s="4"/>
      <c r="FXW5" s="4"/>
      <c r="FYB5" s="25"/>
      <c r="FYC5" s="25"/>
      <c r="FYD5" s="18"/>
      <c r="FYE5" s="18"/>
      <c r="FYF5" s="18"/>
      <c r="FYG5" s="18"/>
      <c r="FYH5" s="18"/>
      <c r="FYI5" s="4"/>
      <c r="FYJ5" s="4"/>
      <c r="FYK5" s="4"/>
      <c r="FYL5" s="4"/>
      <c r="FYM5" s="4"/>
      <c r="FYR5" s="25"/>
      <c r="FYS5" s="25"/>
      <c r="FYT5" s="18"/>
      <c r="FYU5" s="18"/>
      <c r="FYV5" s="18"/>
      <c r="FYW5" s="18"/>
      <c r="FYX5" s="18"/>
      <c r="FYY5" s="4"/>
      <c r="FYZ5" s="4"/>
      <c r="FZA5" s="4"/>
      <c r="FZB5" s="4"/>
      <c r="FZC5" s="4"/>
      <c r="FZH5" s="25"/>
      <c r="FZI5" s="25"/>
      <c r="FZJ5" s="18"/>
      <c r="FZK5" s="18"/>
      <c r="FZL5" s="18"/>
      <c r="FZM5" s="18"/>
      <c r="FZN5" s="18"/>
      <c r="FZO5" s="4"/>
      <c r="FZP5" s="4"/>
      <c r="FZQ5" s="4"/>
      <c r="FZR5" s="4"/>
      <c r="FZS5" s="4"/>
      <c r="FZX5" s="25"/>
      <c r="FZY5" s="25"/>
      <c r="FZZ5" s="18"/>
      <c r="GAA5" s="18"/>
      <c r="GAB5" s="18"/>
      <c r="GAC5" s="18"/>
      <c r="GAD5" s="18"/>
      <c r="GAE5" s="4"/>
      <c r="GAF5" s="4"/>
      <c r="GAG5" s="4"/>
      <c r="GAH5" s="4"/>
      <c r="GAI5" s="4"/>
      <c r="GAN5" s="25"/>
      <c r="GAO5" s="25"/>
      <c r="GAP5" s="18"/>
      <c r="GAQ5" s="18"/>
      <c r="GAR5" s="18"/>
      <c r="GAS5" s="18"/>
      <c r="GAT5" s="18"/>
      <c r="GAU5" s="4"/>
      <c r="GAV5" s="4"/>
      <c r="GAW5" s="4"/>
      <c r="GAX5" s="4"/>
      <c r="GAY5" s="4"/>
      <c r="GBD5" s="25"/>
      <c r="GBE5" s="25"/>
      <c r="GBF5" s="18"/>
      <c r="GBG5" s="18"/>
      <c r="GBH5" s="18"/>
      <c r="GBI5" s="18"/>
      <c r="GBJ5" s="18"/>
      <c r="GBK5" s="4"/>
      <c r="GBL5" s="4"/>
      <c r="GBM5" s="4"/>
      <c r="GBN5" s="4"/>
      <c r="GBO5" s="4"/>
      <c r="GBT5" s="25"/>
      <c r="GBU5" s="25"/>
      <c r="GBV5" s="18"/>
      <c r="GBW5" s="18"/>
      <c r="GBX5" s="18"/>
      <c r="GBY5" s="18"/>
      <c r="GBZ5" s="18"/>
      <c r="GCA5" s="4"/>
      <c r="GCB5" s="4"/>
      <c r="GCC5" s="4"/>
      <c r="GCD5" s="4"/>
      <c r="GCE5" s="4"/>
      <c r="GCJ5" s="25"/>
      <c r="GCK5" s="25"/>
      <c r="GCL5" s="18"/>
      <c r="GCM5" s="18"/>
      <c r="GCN5" s="18"/>
      <c r="GCO5" s="18"/>
      <c r="GCP5" s="18"/>
      <c r="GCQ5" s="4"/>
      <c r="GCR5" s="4"/>
      <c r="GCS5" s="4"/>
      <c r="GCT5" s="4"/>
      <c r="GCU5" s="4"/>
      <c r="GCZ5" s="25"/>
      <c r="GDA5" s="25"/>
      <c r="GDB5" s="18"/>
      <c r="GDC5" s="18"/>
      <c r="GDD5" s="18"/>
      <c r="GDE5" s="18"/>
      <c r="GDF5" s="18"/>
      <c r="GDG5" s="4"/>
      <c r="GDH5" s="4"/>
      <c r="GDI5" s="4"/>
      <c r="GDJ5" s="4"/>
      <c r="GDK5" s="4"/>
      <c r="GDP5" s="25"/>
      <c r="GDQ5" s="25"/>
      <c r="GDR5" s="18"/>
      <c r="GDS5" s="18"/>
      <c r="GDT5" s="18"/>
      <c r="GDU5" s="18"/>
      <c r="GDV5" s="18"/>
      <c r="GDW5" s="4"/>
      <c r="GDX5" s="4"/>
      <c r="GDY5" s="4"/>
      <c r="GDZ5" s="4"/>
      <c r="GEA5" s="4"/>
      <c r="GEF5" s="25"/>
      <c r="GEG5" s="25"/>
      <c r="GEH5" s="18"/>
      <c r="GEI5" s="18"/>
      <c r="GEJ5" s="18"/>
      <c r="GEK5" s="18"/>
      <c r="GEL5" s="18"/>
      <c r="GEM5" s="4"/>
      <c r="GEN5" s="4"/>
      <c r="GEO5" s="4"/>
      <c r="GEP5" s="4"/>
      <c r="GEQ5" s="4"/>
      <c r="GEV5" s="25"/>
      <c r="GEW5" s="25"/>
      <c r="GEX5" s="18"/>
      <c r="GEY5" s="18"/>
      <c r="GEZ5" s="18"/>
      <c r="GFA5" s="18"/>
      <c r="GFB5" s="18"/>
      <c r="GFC5" s="4"/>
      <c r="GFD5" s="4"/>
      <c r="GFE5" s="4"/>
      <c r="GFF5" s="4"/>
      <c r="GFG5" s="4"/>
      <c r="GFL5" s="25"/>
      <c r="GFM5" s="25"/>
      <c r="GFN5" s="18"/>
      <c r="GFO5" s="18"/>
      <c r="GFP5" s="18"/>
      <c r="GFQ5" s="18"/>
      <c r="GFR5" s="18"/>
      <c r="GFS5" s="4"/>
      <c r="GFT5" s="4"/>
      <c r="GFU5" s="4"/>
      <c r="GFV5" s="4"/>
      <c r="GFW5" s="4"/>
      <c r="GGB5" s="25"/>
      <c r="GGC5" s="25"/>
      <c r="GGD5" s="18"/>
      <c r="GGE5" s="18"/>
      <c r="GGF5" s="18"/>
      <c r="GGG5" s="18"/>
      <c r="GGH5" s="18"/>
      <c r="GGI5" s="4"/>
      <c r="GGJ5" s="4"/>
      <c r="GGK5" s="4"/>
      <c r="GGL5" s="4"/>
      <c r="GGM5" s="4"/>
      <c r="GGR5" s="25"/>
      <c r="GGS5" s="25"/>
      <c r="GGT5" s="18"/>
      <c r="GGU5" s="18"/>
      <c r="GGV5" s="18"/>
      <c r="GGW5" s="18"/>
      <c r="GGX5" s="18"/>
      <c r="GGY5" s="4"/>
      <c r="GGZ5" s="4"/>
      <c r="GHA5" s="4"/>
      <c r="GHB5" s="4"/>
      <c r="GHC5" s="4"/>
      <c r="GHH5" s="25"/>
      <c r="GHI5" s="25"/>
      <c r="GHJ5" s="18"/>
      <c r="GHK5" s="18"/>
      <c r="GHL5" s="18"/>
      <c r="GHM5" s="18"/>
      <c r="GHN5" s="18"/>
      <c r="GHO5" s="4"/>
      <c r="GHP5" s="4"/>
      <c r="GHQ5" s="4"/>
      <c r="GHR5" s="4"/>
      <c r="GHS5" s="4"/>
      <c r="GHX5" s="25"/>
      <c r="GHY5" s="25"/>
      <c r="GHZ5" s="18"/>
      <c r="GIA5" s="18"/>
      <c r="GIB5" s="18"/>
      <c r="GIC5" s="18"/>
      <c r="GID5" s="18"/>
      <c r="GIE5" s="4"/>
      <c r="GIF5" s="4"/>
      <c r="GIG5" s="4"/>
      <c r="GIH5" s="4"/>
      <c r="GII5" s="4"/>
      <c r="GIN5" s="25"/>
      <c r="GIO5" s="25"/>
      <c r="GIP5" s="18"/>
      <c r="GIQ5" s="18"/>
      <c r="GIR5" s="18"/>
      <c r="GIS5" s="18"/>
      <c r="GIT5" s="18"/>
      <c r="GIU5" s="4"/>
      <c r="GIV5" s="4"/>
      <c r="GIW5" s="4"/>
      <c r="GIX5" s="4"/>
      <c r="GIY5" s="4"/>
      <c r="GJD5" s="25"/>
      <c r="GJE5" s="25"/>
      <c r="GJF5" s="18"/>
      <c r="GJG5" s="18"/>
      <c r="GJH5" s="18"/>
      <c r="GJI5" s="18"/>
      <c r="GJJ5" s="18"/>
      <c r="GJK5" s="4"/>
      <c r="GJL5" s="4"/>
      <c r="GJM5" s="4"/>
      <c r="GJN5" s="4"/>
      <c r="GJO5" s="4"/>
      <c r="GJT5" s="25"/>
      <c r="GJU5" s="25"/>
      <c r="GJV5" s="18"/>
      <c r="GJW5" s="18"/>
      <c r="GJX5" s="18"/>
      <c r="GJY5" s="18"/>
      <c r="GJZ5" s="18"/>
      <c r="GKA5" s="4"/>
      <c r="GKB5" s="4"/>
      <c r="GKC5" s="4"/>
      <c r="GKD5" s="4"/>
      <c r="GKE5" s="4"/>
      <c r="GKJ5" s="25"/>
      <c r="GKK5" s="25"/>
      <c r="GKL5" s="18"/>
      <c r="GKM5" s="18"/>
      <c r="GKN5" s="18"/>
      <c r="GKO5" s="18"/>
      <c r="GKP5" s="18"/>
      <c r="GKQ5" s="4"/>
      <c r="GKR5" s="4"/>
      <c r="GKS5" s="4"/>
      <c r="GKT5" s="4"/>
      <c r="GKU5" s="4"/>
      <c r="GKZ5" s="25"/>
      <c r="GLA5" s="25"/>
      <c r="GLB5" s="18"/>
      <c r="GLC5" s="18"/>
      <c r="GLD5" s="18"/>
      <c r="GLE5" s="18"/>
      <c r="GLF5" s="18"/>
      <c r="GLG5" s="4"/>
      <c r="GLH5" s="4"/>
      <c r="GLI5" s="4"/>
      <c r="GLJ5" s="4"/>
      <c r="GLK5" s="4"/>
      <c r="GLP5" s="25"/>
      <c r="GLQ5" s="25"/>
      <c r="GLR5" s="18"/>
      <c r="GLS5" s="18"/>
      <c r="GLT5" s="18"/>
      <c r="GLU5" s="18"/>
      <c r="GLV5" s="18"/>
      <c r="GLW5" s="4"/>
      <c r="GLX5" s="4"/>
      <c r="GLY5" s="4"/>
      <c r="GLZ5" s="4"/>
      <c r="GMA5" s="4"/>
      <c r="GMF5" s="25"/>
      <c r="GMG5" s="25"/>
      <c r="GMH5" s="18"/>
      <c r="GMI5" s="18"/>
      <c r="GMJ5" s="18"/>
      <c r="GMK5" s="18"/>
      <c r="GML5" s="18"/>
      <c r="GMM5" s="4"/>
      <c r="GMN5" s="4"/>
      <c r="GMO5" s="4"/>
      <c r="GMP5" s="4"/>
      <c r="GMQ5" s="4"/>
      <c r="GMV5" s="25"/>
      <c r="GMW5" s="25"/>
      <c r="GMX5" s="18"/>
      <c r="GMY5" s="18"/>
      <c r="GMZ5" s="18"/>
      <c r="GNA5" s="18"/>
      <c r="GNB5" s="18"/>
      <c r="GNC5" s="4"/>
      <c r="GND5" s="4"/>
      <c r="GNE5" s="4"/>
      <c r="GNF5" s="4"/>
      <c r="GNG5" s="4"/>
      <c r="GNL5" s="25"/>
      <c r="GNM5" s="25"/>
      <c r="GNN5" s="18"/>
      <c r="GNO5" s="18"/>
      <c r="GNP5" s="18"/>
      <c r="GNQ5" s="18"/>
      <c r="GNR5" s="18"/>
      <c r="GNS5" s="4"/>
      <c r="GNT5" s="4"/>
      <c r="GNU5" s="4"/>
      <c r="GNV5" s="4"/>
      <c r="GNW5" s="4"/>
      <c r="GOB5" s="25"/>
      <c r="GOC5" s="25"/>
      <c r="GOD5" s="18"/>
      <c r="GOE5" s="18"/>
      <c r="GOF5" s="18"/>
      <c r="GOG5" s="18"/>
      <c r="GOH5" s="18"/>
      <c r="GOI5" s="4"/>
      <c r="GOJ5" s="4"/>
      <c r="GOK5" s="4"/>
      <c r="GOL5" s="4"/>
      <c r="GOM5" s="4"/>
      <c r="GOR5" s="25"/>
      <c r="GOS5" s="25"/>
      <c r="GOT5" s="18"/>
      <c r="GOU5" s="18"/>
      <c r="GOV5" s="18"/>
      <c r="GOW5" s="18"/>
      <c r="GOX5" s="18"/>
      <c r="GOY5" s="4"/>
      <c r="GOZ5" s="4"/>
      <c r="GPA5" s="4"/>
      <c r="GPB5" s="4"/>
      <c r="GPC5" s="4"/>
      <c r="GPH5" s="25"/>
      <c r="GPI5" s="25"/>
      <c r="GPJ5" s="18"/>
      <c r="GPK5" s="18"/>
      <c r="GPL5" s="18"/>
      <c r="GPM5" s="18"/>
      <c r="GPN5" s="18"/>
      <c r="GPO5" s="4"/>
      <c r="GPP5" s="4"/>
      <c r="GPQ5" s="4"/>
      <c r="GPR5" s="4"/>
      <c r="GPS5" s="4"/>
      <c r="GPX5" s="25"/>
      <c r="GPY5" s="25"/>
      <c r="GPZ5" s="18"/>
      <c r="GQA5" s="18"/>
      <c r="GQB5" s="18"/>
      <c r="GQC5" s="18"/>
      <c r="GQD5" s="18"/>
      <c r="GQE5" s="4"/>
      <c r="GQF5" s="4"/>
      <c r="GQG5" s="4"/>
      <c r="GQH5" s="4"/>
      <c r="GQI5" s="4"/>
      <c r="GQN5" s="25"/>
      <c r="GQO5" s="25"/>
      <c r="GQP5" s="18"/>
      <c r="GQQ5" s="18"/>
      <c r="GQR5" s="18"/>
      <c r="GQS5" s="18"/>
      <c r="GQT5" s="18"/>
      <c r="GQU5" s="4"/>
      <c r="GQV5" s="4"/>
      <c r="GQW5" s="4"/>
      <c r="GQX5" s="4"/>
      <c r="GQY5" s="4"/>
      <c r="GRD5" s="25"/>
      <c r="GRE5" s="25"/>
      <c r="GRF5" s="18"/>
      <c r="GRG5" s="18"/>
      <c r="GRH5" s="18"/>
      <c r="GRI5" s="18"/>
      <c r="GRJ5" s="18"/>
      <c r="GRK5" s="4"/>
      <c r="GRL5" s="4"/>
      <c r="GRM5" s="4"/>
      <c r="GRN5" s="4"/>
      <c r="GRO5" s="4"/>
      <c r="GRT5" s="25"/>
      <c r="GRU5" s="25"/>
      <c r="GRV5" s="18"/>
      <c r="GRW5" s="18"/>
      <c r="GRX5" s="18"/>
      <c r="GRY5" s="18"/>
      <c r="GRZ5" s="18"/>
      <c r="GSA5" s="4"/>
      <c r="GSB5" s="4"/>
      <c r="GSC5" s="4"/>
      <c r="GSD5" s="4"/>
      <c r="GSE5" s="4"/>
      <c r="GSJ5" s="25"/>
      <c r="GSK5" s="25"/>
      <c r="GSL5" s="18"/>
      <c r="GSM5" s="18"/>
      <c r="GSN5" s="18"/>
      <c r="GSO5" s="18"/>
      <c r="GSP5" s="18"/>
      <c r="GSQ5" s="4"/>
      <c r="GSR5" s="4"/>
      <c r="GSS5" s="4"/>
      <c r="GST5" s="4"/>
      <c r="GSU5" s="4"/>
      <c r="GSZ5" s="25"/>
      <c r="GTA5" s="25"/>
      <c r="GTB5" s="18"/>
      <c r="GTC5" s="18"/>
      <c r="GTD5" s="18"/>
      <c r="GTE5" s="18"/>
      <c r="GTF5" s="18"/>
      <c r="GTG5" s="4"/>
      <c r="GTH5" s="4"/>
      <c r="GTI5" s="4"/>
      <c r="GTJ5" s="4"/>
      <c r="GTK5" s="4"/>
      <c r="GTP5" s="25"/>
      <c r="GTQ5" s="25"/>
      <c r="GTR5" s="18"/>
      <c r="GTS5" s="18"/>
      <c r="GTT5" s="18"/>
      <c r="GTU5" s="18"/>
      <c r="GTV5" s="18"/>
      <c r="GTW5" s="4"/>
      <c r="GTX5" s="4"/>
      <c r="GTY5" s="4"/>
      <c r="GTZ5" s="4"/>
      <c r="GUA5" s="4"/>
      <c r="GUF5" s="25"/>
      <c r="GUG5" s="25"/>
      <c r="GUH5" s="18"/>
      <c r="GUI5" s="18"/>
      <c r="GUJ5" s="18"/>
      <c r="GUK5" s="18"/>
      <c r="GUL5" s="18"/>
      <c r="GUM5" s="4"/>
      <c r="GUN5" s="4"/>
      <c r="GUO5" s="4"/>
      <c r="GUP5" s="4"/>
      <c r="GUQ5" s="4"/>
      <c r="GUV5" s="25"/>
      <c r="GUW5" s="25"/>
      <c r="GUX5" s="18"/>
      <c r="GUY5" s="18"/>
      <c r="GUZ5" s="18"/>
      <c r="GVA5" s="18"/>
      <c r="GVB5" s="18"/>
      <c r="GVC5" s="4"/>
      <c r="GVD5" s="4"/>
      <c r="GVE5" s="4"/>
      <c r="GVF5" s="4"/>
      <c r="GVG5" s="4"/>
      <c r="GVL5" s="25"/>
      <c r="GVM5" s="25"/>
      <c r="GVN5" s="18"/>
      <c r="GVO5" s="18"/>
      <c r="GVP5" s="18"/>
      <c r="GVQ5" s="18"/>
      <c r="GVR5" s="18"/>
      <c r="GVS5" s="4"/>
      <c r="GVT5" s="4"/>
      <c r="GVU5" s="4"/>
      <c r="GVV5" s="4"/>
      <c r="GVW5" s="4"/>
      <c r="GWB5" s="25"/>
      <c r="GWC5" s="25"/>
      <c r="GWD5" s="18"/>
      <c r="GWE5" s="18"/>
      <c r="GWF5" s="18"/>
      <c r="GWG5" s="18"/>
      <c r="GWH5" s="18"/>
      <c r="GWI5" s="4"/>
      <c r="GWJ5" s="4"/>
      <c r="GWK5" s="4"/>
      <c r="GWL5" s="4"/>
      <c r="GWM5" s="4"/>
      <c r="GWR5" s="25"/>
      <c r="GWS5" s="25"/>
      <c r="GWT5" s="18"/>
      <c r="GWU5" s="18"/>
      <c r="GWV5" s="18"/>
      <c r="GWW5" s="18"/>
      <c r="GWX5" s="18"/>
      <c r="GWY5" s="4"/>
      <c r="GWZ5" s="4"/>
      <c r="GXA5" s="4"/>
      <c r="GXB5" s="4"/>
      <c r="GXC5" s="4"/>
      <c r="GXH5" s="25"/>
      <c r="GXI5" s="25"/>
      <c r="GXJ5" s="18"/>
      <c r="GXK5" s="18"/>
      <c r="GXL5" s="18"/>
      <c r="GXM5" s="18"/>
      <c r="GXN5" s="18"/>
      <c r="GXO5" s="4"/>
      <c r="GXP5" s="4"/>
      <c r="GXQ5" s="4"/>
      <c r="GXR5" s="4"/>
      <c r="GXS5" s="4"/>
      <c r="GXX5" s="25"/>
      <c r="GXY5" s="25"/>
      <c r="GXZ5" s="18"/>
      <c r="GYA5" s="18"/>
      <c r="GYB5" s="18"/>
      <c r="GYC5" s="18"/>
      <c r="GYD5" s="18"/>
      <c r="GYE5" s="4"/>
      <c r="GYF5" s="4"/>
      <c r="GYG5" s="4"/>
      <c r="GYH5" s="4"/>
      <c r="GYI5" s="4"/>
      <c r="GYN5" s="25"/>
      <c r="GYO5" s="25"/>
      <c r="GYP5" s="18"/>
      <c r="GYQ5" s="18"/>
      <c r="GYR5" s="18"/>
      <c r="GYS5" s="18"/>
      <c r="GYT5" s="18"/>
      <c r="GYU5" s="4"/>
      <c r="GYV5" s="4"/>
      <c r="GYW5" s="4"/>
      <c r="GYX5" s="4"/>
      <c r="GYY5" s="4"/>
      <c r="GZD5" s="25"/>
      <c r="GZE5" s="25"/>
      <c r="GZF5" s="18"/>
      <c r="GZG5" s="18"/>
      <c r="GZH5" s="18"/>
      <c r="GZI5" s="18"/>
      <c r="GZJ5" s="18"/>
      <c r="GZK5" s="4"/>
      <c r="GZL5" s="4"/>
      <c r="GZM5" s="4"/>
      <c r="GZN5" s="4"/>
      <c r="GZO5" s="4"/>
      <c r="GZT5" s="25"/>
      <c r="GZU5" s="25"/>
      <c r="GZV5" s="18"/>
      <c r="GZW5" s="18"/>
      <c r="GZX5" s="18"/>
      <c r="GZY5" s="18"/>
      <c r="GZZ5" s="18"/>
      <c r="HAA5" s="4"/>
      <c r="HAB5" s="4"/>
      <c r="HAC5" s="4"/>
      <c r="HAD5" s="4"/>
      <c r="HAE5" s="4"/>
      <c r="HAJ5" s="25"/>
      <c r="HAK5" s="25"/>
      <c r="HAL5" s="18"/>
      <c r="HAM5" s="18"/>
      <c r="HAN5" s="18"/>
      <c r="HAO5" s="18"/>
      <c r="HAP5" s="18"/>
      <c r="HAQ5" s="4"/>
      <c r="HAR5" s="4"/>
      <c r="HAS5" s="4"/>
      <c r="HAT5" s="4"/>
      <c r="HAU5" s="4"/>
      <c r="HAZ5" s="25"/>
      <c r="HBA5" s="25"/>
      <c r="HBB5" s="18"/>
      <c r="HBC5" s="18"/>
      <c r="HBD5" s="18"/>
      <c r="HBE5" s="18"/>
      <c r="HBF5" s="18"/>
      <c r="HBG5" s="4"/>
      <c r="HBH5" s="4"/>
      <c r="HBI5" s="4"/>
      <c r="HBJ5" s="4"/>
      <c r="HBK5" s="4"/>
      <c r="HBP5" s="25"/>
      <c r="HBQ5" s="25"/>
      <c r="HBR5" s="18"/>
      <c r="HBS5" s="18"/>
      <c r="HBT5" s="18"/>
      <c r="HBU5" s="18"/>
      <c r="HBV5" s="18"/>
      <c r="HBW5" s="4"/>
      <c r="HBX5" s="4"/>
      <c r="HBY5" s="4"/>
      <c r="HBZ5" s="4"/>
      <c r="HCA5" s="4"/>
      <c r="HCF5" s="25"/>
      <c r="HCG5" s="25"/>
      <c r="HCH5" s="18"/>
      <c r="HCI5" s="18"/>
      <c r="HCJ5" s="18"/>
      <c r="HCK5" s="18"/>
      <c r="HCL5" s="18"/>
      <c r="HCM5" s="4"/>
      <c r="HCN5" s="4"/>
      <c r="HCO5" s="4"/>
      <c r="HCP5" s="4"/>
      <c r="HCQ5" s="4"/>
      <c r="HCV5" s="25"/>
      <c r="HCW5" s="25"/>
      <c r="HCX5" s="18"/>
      <c r="HCY5" s="18"/>
      <c r="HCZ5" s="18"/>
      <c r="HDA5" s="18"/>
      <c r="HDB5" s="18"/>
      <c r="HDC5" s="4"/>
      <c r="HDD5" s="4"/>
      <c r="HDE5" s="4"/>
      <c r="HDF5" s="4"/>
      <c r="HDG5" s="4"/>
      <c r="HDL5" s="25"/>
      <c r="HDM5" s="25"/>
      <c r="HDN5" s="18"/>
      <c r="HDO5" s="18"/>
      <c r="HDP5" s="18"/>
      <c r="HDQ5" s="18"/>
      <c r="HDR5" s="18"/>
      <c r="HDS5" s="4"/>
      <c r="HDT5" s="4"/>
      <c r="HDU5" s="4"/>
      <c r="HDV5" s="4"/>
      <c r="HDW5" s="4"/>
      <c r="HEB5" s="25"/>
      <c r="HEC5" s="25"/>
      <c r="HED5" s="18"/>
      <c r="HEE5" s="18"/>
      <c r="HEF5" s="18"/>
      <c r="HEG5" s="18"/>
      <c r="HEH5" s="18"/>
      <c r="HEI5" s="4"/>
      <c r="HEJ5" s="4"/>
      <c r="HEK5" s="4"/>
      <c r="HEL5" s="4"/>
      <c r="HEM5" s="4"/>
      <c r="HER5" s="25"/>
      <c r="HES5" s="25"/>
      <c r="HET5" s="18"/>
      <c r="HEU5" s="18"/>
      <c r="HEV5" s="18"/>
      <c r="HEW5" s="18"/>
      <c r="HEX5" s="18"/>
      <c r="HEY5" s="4"/>
      <c r="HEZ5" s="4"/>
      <c r="HFA5" s="4"/>
      <c r="HFB5" s="4"/>
      <c r="HFC5" s="4"/>
      <c r="HFH5" s="25"/>
      <c r="HFI5" s="25"/>
      <c r="HFJ5" s="18"/>
      <c r="HFK5" s="18"/>
      <c r="HFL5" s="18"/>
      <c r="HFM5" s="18"/>
      <c r="HFN5" s="18"/>
      <c r="HFO5" s="4"/>
      <c r="HFP5" s="4"/>
      <c r="HFQ5" s="4"/>
      <c r="HFR5" s="4"/>
      <c r="HFS5" s="4"/>
      <c r="HFX5" s="25"/>
      <c r="HFY5" s="25"/>
      <c r="HFZ5" s="18"/>
      <c r="HGA5" s="18"/>
      <c r="HGB5" s="18"/>
      <c r="HGC5" s="18"/>
      <c r="HGD5" s="18"/>
      <c r="HGE5" s="4"/>
      <c r="HGF5" s="4"/>
      <c r="HGG5" s="4"/>
      <c r="HGH5" s="4"/>
      <c r="HGI5" s="4"/>
      <c r="HGN5" s="25"/>
      <c r="HGO5" s="25"/>
      <c r="HGP5" s="18"/>
      <c r="HGQ5" s="18"/>
      <c r="HGR5" s="18"/>
      <c r="HGS5" s="18"/>
      <c r="HGT5" s="18"/>
      <c r="HGU5" s="4"/>
      <c r="HGV5" s="4"/>
      <c r="HGW5" s="4"/>
      <c r="HGX5" s="4"/>
      <c r="HGY5" s="4"/>
      <c r="HHD5" s="25"/>
      <c r="HHE5" s="25"/>
      <c r="HHF5" s="18"/>
      <c r="HHG5" s="18"/>
      <c r="HHH5" s="18"/>
      <c r="HHI5" s="18"/>
      <c r="HHJ5" s="18"/>
      <c r="HHK5" s="4"/>
      <c r="HHL5" s="4"/>
      <c r="HHM5" s="4"/>
      <c r="HHN5" s="4"/>
      <c r="HHO5" s="4"/>
      <c r="HHT5" s="25"/>
      <c r="HHU5" s="25"/>
      <c r="HHV5" s="18"/>
      <c r="HHW5" s="18"/>
      <c r="HHX5" s="18"/>
      <c r="HHY5" s="18"/>
      <c r="HHZ5" s="18"/>
      <c r="HIA5" s="4"/>
      <c r="HIB5" s="4"/>
      <c r="HIC5" s="4"/>
      <c r="HID5" s="4"/>
      <c r="HIE5" s="4"/>
      <c r="HIJ5" s="25"/>
      <c r="HIK5" s="25"/>
      <c r="HIL5" s="18"/>
      <c r="HIM5" s="18"/>
      <c r="HIN5" s="18"/>
      <c r="HIO5" s="18"/>
      <c r="HIP5" s="18"/>
      <c r="HIQ5" s="4"/>
      <c r="HIR5" s="4"/>
      <c r="HIS5" s="4"/>
      <c r="HIT5" s="4"/>
      <c r="HIU5" s="4"/>
      <c r="HIZ5" s="25"/>
      <c r="HJA5" s="25"/>
      <c r="HJB5" s="18"/>
      <c r="HJC5" s="18"/>
      <c r="HJD5" s="18"/>
      <c r="HJE5" s="18"/>
      <c r="HJF5" s="18"/>
      <c r="HJG5" s="4"/>
      <c r="HJH5" s="4"/>
      <c r="HJI5" s="4"/>
      <c r="HJJ5" s="4"/>
      <c r="HJK5" s="4"/>
      <c r="HJP5" s="25"/>
      <c r="HJQ5" s="25"/>
      <c r="HJR5" s="18"/>
      <c r="HJS5" s="18"/>
      <c r="HJT5" s="18"/>
      <c r="HJU5" s="18"/>
      <c r="HJV5" s="18"/>
      <c r="HJW5" s="4"/>
      <c r="HJX5" s="4"/>
      <c r="HJY5" s="4"/>
      <c r="HJZ5" s="4"/>
      <c r="HKA5" s="4"/>
      <c r="HKF5" s="25"/>
      <c r="HKG5" s="25"/>
      <c r="HKH5" s="18"/>
      <c r="HKI5" s="18"/>
      <c r="HKJ5" s="18"/>
      <c r="HKK5" s="18"/>
      <c r="HKL5" s="18"/>
      <c r="HKM5" s="4"/>
      <c r="HKN5" s="4"/>
      <c r="HKO5" s="4"/>
      <c r="HKP5" s="4"/>
      <c r="HKQ5" s="4"/>
      <c r="HKV5" s="25"/>
      <c r="HKW5" s="25"/>
      <c r="HKX5" s="18"/>
      <c r="HKY5" s="18"/>
      <c r="HKZ5" s="18"/>
      <c r="HLA5" s="18"/>
      <c r="HLB5" s="18"/>
      <c r="HLC5" s="4"/>
      <c r="HLD5" s="4"/>
      <c r="HLE5" s="4"/>
      <c r="HLF5" s="4"/>
      <c r="HLG5" s="4"/>
      <c r="HLL5" s="25"/>
      <c r="HLM5" s="25"/>
      <c r="HLN5" s="18"/>
      <c r="HLO5" s="18"/>
      <c r="HLP5" s="18"/>
      <c r="HLQ5" s="18"/>
      <c r="HLR5" s="18"/>
      <c r="HLS5" s="4"/>
      <c r="HLT5" s="4"/>
      <c r="HLU5" s="4"/>
      <c r="HLV5" s="4"/>
      <c r="HLW5" s="4"/>
      <c r="HMB5" s="25"/>
      <c r="HMC5" s="25"/>
      <c r="HMD5" s="18"/>
      <c r="HME5" s="18"/>
      <c r="HMF5" s="18"/>
      <c r="HMG5" s="18"/>
      <c r="HMH5" s="18"/>
      <c r="HMI5" s="4"/>
      <c r="HMJ5" s="4"/>
      <c r="HMK5" s="4"/>
      <c r="HML5" s="4"/>
      <c r="HMM5" s="4"/>
      <c r="HMR5" s="25"/>
      <c r="HMS5" s="25"/>
      <c r="HMT5" s="18"/>
      <c r="HMU5" s="18"/>
      <c r="HMV5" s="18"/>
      <c r="HMW5" s="18"/>
      <c r="HMX5" s="18"/>
      <c r="HMY5" s="4"/>
      <c r="HMZ5" s="4"/>
      <c r="HNA5" s="4"/>
      <c r="HNB5" s="4"/>
      <c r="HNC5" s="4"/>
      <c r="HNH5" s="25"/>
      <c r="HNI5" s="25"/>
      <c r="HNJ5" s="18"/>
      <c r="HNK5" s="18"/>
      <c r="HNL5" s="18"/>
      <c r="HNM5" s="18"/>
      <c r="HNN5" s="18"/>
      <c r="HNO5" s="4"/>
      <c r="HNP5" s="4"/>
      <c r="HNQ5" s="4"/>
      <c r="HNR5" s="4"/>
      <c r="HNS5" s="4"/>
      <c r="HNX5" s="25"/>
      <c r="HNY5" s="25"/>
      <c r="HNZ5" s="18"/>
      <c r="HOA5" s="18"/>
      <c r="HOB5" s="18"/>
      <c r="HOC5" s="18"/>
      <c r="HOD5" s="18"/>
      <c r="HOE5" s="4"/>
      <c r="HOF5" s="4"/>
      <c r="HOG5" s="4"/>
      <c r="HOH5" s="4"/>
      <c r="HOI5" s="4"/>
      <c r="HON5" s="25"/>
      <c r="HOO5" s="25"/>
      <c r="HOP5" s="18"/>
      <c r="HOQ5" s="18"/>
      <c r="HOR5" s="18"/>
      <c r="HOS5" s="18"/>
      <c r="HOT5" s="18"/>
      <c r="HOU5" s="4"/>
      <c r="HOV5" s="4"/>
      <c r="HOW5" s="4"/>
      <c r="HOX5" s="4"/>
      <c r="HOY5" s="4"/>
      <c r="HPD5" s="25"/>
      <c r="HPE5" s="25"/>
      <c r="HPF5" s="18"/>
      <c r="HPG5" s="18"/>
      <c r="HPH5" s="18"/>
      <c r="HPI5" s="18"/>
      <c r="HPJ5" s="18"/>
      <c r="HPK5" s="4"/>
      <c r="HPL5" s="4"/>
      <c r="HPM5" s="4"/>
      <c r="HPN5" s="4"/>
      <c r="HPO5" s="4"/>
      <c r="HPT5" s="25"/>
      <c r="HPU5" s="25"/>
      <c r="HPV5" s="18"/>
      <c r="HPW5" s="18"/>
      <c r="HPX5" s="18"/>
      <c r="HPY5" s="18"/>
      <c r="HPZ5" s="18"/>
      <c r="HQA5" s="4"/>
      <c r="HQB5" s="4"/>
      <c r="HQC5" s="4"/>
      <c r="HQD5" s="4"/>
      <c r="HQE5" s="4"/>
      <c r="HQJ5" s="25"/>
      <c r="HQK5" s="25"/>
      <c r="HQL5" s="18"/>
      <c r="HQM5" s="18"/>
      <c r="HQN5" s="18"/>
      <c r="HQO5" s="18"/>
      <c r="HQP5" s="18"/>
      <c r="HQQ5" s="4"/>
      <c r="HQR5" s="4"/>
      <c r="HQS5" s="4"/>
      <c r="HQT5" s="4"/>
      <c r="HQU5" s="4"/>
      <c r="HQZ5" s="25"/>
      <c r="HRA5" s="25"/>
      <c r="HRB5" s="18"/>
      <c r="HRC5" s="18"/>
      <c r="HRD5" s="18"/>
      <c r="HRE5" s="18"/>
      <c r="HRF5" s="18"/>
      <c r="HRG5" s="4"/>
      <c r="HRH5" s="4"/>
      <c r="HRI5" s="4"/>
      <c r="HRJ5" s="4"/>
      <c r="HRK5" s="4"/>
      <c r="HRP5" s="25"/>
      <c r="HRQ5" s="25"/>
      <c r="HRR5" s="18"/>
      <c r="HRS5" s="18"/>
      <c r="HRT5" s="18"/>
      <c r="HRU5" s="18"/>
      <c r="HRV5" s="18"/>
      <c r="HRW5" s="4"/>
      <c r="HRX5" s="4"/>
      <c r="HRY5" s="4"/>
      <c r="HRZ5" s="4"/>
      <c r="HSA5" s="4"/>
      <c r="HSF5" s="25"/>
      <c r="HSG5" s="25"/>
      <c r="HSH5" s="18"/>
      <c r="HSI5" s="18"/>
      <c r="HSJ5" s="18"/>
      <c r="HSK5" s="18"/>
      <c r="HSL5" s="18"/>
      <c r="HSM5" s="4"/>
      <c r="HSN5" s="4"/>
      <c r="HSO5" s="4"/>
      <c r="HSP5" s="4"/>
      <c r="HSQ5" s="4"/>
      <c r="HSV5" s="25"/>
      <c r="HSW5" s="25"/>
      <c r="HSX5" s="18"/>
      <c r="HSY5" s="18"/>
      <c r="HSZ5" s="18"/>
      <c r="HTA5" s="18"/>
      <c r="HTB5" s="18"/>
      <c r="HTC5" s="4"/>
      <c r="HTD5" s="4"/>
      <c r="HTE5" s="4"/>
      <c r="HTF5" s="4"/>
      <c r="HTG5" s="4"/>
      <c r="HTL5" s="25"/>
      <c r="HTM5" s="25"/>
      <c r="HTN5" s="18"/>
      <c r="HTO5" s="18"/>
      <c r="HTP5" s="18"/>
      <c r="HTQ5" s="18"/>
      <c r="HTR5" s="18"/>
      <c r="HTS5" s="4"/>
      <c r="HTT5" s="4"/>
      <c r="HTU5" s="4"/>
      <c r="HTV5" s="4"/>
      <c r="HTW5" s="4"/>
      <c r="HUB5" s="25"/>
      <c r="HUC5" s="25"/>
      <c r="HUD5" s="18"/>
      <c r="HUE5" s="18"/>
      <c r="HUF5" s="18"/>
      <c r="HUG5" s="18"/>
      <c r="HUH5" s="18"/>
      <c r="HUI5" s="4"/>
      <c r="HUJ5" s="4"/>
      <c r="HUK5" s="4"/>
      <c r="HUL5" s="4"/>
      <c r="HUM5" s="4"/>
      <c r="HUR5" s="25"/>
      <c r="HUS5" s="25"/>
      <c r="HUT5" s="18"/>
      <c r="HUU5" s="18"/>
      <c r="HUV5" s="18"/>
      <c r="HUW5" s="18"/>
      <c r="HUX5" s="18"/>
      <c r="HUY5" s="4"/>
      <c r="HUZ5" s="4"/>
      <c r="HVA5" s="4"/>
      <c r="HVB5" s="4"/>
      <c r="HVC5" s="4"/>
      <c r="HVH5" s="25"/>
      <c r="HVI5" s="25"/>
      <c r="HVJ5" s="18"/>
      <c r="HVK5" s="18"/>
      <c r="HVL5" s="18"/>
      <c r="HVM5" s="18"/>
      <c r="HVN5" s="18"/>
      <c r="HVO5" s="4"/>
      <c r="HVP5" s="4"/>
      <c r="HVQ5" s="4"/>
      <c r="HVR5" s="4"/>
      <c r="HVS5" s="4"/>
      <c r="HVX5" s="25"/>
      <c r="HVY5" s="25"/>
      <c r="HVZ5" s="18"/>
      <c r="HWA5" s="18"/>
      <c r="HWB5" s="18"/>
      <c r="HWC5" s="18"/>
      <c r="HWD5" s="18"/>
      <c r="HWE5" s="4"/>
      <c r="HWF5" s="4"/>
      <c r="HWG5" s="4"/>
      <c r="HWH5" s="4"/>
      <c r="HWI5" s="4"/>
      <c r="HWN5" s="25"/>
      <c r="HWO5" s="25"/>
      <c r="HWP5" s="18"/>
      <c r="HWQ5" s="18"/>
      <c r="HWR5" s="18"/>
      <c r="HWS5" s="18"/>
      <c r="HWT5" s="18"/>
      <c r="HWU5" s="4"/>
      <c r="HWV5" s="4"/>
      <c r="HWW5" s="4"/>
      <c r="HWX5" s="4"/>
      <c r="HWY5" s="4"/>
      <c r="HXD5" s="25"/>
      <c r="HXE5" s="25"/>
      <c r="HXF5" s="18"/>
      <c r="HXG5" s="18"/>
      <c r="HXH5" s="18"/>
      <c r="HXI5" s="18"/>
      <c r="HXJ5" s="18"/>
      <c r="HXK5" s="4"/>
      <c r="HXL5" s="4"/>
      <c r="HXM5" s="4"/>
      <c r="HXN5" s="4"/>
      <c r="HXO5" s="4"/>
      <c r="HXT5" s="25"/>
      <c r="HXU5" s="25"/>
      <c r="HXV5" s="18"/>
      <c r="HXW5" s="18"/>
      <c r="HXX5" s="18"/>
      <c r="HXY5" s="18"/>
      <c r="HXZ5" s="18"/>
      <c r="HYA5" s="4"/>
      <c r="HYB5" s="4"/>
      <c r="HYC5" s="4"/>
      <c r="HYD5" s="4"/>
      <c r="HYE5" s="4"/>
      <c r="HYJ5" s="25"/>
      <c r="HYK5" s="25"/>
      <c r="HYL5" s="18"/>
      <c r="HYM5" s="18"/>
      <c r="HYN5" s="18"/>
      <c r="HYO5" s="18"/>
      <c r="HYP5" s="18"/>
      <c r="HYQ5" s="4"/>
      <c r="HYR5" s="4"/>
      <c r="HYS5" s="4"/>
      <c r="HYT5" s="4"/>
      <c r="HYU5" s="4"/>
      <c r="HYZ5" s="25"/>
      <c r="HZA5" s="25"/>
      <c r="HZB5" s="18"/>
      <c r="HZC5" s="18"/>
      <c r="HZD5" s="18"/>
      <c r="HZE5" s="18"/>
      <c r="HZF5" s="18"/>
      <c r="HZG5" s="4"/>
      <c r="HZH5" s="4"/>
      <c r="HZI5" s="4"/>
      <c r="HZJ5" s="4"/>
      <c r="HZK5" s="4"/>
      <c r="HZP5" s="25"/>
      <c r="HZQ5" s="25"/>
      <c r="HZR5" s="18"/>
      <c r="HZS5" s="18"/>
      <c r="HZT5" s="18"/>
      <c r="HZU5" s="18"/>
      <c r="HZV5" s="18"/>
      <c r="HZW5" s="4"/>
      <c r="HZX5" s="4"/>
      <c r="HZY5" s="4"/>
      <c r="HZZ5" s="4"/>
      <c r="IAA5" s="4"/>
      <c r="IAF5" s="25"/>
      <c r="IAG5" s="25"/>
      <c r="IAH5" s="18"/>
      <c r="IAI5" s="18"/>
      <c r="IAJ5" s="18"/>
      <c r="IAK5" s="18"/>
      <c r="IAL5" s="18"/>
      <c r="IAM5" s="4"/>
      <c r="IAN5" s="4"/>
      <c r="IAO5" s="4"/>
      <c r="IAP5" s="4"/>
      <c r="IAQ5" s="4"/>
      <c r="IAV5" s="25"/>
      <c r="IAW5" s="25"/>
      <c r="IAX5" s="18"/>
      <c r="IAY5" s="18"/>
      <c r="IAZ5" s="18"/>
      <c r="IBA5" s="18"/>
      <c r="IBB5" s="18"/>
      <c r="IBC5" s="4"/>
      <c r="IBD5" s="4"/>
      <c r="IBE5" s="4"/>
      <c r="IBF5" s="4"/>
      <c r="IBG5" s="4"/>
      <c r="IBL5" s="25"/>
      <c r="IBM5" s="25"/>
      <c r="IBN5" s="18"/>
      <c r="IBO5" s="18"/>
      <c r="IBP5" s="18"/>
      <c r="IBQ5" s="18"/>
      <c r="IBR5" s="18"/>
      <c r="IBS5" s="4"/>
      <c r="IBT5" s="4"/>
      <c r="IBU5" s="4"/>
      <c r="IBV5" s="4"/>
      <c r="IBW5" s="4"/>
      <c r="ICB5" s="25"/>
      <c r="ICC5" s="25"/>
      <c r="ICD5" s="18"/>
      <c r="ICE5" s="18"/>
      <c r="ICF5" s="18"/>
      <c r="ICG5" s="18"/>
      <c r="ICH5" s="18"/>
      <c r="ICI5" s="4"/>
      <c r="ICJ5" s="4"/>
      <c r="ICK5" s="4"/>
      <c r="ICL5" s="4"/>
      <c r="ICM5" s="4"/>
      <c r="ICR5" s="25"/>
      <c r="ICS5" s="25"/>
      <c r="ICT5" s="18"/>
      <c r="ICU5" s="18"/>
      <c r="ICV5" s="18"/>
      <c r="ICW5" s="18"/>
      <c r="ICX5" s="18"/>
      <c r="ICY5" s="4"/>
      <c r="ICZ5" s="4"/>
      <c r="IDA5" s="4"/>
      <c r="IDB5" s="4"/>
      <c r="IDC5" s="4"/>
      <c r="IDH5" s="25"/>
      <c r="IDI5" s="25"/>
      <c r="IDJ5" s="18"/>
      <c r="IDK5" s="18"/>
      <c r="IDL5" s="18"/>
      <c r="IDM5" s="18"/>
      <c r="IDN5" s="18"/>
      <c r="IDO5" s="4"/>
      <c r="IDP5" s="4"/>
      <c r="IDQ5" s="4"/>
      <c r="IDR5" s="4"/>
      <c r="IDS5" s="4"/>
      <c r="IDX5" s="25"/>
      <c r="IDY5" s="25"/>
      <c r="IDZ5" s="18"/>
      <c r="IEA5" s="18"/>
      <c r="IEB5" s="18"/>
      <c r="IEC5" s="18"/>
      <c r="IED5" s="18"/>
      <c r="IEE5" s="4"/>
      <c r="IEF5" s="4"/>
      <c r="IEG5" s="4"/>
      <c r="IEH5" s="4"/>
      <c r="IEI5" s="4"/>
      <c r="IEN5" s="25"/>
      <c r="IEO5" s="25"/>
      <c r="IEP5" s="18"/>
      <c r="IEQ5" s="18"/>
      <c r="IER5" s="18"/>
      <c r="IES5" s="18"/>
      <c r="IET5" s="18"/>
      <c r="IEU5" s="4"/>
      <c r="IEV5" s="4"/>
      <c r="IEW5" s="4"/>
      <c r="IEX5" s="4"/>
      <c r="IEY5" s="4"/>
      <c r="IFD5" s="25"/>
      <c r="IFE5" s="25"/>
      <c r="IFF5" s="18"/>
      <c r="IFG5" s="18"/>
      <c r="IFH5" s="18"/>
      <c r="IFI5" s="18"/>
      <c r="IFJ5" s="18"/>
      <c r="IFK5" s="4"/>
      <c r="IFL5" s="4"/>
      <c r="IFM5" s="4"/>
      <c r="IFN5" s="4"/>
      <c r="IFO5" s="4"/>
      <c r="IFT5" s="25"/>
      <c r="IFU5" s="25"/>
      <c r="IFV5" s="18"/>
      <c r="IFW5" s="18"/>
      <c r="IFX5" s="18"/>
      <c r="IFY5" s="18"/>
      <c r="IFZ5" s="18"/>
      <c r="IGA5" s="4"/>
      <c r="IGB5" s="4"/>
      <c r="IGC5" s="4"/>
      <c r="IGD5" s="4"/>
      <c r="IGE5" s="4"/>
      <c r="IGJ5" s="25"/>
      <c r="IGK5" s="25"/>
      <c r="IGL5" s="18"/>
      <c r="IGM5" s="18"/>
      <c r="IGN5" s="18"/>
      <c r="IGO5" s="18"/>
      <c r="IGP5" s="18"/>
      <c r="IGQ5" s="4"/>
      <c r="IGR5" s="4"/>
      <c r="IGS5" s="4"/>
      <c r="IGT5" s="4"/>
      <c r="IGU5" s="4"/>
      <c r="IGZ5" s="25"/>
      <c r="IHA5" s="25"/>
      <c r="IHB5" s="18"/>
      <c r="IHC5" s="18"/>
      <c r="IHD5" s="18"/>
      <c r="IHE5" s="18"/>
      <c r="IHF5" s="18"/>
      <c r="IHG5" s="4"/>
      <c r="IHH5" s="4"/>
      <c r="IHI5" s="4"/>
      <c r="IHJ5" s="4"/>
      <c r="IHK5" s="4"/>
      <c r="IHP5" s="25"/>
      <c r="IHQ5" s="25"/>
      <c r="IHR5" s="18"/>
      <c r="IHS5" s="18"/>
      <c r="IHT5" s="18"/>
      <c r="IHU5" s="18"/>
      <c r="IHV5" s="18"/>
      <c r="IHW5" s="4"/>
      <c r="IHX5" s="4"/>
      <c r="IHY5" s="4"/>
      <c r="IHZ5" s="4"/>
      <c r="IIA5" s="4"/>
      <c r="IIF5" s="25"/>
      <c r="IIG5" s="25"/>
      <c r="IIH5" s="18"/>
      <c r="III5" s="18"/>
      <c r="IIJ5" s="18"/>
      <c r="IIK5" s="18"/>
      <c r="IIL5" s="18"/>
      <c r="IIM5" s="4"/>
      <c r="IIN5" s="4"/>
      <c r="IIO5" s="4"/>
      <c r="IIP5" s="4"/>
      <c r="IIQ5" s="4"/>
      <c r="IIV5" s="25"/>
      <c r="IIW5" s="25"/>
      <c r="IIX5" s="18"/>
      <c r="IIY5" s="18"/>
      <c r="IIZ5" s="18"/>
      <c r="IJA5" s="18"/>
      <c r="IJB5" s="18"/>
      <c r="IJC5" s="4"/>
      <c r="IJD5" s="4"/>
      <c r="IJE5" s="4"/>
      <c r="IJF5" s="4"/>
      <c r="IJG5" s="4"/>
      <c r="IJL5" s="25"/>
      <c r="IJM5" s="25"/>
      <c r="IJN5" s="18"/>
      <c r="IJO5" s="18"/>
      <c r="IJP5" s="18"/>
      <c r="IJQ5" s="18"/>
      <c r="IJR5" s="18"/>
      <c r="IJS5" s="4"/>
      <c r="IJT5" s="4"/>
      <c r="IJU5" s="4"/>
      <c r="IJV5" s="4"/>
      <c r="IJW5" s="4"/>
      <c r="IKB5" s="25"/>
      <c r="IKC5" s="25"/>
      <c r="IKD5" s="18"/>
      <c r="IKE5" s="18"/>
      <c r="IKF5" s="18"/>
      <c r="IKG5" s="18"/>
      <c r="IKH5" s="18"/>
      <c r="IKI5" s="4"/>
      <c r="IKJ5" s="4"/>
      <c r="IKK5" s="4"/>
      <c r="IKL5" s="4"/>
      <c r="IKM5" s="4"/>
      <c r="IKR5" s="25"/>
      <c r="IKS5" s="25"/>
      <c r="IKT5" s="18"/>
      <c r="IKU5" s="18"/>
      <c r="IKV5" s="18"/>
      <c r="IKW5" s="18"/>
      <c r="IKX5" s="18"/>
      <c r="IKY5" s="4"/>
      <c r="IKZ5" s="4"/>
      <c r="ILA5" s="4"/>
      <c r="ILB5" s="4"/>
      <c r="ILC5" s="4"/>
      <c r="ILH5" s="25"/>
      <c r="ILI5" s="25"/>
      <c r="ILJ5" s="18"/>
      <c r="ILK5" s="18"/>
      <c r="ILL5" s="18"/>
      <c r="ILM5" s="18"/>
      <c r="ILN5" s="18"/>
      <c r="ILO5" s="4"/>
      <c r="ILP5" s="4"/>
      <c r="ILQ5" s="4"/>
      <c r="ILR5" s="4"/>
      <c r="ILS5" s="4"/>
      <c r="ILX5" s="25"/>
      <c r="ILY5" s="25"/>
      <c r="ILZ5" s="18"/>
      <c r="IMA5" s="18"/>
      <c r="IMB5" s="18"/>
      <c r="IMC5" s="18"/>
      <c r="IMD5" s="18"/>
      <c r="IME5" s="4"/>
      <c r="IMF5" s="4"/>
      <c r="IMG5" s="4"/>
      <c r="IMH5" s="4"/>
      <c r="IMI5" s="4"/>
      <c r="IMN5" s="25"/>
      <c r="IMO5" s="25"/>
      <c r="IMP5" s="18"/>
      <c r="IMQ5" s="18"/>
      <c r="IMR5" s="18"/>
      <c r="IMS5" s="18"/>
      <c r="IMT5" s="18"/>
      <c r="IMU5" s="4"/>
      <c r="IMV5" s="4"/>
      <c r="IMW5" s="4"/>
      <c r="IMX5" s="4"/>
      <c r="IMY5" s="4"/>
      <c r="IND5" s="25"/>
      <c r="INE5" s="25"/>
      <c r="INF5" s="18"/>
      <c r="ING5" s="18"/>
      <c r="INH5" s="18"/>
      <c r="INI5" s="18"/>
      <c r="INJ5" s="18"/>
      <c r="INK5" s="4"/>
      <c r="INL5" s="4"/>
      <c r="INM5" s="4"/>
      <c r="INN5" s="4"/>
      <c r="INO5" s="4"/>
      <c r="INT5" s="25"/>
      <c r="INU5" s="25"/>
      <c r="INV5" s="18"/>
      <c r="INW5" s="18"/>
      <c r="INX5" s="18"/>
      <c r="INY5" s="18"/>
      <c r="INZ5" s="18"/>
      <c r="IOA5" s="4"/>
      <c r="IOB5" s="4"/>
      <c r="IOC5" s="4"/>
      <c r="IOD5" s="4"/>
      <c r="IOE5" s="4"/>
      <c r="IOJ5" s="25"/>
      <c r="IOK5" s="25"/>
      <c r="IOL5" s="18"/>
      <c r="IOM5" s="18"/>
      <c r="ION5" s="18"/>
      <c r="IOO5" s="18"/>
      <c r="IOP5" s="18"/>
      <c r="IOQ5" s="4"/>
      <c r="IOR5" s="4"/>
      <c r="IOS5" s="4"/>
      <c r="IOT5" s="4"/>
      <c r="IOU5" s="4"/>
      <c r="IOZ5" s="25"/>
      <c r="IPA5" s="25"/>
      <c r="IPB5" s="18"/>
      <c r="IPC5" s="18"/>
      <c r="IPD5" s="18"/>
      <c r="IPE5" s="18"/>
      <c r="IPF5" s="18"/>
      <c r="IPG5" s="4"/>
      <c r="IPH5" s="4"/>
      <c r="IPI5" s="4"/>
      <c r="IPJ5" s="4"/>
      <c r="IPK5" s="4"/>
      <c r="IPP5" s="25"/>
      <c r="IPQ5" s="25"/>
      <c r="IPR5" s="18"/>
      <c r="IPS5" s="18"/>
      <c r="IPT5" s="18"/>
      <c r="IPU5" s="18"/>
      <c r="IPV5" s="18"/>
      <c r="IPW5" s="4"/>
      <c r="IPX5" s="4"/>
      <c r="IPY5" s="4"/>
      <c r="IPZ5" s="4"/>
      <c r="IQA5" s="4"/>
      <c r="IQF5" s="25"/>
      <c r="IQG5" s="25"/>
      <c r="IQH5" s="18"/>
      <c r="IQI5" s="18"/>
      <c r="IQJ5" s="18"/>
      <c r="IQK5" s="18"/>
      <c r="IQL5" s="18"/>
      <c r="IQM5" s="4"/>
      <c r="IQN5" s="4"/>
      <c r="IQO5" s="4"/>
      <c r="IQP5" s="4"/>
      <c r="IQQ5" s="4"/>
      <c r="IQV5" s="25"/>
      <c r="IQW5" s="25"/>
      <c r="IQX5" s="18"/>
      <c r="IQY5" s="18"/>
      <c r="IQZ5" s="18"/>
      <c r="IRA5" s="18"/>
      <c r="IRB5" s="18"/>
      <c r="IRC5" s="4"/>
      <c r="IRD5" s="4"/>
      <c r="IRE5" s="4"/>
      <c r="IRF5" s="4"/>
      <c r="IRG5" s="4"/>
      <c r="IRL5" s="25"/>
      <c r="IRM5" s="25"/>
      <c r="IRN5" s="18"/>
      <c r="IRO5" s="18"/>
      <c r="IRP5" s="18"/>
      <c r="IRQ5" s="18"/>
      <c r="IRR5" s="18"/>
      <c r="IRS5" s="4"/>
      <c r="IRT5" s="4"/>
      <c r="IRU5" s="4"/>
      <c r="IRV5" s="4"/>
      <c r="IRW5" s="4"/>
      <c r="ISB5" s="25"/>
      <c r="ISC5" s="25"/>
      <c r="ISD5" s="18"/>
      <c r="ISE5" s="18"/>
      <c r="ISF5" s="18"/>
      <c r="ISG5" s="18"/>
      <c r="ISH5" s="18"/>
      <c r="ISI5" s="4"/>
      <c r="ISJ5" s="4"/>
      <c r="ISK5" s="4"/>
      <c r="ISL5" s="4"/>
      <c r="ISM5" s="4"/>
      <c r="ISR5" s="25"/>
      <c r="ISS5" s="25"/>
      <c r="IST5" s="18"/>
      <c r="ISU5" s="18"/>
      <c r="ISV5" s="18"/>
      <c r="ISW5" s="18"/>
      <c r="ISX5" s="18"/>
      <c r="ISY5" s="4"/>
      <c r="ISZ5" s="4"/>
      <c r="ITA5" s="4"/>
      <c r="ITB5" s="4"/>
      <c r="ITC5" s="4"/>
      <c r="ITH5" s="25"/>
      <c r="ITI5" s="25"/>
      <c r="ITJ5" s="18"/>
      <c r="ITK5" s="18"/>
      <c r="ITL5" s="18"/>
      <c r="ITM5" s="18"/>
      <c r="ITN5" s="18"/>
      <c r="ITO5" s="4"/>
      <c r="ITP5" s="4"/>
      <c r="ITQ5" s="4"/>
      <c r="ITR5" s="4"/>
      <c r="ITS5" s="4"/>
      <c r="ITX5" s="25"/>
      <c r="ITY5" s="25"/>
      <c r="ITZ5" s="18"/>
      <c r="IUA5" s="18"/>
      <c r="IUB5" s="18"/>
      <c r="IUC5" s="18"/>
      <c r="IUD5" s="18"/>
      <c r="IUE5" s="4"/>
      <c r="IUF5" s="4"/>
      <c r="IUG5" s="4"/>
      <c r="IUH5" s="4"/>
      <c r="IUI5" s="4"/>
      <c r="IUN5" s="25"/>
      <c r="IUO5" s="25"/>
      <c r="IUP5" s="18"/>
      <c r="IUQ5" s="18"/>
      <c r="IUR5" s="18"/>
      <c r="IUS5" s="18"/>
      <c r="IUT5" s="18"/>
      <c r="IUU5" s="4"/>
      <c r="IUV5" s="4"/>
      <c r="IUW5" s="4"/>
      <c r="IUX5" s="4"/>
      <c r="IUY5" s="4"/>
      <c r="IVD5" s="25"/>
      <c r="IVE5" s="25"/>
      <c r="IVF5" s="18"/>
      <c r="IVG5" s="18"/>
      <c r="IVH5" s="18"/>
      <c r="IVI5" s="18"/>
      <c r="IVJ5" s="18"/>
      <c r="IVK5" s="4"/>
      <c r="IVL5" s="4"/>
      <c r="IVM5" s="4"/>
      <c r="IVN5" s="4"/>
      <c r="IVO5" s="4"/>
      <c r="IVT5" s="25"/>
      <c r="IVU5" s="25"/>
      <c r="IVV5" s="18"/>
      <c r="IVW5" s="18"/>
      <c r="IVX5" s="18"/>
      <c r="IVY5" s="18"/>
      <c r="IVZ5" s="18"/>
      <c r="IWA5" s="4"/>
      <c r="IWB5" s="4"/>
      <c r="IWC5" s="4"/>
      <c r="IWD5" s="4"/>
      <c r="IWE5" s="4"/>
      <c r="IWJ5" s="25"/>
      <c r="IWK5" s="25"/>
      <c r="IWL5" s="18"/>
      <c r="IWM5" s="18"/>
      <c r="IWN5" s="18"/>
      <c r="IWO5" s="18"/>
      <c r="IWP5" s="18"/>
      <c r="IWQ5" s="4"/>
      <c r="IWR5" s="4"/>
      <c r="IWS5" s="4"/>
      <c r="IWT5" s="4"/>
      <c r="IWU5" s="4"/>
      <c r="IWZ5" s="25"/>
      <c r="IXA5" s="25"/>
      <c r="IXB5" s="18"/>
      <c r="IXC5" s="18"/>
      <c r="IXD5" s="18"/>
      <c r="IXE5" s="18"/>
      <c r="IXF5" s="18"/>
      <c r="IXG5" s="4"/>
      <c r="IXH5" s="4"/>
      <c r="IXI5" s="4"/>
      <c r="IXJ5" s="4"/>
      <c r="IXK5" s="4"/>
      <c r="IXP5" s="25"/>
      <c r="IXQ5" s="25"/>
      <c r="IXR5" s="18"/>
      <c r="IXS5" s="18"/>
      <c r="IXT5" s="18"/>
      <c r="IXU5" s="18"/>
      <c r="IXV5" s="18"/>
      <c r="IXW5" s="4"/>
      <c r="IXX5" s="4"/>
      <c r="IXY5" s="4"/>
      <c r="IXZ5" s="4"/>
      <c r="IYA5" s="4"/>
      <c r="IYF5" s="25"/>
      <c r="IYG5" s="25"/>
      <c r="IYH5" s="18"/>
      <c r="IYI5" s="18"/>
      <c r="IYJ5" s="18"/>
      <c r="IYK5" s="18"/>
      <c r="IYL5" s="18"/>
      <c r="IYM5" s="4"/>
      <c r="IYN5" s="4"/>
      <c r="IYO5" s="4"/>
      <c r="IYP5" s="4"/>
      <c r="IYQ5" s="4"/>
      <c r="IYV5" s="25"/>
      <c r="IYW5" s="25"/>
      <c r="IYX5" s="18"/>
      <c r="IYY5" s="18"/>
      <c r="IYZ5" s="18"/>
      <c r="IZA5" s="18"/>
      <c r="IZB5" s="18"/>
      <c r="IZC5" s="4"/>
      <c r="IZD5" s="4"/>
      <c r="IZE5" s="4"/>
      <c r="IZF5" s="4"/>
      <c r="IZG5" s="4"/>
      <c r="IZL5" s="25"/>
      <c r="IZM5" s="25"/>
      <c r="IZN5" s="18"/>
      <c r="IZO5" s="18"/>
      <c r="IZP5" s="18"/>
      <c r="IZQ5" s="18"/>
      <c r="IZR5" s="18"/>
      <c r="IZS5" s="4"/>
      <c r="IZT5" s="4"/>
      <c r="IZU5" s="4"/>
      <c r="IZV5" s="4"/>
      <c r="IZW5" s="4"/>
      <c r="JAB5" s="25"/>
      <c r="JAC5" s="25"/>
      <c r="JAD5" s="18"/>
      <c r="JAE5" s="18"/>
      <c r="JAF5" s="18"/>
      <c r="JAG5" s="18"/>
      <c r="JAH5" s="18"/>
      <c r="JAI5" s="4"/>
      <c r="JAJ5" s="4"/>
      <c r="JAK5" s="4"/>
      <c r="JAL5" s="4"/>
      <c r="JAM5" s="4"/>
      <c r="JAR5" s="25"/>
      <c r="JAS5" s="25"/>
      <c r="JAT5" s="18"/>
      <c r="JAU5" s="18"/>
      <c r="JAV5" s="18"/>
      <c r="JAW5" s="18"/>
      <c r="JAX5" s="18"/>
      <c r="JAY5" s="4"/>
      <c r="JAZ5" s="4"/>
      <c r="JBA5" s="4"/>
      <c r="JBB5" s="4"/>
      <c r="JBC5" s="4"/>
      <c r="JBH5" s="25"/>
      <c r="JBI5" s="25"/>
      <c r="JBJ5" s="18"/>
      <c r="JBK5" s="18"/>
      <c r="JBL5" s="18"/>
      <c r="JBM5" s="18"/>
      <c r="JBN5" s="18"/>
      <c r="JBO5" s="4"/>
      <c r="JBP5" s="4"/>
      <c r="JBQ5" s="4"/>
      <c r="JBR5" s="4"/>
      <c r="JBS5" s="4"/>
      <c r="JBX5" s="25"/>
      <c r="JBY5" s="25"/>
      <c r="JBZ5" s="18"/>
      <c r="JCA5" s="18"/>
      <c r="JCB5" s="18"/>
      <c r="JCC5" s="18"/>
      <c r="JCD5" s="18"/>
      <c r="JCE5" s="4"/>
      <c r="JCF5" s="4"/>
      <c r="JCG5" s="4"/>
      <c r="JCH5" s="4"/>
      <c r="JCI5" s="4"/>
      <c r="JCN5" s="25"/>
      <c r="JCO5" s="25"/>
      <c r="JCP5" s="18"/>
      <c r="JCQ5" s="18"/>
      <c r="JCR5" s="18"/>
      <c r="JCS5" s="18"/>
      <c r="JCT5" s="18"/>
      <c r="JCU5" s="4"/>
      <c r="JCV5" s="4"/>
      <c r="JCW5" s="4"/>
      <c r="JCX5" s="4"/>
      <c r="JCY5" s="4"/>
      <c r="JDD5" s="25"/>
      <c r="JDE5" s="25"/>
      <c r="JDF5" s="18"/>
      <c r="JDG5" s="18"/>
      <c r="JDH5" s="18"/>
      <c r="JDI5" s="18"/>
      <c r="JDJ5" s="18"/>
      <c r="JDK5" s="4"/>
      <c r="JDL5" s="4"/>
      <c r="JDM5" s="4"/>
      <c r="JDN5" s="4"/>
      <c r="JDO5" s="4"/>
      <c r="JDT5" s="25"/>
      <c r="JDU5" s="25"/>
      <c r="JDV5" s="18"/>
      <c r="JDW5" s="18"/>
      <c r="JDX5" s="18"/>
      <c r="JDY5" s="18"/>
      <c r="JDZ5" s="18"/>
      <c r="JEA5" s="4"/>
      <c r="JEB5" s="4"/>
      <c r="JEC5" s="4"/>
      <c r="JED5" s="4"/>
      <c r="JEE5" s="4"/>
      <c r="JEJ5" s="25"/>
      <c r="JEK5" s="25"/>
      <c r="JEL5" s="18"/>
      <c r="JEM5" s="18"/>
      <c r="JEN5" s="18"/>
      <c r="JEO5" s="18"/>
      <c r="JEP5" s="18"/>
      <c r="JEQ5" s="4"/>
      <c r="JER5" s="4"/>
      <c r="JES5" s="4"/>
      <c r="JET5" s="4"/>
      <c r="JEU5" s="4"/>
      <c r="JEZ5" s="25"/>
      <c r="JFA5" s="25"/>
      <c r="JFB5" s="18"/>
      <c r="JFC5" s="18"/>
      <c r="JFD5" s="18"/>
      <c r="JFE5" s="18"/>
      <c r="JFF5" s="18"/>
      <c r="JFG5" s="4"/>
      <c r="JFH5" s="4"/>
      <c r="JFI5" s="4"/>
      <c r="JFJ5" s="4"/>
      <c r="JFK5" s="4"/>
      <c r="JFP5" s="25"/>
      <c r="JFQ5" s="25"/>
      <c r="JFR5" s="18"/>
      <c r="JFS5" s="18"/>
      <c r="JFT5" s="18"/>
      <c r="JFU5" s="18"/>
      <c r="JFV5" s="18"/>
      <c r="JFW5" s="4"/>
      <c r="JFX5" s="4"/>
      <c r="JFY5" s="4"/>
      <c r="JFZ5" s="4"/>
      <c r="JGA5" s="4"/>
      <c r="JGF5" s="25"/>
      <c r="JGG5" s="25"/>
      <c r="JGH5" s="18"/>
      <c r="JGI5" s="18"/>
      <c r="JGJ5" s="18"/>
      <c r="JGK5" s="18"/>
      <c r="JGL5" s="18"/>
      <c r="JGM5" s="4"/>
      <c r="JGN5" s="4"/>
      <c r="JGO5" s="4"/>
      <c r="JGP5" s="4"/>
      <c r="JGQ5" s="4"/>
      <c r="JGV5" s="25"/>
      <c r="JGW5" s="25"/>
      <c r="JGX5" s="18"/>
      <c r="JGY5" s="18"/>
      <c r="JGZ5" s="18"/>
      <c r="JHA5" s="18"/>
      <c r="JHB5" s="18"/>
      <c r="JHC5" s="4"/>
      <c r="JHD5" s="4"/>
      <c r="JHE5" s="4"/>
      <c r="JHF5" s="4"/>
      <c r="JHG5" s="4"/>
      <c r="JHL5" s="25"/>
      <c r="JHM5" s="25"/>
      <c r="JHN5" s="18"/>
      <c r="JHO5" s="18"/>
      <c r="JHP5" s="18"/>
      <c r="JHQ5" s="18"/>
      <c r="JHR5" s="18"/>
      <c r="JHS5" s="4"/>
      <c r="JHT5" s="4"/>
      <c r="JHU5" s="4"/>
      <c r="JHV5" s="4"/>
      <c r="JHW5" s="4"/>
      <c r="JIB5" s="25"/>
      <c r="JIC5" s="25"/>
      <c r="JID5" s="18"/>
      <c r="JIE5" s="18"/>
      <c r="JIF5" s="18"/>
      <c r="JIG5" s="18"/>
      <c r="JIH5" s="18"/>
      <c r="JII5" s="4"/>
      <c r="JIJ5" s="4"/>
      <c r="JIK5" s="4"/>
      <c r="JIL5" s="4"/>
      <c r="JIM5" s="4"/>
      <c r="JIR5" s="25"/>
      <c r="JIS5" s="25"/>
      <c r="JIT5" s="18"/>
      <c r="JIU5" s="18"/>
      <c r="JIV5" s="18"/>
      <c r="JIW5" s="18"/>
      <c r="JIX5" s="18"/>
      <c r="JIY5" s="4"/>
      <c r="JIZ5" s="4"/>
      <c r="JJA5" s="4"/>
      <c r="JJB5" s="4"/>
      <c r="JJC5" s="4"/>
      <c r="JJH5" s="25"/>
      <c r="JJI5" s="25"/>
      <c r="JJJ5" s="18"/>
      <c r="JJK5" s="18"/>
      <c r="JJL5" s="18"/>
      <c r="JJM5" s="18"/>
      <c r="JJN5" s="18"/>
      <c r="JJO5" s="4"/>
      <c r="JJP5" s="4"/>
      <c r="JJQ5" s="4"/>
      <c r="JJR5" s="4"/>
      <c r="JJS5" s="4"/>
      <c r="JJX5" s="25"/>
      <c r="JJY5" s="25"/>
      <c r="JJZ5" s="18"/>
      <c r="JKA5" s="18"/>
      <c r="JKB5" s="18"/>
      <c r="JKC5" s="18"/>
      <c r="JKD5" s="18"/>
      <c r="JKE5" s="4"/>
      <c r="JKF5" s="4"/>
      <c r="JKG5" s="4"/>
      <c r="JKH5" s="4"/>
      <c r="JKI5" s="4"/>
      <c r="JKN5" s="25"/>
      <c r="JKO5" s="25"/>
      <c r="JKP5" s="18"/>
      <c r="JKQ5" s="18"/>
      <c r="JKR5" s="18"/>
      <c r="JKS5" s="18"/>
      <c r="JKT5" s="18"/>
      <c r="JKU5" s="4"/>
      <c r="JKV5" s="4"/>
      <c r="JKW5" s="4"/>
      <c r="JKX5" s="4"/>
      <c r="JKY5" s="4"/>
      <c r="JLD5" s="25"/>
      <c r="JLE5" s="25"/>
      <c r="JLF5" s="18"/>
      <c r="JLG5" s="18"/>
      <c r="JLH5" s="18"/>
      <c r="JLI5" s="18"/>
      <c r="JLJ5" s="18"/>
      <c r="JLK5" s="4"/>
      <c r="JLL5" s="4"/>
      <c r="JLM5" s="4"/>
      <c r="JLN5" s="4"/>
      <c r="JLO5" s="4"/>
      <c r="JLT5" s="25"/>
      <c r="JLU5" s="25"/>
      <c r="JLV5" s="18"/>
      <c r="JLW5" s="18"/>
      <c r="JLX5" s="18"/>
      <c r="JLY5" s="18"/>
      <c r="JLZ5" s="18"/>
      <c r="JMA5" s="4"/>
      <c r="JMB5" s="4"/>
      <c r="JMC5" s="4"/>
      <c r="JMD5" s="4"/>
      <c r="JME5" s="4"/>
      <c r="JMJ5" s="25"/>
      <c r="JMK5" s="25"/>
      <c r="JML5" s="18"/>
      <c r="JMM5" s="18"/>
      <c r="JMN5" s="18"/>
      <c r="JMO5" s="18"/>
      <c r="JMP5" s="18"/>
      <c r="JMQ5" s="4"/>
      <c r="JMR5" s="4"/>
      <c r="JMS5" s="4"/>
      <c r="JMT5" s="4"/>
      <c r="JMU5" s="4"/>
      <c r="JMZ5" s="25"/>
      <c r="JNA5" s="25"/>
      <c r="JNB5" s="18"/>
      <c r="JNC5" s="18"/>
      <c r="JND5" s="18"/>
      <c r="JNE5" s="18"/>
      <c r="JNF5" s="18"/>
      <c r="JNG5" s="4"/>
      <c r="JNH5" s="4"/>
      <c r="JNI5" s="4"/>
      <c r="JNJ5" s="4"/>
      <c r="JNK5" s="4"/>
      <c r="JNP5" s="25"/>
      <c r="JNQ5" s="25"/>
      <c r="JNR5" s="18"/>
      <c r="JNS5" s="18"/>
      <c r="JNT5" s="18"/>
      <c r="JNU5" s="18"/>
      <c r="JNV5" s="18"/>
      <c r="JNW5" s="4"/>
      <c r="JNX5" s="4"/>
      <c r="JNY5" s="4"/>
      <c r="JNZ5" s="4"/>
      <c r="JOA5" s="4"/>
      <c r="JOF5" s="25"/>
      <c r="JOG5" s="25"/>
      <c r="JOH5" s="18"/>
      <c r="JOI5" s="18"/>
      <c r="JOJ5" s="18"/>
      <c r="JOK5" s="18"/>
      <c r="JOL5" s="18"/>
      <c r="JOM5" s="4"/>
      <c r="JON5" s="4"/>
      <c r="JOO5" s="4"/>
      <c r="JOP5" s="4"/>
      <c r="JOQ5" s="4"/>
      <c r="JOV5" s="25"/>
      <c r="JOW5" s="25"/>
      <c r="JOX5" s="18"/>
      <c r="JOY5" s="18"/>
      <c r="JOZ5" s="18"/>
      <c r="JPA5" s="18"/>
      <c r="JPB5" s="18"/>
      <c r="JPC5" s="4"/>
      <c r="JPD5" s="4"/>
      <c r="JPE5" s="4"/>
      <c r="JPF5" s="4"/>
      <c r="JPG5" s="4"/>
      <c r="JPL5" s="25"/>
      <c r="JPM5" s="25"/>
      <c r="JPN5" s="18"/>
      <c r="JPO5" s="18"/>
      <c r="JPP5" s="18"/>
      <c r="JPQ5" s="18"/>
      <c r="JPR5" s="18"/>
      <c r="JPS5" s="4"/>
      <c r="JPT5" s="4"/>
      <c r="JPU5" s="4"/>
      <c r="JPV5" s="4"/>
      <c r="JPW5" s="4"/>
      <c r="JQB5" s="25"/>
      <c r="JQC5" s="25"/>
      <c r="JQD5" s="18"/>
      <c r="JQE5" s="18"/>
      <c r="JQF5" s="18"/>
      <c r="JQG5" s="18"/>
      <c r="JQH5" s="18"/>
      <c r="JQI5" s="4"/>
      <c r="JQJ5" s="4"/>
      <c r="JQK5" s="4"/>
      <c r="JQL5" s="4"/>
      <c r="JQM5" s="4"/>
      <c r="JQR5" s="25"/>
      <c r="JQS5" s="25"/>
      <c r="JQT5" s="18"/>
      <c r="JQU5" s="18"/>
      <c r="JQV5" s="18"/>
      <c r="JQW5" s="18"/>
      <c r="JQX5" s="18"/>
      <c r="JQY5" s="4"/>
      <c r="JQZ5" s="4"/>
      <c r="JRA5" s="4"/>
      <c r="JRB5" s="4"/>
      <c r="JRC5" s="4"/>
      <c r="JRH5" s="25"/>
      <c r="JRI5" s="25"/>
      <c r="JRJ5" s="18"/>
      <c r="JRK5" s="18"/>
      <c r="JRL5" s="18"/>
      <c r="JRM5" s="18"/>
      <c r="JRN5" s="18"/>
      <c r="JRO5" s="4"/>
      <c r="JRP5" s="4"/>
      <c r="JRQ5" s="4"/>
      <c r="JRR5" s="4"/>
      <c r="JRS5" s="4"/>
      <c r="JRX5" s="25"/>
      <c r="JRY5" s="25"/>
      <c r="JRZ5" s="18"/>
      <c r="JSA5" s="18"/>
      <c r="JSB5" s="18"/>
      <c r="JSC5" s="18"/>
      <c r="JSD5" s="18"/>
      <c r="JSE5" s="4"/>
      <c r="JSF5" s="4"/>
      <c r="JSG5" s="4"/>
      <c r="JSH5" s="4"/>
      <c r="JSI5" s="4"/>
      <c r="JSN5" s="25"/>
      <c r="JSO5" s="25"/>
      <c r="JSP5" s="18"/>
      <c r="JSQ5" s="18"/>
      <c r="JSR5" s="18"/>
      <c r="JSS5" s="18"/>
      <c r="JST5" s="18"/>
      <c r="JSU5" s="4"/>
      <c r="JSV5" s="4"/>
      <c r="JSW5" s="4"/>
      <c r="JSX5" s="4"/>
      <c r="JSY5" s="4"/>
      <c r="JTD5" s="25"/>
      <c r="JTE5" s="25"/>
      <c r="JTF5" s="18"/>
      <c r="JTG5" s="18"/>
      <c r="JTH5" s="18"/>
      <c r="JTI5" s="18"/>
      <c r="JTJ5" s="18"/>
      <c r="JTK5" s="4"/>
      <c r="JTL5" s="4"/>
      <c r="JTM5" s="4"/>
      <c r="JTN5" s="4"/>
      <c r="JTO5" s="4"/>
      <c r="JTT5" s="25"/>
      <c r="JTU5" s="25"/>
      <c r="JTV5" s="18"/>
      <c r="JTW5" s="18"/>
      <c r="JTX5" s="18"/>
      <c r="JTY5" s="18"/>
      <c r="JTZ5" s="18"/>
      <c r="JUA5" s="4"/>
      <c r="JUB5" s="4"/>
      <c r="JUC5" s="4"/>
      <c r="JUD5" s="4"/>
      <c r="JUE5" s="4"/>
      <c r="JUJ5" s="25"/>
      <c r="JUK5" s="25"/>
      <c r="JUL5" s="18"/>
      <c r="JUM5" s="18"/>
      <c r="JUN5" s="18"/>
      <c r="JUO5" s="18"/>
      <c r="JUP5" s="18"/>
      <c r="JUQ5" s="4"/>
      <c r="JUR5" s="4"/>
      <c r="JUS5" s="4"/>
      <c r="JUT5" s="4"/>
      <c r="JUU5" s="4"/>
      <c r="JUZ5" s="25"/>
      <c r="JVA5" s="25"/>
      <c r="JVB5" s="18"/>
      <c r="JVC5" s="18"/>
      <c r="JVD5" s="18"/>
      <c r="JVE5" s="18"/>
      <c r="JVF5" s="18"/>
      <c r="JVG5" s="4"/>
      <c r="JVH5" s="4"/>
      <c r="JVI5" s="4"/>
      <c r="JVJ5" s="4"/>
      <c r="JVK5" s="4"/>
      <c r="JVP5" s="25"/>
      <c r="JVQ5" s="25"/>
      <c r="JVR5" s="18"/>
      <c r="JVS5" s="18"/>
      <c r="JVT5" s="18"/>
      <c r="JVU5" s="18"/>
      <c r="JVV5" s="18"/>
      <c r="JVW5" s="4"/>
      <c r="JVX5" s="4"/>
      <c r="JVY5" s="4"/>
      <c r="JVZ5" s="4"/>
      <c r="JWA5" s="4"/>
      <c r="JWF5" s="25"/>
      <c r="JWG5" s="25"/>
      <c r="JWH5" s="18"/>
      <c r="JWI5" s="18"/>
      <c r="JWJ5" s="18"/>
      <c r="JWK5" s="18"/>
      <c r="JWL5" s="18"/>
      <c r="JWM5" s="4"/>
      <c r="JWN5" s="4"/>
      <c r="JWO5" s="4"/>
      <c r="JWP5" s="4"/>
      <c r="JWQ5" s="4"/>
      <c r="JWV5" s="25"/>
      <c r="JWW5" s="25"/>
      <c r="JWX5" s="18"/>
      <c r="JWY5" s="18"/>
      <c r="JWZ5" s="18"/>
      <c r="JXA5" s="18"/>
      <c r="JXB5" s="18"/>
      <c r="JXC5" s="4"/>
      <c r="JXD5" s="4"/>
      <c r="JXE5" s="4"/>
      <c r="JXF5" s="4"/>
      <c r="JXG5" s="4"/>
      <c r="JXL5" s="25"/>
      <c r="JXM5" s="25"/>
      <c r="JXN5" s="18"/>
      <c r="JXO5" s="18"/>
      <c r="JXP5" s="18"/>
      <c r="JXQ5" s="18"/>
      <c r="JXR5" s="18"/>
      <c r="JXS5" s="4"/>
      <c r="JXT5" s="4"/>
      <c r="JXU5" s="4"/>
      <c r="JXV5" s="4"/>
      <c r="JXW5" s="4"/>
      <c r="JYB5" s="25"/>
      <c r="JYC5" s="25"/>
      <c r="JYD5" s="18"/>
      <c r="JYE5" s="18"/>
      <c r="JYF5" s="18"/>
      <c r="JYG5" s="18"/>
      <c r="JYH5" s="18"/>
      <c r="JYI5" s="4"/>
      <c r="JYJ5" s="4"/>
      <c r="JYK5" s="4"/>
      <c r="JYL5" s="4"/>
      <c r="JYM5" s="4"/>
      <c r="JYR5" s="25"/>
      <c r="JYS5" s="25"/>
      <c r="JYT5" s="18"/>
      <c r="JYU5" s="18"/>
      <c r="JYV5" s="18"/>
      <c r="JYW5" s="18"/>
      <c r="JYX5" s="18"/>
      <c r="JYY5" s="4"/>
      <c r="JYZ5" s="4"/>
      <c r="JZA5" s="4"/>
      <c r="JZB5" s="4"/>
      <c r="JZC5" s="4"/>
      <c r="JZH5" s="25"/>
      <c r="JZI5" s="25"/>
      <c r="JZJ5" s="18"/>
      <c r="JZK5" s="18"/>
      <c r="JZL5" s="18"/>
      <c r="JZM5" s="18"/>
      <c r="JZN5" s="18"/>
      <c r="JZO5" s="4"/>
      <c r="JZP5" s="4"/>
      <c r="JZQ5" s="4"/>
      <c r="JZR5" s="4"/>
      <c r="JZS5" s="4"/>
      <c r="JZX5" s="25"/>
      <c r="JZY5" s="25"/>
      <c r="JZZ5" s="18"/>
      <c r="KAA5" s="18"/>
      <c r="KAB5" s="18"/>
      <c r="KAC5" s="18"/>
      <c r="KAD5" s="18"/>
      <c r="KAE5" s="4"/>
      <c r="KAF5" s="4"/>
      <c r="KAG5" s="4"/>
      <c r="KAH5" s="4"/>
      <c r="KAI5" s="4"/>
      <c r="KAN5" s="25"/>
      <c r="KAO5" s="25"/>
      <c r="KAP5" s="18"/>
      <c r="KAQ5" s="18"/>
      <c r="KAR5" s="18"/>
      <c r="KAS5" s="18"/>
      <c r="KAT5" s="18"/>
      <c r="KAU5" s="4"/>
      <c r="KAV5" s="4"/>
      <c r="KAW5" s="4"/>
      <c r="KAX5" s="4"/>
      <c r="KAY5" s="4"/>
      <c r="KBD5" s="25"/>
      <c r="KBE5" s="25"/>
      <c r="KBF5" s="18"/>
      <c r="KBG5" s="18"/>
      <c r="KBH5" s="18"/>
      <c r="KBI5" s="18"/>
      <c r="KBJ5" s="18"/>
      <c r="KBK5" s="4"/>
      <c r="KBL5" s="4"/>
      <c r="KBM5" s="4"/>
      <c r="KBN5" s="4"/>
      <c r="KBO5" s="4"/>
      <c r="KBT5" s="25"/>
      <c r="KBU5" s="25"/>
      <c r="KBV5" s="18"/>
      <c r="KBW5" s="18"/>
      <c r="KBX5" s="18"/>
      <c r="KBY5" s="18"/>
      <c r="KBZ5" s="18"/>
      <c r="KCA5" s="4"/>
      <c r="KCB5" s="4"/>
      <c r="KCC5" s="4"/>
      <c r="KCD5" s="4"/>
      <c r="KCE5" s="4"/>
      <c r="KCJ5" s="25"/>
      <c r="KCK5" s="25"/>
      <c r="KCL5" s="18"/>
      <c r="KCM5" s="18"/>
      <c r="KCN5" s="18"/>
      <c r="KCO5" s="18"/>
      <c r="KCP5" s="18"/>
      <c r="KCQ5" s="4"/>
      <c r="KCR5" s="4"/>
      <c r="KCS5" s="4"/>
      <c r="KCT5" s="4"/>
      <c r="KCU5" s="4"/>
      <c r="KCZ5" s="25"/>
      <c r="KDA5" s="25"/>
      <c r="KDB5" s="18"/>
      <c r="KDC5" s="18"/>
      <c r="KDD5" s="18"/>
      <c r="KDE5" s="18"/>
      <c r="KDF5" s="18"/>
      <c r="KDG5" s="4"/>
      <c r="KDH5" s="4"/>
      <c r="KDI5" s="4"/>
      <c r="KDJ5" s="4"/>
      <c r="KDK5" s="4"/>
      <c r="KDP5" s="25"/>
      <c r="KDQ5" s="25"/>
      <c r="KDR5" s="18"/>
      <c r="KDS5" s="18"/>
      <c r="KDT5" s="18"/>
      <c r="KDU5" s="18"/>
      <c r="KDV5" s="18"/>
      <c r="KDW5" s="4"/>
      <c r="KDX5" s="4"/>
      <c r="KDY5" s="4"/>
      <c r="KDZ5" s="4"/>
      <c r="KEA5" s="4"/>
      <c r="KEF5" s="25"/>
      <c r="KEG5" s="25"/>
      <c r="KEH5" s="18"/>
      <c r="KEI5" s="18"/>
      <c r="KEJ5" s="18"/>
      <c r="KEK5" s="18"/>
      <c r="KEL5" s="18"/>
      <c r="KEM5" s="4"/>
      <c r="KEN5" s="4"/>
      <c r="KEO5" s="4"/>
      <c r="KEP5" s="4"/>
      <c r="KEQ5" s="4"/>
      <c r="KEV5" s="25"/>
      <c r="KEW5" s="25"/>
      <c r="KEX5" s="18"/>
      <c r="KEY5" s="18"/>
      <c r="KEZ5" s="18"/>
      <c r="KFA5" s="18"/>
      <c r="KFB5" s="18"/>
      <c r="KFC5" s="4"/>
      <c r="KFD5" s="4"/>
      <c r="KFE5" s="4"/>
      <c r="KFF5" s="4"/>
      <c r="KFG5" s="4"/>
      <c r="KFL5" s="25"/>
      <c r="KFM5" s="25"/>
      <c r="KFN5" s="18"/>
      <c r="KFO5" s="18"/>
      <c r="KFP5" s="18"/>
      <c r="KFQ5" s="18"/>
      <c r="KFR5" s="18"/>
      <c r="KFS5" s="4"/>
      <c r="KFT5" s="4"/>
      <c r="KFU5" s="4"/>
      <c r="KFV5" s="4"/>
      <c r="KFW5" s="4"/>
      <c r="KGB5" s="25"/>
      <c r="KGC5" s="25"/>
      <c r="KGD5" s="18"/>
      <c r="KGE5" s="18"/>
      <c r="KGF5" s="18"/>
      <c r="KGG5" s="18"/>
      <c r="KGH5" s="18"/>
      <c r="KGI5" s="4"/>
      <c r="KGJ5" s="4"/>
      <c r="KGK5" s="4"/>
      <c r="KGL5" s="4"/>
      <c r="KGM5" s="4"/>
      <c r="KGR5" s="25"/>
      <c r="KGS5" s="25"/>
      <c r="KGT5" s="18"/>
      <c r="KGU5" s="18"/>
      <c r="KGV5" s="18"/>
      <c r="KGW5" s="18"/>
      <c r="KGX5" s="18"/>
      <c r="KGY5" s="4"/>
      <c r="KGZ5" s="4"/>
      <c r="KHA5" s="4"/>
      <c r="KHB5" s="4"/>
      <c r="KHC5" s="4"/>
      <c r="KHH5" s="25"/>
      <c r="KHI5" s="25"/>
      <c r="KHJ5" s="18"/>
      <c r="KHK5" s="18"/>
      <c r="KHL5" s="18"/>
      <c r="KHM5" s="18"/>
      <c r="KHN5" s="18"/>
      <c r="KHO5" s="4"/>
      <c r="KHP5" s="4"/>
      <c r="KHQ5" s="4"/>
      <c r="KHR5" s="4"/>
      <c r="KHS5" s="4"/>
      <c r="KHX5" s="25"/>
      <c r="KHY5" s="25"/>
      <c r="KHZ5" s="18"/>
      <c r="KIA5" s="18"/>
      <c r="KIB5" s="18"/>
      <c r="KIC5" s="18"/>
      <c r="KID5" s="18"/>
      <c r="KIE5" s="4"/>
      <c r="KIF5" s="4"/>
      <c r="KIG5" s="4"/>
      <c r="KIH5" s="4"/>
      <c r="KII5" s="4"/>
      <c r="KIN5" s="25"/>
      <c r="KIO5" s="25"/>
      <c r="KIP5" s="18"/>
      <c r="KIQ5" s="18"/>
      <c r="KIR5" s="18"/>
      <c r="KIS5" s="18"/>
      <c r="KIT5" s="18"/>
      <c r="KIU5" s="4"/>
      <c r="KIV5" s="4"/>
      <c r="KIW5" s="4"/>
      <c r="KIX5" s="4"/>
      <c r="KIY5" s="4"/>
      <c r="KJD5" s="25"/>
      <c r="KJE5" s="25"/>
      <c r="KJF5" s="18"/>
      <c r="KJG5" s="18"/>
      <c r="KJH5" s="18"/>
      <c r="KJI5" s="18"/>
      <c r="KJJ5" s="18"/>
      <c r="KJK5" s="4"/>
      <c r="KJL5" s="4"/>
      <c r="KJM5" s="4"/>
      <c r="KJN5" s="4"/>
      <c r="KJO5" s="4"/>
      <c r="KJT5" s="25"/>
      <c r="KJU5" s="25"/>
      <c r="KJV5" s="18"/>
      <c r="KJW5" s="18"/>
      <c r="KJX5" s="18"/>
      <c r="KJY5" s="18"/>
      <c r="KJZ5" s="18"/>
      <c r="KKA5" s="4"/>
      <c r="KKB5" s="4"/>
      <c r="KKC5" s="4"/>
      <c r="KKD5" s="4"/>
      <c r="KKE5" s="4"/>
      <c r="KKJ5" s="25"/>
      <c r="KKK5" s="25"/>
      <c r="KKL5" s="18"/>
      <c r="KKM5" s="18"/>
      <c r="KKN5" s="18"/>
      <c r="KKO5" s="18"/>
      <c r="KKP5" s="18"/>
      <c r="KKQ5" s="4"/>
      <c r="KKR5" s="4"/>
      <c r="KKS5" s="4"/>
      <c r="KKT5" s="4"/>
      <c r="KKU5" s="4"/>
      <c r="KKZ5" s="25"/>
      <c r="KLA5" s="25"/>
      <c r="KLB5" s="18"/>
      <c r="KLC5" s="18"/>
      <c r="KLD5" s="18"/>
      <c r="KLE5" s="18"/>
      <c r="KLF5" s="18"/>
      <c r="KLG5" s="4"/>
      <c r="KLH5" s="4"/>
      <c r="KLI5" s="4"/>
      <c r="KLJ5" s="4"/>
      <c r="KLK5" s="4"/>
      <c r="KLP5" s="25"/>
      <c r="KLQ5" s="25"/>
      <c r="KLR5" s="18"/>
      <c r="KLS5" s="18"/>
      <c r="KLT5" s="18"/>
      <c r="KLU5" s="18"/>
      <c r="KLV5" s="18"/>
      <c r="KLW5" s="4"/>
      <c r="KLX5" s="4"/>
      <c r="KLY5" s="4"/>
      <c r="KLZ5" s="4"/>
      <c r="KMA5" s="4"/>
      <c r="KMF5" s="25"/>
      <c r="KMG5" s="25"/>
      <c r="KMH5" s="18"/>
      <c r="KMI5" s="18"/>
      <c r="KMJ5" s="18"/>
      <c r="KMK5" s="18"/>
      <c r="KML5" s="18"/>
      <c r="KMM5" s="4"/>
      <c r="KMN5" s="4"/>
      <c r="KMO5" s="4"/>
      <c r="KMP5" s="4"/>
      <c r="KMQ5" s="4"/>
      <c r="KMV5" s="25"/>
      <c r="KMW5" s="25"/>
      <c r="KMX5" s="18"/>
      <c r="KMY5" s="18"/>
      <c r="KMZ5" s="18"/>
      <c r="KNA5" s="18"/>
      <c r="KNB5" s="18"/>
      <c r="KNC5" s="4"/>
      <c r="KND5" s="4"/>
      <c r="KNE5" s="4"/>
      <c r="KNF5" s="4"/>
      <c r="KNG5" s="4"/>
      <c r="KNL5" s="25"/>
      <c r="KNM5" s="25"/>
      <c r="KNN5" s="18"/>
      <c r="KNO5" s="18"/>
      <c r="KNP5" s="18"/>
      <c r="KNQ5" s="18"/>
      <c r="KNR5" s="18"/>
      <c r="KNS5" s="4"/>
      <c r="KNT5" s="4"/>
      <c r="KNU5" s="4"/>
      <c r="KNV5" s="4"/>
      <c r="KNW5" s="4"/>
      <c r="KOB5" s="25"/>
      <c r="KOC5" s="25"/>
      <c r="KOD5" s="18"/>
      <c r="KOE5" s="18"/>
      <c r="KOF5" s="18"/>
      <c r="KOG5" s="18"/>
      <c r="KOH5" s="18"/>
      <c r="KOI5" s="4"/>
      <c r="KOJ5" s="4"/>
      <c r="KOK5" s="4"/>
      <c r="KOL5" s="4"/>
      <c r="KOM5" s="4"/>
      <c r="KOR5" s="25"/>
      <c r="KOS5" s="25"/>
      <c r="KOT5" s="18"/>
      <c r="KOU5" s="18"/>
      <c r="KOV5" s="18"/>
      <c r="KOW5" s="18"/>
      <c r="KOX5" s="18"/>
      <c r="KOY5" s="4"/>
      <c r="KOZ5" s="4"/>
      <c r="KPA5" s="4"/>
      <c r="KPB5" s="4"/>
      <c r="KPC5" s="4"/>
      <c r="KPH5" s="25"/>
      <c r="KPI5" s="25"/>
      <c r="KPJ5" s="18"/>
      <c r="KPK5" s="18"/>
      <c r="KPL5" s="18"/>
      <c r="KPM5" s="18"/>
      <c r="KPN5" s="18"/>
      <c r="KPO5" s="4"/>
      <c r="KPP5" s="4"/>
      <c r="KPQ5" s="4"/>
      <c r="KPR5" s="4"/>
      <c r="KPS5" s="4"/>
      <c r="KPX5" s="25"/>
      <c r="KPY5" s="25"/>
      <c r="KPZ5" s="18"/>
      <c r="KQA5" s="18"/>
      <c r="KQB5" s="18"/>
      <c r="KQC5" s="18"/>
      <c r="KQD5" s="18"/>
      <c r="KQE5" s="4"/>
      <c r="KQF5" s="4"/>
      <c r="KQG5" s="4"/>
      <c r="KQH5" s="4"/>
      <c r="KQI5" s="4"/>
      <c r="KQN5" s="25"/>
      <c r="KQO5" s="25"/>
      <c r="KQP5" s="18"/>
      <c r="KQQ5" s="18"/>
      <c r="KQR5" s="18"/>
      <c r="KQS5" s="18"/>
      <c r="KQT5" s="18"/>
      <c r="KQU5" s="4"/>
      <c r="KQV5" s="4"/>
      <c r="KQW5" s="4"/>
      <c r="KQX5" s="4"/>
      <c r="KQY5" s="4"/>
      <c r="KRD5" s="25"/>
      <c r="KRE5" s="25"/>
      <c r="KRF5" s="18"/>
      <c r="KRG5" s="18"/>
      <c r="KRH5" s="18"/>
      <c r="KRI5" s="18"/>
      <c r="KRJ5" s="18"/>
      <c r="KRK5" s="4"/>
      <c r="KRL5" s="4"/>
      <c r="KRM5" s="4"/>
      <c r="KRN5" s="4"/>
      <c r="KRO5" s="4"/>
      <c r="KRT5" s="25"/>
      <c r="KRU5" s="25"/>
      <c r="KRV5" s="18"/>
      <c r="KRW5" s="18"/>
      <c r="KRX5" s="18"/>
      <c r="KRY5" s="18"/>
      <c r="KRZ5" s="18"/>
      <c r="KSA5" s="4"/>
      <c r="KSB5" s="4"/>
      <c r="KSC5" s="4"/>
      <c r="KSD5" s="4"/>
      <c r="KSE5" s="4"/>
      <c r="KSJ5" s="25"/>
      <c r="KSK5" s="25"/>
      <c r="KSL5" s="18"/>
      <c r="KSM5" s="18"/>
      <c r="KSN5" s="18"/>
      <c r="KSO5" s="18"/>
      <c r="KSP5" s="18"/>
      <c r="KSQ5" s="4"/>
      <c r="KSR5" s="4"/>
      <c r="KSS5" s="4"/>
      <c r="KST5" s="4"/>
      <c r="KSU5" s="4"/>
      <c r="KSZ5" s="25"/>
      <c r="KTA5" s="25"/>
      <c r="KTB5" s="18"/>
      <c r="KTC5" s="18"/>
      <c r="KTD5" s="18"/>
      <c r="KTE5" s="18"/>
      <c r="KTF5" s="18"/>
      <c r="KTG5" s="4"/>
      <c r="KTH5" s="4"/>
      <c r="KTI5" s="4"/>
      <c r="KTJ5" s="4"/>
      <c r="KTK5" s="4"/>
      <c r="KTP5" s="25"/>
      <c r="KTQ5" s="25"/>
      <c r="KTR5" s="18"/>
      <c r="KTS5" s="18"/>
      <c r="KTT5" s="18"/>
      <c r="KTU5" s="18"/>
      <c r="KTV5" s="18"/>
      <c r="KTW5" s="4"/>
      <c r="KTX5" s="4"/>
      <c r="KTY5" s="4"/>
      <c r="KTZ5" s="4"/>
      <c r="KUA5" s="4"/>
      <c r="KUF5" s="25"/>
      <c r="KUG5" s="25"/>
      <c r="KUH5" s="18"/>
      <c r="KUI5" s="18"/>
      <c r="KUJ5" s="18"/>
      <c r="KUK5" s="18"/>
      <c r="KUL5" s="18"/>
      <c r="KUM5" s="4"/>
      <c r="KUN5" s="4"/>
      <c r="KUO5" s="4"/>
      <c r="KUP5" s="4"/>
      <c r="KUQ5" s="4"/>
      <c r="KUV5" s="25"/>
      <c r="KUW5" s="25"/>
      <c r="KUX5" s="18"/>
      <c r="KUY5" s="18"/>
      <c r="KUZ5" s="18"/>
      <c r="KVA5" s="18"/>
      <c r="KVB5" s="18"/>
      <c r="KVC5" s="4"/>
      <c r="KVD5" s="4"/>
      <c r="KVE5" s="4"/>
      <c r="KVF5" s="4"/>
      <c r="KVG5" s="4"/>
      <c r="KVL5" s="25"/>
      <c r="KVM5" s="25"/>
      <c r="KVN5" s="18"/>
      <c r="KVO5" s="18"/>
      <c r="KVP5" s="18"/>
      <c r="KVQ5" s="18"/>
      <c r="KVR5" s="18"/>
      <c r="KVS5" s="4"/>
      <c r="KVT5" s="4"/>
      <c r="KVU5" s="4"/>
      <c r="KVV5" s="4"/>
      <c r="KVW5" s="4"/>
      <c r="KWB5" s="25"/>
      <c r="KWC5" s="25"/>
      <c r="KWD5" s="18"/>
      <c r="KWE5" s="18"/>
      <c r="KWF5" s="18"/>
      <c r="KWG5" s="18"/>
      <c r="KWH5" s="18"/>
      <c r="KWI5" s="4"/>
      <c r="KWJ5" s="4"/>
      <c r="KWK5" s="4"/>
      <c r="KWL5" s="4"/>
      <c r="KWM5" s="4"/>
      <c r="KWR5" s="25"/>
      <c r="KWS5" s="25"/>
      <c r="KWT5" s="18"/>
      <c r="KWU5" s="18"/>
      <c r="KWV5" s="18"/>
      <c r="KWW5" s="18"/>
      <c r="KWX5" s="18"/>
      <c r="KWY5" s="4"/>
      <c r="KWZ5" s="4"/>
      <c r="KXA5" s="4"/>
      <c r="KXB5" s="4"/>
      <c r="KXC5" s="4"/>
      <c r="KXH5" s="25"/>
      <c r="KXI5" s="25"/>
      <c r="KXJ5" s="18"/>
      <c r="KXK5" s="18"/>
      <c r="KXL5" s="18"/>
      <c r="KXM5" s="18"/>
      <c r="KXN5" s="18"/>
      <c r="KXO5" s="4"/>
      <c r="KXP5" s="4"/>
      <c r="KXQ5" s="4"/>
      <c r="KXR5" s="4"/>
      <c r="KXS5" s="4"/>
      <c r="KXX5" s="25"/>
      <c r="KXY5" s="25"/>
      <c r="KXZ5" s="18"/>
      <c r="KYA5" s="18"/>
      <c r="KYB5" s="18"/>
      <c r="KYC5" s="18"/>
      <c r="KYD5" s="18"/>
      <c r="KYE5" s="4"/>
      <c r="KYF5" s="4"/>
      <c r="KYG5" s="4"/>
      <c r="KYH5" s="4"/>
      <c r="KYI5" s="4"/>
      <c r="KYN5" s="25"/>
      <c r="KYO5" s="25"/>
      <c r="KYP5" s="18"/>
      <c r="KYQ5" s="18"/>
      <c r="KYR5" s="18"/>
      <c r="KYS5" s="18"/>
      <c r="KYT5" s="18"/>
      <c r="KYU5" s="4"/>
      <c r="KYV5" s="4"/>
      <c r="KYW5" s="4"/>
      <c r="KYX5" s="4"/>
      <c r="KYY5" s="4"/>
      <c r="KZD5" s="25"/>
      <c r="KZE5" s="25"/>
      <c r="KZF5" s="18"/>
      <c r="KZG5" s="18"/>
      <c r="KZH5" s="18"/>
      <c r="KZI5" s="18"/>
      <c r="KZJ5" s="18"/>
      <c r="KZK5" s="4"/>
      <c r="KZL5" s="4"/>
      <c r="KZM5" s="4"/>
      <c r="KZN5" s="4"/>
      <c r="KZO5" s="4"/>
      <c r="KZT5" s="25"/>
      <c r="KZU5" s="25"/>
      <c r="KZV5" s="18"/>
      <c r="KZW5" s="18"/>
      <c r="KZX5" s="18"/>
      <c r="KZY5" s="18"/>
      <c r="KZZ5" s="18"/>
      <c r="LAA5" s="4"/>
      <c r="LAB5" s="4"/>
      <c r="LAC5" s="4"/>
      <c r="LAD5" s="4"/>
      <c r="LAE5" s="4"/>
      <c r="LAJ5" s="25"/>
      <c r="LAK5" s="25"/>
      <c r="LAL5" s="18"/>
      <c r="LAM5" s="18"/>
      <c r="LAN5" s="18"/>
      <c r="LAO5" s="18"/>
      <c r="LAP5" s="18"/>
      <c r="LAQ5" s="4"/>
      <c r="LAR5" s="4"/>
      <c r="LAS5" s="4"/>
      <c r="LAT5" s="4"/>
      <c r="LAU5" s="4"/>
      <c r="LAZ5" s="25"/>
      <c r="LBA5" s="25"/>
      <c r="LBB5" s="18"/>
      <c r="LBC5" s="18"/>
      <c r="LBD5" s="18"/>
      <c r="LBE5" s="18"/>
      <c r="LBF5" s="18"/>
      <c r="LBG5" s="4"/>
      <c r="LBH5" s="4"/>
      <c r="LBI5" s="4"/>
      <c r="LBJ5" s="4"/>
      <c r="LBK5" s="4"/>
      <c r="LBP5" s="25"/>
      <c r="LBQ5" s="25"/>
      <c r="LBR5" s="18"/>
      <c r="LBS5" s="18"/>
      <c r="LBT5" s="18"/>
      <c r="LBU5" s="18"/>
      <c r="LBV5" s="18"/>
      <c r="LBW5" s="4"/>
      <c r="LBX5" s="4"/>
      <c r="LBY5" s="4"/>
      <c r="LBZ5" s="4"/>
      <c r="LCA5" s="4"/>
      <c r="LCF5" s="25"/>
      <c r="LCG5" s="25"/>
      <c r="LCH5" s="18"/>
      <c r="LCI5" s="18"/>
      <c r="LCJ5" s="18"/>
      <c r="LCK5" s="18"/>
      <c r="LCL5" s="18"/>
      <c r="LCM5" s="4"/>
      <c r="LCN5" s="4"/>
      <c r="LCO5" s="4"/>
      <c r="LCP5" s="4"/>
      <c r="LCQ5" s="4"/>
      <c r="LCV5" s="25"/>
      <c r="LCW5" s="25"/>
      <c r="LCX5" s="18"/>
      <c r="LCY5" s="18"/>
      <c r="LCZ5" s="18"/>
      <c r="LDA5" s="18"/>
      <c r="LDB5" s="18"/>
      <c r="LDC5" s="4"/>
      <c r="LDD5" s="4"/>
      <c r="LDE5" s="4"/>
      <c r="LDF5" s="4"/>
      <c r="LDG5" s="4"/>
      <c r="LDL5" s="25"/>
      <c r="LDM5" s="25"/>
      <c r="LDN5" s="18"/>
      <c r="LDO5" s="18"/>
      <c r="LDP5" s="18"/>
      <c r="LDQ5" s="18"/>
      <c r="LDR5" s="18"/>
      <c r="LDS5" s="4"/>
      <c r="LDT5" s="4"/>
      <c r="LDU5" s="4"/>
      <c r="LDV5" s="4"/>
      <c r="LDW5" s="4"/>
      <c r="LEB5" s="25"/>
      <c r="LEC5" s="25"/>
      <c r="LED5" s="18"/>
      <c r="LEE5" s="18"/>
      <c r="LEF5" s="18"/>
      <c r="LEG5" s="18"/>
      <c r="LEH5" s="18"/>
      <c r="LEI5" s="4"/>
      <c r="LEJ5" s="4"/>
      <c r="LEK5" s="4"/>
      <c r="LEL5" s="4"/>
      <c r="LEM5" s="4"/>
      <c r="LER5" s="25"/>
      <c r="LES5" s="25"/>
      <c r="LET5" s="18"/>
      <c r="LEU5" s="18"/>
      <c r="LEV5" s="18"/>
      <c r="LEW5" s="18"/>
      <c r="LEX5" s="18"/>
      <c r="LEY5" s="4"/>
      <c r="LEZ5" s="4"/>
      <c r="LFA5" s="4"/>
      <c r="LFB5" s="4"/>
      <c r="LFC5" s="4"/>
      <c r="LFH5" s="25"/>
      <c r="LFI5" s="25"/>
      <c r="LFJ5" s="18"/>
      <c r="LFK5" s="18"/>
      <c r="LFL5" s="18"/>
      <c r="LFM5" s="18"/>
      <c r="LFN5" s="18"/>
      <c r="LFO5" s="4"/>
      <c r="LFP5" s="4"/>
      <c r="LFQ5" s="4"/>
      <c r="LFR5" s="4"/>
      <c r="LFS5" s="4"/>
      <c r="LFX5" s="25"/>
      <c r="LFY5" s="25"/>
      <c r="LFZ5" s="18"/>
      <c r="LGA5" s="18"/>
      <c r="LGB5" s="18"/>
      <c r="LGC5" s="18"/>
      <c r="LGD5" s="18"/>
      <c r="LGE5" s="4"/>
      <c r="LGF5" s="4"/>
      <c r="LGG5" s="4"/>
      <c r="LGH5" s="4"/>
      <c r="LGI5" s="4"/>
      <c r="LGN5" s="25"/>
      <c r="LGO5" s="25"/>
      <c r="LGP5" s="18"/>
      <c r="LGQ5" s="18"/>
      <c r="LGR5" s="18"/>
      <c r="LGS5" s="18"/>
      <c r="LGT5" s="18"/>
      <c r="LGU5" s="4"/>
      <c r="LGV5" s="4"/>
      <c r="LGW5" s="4"/>
      <c r="LGX5" s="4"/>
      <c r="LGY5" s="4"/>
      <c r="LHD5" s="25"/>
      <c r="LHE5" s="25"/>
      <c r="LHF5" s="18"/>
      <c r="LHG5" s="18"/>
      <c r="LHH5" s="18"/>
      <c r="LHI5" s="18"/>
      <c r="LHJ5" s="18"/>
      <c r="LHK5" s="4"/>
      <c r="LHL5" s="4"/>
      <c r="LHM5" s="4"/>
      <c r="LHN5" s="4"/>
      <c r="LHO5" s="4"/>
      <c r="LHT5" s="25"/>
      <c r="LHU5" s="25"/>
      <c r="LHV5" s="18"/>
      <c r="LHW5" s="18"/>
      <c r="LHX5" s="18"/>
      <c r="LHY5" s="18"/>
      <c r="LHZ5" s="18"/>
      <c r="LIA5" s="4"/>
      <c r="LIB5" s="4"/>
      <c r="LIC5" s="4"/>
      <c r="LID5" s="4"/>
      <c r="LIE5" s="4"/>
      <c r="LIJ5" s="25"/>
      <c r="LIK5" s="25"/>
      <c r="LIL5" s="18"/>
      <c r="LIM5" s="18"/>
      <c r="LIN5" s="18"/>
      <c r="LIO5" s="18"/>
      <c r="LIP5" s="18"/>
      <c r="LIQ5" s="4"/>
      <c r="LIR5" s="4"/>
      <c r="LIS5" s="4"/>
      <c r="LIT5" s="4"/>
      <c r="LIU5" s="4"/>
      <c r="LIZ5" s="25"/>
      <c r="LJA5" s="25"/>
      <c r="LJB5" s="18"/>
      <c r="LJC5" s="18"/>
      <c r="LJD5" s="18"/>
      <c r="LJE5" s="18"/>
      <c r="LJF5" s="18"/>
      <c r="LJG5" s="4"/>
      <c r="LJH5" s="4"/>
      <c r="LJI5" s="4"/>
      <c r="LJJ5" s="4"/>
      <c r="LJK5" s="4"/>
      <c r="LJP5" s="25"/>
      <c r="LJQ5" s="25"/>
      <c r="LJR5" s="18"/>
      <c r="LJS5" s="18"/>
      <c r="LJT5" s="18"/>
      <c r="LJU5" s="18"/>
      <c r="LJV5" s="18"/>
      <c r="LJW5" s="4"/>
      <c r="LJX5" s="4"/>
      <c r="LJY5" s="4"/>
      <c r="LJZ5" s="4"/>
      <c r="LKA5" s="4"/>
      <c r="LKF5" s="25"/>
      <c r="LKG5" s="25"/>
      <c r="LKH5" s="18"/>
      <c r="LKI5" s="18"/>
      <c r="LKJ5" s="18"/>
      <c r="LKK5" s="18"/>
      <c r="LKL5" s="18"/>
      <c r="LKM5" s="4"/>
      <c r="LKN5" s="4"/>
      <c r="LKO5" s="4"/>
      <c r="LKP5" s="4"/>
      <c r="LKQ5" s="4"/>
      <c r="LKV5" s="25"/>
      <c r="LKW5" s="25"/>
      <c r="LKX5" s="18"/>
      <c r="LKY5" s="18"/>
      <c r="LKZ5" s="18"/>
      <c r="LLA5" s="18"/>
      <c r="LLB5" s="18"/>
      <c r="LLC5" s="4"/>
      <c r="LLD5" s="4"/>
      <c r="LLE5" s="4"/>
      <c r="LLF5" s="4"/>
      <c r="LLG5" s="4"/>
      <c r="LLL5" s="25"/>
      <c r="LLM5" s="25"/>
      <c r="LLN5" s="18"/>
      <c r="LLO5" s="18"/>
      <c r="LLP5" s="18"/>
      <c r="LLQ5" s="18"/>
      <c r="LLR5" s="18"/>
      <c r="LLS5" s="4"/>
      <c r="LLT5" s="4"/>
      <c r="LLU5" s="4"/>
      <c r="LLV5" s="4"/>
      <c r="LLW5" s="4"/>
      <c r="LMB5" s="25"/>
      <c r="LMC5" s="25"/>
      <c r="LMD5" s="18"/>
      <c r="LME5" s="18"/>
      <c r="LMF5" s="18"/>
      <c r="LMG5" s="18"/>
      <c r="LMH5" s="18"/>
      <c r="LMI5" s="4"/>
      <c r="LMJ5" s="4"/>
      <c r="LMK5" s="4"/>
      <c r="LML5" s="4"/>
      <c r="LMM5" s="4"/>
      <c r="LMR5" s="25"/>
      <c r="LMS5" s="25"/>
      <c r="LMT5" s="18"/>
      <c r="LMU5" s="18"/>
      <c r="LMV5" s="18"/>
      <c r="LMW5" s="18"/>
      <c r="LMX5" s="18"/>
      <c r="LMY5" s="4"/>
      <c r="LMZ5" s="4"/>
      <c r="LNA5" s="4"/>
      <c r="LNB5" s="4"/>
      <c r="LNC5" s="4"/>
      <c r="LNH5" s="25"/>
      <c r="LNI5" s="25"/>
      <c r="LNJ5" s="18"/>
      <c r="LNK5" s="18"/>
      <c r="LNL5" s="18"/>
      <c r="LNM5" s="18"/>
      <c r="LNN5" s="18"/>
      <c r="LNO5" s="4"/>
      <c r="LNP5" s="4"/>
      <c r="LNQ5" s="4"/>
      <c r="LNR5" s="4"/>
      <c r="LNS5" s="4"/>
      <c r="LNX5" s="25"/>
      <c r="LNY5" s="25"/>
      <c r="LNZ5" s="18"/>
      <c r="LOA5" s="18"/>
      <c r="LOB5" s="18"/>
      <c r="LOC5" s="18"/>
      <c r="LOD5" s="18"/>
      <c r="LOE5" s="4"/>
      <c r="LOF5" s="4"/>
      <c r="LOG5" s="4"/>
      <c r="LOH5" s="4"/>
      <c r="LOI5" s="4"/>
      <c r="LON5" s="25"/>
      <c r="LOO5" s="25"/>
      <c r="LOP5" s="18"/>
      <c r="LOQ5" s="18"/>
      <c r="LOR5" s="18"/>
      <c r="LOS5" s="18"/>
      <c r="LOT5" s="18"/>
      <c r="LOU5" s="4"/>
      <c r="LOV5" s="4"/>
      <c r="LOW5" s="4"/>
      <c r="LOX5" s="4"/>
      <c r="LOY5" s="4"/>
      <c r="LPD5" s="25"/>
      <c r="LPE5" s="25"/>
      <c r="LPF5" s="18"/>
      <c r="LPG5" s="18"/>
      <c r="LPH5" s="18"/>
      <c r="LPI5" s="18"/>
      <c r="LPJ5" s="18"/>
      <c r="LPK5" s="4"/>
      <c r="LPL5" s="4"/>
      <c r="LPM5" s="4"/>
      <c r="LPN5" s="4"/>
      <c r="LPO5" s="4"/>
      <c r="LPT5" s="25"/>
      <c r="LPU5" s="25"/>
      <c r="LPV5" s="18"/>
      <c r="LPW5" s="18"/>
      <c r="LPX5" s="18"/>
      <c r="LPY5" s="18"/>
      <c r="LPZ5" s="18"/>
      <c r="LQA5" s="4"/>
      <c r="LQB5" s="4"/>
      <c r="LQC5" s="4"/>
      <c r="LQD5" s="4"/>
      <c r="LQE5" s="4"/>
      <c r="LQJ5" s="25"/>
      <c r="LQK5" s="25"/>
      <c r="LQL5" s="18"/>
      <c r="LQM5" s="18"/>
      <c r="LQN5" s="18"/>
      <c r="LQO5" s="18"/>
      <c r="LQP5" s="18"/>
      <c r="LQQ5" s="4"/>
      <c r="LQR5" s="4"/>
      <c r="LQS5" s="4"/>
      <c r="LQT5" s="4"/>
      <c r="LQU5" s="4"/>
      <c r="LQZ5" s="25"/>
      <c r="LRA5" s="25"/>
      <c r="LRB5" s="18"/>
      <c r="LRC5" s="18"/>
      <c r="LRD5" s="18"/>
      <c r="LRE5" s="18"/>
      <c r="LRF5" s="18"/>
      <c r="LRG5" s="4"/>
      <c r="LRH5" s="4"/>
      <c r="LRI5" s="4"/>
      <c r="LRJ5" s="4"/>
      <c r="LRK5" s="4"/>
      <c r="LRP5" s="25"/>
      <c r="LRQ5" s="25"/>
      <c r="LRR5" s="18"/>
      <c r="LRS5" s="18"/>
      <c r="LRT5" s="18"/>
      <c r="LRU5" s="18"/>
      <c r="LRV5" s="18"/>
      <c r="LRW5" s="4"/>
      <c r="LRX5" s="4"/>
      <c r="LRY5" s="4"/>
      <c r="LRZ5" s="4"/>
      <c r="LSA5" s="4"/>
      <c r="LSF5" s="25"/>
      <c r="LSG5" s="25"/>
      <c r="LSH5" s="18"/>
      <c r="LSI5" s="18"/>
      <c r="LSJ5" s="18"/>
      <c r="LSK5" s="18"/>
      <c r="LSL5" s="18"/>
      <c r="LSM5" s="4"/>
      <c r="LSN5" s="4"/>
      <c r="LSO5" s="4"/>
      <c r="LSP5" s="4"/>
      <c r="LSQ5" s="4"/>
      <c r="LSV5" s="25"/>
      <c r="LSW5" s="25"/>
      <c r="LSX5" s="18"/>
      <c r="LSY5" s="18"/>
      <c r="LSZ5" s="18"/>
      <c r="LTA5" s="18"/>
      <c r="LTB5" s="18"/>
      <c r="LTC5" s="4"/>
      <c r="LTD5" s="4"/>
      <c r="LTE5" s="4"/>
      <c r="LTF5" s="4"/>
      <c r="LTG5" s="4"/>
      <c r="LTL5" s="25"/>
      <c r="LTM5" s="25"/>
      <c r="LTN5" s="18"/>
      <c r="LTO5" s="18"/>
      <c r="LTP5" s="18"/>
      <c r="LTQ5" s="18"/>
      <c r="LTR5" s="18"/>
      <c r="LTS5" s="4"/>
      <c r="LTT5" s="4"/>
      <c r="LTU5" s="4"/>
      <c r="LTV5" s="4"/>
      <c r="LTW5" s="4"/>
      <c r="LUB5" s="25"/>
      <c r="LUC5" s="25"/>
      <c r="LUD5" s="18"/>
      <c r="LUE5" s="18"/>
      <c r="LUF5" s="18"/>
      <c r="LUG5" s="18"/>
      <c r="LUH5" s="18"/>
      <c r="LUI5" s="4"/>
      <c r="LUJ5" s="4"/>
      <c r="LUK5" s="4"/>
      <c r="LUL5" s="4"/>
      <c r="LUM5" s="4"/>
      <c r="LUR5" s="25"/>
      <c r="LUS5" s="25"/>
      <c r="LUT5" s="18"/>
      <c r="LUU5" s="18"/>
      <c r="LUV5" s="18"/>
      <c r="LUW5" s="18"/>
      <c r="LUX5" s="18"/>
      <c r="LUY5" s="4"/>
      <c r="LUZ5" s="4"/>
      <c r="LVA5" s="4"/>
      <c r="LVB5" s="4"/>
      <c r="LVC5" s="4"/>
      <c r="LVH5" s="25"/>
      <c r="LVI5" s="25"/>
      <c r="LVJ5" s="18"/>
      <c r="LVK5" s="18"/>
      <c r="LVL5" s="18"/>
      <c r="LVM5" s="18"/>
      <c r="LVN5" s="18"/>
      <c r="LVO5" s="4"/>
      <c r="LVP5" s="4"/>
      <c r="LVQ5" s="4"/>
      <c r="LVR5" s="4"/>
      <c r="LVS5" s="4"/>
      <c r="LVX5" s="25"/>
      <c r="LVY5" s="25"/>
      <c r="LVZ5" s="18"/>
      <c r="LWA5" s="18"/>
      <c r="LWB5" s="18"/>
      <c r="LWC5" s="18"/>
      <c r="LWD5" s="18"/>
      <c r="LWE5" s="4"/>
      <c r="LWF5" s="4"/>
      <c r="LWG5" s="4"/>
      <c r="LWH5" s="4"/>
      <c r="LWI5" s="4"/>
      <c r="LWN5" s="25"/>
      <c r="LWO5" s="25"/>
      <c r="LWP5" s="18"/>
      <c r="LWQ5" s="18"/>
      <c r="LWR5" s="18"/>
      <c r="LWS5" s="18"/>
      <c r="LWT5" s="18"/>
      <c r="LWU5" s="4"/>
      <c r="LWV5" s="4"/>
      <c r="LWW5" s="4"/>
      <c r="LWX5" s="4"/>
      <c r="LWY5" s="4"/>
      <c r="LXD5" s="25"/>
      <c r="LXE5" s="25"/>
      <c r="LXF5" s="18"/>
      <c r="LXG5" s="18"/>
      <c r="LXH5" s="18"/>
      <c r="LXI5" s="18"/>
      <c r="LXJ5" s="18"/>
      <c r="LXK5" s="4"/>
      <c r="LXL5" s="4"/>
      <c r="LXM5" s="4"/>
      <c r="LXN5" s="4"/>
      <c r="LXO5" s="4"/>
      <c r="LXT5" s="25"/>
      <c r="LXU5" s="25"/>
      <c r="LXV5" s="18"/>
      <c r="LXW5" s="18"/>
      <c r="LXX5" s="18"/>
      <c r="LXY5" s="18"/>
      <c r="LXZ5" s="18"/>
      <c r="LYA5" s="4"/>
      <c r="LYB5" s="4"/>
      <c r="LYC5" s="4"/>
      <c r="LYD5" s="4"/>
      <c r="LYE5" s="4"/>
      <c r="LYJ5" s="25"/>
      <c r="LYK5" s="25"/>
      <c r="LYL5" s="18"/>
      <c r="LYM5" s="18"/>
      <c r="LYN5" s="18"/>
      <c r="LYO5" s="18"/>
      <c r="LYP5" s="18"/>
      <c r="LYQ5" s="4"/>
      <c r="LYR5" s="4"/>
      <c r="LYS5" s="4"/>
      <c r="LYT5" s="4"/>
      <c r="LYU5" s="4"/>
      <c r="LYZ5" s="25"/>
      <c r="LZA5" s="25"/>
      <c r="LZB5" s="18"/>
      <c r="LZC5" s="18"/>
      <c r="LZD5" s="18"/>
      <c r="LZE5" s="18"/>
      <c r="LZF5" s="18"/>
      <c r="LZG5" s="4"/>
      <c r="LZH5" s="4"/>
      <c r="LZI5" s="4"/>
      <c r="LZJ5" s="4"/>
      <c r="LZK5" s="4"/>
      <c r="LZP5" s="25"/>
      <c r="LZQ5" s="25"/>
      <c r="LZR5" s="18"/>
      <c r="LZS5" s="18"/>
      <c r="LZT5" s="18"/>
      <c r="LZU5" s="18"/>
      <c r="LZV5" s="18"/>
      <c r="LZW5" s="4"/>
      <c r="LZX5" s="4"/>
      <c r="LZY5" s="4"/>
      <c r="LZZ5" s="4"/>
      <c r="MAA5" s="4"/>
      <c r="MAF5" s="25"/>
      <c r="MAG5" s="25"/>
      <c r="MAH5" s="18"/>
      <c r="MAI5" s="18"/>
      <c r="MAJ5" s="18"/>
      <c r="MAK5" s="18"/>
      <c r="MAL5" s="18"/>
      <c r="MAM5" s="4"/>
      <c r="MAN5" s="4"/>
      <c r="MAO5" s="4"/>
      <c r="MAP5" s="4"/>
      <c r="MAQ5" s="4"/>
      <c r="MAV5" s="25"/>
      <c r="MAW5" s="25"/>
      <c r="MAX5" s="18"/>
      <c r="MAY5" s="18"/>
      <c r="MAZ5" s="18"/>
      <c r="MBA5" s="18"/>
      <c r="MBB5" s="18"/>
      <c r="MBC5" s="4"/>
      <c r="MBD5" s="4"/>
      <c r="MBE5" s="4"/>
      <c r="MBF5" s="4"/>
      <c r="MBG5" s="4"/>
      <c r="MBL5" s="25"/>
      <c r="MBM5" s="25"/>
      <c r="MBN5" s="18"/>
      <c r="MBO5" s="18"/>
      <c r="MBP5" s="18"/>
      <c r="MBQ5" s="18"/>
      <c r="MBR5" s="18"/>
      <c r="MBS5" s="4"/>
      <c r="MBT5" s="4"/>
      <c r="MBU5" s="4"/>
      <c r="MBV5" s="4"/>
      <c r="MBW5" s="4"/>
      <c r="MCB5" s="25"/>
      <c r="MCC5" s="25"/>
      <c r="MCD5" s="18"/>
      <c r="MCE5" s="18"/>
      <c r="MCF5" s="18"/>
      <c r="MCG5" s="18"/>
      <c r="MCH5" s="18"/>
      <c r="MCI5" s="4"/>
      <c r="MCJ5" s="4"/>
      <c r="MCK5" s="4"/>
      <c r="MCL5" s="4"/>
      <c r="MCM5" s="4"/>
      <c r="MCR5" s="25"/>
      <c r="MCS5" s="25"/>
      <c r="MCT5" s="18"/>
      <c r="MCU5" s="18"/>
      <c r="MCV5" s="18"/>
      <c r="MCW5" s="18"/>
      <c r="MCX5" s="18"/>
      <c r="MCY5" s="4"/>
      <c r="MCZ5" s="4"/>
      <c r="MDA5" s="4"/>
      <c r="MDB5" s="4"/>
      <c r="MDC5" s="4"/>
      <c r="MDH5" s="25"/>
      <c r="MDI5" s="25"/>
      <c r="MDJ5" s="18"/>
      <c r="MDK5" s="18"/>
      <c r="MDL5" s="18"/>
      <c r="MDM5" s="18"/>
      <c r="MDN5" s="18"/>
      <c r="MDO5" s="4"/>
      <c r="MDP5" s="4"/>
      <c r="MDQ5" s="4"/>
      <c r="MDR5" s="4"/>
      <c r="MDS5" s="4"/>
      <c r="MDX5" s="25"/>
      <c r="MDY5" s="25"/>
      <c r="MDZ5" s="18"/>
      <c r="MEA5" s="18"/>
      <c r="MEB5" s="18"/>
      <c r="MEC5" s="18"/>
      <c r="MED5" s="18"/>
      <c r="MEE5" s="4"/>
      <c r="MEF5" s="4"/>
      <c r="MEG5" s="4"/>
      <c r="MEH5" s="4"/>
      <c r="MEI5" s="4"/>
      <c r="MEN5" s="25"/>
      <c r="MEO5" s="25"/>
      <c r="MEP5" s="18"/>
      <c r="MEQ5" s="18"/>
      <c r="MER5" s="18"/>
      <c r="MES5" s="18"/>
      <c r="MET5" s="18"/>
      <c r="MEU5" s="4"/>
      <c r="MEV5" s="4"/>
      <c r="MEW5" s="4"/>
      <c r="MEX5" s="4"/>
      <c r="MEY5" s="4"/>
      <c r="MFD5" s="25"/>
      <c r="MFE5" s="25"/>
      <c r="MFF5" s="18"/>
      <c r="MFG5" s="18"/>
      <c r="MFH5" s="18"/>
      <c r="MFI5" s="18"/>
      <c r="MFJ5" s="18"/>
      <c r="MFK5" s="4"/>
      <c r="MFL5" s="4"/>
      <c r="MFM5" s="4"/>
      <c r="MFN5" s="4"/>
      <c r="MFO5" s="4"/>
      <c r="MFT5" s="25"/>
      <c r="MFU5" s="25"/>
      <c r="MFV5" s="18"/>
      <c r="MFW5" s="18"/>
      <c r="MFX5" s="18"/>
      <c r="MFY5" s="18"/>
      <c r="MFZ5" s="18"/>
      <c r="MGA5" s="4"/>
      <c r="MGB5" s="4"/>
      <c r="MGC5" s="4"/>
      <c r="MGD5" s="4"/>
      <c r="MGE5" s="4"/>
      <c r="MGJ5" s="25"/>
      <c r="MGK5" s="25"/>
      <c r="MGL5" s="18"/>
      <c r="MGM5" s="18"/>
      <c r="MGN5" s="18"/>
      <c r="MGO5" s="18"/>
      <c r="MGP5" s="18"/>
      <c r="MGQ5" s="4"/>
      <c r="MGR5" s="4"/>
      <c r="MGS5" s="4"/>
      <c r="MGT5" s="4"/>
      <c r="MGU5" s="4"/>
      <c r="MGZ5" s="25"/>
      <c r="MHA5" s="25"/>
      <c r="MHB5" s="18"/>
      <c r="MHC5" s="18"/>
      <c r="MHD5" s="18"/>
      <c r="MHE5" s="18"/>
      <c r="MHF5" s="18"/>
      <c r="MHG5" s="4"/>
      <c r="MHH5" s="4"/>
      <c r="MHI5" s="4"/>
      <c r="MHJ5" s="4"/>
      <c r="MHK5" s="4"/>
      <c r="MHP5" s="25"/>
      <c r="MHQ5" s="25"/>
      <c r="MHR5" s="18"/>
      <c r="MHS5" s="18"/>
      <c r="MHT5" s="18"/>
      <c r="MHU5" s="18"/>
      <c r="MHV5" s="18"/>
      <c r="MHW5" s="4"/>
      <c r="MHX5" s="4"/>
      <c r="MHY5" s="4"/>
      <c r="MHZ5" s="4"/>
      <c r="MIA5" s="4"/>
      <c r="MIF5" s="25"/>
      <c r="MIG5" s="25"/>
      <c r="MIH5" s="18"/>
      <c r="MII5" s="18"/>
      <c r="MIJ5" s="18"/>
      <c r="MIK5" s="18"/>
      <c r="MIL5" s="18"/>
      <c r="MIM5" s="4"/>
      <c r="MIN5" s="4"/>
      <c r="MIO5" s="4"/>
      <c r="MIP5" s="4"/>
      <c r="MIQ5" s="4"/>
      <c r="MIV5" s="25"/>
      <c r="MIW5" s="25"/>
      <c r="MIX5" s="18"/>
      <c r="MIY5" s="18"/>
      <c r="MIZ5" s="18"/>
      <c r="MJA5" s="18"/>
      <c r="MJB5" s="18"/>
      <c r="MJC5" s="4"/>
      <c r="MJD5" s="4"/>
      <c r="MJE5" s="4"/>
      <c r="MJF5" s="4"/>
      <c r="MJG5" s="4"/>
      <c r="MJL5" s="25"/>
      <c r="MJM5" s="25"/>
      <c r="MJN5" s="18"/>
      <c r="MJO5" s="18"/>
      <c r="MJP5" s="18"/>
      <c r="MJQ5" s="18"/>
      <c r="MJR5" s="18"/>
      <c r="MJS5" s="4"/>
      <c r="MJT5" s="4"/>
      <c r="MJU5" s="4"/>
      <c r="MJV5" s="4"/>
      <c r="MJW5" s="4"/>
      <c r="MKB5" s="25"/>
      <c r="MKC5" s="25"/>
      <c r="MKD5" s="18"/>
      <c r="MKE5" s="18"/>
      <c r="MKF5" s="18"/>
      <c r="MKG5" s="18"/>
      <c r="MKH5" s="18"/>
      <c r="MKI5" s="4"/>
      <c r="MKJ5" s="4"/>
      <c r="MKK5" s="4"/>
      <c r="MKL5" s="4"/>
      <c r="MKM5" s="4"/>
      <c r="MKR5" s="25"/>
      <c r="MKS5" s="25"/>
      <c r="MKT5" s="18"/>
      <c r="MKU5" s="18"/>
      <c r="MKV5" s="18"/>
      <c r="MKW5" s="18"/>
      <c r="MKX5" s="18"/>
      <c r="MKY5" s="4"/>
      <c r="MKZ5" s="4"/>
      <c r="MLA5" s="4"/>
      <c r="MLB5" s="4"/>
      <c r="MLC5" s="4"/>
      <c r="MLH5" s="25"/>
      <c r="MLI5" s="25"/>
      <c r="MLJ5" s="18"/>
      <c r="MLK5" s="18"/>
      <c r="MLL5" s="18"/>
      <c r="MLM5" s="18"/>
      <c r="MLN5" s="18"/>
      <c r="MLO5" s="4"/>
      <c r="MLP5" s="4"/>
      <c r="MLQ5" s="4"/>
      <c r="MLR5" s="4"/>
      <c r="MLS5" s="4"/>
      <c r="MLX5" s="25"/>
      <c r="MLY5" s="25"/>
      <c r="MLZ5" s="18"/>
      <c r="MMA5" s="18"/>
      <c r="MMB5" s="18"/>
      <c r="MMC5" s="18"/>
      <c r="MMD5" s="18"/>
      <c r="MME5" s="4"/>
      <c r="MMF5" s="4"/>
      <c r="MMG5" s="4"/>
      <c r="MMH5" s="4"/>
      <c r="MMI5" s="4"/>
      <c r="MMN5" s="25"/>
      <c r="MMO5" s="25"/>
      <c r="MMP5" s="18"/>
      <c r="MMQ5" s="18"/>
      <c r="MMR5" s="18"/>
      <c r="MMS5" s="18"/>
      <c r="MMT5" s="18"/>
      <c r="MMU5" s="4"/>
      <c r="MMV5" s="4"/>
      <c r="MMW5" s="4"/>
      <c r="MMX5" s="4"/>
      <c r="MMY5" s="4"/>
      <c r="MND5" s="25"/>
      <c r="MNE5" s="25"/>
      <c r="MNF5" s="18"/>
      <c r="MNG5" s="18"/>
      <c r="MNH5" s="18"/>
      <c r="MNI5" s="18"/>
      <c r="MNJ5" s="18"/>
      <c r="MNK5" s="4"/>
      <c r="MNL5" s="4"/>
      <c r="MNM5" s="4"/>
      <c r="MNN5" s="4"/>
      <c r="MNO5" s="4"/>
      <c r="MNT5" s="25"/>
      <c r="MNU5" s="25"/>
      <c r="MNV5" s="18"/>
      <c r="MNW5" s="18"/>
      <c r="MNX5" s="18"/>
      <c r="MNY5" s="18"/>
      <c r="MNZ5" s="18"/>
      <c r="MOA5" s="4"/>
      <c r="MOB5" s="4"/>
      <c r="MOC5" s="4"/>
      <c r="MOD5" s="4"/>
      <c r="MOE5" s="4"/>
      <c r="MOJ5" s="25"/>
      <c r="MOK5" s="25"/>
      <c r="MOL5" s="18"/>
      <c r="MOM5" s="18"/>
      <c r="MON5" s="18"/>
      <c r="MOO5" s="18"/>
      <c r="MOP5" s="18"/>
      <c r="MOQ5" s="4"/>
      <c r="MOR5" s="4"/>
      <c r="MOS5" s="4"/>
      <c r="MOT5" s="4"/>
      <c r="MOU5" s="4"/>
      <c r="MOZ5" s="25"/>
      <c r="MPA5" s="25"/>
      <c r="MPB5" s="18"/>
      <c r="MPC5" s="18"/>
      <c r="MPD5" s="18"/>
      <c r="MPE5" s="18"/>
      <c r="MPF5" s="18"/>
      <c r="MPG5" s="4"/>
      <c r="MPH5" s="4"/>
      <c r="MPI5" s="4"/>
      <c r="MPJ5" s="4"/>
      <c r="MPK5" s="4"/>
      <c r="MPP5" s="25"/>
      <c r="MPQ5" s="25"/>
      <c r="MPR5" s="18"/>
      <c r="MPS5" s="18"/>
      <c r="MPT5" s="18"/>
      <c r="MPU5" s="18"/>
      <c r="MPV5" s="18"/>
      <c r="MPW5" s="4"/>
      <c r="MPX5" s="4"/>
      <c r="MPY5" s="4"/>
      <c r="MPZ5" s="4"/>
      <c r="MQA5" s="4"/>
      <c r="MQF5" s="25"/>
      <c r="MQG5" s="25"/>
      <c r="MQH5" s="18"/>
      <c r="MQI5" s="18"/>
      <c r="MQJ5" s="18"/>
      <c r="MQK5" s="18"/>
      <c r="MQL5" s="18"/>
      <c r="MQM5" s="4"/>
      <c r="MQN5" s="4"/>
      <c r="MQO5" s="4"/>
      <c r="MQP5" s="4"/>
      <c r="MQQ5" s="4"/>
      <c r="MQV5" s="25"/>
      <c r="MQW5" s="25"/>
      <c r="MQX5" s="18"/>
      <c r="MQY5" s="18"/>
      <c r="MQZ5" s="18"/>
      <c r="MRA5" s="18"/>
      <c r="MRB5" s="18"/>
      <c r="MRC5" s="4"/>
      <c r="MRD5" s="4"/>
      <c r="MRE5" s="4"/>
      <c r="MRF5" s="4"/>
      <c r="MRG5" s="4"/>
      <c r="MRL5" s="25"/>
      <c r="MRM5" s="25"/>
      <c r="MRN5" s="18"/>
      <c r="MRO5" s="18"/>
      <c r="MRP5" s="18"/>
      <c r="MRQ5" s="18"/>
      <c r="MRR5" s="18"/>
      <c r="MRS5" s="4"/>
      <c r="MRT5" s="4"/>
      <c r="MRU5" s="4"/>
      <c r="MRV5" s="4"/>
      <c r="MRW5" s="4"/>
      <c r="MSB5" s="25"/>
      <c r="MSC5" s="25"/>
      <c r="MSD5" s="18"/>
      <c r="MSE5" s="18"/>
      <c r="MSF5" s="18"/>
      <c r="MSG5" s="18"/>
      <c r="MSH5" s="18"/>
      <c r="MSI5" s="4"/>
      <c r="MSJ5" s="4"/>
      <c r="MSK5" s="4"/>
      <c r="MSL5" s="4"/>
      <c r="MSM5" s="4"/>
      <c r="MSR5" s="25"/>
      <c r="MSS5" s="25"/>
      <c r="MST5" s="18"/>
      <c r="MSU5" s="18"/>
      <c r="MSV5" s="18"/>
      <c r="MSW5" s="18"/>
      <c r="MSX5" s="18"/>
      <c r="MSY5" s="4"/>
      <c r="MSZ5" s="4"/>
      <c r="MTA5" s="4"/>
      <c r="MTB5" s="4"/>
      <c r="MTC5" s="4"/>
      <c r="MTH5" s="25"/>
      <c r="MTI5" s="25"/>
      <c r="MTJ5" s="18"/>
      <c r="MTK5" s="18"/>
      <c r="MTL5" s="18"/>
      <c r="MTM5" s="18"/>
      <c r="MTN5" s="18"/>
      <c r="MTO5" s="4"/>
      <c r="MTP5" s="4"/>
      <c r="MTQ5" s="4"/>
      <c r="MTR5" s="4"/>
      <c r="MTS5" s="4"/>
      <c r="MTX5" s="25"/>
      <c r="MTY5" s="25"/>
      <c r="MTZ5" s="18"/>
      <c r="MUA5" s="18"/>
      <c r="MUB5" s="18"/>
      <c r="MUC5" s="18"/>
      <c r="MUD5" s="18"/>
      <c r="MUE5" s="4"/>
      <c r="MUF5" s="4"/>
      <c r="MUG5" s="4"/>
      <c r="MUH5" s="4"/>
      <c r="MUI5" s="4"/>
      <c r="MUN5" s="25"/>
      <c r="MUO5" s="25"/>
      <c r="MUP5" s="18"/>
      <c r="MUQ5" s="18"/>
      <c r="MUR5" s="18"/>
      <c r="MUS5" s="18"/>
      <c r="MUT5" s="18"/>
      <c r="MUU5" s="4"/>
      <c r="MUV5" s="4"/>
      <c r="MUW5" s="4"/>
      <c r="MUX5" s="4"/>
      <c r="MUY5" s="4"/>
      <c r="MVD5" s="25"/>
      <c r="MVE5" s="25"/>
      <c r="MVF5" s="18"/>
      <c r="MVG5" s="18"/>
      <c r="MVH5" s="18"/>
      <c r="MVI5" s="18"/>
      <c r="MVJ5" s="18"/>
      <c r="MVK5" s="4"/>
      <c r="MVL5" s="4"/>
      <c r="MVM5" s="4"/>
      <c r="MVN5" s="4"/>
      <c r="MVO5" s="4"/>
      <c r="MVT5" s="25"/>
      <c r="MVU5" s="25"/>
      <c r="MVV5" s="18"/>
      <c r="MVW5" s="18"/>
      <c r="MVX5" s="18"/>
      <c r="MVY5" s="18"/>
      <c r="MVZ5" s="18"/>
      <c r="MWA5" s="4"/>
      <c r="MWB5" s="4"/>
      <c r="MWC5" s="4"/>
      <c r="MWD5" s="4"/>
      <c r="MWE5" s="4"/>
      <c r="MWJ5" s="25"/>
      <c r="MWK5" s="25"/>
      <c r="MWL5" s="18"/>
      <c r="MWM5" s="18"/>
      <c r="MWN5" s="18"/>
      <c r="MWO5" s="18"/>
      <c r="MWP5" s="18"/>
      <c r="MWQ5" s="4"/>
      <c r="MWR5" s="4"/>
      <c r="MWS5" s="4"/>
      <c r="MWT5" s="4"/>
      <c r="MWU5" s="4"/>
      <c r="MWZ5" s="25"/>
      <c r="MXA5" s="25"/>
      <c r="MXB5" s="18"/>
      <c r="MXC5" s="18"/>
      <c r="MXD5" s="18"/>
      <c r="MXE5" s="18"/>
      <c r="MXF5" s="18"/>
      <c r="MXG5" s="4"/>
      <c r="MXH5" s="4"/>
      <c r="MXI5" s="4"/>
      <c r="MXJ5" s="4"/>
      <c r="MXK5" s="4"/>
      <c r="MXP5" s="25"/>
      <c r="MXQ5" s="25"/>
      <c r="MXR5" s="18"/>
      <c r="MXS5" s="18"/>
      <c r="MXT5" s="18"/>
      <c r="MXU5" s="18"/>
      <c r="MXV5" s="18"/>
      <c r="MXW5" s="4"/>
      <c r="MXX5" s="4"/>
      <c r="MXY5" s="4"/>
      <c r="MXZ5" s="4"/>
      <c r="MYA5" s="4"/>
      <c r="MYF5" s="25"/>
      <c r="MYG5" s="25"/>
      <c r="MYH5" s="18"/>
      <c r="MYI5" s="18"/>
      <c r="MYJ5" s="18"/>
      <c r="MYK5" s="18"/>
      <c r="MYL5" s="18"/>
      <c r="MYM5" s="4"/>
      <c r="MYN5" s="4"/>
      <c r="MYO5" s="4"/>
      <c r="MYP5" s="4"/>
      <c r="MYQ5" s="4"/>
      <c r="MYV5" s="25"/>
      <c r="MYW5" s="25"/>
      <c r="MYX5" s="18"/>
      <c r="MYY5" s="18"/>
      <c r="MYZ5" s="18"/>
      <c r="MZA5" s="18"/>
      <c r="MZB5" s="18"/>
      <c r="MZC5" s="4"/>
      <c r="MZD5" s="4"/>
      <c r="MZE5" s="4"/>
      <c r="MZF5" s="4"/>
      <c r="MZG5" s="4"/>
      <c r="MZL5" s="25"/>
      <c r="MZM5" s="25"/>
      <c r="MZN5" s="18"/>
      <c r="MZO5" s="18"/>
      <c r="MZP5" s="18"/>
      <c r="MZQ5" s="18"/>
      <c r="MZR5" s="18"/>
      <c r="MZS5" s="4"/>
      <c r="MZT5" s="4"/>
      <c r="MZU5" s="4"/>
      <c r="MZV5" s="4"/>
      <c r="MZW5" s="4"/>
      <c r="NAB5" s="25"/>
      <c r="NAC5" s="25"/>
      <c r="NAD5" s="18"/>
      <c r="NAE5" s="18"/>
      <c r="NAF5" s="18"/>
      <c r="NAG5" s="18"/>
      <c r="NAH5" s="18"/>
      <c r="NAI5" s="4"/>
      <c r="NAJ5" s="4"/>
      <c r="NAK5" s="4"/>
      <c r="NAL5" s="4"/>
      <c r="NAM5" s="4"/>
      <c r="NAR5" s="25"/>
      <c r="NAS5" s="25"/>
      <c r="NAT5" s="18"/>
      <c r="NAU5" s="18"/>
      <c r="NAV5" s="18"/>
      <c r="NAW5" s="18"/>
      <c r="NAX5" s="18"/>
      <c r="NAY5" s="4"/>
      <c r="NAZ5" s="4"/>
      <c r="NBA5" s="4"/>
      <c r="NBB5" s="4"/>
      <c r="NBC5" s="4"/>
      <c r="NBH5" s="25"/>
      <c r="NBI5" s="25"/>
      <c r="NBJ5" s="18"/>
      <c r="NBK5" s="18"/>
      <c r="NBL5" s="18"/>
      <c r="NBM5" s="18"/>
      <c r="NBN5" s="18"/>
      <c r="NBO5" s="4"/>
      <c r="NBP5" s="4"/>
      <c r="NBQ5" s="4"/>
      <c r="NBR5" s="4"/>
      <c r="NBS5" s="4"/>
      <c r="NBX5" s="25"/>
      <c r="NBY5" s="25"/>
      <c r="NBZ5" s="18"/>
      <c r="NCA5" s="18"/>
      <c r="NCB5" s="18"/>
      <c r="NCC5" s="18"/>
      <c r="NCD5" s="18"/>
      <c r="NCE5" s="4"/>
      <c r="NCF5" s="4"/>
      <c r="NCG5" s="4"/>
      <c r="NCH5" s="4"/>
      <c r="NCI5" s="4"/>
      <c r="NCN5" s="25"/>
      <c r="NCO5" s="25"/>
      <c r="NCP5" s="18"/>
      <c r="NCQ5" s="18"/>
      <c r="NCR5" s="18"/>
      <c r="NCS5" s="18"/>
      <c r="NCT5" s="18"/>
      <c r="NCU5" s="4"/>
      <c r="NCV5" s="4"/>
      <c r="NCW5" s="4"/>
      <c r="NCX5" s="4"/>
      <c r="NCY5" s="4"/>
      <c r="NDD5" s="25"/>
      <c r="NDE5" s="25"/>
      <c r="NDF5" s="18"/>
      <c r="NDG5" s="18"/>
      <c r="NDH5" s="18"/>
      <c r="NDI5" s="18"/>
      <c r="NDJ5" s="18"/>
      <c r="NDK5" s="4"/>
      <c r="NDL5" s="4"/>
      <c r="NDM5" s="4"/>
      <c r="NDN5" s="4"/>
      <c r="NDO5" s="4"/>
      <c r="NDT5" s="25"/>
      <c r="NDU5" s="25"/>
      <c r="NDV5" s="18"/>
      <c r="NDW5" s="18"/>
      <c r="NDX5" s="18"/>
      <c r="NDY5" s="18"/>
      <c r="NDZ5" s="18"/>
      <c r="NEA5" s="4"/>
      <c r="NEB5" s="4"/>
      <c r="NEC5" s="4"/>
      <c r="NED5" s="4"/>
      <c r="NEE5" s="4"/>
      <c r="NEJ5" s="25"/>
      <c r="NEK5" s="25"/>
      <c r="NEL5" s="18"/>
      <c r="NEM5" s="18"/>
      <c r="NEN5" s="18"/>
      <c r="NEO5" s="18"/>
      <c r="NEP5" s="18"/>
      <c r="NEQ5" s="4"/>
      <c r="NER5" s="4"/>
      <c r="NES5" s="4"/>
      <c r="NET5" s="4"/>
      <c r="NEU5" s="4"/>
      <c r="NEZ5" s="25"/>
      <c r="NFA5" s="25"/>
      <c r="NFB5" s="18"/>
      <c r="NFC5" s="18"/>
      <c r="NFD5" s="18"/>
      <c r="NFE5" s="18"/>
      <c r="NFF5" s="18"/>
      <c r="NFG5" s="4"/>
      <c r="NFH5" s="4"/>
      <c r="NFI5" s="4"/>
      <c r="NFJ5" s="4"/>
      <c r="NFK5" s="4"/>
      <c r="NFP5" s="25"/>
      <c r="NFQ5" s="25"/>
      <c r="NFR5" s="18"/>
      <c r="NFS5" s="18"/>
      <c r="NFT5" s="18"/>
      <c r="NFU5" s="18"/>
      <c r="NFV5" s="18"/>
      <c r="NFW5" s="4"/>
      <c r="NFX5" s="4"/>
      <c r="NFY5" s="4"/>
      <c r="NFZ5" s="4"/>
      <c r="NGA5" s="4"/>
      <c r="NGF5" s="25"/>
      <c r="NGG5" s="25"/>
      <c r="NGH5" s="18"/>
      <c r="NGI5" s="18"/>
      <c r="NGJ5" s="18"/>
      <c r="NGK5" s="18"/>
      <c r="NGL5" s="18"/>
      <c r="NGM5" s="4"/>
      <c r="NGN5" s="4"/>
      <c r="NGO5" s="4"/>
      <c r="NGP5" s="4"/>
      <c r="NGQ5" s="4"/>
      <c r="NGV5" s="25"/>
      <c r="NGW5" s="25"/>
      <c r="NGX5" s="18"/>
      <c r="NGY5" s="18"/>
      <c r="NGZ5" s="18"/>
      <c r="NHA5" s="18"/>
      <c r="NHB5" s="18"/>
      <c r="NHC5" s="4"/>
      <c r="NHD5" s="4"/>
      <c r="NHE5" s="4"/>
      <c r="NHF5" s="4"/>
      <c r="NHG5" s="4"/>
      <c r="NHL5" s="25"/>
      <c r="NHM5" s="25"/>
      <c r="NHN5" s="18"/>
      <c r="NHO5" s="18"/>
      <c r="NHP5" s="18"/>
      <c r="NHQ5" s="18"/>
      <c r="NHR5" s="18"/>
      <c r="NHS5" s="4"/>
      <c r="NHT5" s="4"/>
      <c r="NHU5" s="4"/>
      <c r="NHV5" s="4"/>
      <c r="NHW5" s="4"/>
      <c r="NIB5" s="25"/>
      <c r="NIC5" s="25"/>
      <c r="NID5" s="18"/>
      <c r="NIE5" s="18"/>
      <c r="NIF5" s="18"/>
      <c r="NIG5" s="18"/>
      <c r="NIH5" s="18"/>
      <c r="NII5" s="4"/>
      <c r="NIJ5" s="4"/>
      <c r="NIK5" s="4"/>
      <c r="NIL5" s="4"/>
      <c r="NIM5" s="4"/>
      <c r="NIR5" s="25"/>
      <c r="NIS5" s="25"/>
      <c r="NIT5" s="18"/>
      <c r="NIU5" s="18"/>
      <c r="NIV5" s="18"/>
      <c r="NIW5" s="18"/>
      <c r="NIX5" s="18"/>
      <c r="NIY5" s="4"/>
      <c r="NIZ5" s="4"/>
      <c r="NJA5" s="4"/>
      <c r="NJB5" s="4"/>
      <c r="NJC5" s="4"/>
      <c r="NJH5" s="25"/>
      <c r="NJI5" s="25"/>
      <c r="NJJ5" s="18"/>
      <c r="NJK5" s="18"/>
      <c r="NJL5" s="18"/>
      <c r="NJM5" s="18"/>
      <c r="NJN5" s="18"/>
      <c r="NJO5" s="4"/>
      <c r="NJP5" s="4"/>
      <c r="NJQ5" s="4"/>
      <c r="NJR5" s="4"/>
      <c r="NJS5" s="4"/>
      <c r="NJX5" s="25"/>
      <c r="NJY5" s="25"/>
      <c r="NJZ5" s="18"/>
      <c r="NKA5" s="18"/>
      <c r="NKB5" s="18"/>
      <c r="NKC5" s="18"/>
      <c r="NKD5" s="18"/>
      <c r="NKE5" s="4"/>
      <c r="NKF5" s="4"/>
      <c r="NKG5" s="4"/>
      <c r="NKH5" s="4"/>
      <c r="NKI5" s="4"/>
      <c r="NKN5" s="25"/>
      <c r="NKO5" s="25"/>
      <c r="NKP5" s="18"/>
      <c r="NKQ5" s="18"/>
      <c r="NKR5" s="18"/>
      <c r="NKS5" s="18"/>
      <c r="NKT5" s="18"/>
      <c r="NKU5" s="4"/>
      <c r="NKV5" s="4"/>
      <c r="NKW5" s="4"/>
      <c r="NKX5" s="4"/>
      <c r="NKY5" s="4"/>
      <c r="NLD5" s="25"/>
      <c r="NLE5" s="25"/>
      <c r="NLF5" s="18"/>
      <c r="NLG5" s="18"/>
      <c r="NLH5" s="18"/>
      <c r="NLI5" s="18"/>
      <c r="NLJ5" s="18"/>
      <c r="NLK5" s="4"/>
      <c r="NLL5" s="4"/>
      <c r="NLM5" s="4"/>
      <c r="NLN5" s="4"/>
      <c r="NLO5" s="4"/>
      <c r="NLT5" s="25"/>
      <c r="NLU5" s="25"/>
      <c r="NLV5" s="18"/>
      <c r="NLW5" s="18"/>
      <c r="NLX5" s="18"/>
      <c r="NLY5" s="18"/>
      <c r="NLZ5" s="18"/>
      <c r="NMA5" s="4"/>
      <c r="NMB5" s="4"/>
      <c r="NMC5" s="4"/>
      <c r="NMD5" s="4"/>
      <c r="NME5" s="4"/>
      <c r="NMJ5" s="25"/>
      <c r="NMK5" s="25"/>
      <c r="NML5" s="18"/>
      <c r="NMM5" s="18"/>
      <c r="NMN5" s="18"/>
      <c r="NMO5" s="18"/>
      <c r="NMP5" s="18"/>
      <c r="NMQ5" s="4"/>
      <c r="NMR5" s="4"/>
      <c r="NMS5" s="4"/>
      <c r="NMT5" s="4"/>
      <c r="NMU5" s="4"/>
      <c r="NMZ5" s="25"/>
      <c r="NNA5" s="25"/>
      <c r="NNB5" s="18"/>
      <c r="NNC5" s="18"/>
      <c r="NND5" s="18"/>
      <c r="NNE5" s="18"/>
      <c r="NNF5" s="18"/>
      <c r="NNG5" s="4"/>
      <c r="NNH5" s="4"/>
      <c r="NNI5" s="4"/>
      <c r="NNJ5" s="4"/>
      <c r="NNK5" s="4"/>
      <c r="NNP5" s="25"/>
      <c r="NNQ5" s="25"/>
      <c r="NNR5" s="18"/>
      <c r="NNS5" s="18"/>
      <c r="NNT5" s="18"/>
      <c r="NNU5" s="18"/>
      <c r="NNV5" s="18"/>
      <c r="NNW5" s="4"/>
      <c r="NNX5" s="4"/>
      <c r="NNY5" s="4"/>
      <c r="NNZ5" s="4"/>
      <c r="NOA5" s="4"/>
      <c r="NOF5" s="25"/>
      <c r="NOG5" s="25"/>
      <c r="NOH5" s="18"/>
      <c r="NOI5" s="18"/>
      <c r="NOJ5" s="18"/>
      <c r="NOK5" s="18"/>
      <c r="NOL5" s="18"/>
      <c r="NOM5" s="4"/>
      <c r="NON5" s="4"/>
      <c r="NOO5" s="4"/>
      <c r="NOP5" s="4"/>
      <c r="NOQ5" s="4"/>
      <c r="NOV5" s="25"/>
      <c r="NOW5" s="25"/>
      <c r="NOX5" s="18"/>
      <c r="NOY5" s="18"/>
      <c r="NOZ5" s="18"/>
      <c r="NPA5" s="18"/>
      <c r="NPB5" s="18"/>
      <c r="NPC5" s="4"/>
      <c r="NPD5" s="4"/>
      <c r="NPE5" s="4"/>
      <c r="NPF5" s="4"/>
      <c r="NPG5" s="4"/>
      <c r="NPL5" s="25"/>
      <c r="NPM5" s="25"/>
      <c r="NPN5" s="18"/>
      <c r="NPO5" s="18"/>
      <c r="NPP5" s="18"/>
      <c r="NPQ5" s="18"/>
      <c r="NPR5" s="18"/>
      <c r="NPS5" s="4"/>
      <c r="NPT5" s="4"/>
      <c r="NPU5" s="4"/>
      <c r="NPV5" s="4"/>
      <c r="NPW5" s="4"/>
      <c r="NQB5" s="25"/>
      <c r="NQC5" s="25"/>
      <c r="NQD5" s="18"/>
      <c r="NQE5" s="18"/>
      <c r="NQF5" s="18"/>
      <c r="NQG5" s="18"/>
      <c r="NQH5" s="18"/>
      <c r="NQI5" s="4"/>
      <c r="NQJ5" s="4"/>
      <c r="NQK5" s="4"/>
      <c r="NQL5" s="4"/>
      <c r="NQM5" s="4"/>
      <c r="NQR5" s="25"/>
      <c r="NQS5" s="25"/>
      <c r="NQT5" s="18"/>
      <c r="NQU5" s="18"/>
      <c r="NQV5" s="18"/>
      <c r="NQW5" s="18"/>
      <c r="NQX5" s="18"/>
      <c r="NQY5" s="4"/>
      <c r="NQZ5" s="4"/>
      <c r="NRA5" s="4"/>
      <c r="NRB5" s="4"/>
      <c r="NRC5" s="4"/>
      <c r="NRH5" s="25"/>
      <c r="NRI5" s="25"/>
      <c r="NRJ5" s="18"/>
      <c r="NRK5" s="18"/>
      <c r="NRL5" s="18"/>
      <c r="NRM5" s="18"/>
      <c r="NRN5" s="18"/>
      <c r="NRO5" s="4"/>
      <c r="NRP5" s="4"/>
      <c r="NRQ5" s="4"/>
      <c r="NRR5" s="4"/>
      <c r="NRS5" s="4"/>
      <c r="NRX5" s="25"/>
      <c r="NRY5" s="25"/>
      <c r="NRZ5" s="18"/>
      <c r="NSA5" s="18"/>
      <c r="NSB5" s="18"/>
      <c r="NSC5" s="18"/>
      <c r="NSD5" s="18"/>
      <c r="NSE5" s="4"/>
      <c r="NSF5" s="4"/>
      <c r="NSG5" s="4"/>
      <c r="NSH5" s="4"/>
      <c r="NSI5" s="4"/>
      <c r="NSN5" s="25"/>
      <c r="NSO5" s="25"/>
      <c r="NSP5" s="18"/>
      <c r="NSQ5" s="18"/>
      <c r="NSR5" s="18"/>
      <c r="NSS5" s="18"/>
      <c r="NST5" s="18"/>
      <c r="NSU5" s="4"/>
      <c r="NSV5" s="4"/>
      <c r="NSW5" s="4"/>
      <c r="NSX5" s="4"/>
      <c r="NSY5" s="4"/>
      <c r="NTD5" s="25"/>
      <c r="NTE5" s="25"/>
      <c r="NTF5" s="18"/>
      <c r="NTG5" s="18"/>
      <c r="NTH5" s="18"/>
      <c r="NTI5" s="18"/>
      <c r="NTJ5" s="18"/>
      <c r="NTK5" s="4"/>
      <c r="NTL5" s="4"/>
      <c r="NTM5" s="4"/>
      <c r="NTN5" s="4"/>
      <c r="NTO5" s="4"/>
      <c r="NTT5" s="25"/>
      <c r="NTU5" s="25"/>
      <c r="NTV5" s="18"/>
      <c r="NTW5" s="18"/>
      <c r="NTX5" s="18"/>
      <c r="NTY5" s="18"/>
      <c r="NTZ5" s="18"/>
      <c r="NUA5" s="4"/>
      <c r="NUB5" s="4"/>
      <c r="NUC5" s="4"/>
      <c r="NUD5" s="4"/>
      <c r="NUE5" s="4"/>
      <c r="NUJ5" s="25"/>
      <c r="NUK5" s="25"/>
      <c r="NUL5" s="18"/>
      <c r="NUM5" s="18"/>
      <c r="NUN5" s="18"/>
      <c r="NUO5" s="18"/>
      <c r="NUP5" s="18"/>
      <c r="NUQ5" s="4"/>
      <c r="NUR5" s="4"/>
      <c r="NUS5" s="4"/>
      <c r="NUT5" s="4"/>
      <c r="NUU5" s="4"/>
      <c r="NUZ5" s="25"/>
      <c r="NVA5" s="25"/>
      <c r="NVB5" s="18"/>
      <c r="NVC5" s="18"/>
      <c r="NVD5" s="18"/>
      <c r="NVE5" s="18"/>
      <c r="NVF5" s="18"/>
      <c r="NVG5" s="4"/>
      <c r="NVH5" s="4"/>
      <c r="NVI5" s="4"/>
      <c r="NVJ5" s="4"/>
      <c r="NVK5" s="4"/>
      <c r="NVP5" s="25"/>
      <c r="NVQ5" s="25"/>
      <c r="NVR5" s="18"/>
      <c r="NVS5" s="18"/>
      <c r="NVT5" s="18"/>
      <c r="NVU5" s="18"/>
      <c r="NVV5" s="18"/>
      <c r="NVW5" s="4"/>
      <c r="NVX5" s="4"/>
      <c r="NVY5" s="4"/>
      <c r="NVZ5" s="4"/>
      <c r="NWA5" s="4"/>
      <c r="NWF5" s="25"/>
      <c r="NWG5" s="25"/>
      <c r="NWH5" s="18"/>
      <c r="NWI5" s="18"/>
      <c r="NWJ5" s="18"/>
      <c r="NWK5" s="18"/>
      <c r="NWL5" s="18"/>
      <c r="NWM5" s="4"/>
      <c r="NWN5" s="4"/>
      <c r="NWO5" s="4"/>
      <c r="NWP5" s="4"/>
      <c r="NWQ5" s="4"/>
      <c r="NWV5" s="25"/>
      <c r="NWW5" s="25"/>
      <c r="NWX5" s="18"/>
      <c r="NWY5" s="18"/>
      <c r="NWZ5" s="18"/>
      <c r="NXA5" s="18"/>
      <c r="NXB5" s="18"/>
      <c r="NXC5" s="4"/>
      <c r="NXD5" s="4"/>
      <c r="NXE5" s="4"/>
      <c r="NXF5" s="4"/>
      <c r="NXG5" s="4"/>
      <c r="NXL5" s="25"/>
      <c r="NXM5" s="25"/>
      <c r="NXN5" s="18"/>
      <c r="NXO5" s="18"/>
      <c r="NXP5" s="18"/>
      <c r="NXQ5" s="18"/>
      <c r="NXR5" s="18"/>
      <c r="NXS5" s="4"/>
      <c r="NXT5" s="4"/>
      <c r="NXU5" s="4"/>
      <c r="NXV5" s="4"/>
      <c r="NXW5" s="4"/>
      <c r="NYB5" s="25"/>
      <c r="NYC5" s="25"/>
      <c r="NYD5" s="18"/>
      <c r="NYE5" s="18"/>
      <c r="NYF5" s="18"/>
      <c r="NYG5" s="18"/>
      <c r="NYH5" s="18"/>
      <c r="NYI5" s="4"/>
      <c r="NYJ5" s="4"/>
      <c r="NYK5" s="4"/>
      <c r="NYL5" s="4"/>
      <c r="NYM5" s="4"/>
      <c r="NYR5" s="25"/>
      <c r="NYS5" s="25"/>
      <c r="NYT5" s="18"/>
      <c r="NYU5" s="18"/>
      <c r="NYV5" s="18"/>
      <c r="NYW5" s="18"/>
      <c r="NYX5" s="18"/>
      <c r="NYY5" s="4"/>
      <c r="NYZ5" s="4"/>
      <c r="NZA5" s="4"/>
      <c r="NZB5" s="4"/>
      <c r="NZC5" s="4"/>
      <c r="NZH5" s="25"/>
      <c r="NZI5" s="25"/>
      <c r="NZJ5" s="18"/>
      <c r="NZK5" s="18"/>
      <c r="NZL5" s="18"/>
      <c r="NZM5" s="18"/>
      <c r="NZN5" s="18"/>
      <c r="NZO5" s="4"/>
      <c r="NZP5" s="4"/>
      <c r="NZQ5" s="4"/>
      <c r="NZR5" s="4"/>
      <c r="NZS5" s="4"/>
      <c r="NZX5" s="25"/>
      <c r="NZY5" s="25"/>
      <c r="NZZ5" s="18"/>
      <c r="OAA5" s="18"/>
      <c r="OAB5" s="18"/>
      <c r="OAC5" s="18"/>
      <c r="OAD5" s="18"/>
      <c r="OAE5" s="4"/>
      <c r="OAF5" s="4"/>
      <c r="OAG5" s="4"/>
      <c r="OAH5" s="4"/>
      <c r="OAI5" s="4"/>
      <c r="OAN5" s="25"/>
      <c r="OAO5" s="25"/>
      <c r="OAP5" s="18"/>
      <c r="OAQ5" s="18"/>
      <c r="OAR5" s="18"/>
      <c r="OAS5" s="18"/>
      <c r="OAT5" s="18"/>
      <c r="OAU5" s="4"/>
      <c r="OAV5" s="4"/>
      <c r="OAW5" s="4"/>
      <c r="OAX5" s="4"/>
      <c r="OAY5" s="4"/>
      <c r="OBD5" s="25"/>
      <c r="OBE5" s="25"/>
      <c r="OBF5" s="18"/>
      <c r="OBG5" s="18"/>
      <c r="OBH5" s="18"/>
      <c r="OBI5" s="18"/>
      <c r="OBJ5" s="18"/>
      <c r="OBK5" s="4"/>
      <c r="OBL5" s="4"/>
      <c r="OBM5" s="4"/>
      <c r="OBN5" s="4"/>
      <c r="OBO5" s="4"/>
      <c r="OBT5" s="25"/>
      <c r="OBU5" s="25"/>
      <c r="OBV5" s="18"/>
      <c r="OBW5" s="18"/>
      <c r="OBX5" s="18"/>
      <c r="OBY5" s="18"/>
      <c r="OBZ5" s="18"/>
      <c r="OCA5" s="4"/>
      <c r="OCB5" s="4"/>
      <c r="OCC5" s="4"/>
      <c r="OCD5" s="4"/>
      <c r="OCE5" s="4"/>
      <c r="OCJ5" s="25"/>
      <c r="OCK5" s="25"/>
      <c r="OCL5" s="18"/>
      <c r="OCM5" s="18"/>
      <c r="OCN5" s="18"/>
      <c r="OCO5" s="18"/>
      <c r="OCP5" s="18"/>
      <c r="OCQ5" s="4"/>
      <c r="OCR5" s="4"/>
      <c r="OCS5" s="4"/>
      <c r="OCT5" s="4"/>
      <c r="OCU5" s="4"/>
      <c r="OCZ5" s="25"/>
      <c r="ODA5" s="25"/>
      <c r="ODB5" s="18"/>
      <c r="ODC5" s="18"/>
      <c r="ODD5" s="18"/>
      <c r="ODE5" s="18"/>
      <c r="ODF5" s="18"/>
      <c r="ODG5" s="4"/>
      <c r="ODH5" s="4"/>
      <c r="ODI5" s="4"/>
      <c r="ODJ5" s="4"/>
      <c r="ODK5" s="4"/>
      <c r="ODP5" s="25"/>
      <c r="ODQ5" s="25"/>
      <c r="ODR5" s="18"/>
      <c r="ODS5" s="18"/>
      <c r="ODT5" s="18"/>
      <c r="ODU5" s="18"/>
      <c r="ODV5" s="18"/>
      <c r="ODW5" s="4"/>
      <c r="ODX5" s="4"/>
      <c r="ODY5" s="4"/>
      <c r="ODZ5" s="4"/>
      <c r="OEA5" s="4"/>
      <c r="OEF5" s="25"/>
      <c r="OEG5" s="25"/>
      <c r="OEH5" s="18"/>
      <c r="OEI5" s="18"/>
      <c r="OEJ5" s="18"/>
      <c r="OEK5" s="18"/>
      <c r="OEL5" s="18"/>
      <c r="OEM5" s="4"/>
      <c r="OEN5" s="4"/>
      <c r="OEO5" s="4"/>
      <c r="OEP5" s="4"/>
      <c r="OEQ5" s="4"/>
      <c r="OEV5" s="25"/>
      <c r="OEW5" s="25"/>
      <c r="OEX5" s="18"/>
      <c r="OEY5" s="18"/>
      <c r="OEZ5" s="18"/>
      <c r="OFA5" s="18"/>
      <c r="OFB5" s="18"/>
      <c r="OFC5" s="4"/>
      <c r="OFD5" s="4"/>
      <c r="OFE5" s="4"/>
      <c r="OFF5" s="4"/>
      <c r="OFG5" s="4"/>
      <c r="OFL5" s="25"/>
      <c r="OFM5" s="25"/>
      <c r="OFN5" s="18"/>
      <c r="OFO5" s="18"/>
      <c r="OFP5" s="18"/>
      <c r="OFQ5" s="18"/>
      <c r="OFR5" s="18"/>
      <c r="OFS5" s="4"/>
      <c r="OFT5" s="4"/>
      <c r="OFU5" s="4"/>
      <c r="OFV5" s="4"/>
      <c r="OFW5" s="4"/>
      <c r="OGB5" s="25"/>
      <c r="OGC5" s="25"/>
      <c r="OGD5" s="18"/>
      <c r="OGE5" s="18"/>
      <c r="OGF5" s="18"/>
      <c r="OGG5" s="18"/>
      <c r="OGH5" s="18"/>
      <c r="OGI5" s="4"/>
      <c r="OGJ5" s="4"/>
      <c r="OGK5" s="4"/>
      <c r="OGL5" s="4"/>
      <c r="OGM5" s="4"/>
      <c r="OGR5" s="25"/>
      <c r="OGS5" s="25"/>
      <c r="OGT5" s="18"/>
      <c r="OGU5" s="18"/>
      <c r="OGV5" s="18"/>
      <c r="OGW5" s="18"/>
      <c r="OGX5" s="18"/>
      <c r="OGY5" s="4"/>
      <c r="OGZ5" s="4"/>
      <c r="OHA5" s="4"/>
      <c r="OHB5" s="4"/>
      <c r="OHC5" s="4"/>
      <c r="OHH5" s="25"/>
      <c r="OHI5" s="25"/>
      <c r="OHJ5" s="18"/>
      <c r="OHK5" s="18"/>
      <c r="OHL5" s="18"/>
      <c r="OHM5" s="18"/>
      <c r="OHN5" s="18"/>
      <c r="OHO5" s="4"/>
      <c r="OHP5" s="4"/>
      <c r="OHQ5" s="4"/>
      <c r="OHR5" s="4"/>
      <c r="OHS5" s="4"/>
      <c r="OHX5" s="25"/>
      <c r="OHY5" s="25"/>
      <c r="OHZ5" s="18"/>
      <c r="OIA5" s="18"/>
      <c r="OIB5" s="18"/>
      <c r="OIC5" s="18"/>
      <c r="OID5" s="18"/>
      <c r="OIE5" s="4"/>
      <c r="OIF5" s="4"/>
      <c r="OIG5" s="4"/>
      <c r="OIH5" s="4"/>
      <c r="OII5" s="4"/>
      <c r="OIN5" s="25"/>
      <c r="OIO5" s="25"/>
      <c r="OIP5" s="18"/>
      <c r="OIQ5" s="18"/>
      <c r="OIR5" s="18"/>
      <c r="OIS5" s="18"/>
      <c r="OIT5" s="18"/>
      <c r="OIU5" s="4"/>
      <c r="OIV5" s="4"/>
      <c r="OIW5" s="4"/>
      <c r="OIX5" s="4"/>
      <c r="OIY5" s="4"/>
      <c r="OJD5" s="25"/>
      <c r="OJE5" s="25"/>
      <c r="OJF5" s="18"/>
      <c r="OJG5" s="18"/>
      <c r="OJH5" s="18"/>
      <c r="OJI5" s="18"/>
      <c r="OJJ5" s="18"/>
      <c r="OJK5" s="4"/>
      <c r="OJL5" s="4"/>
      <c r="OJM5" s="4"/>
      <c r="OJN5" s="4"/>
      <c r="OJO5" s="4"/>
      <c r="OJT5" s="25"/>
      <c r="OJU5" s="25"/>
      <c r="OJV5" s="18"/>
      <c r="OJW5" s="18"/>
      <c r="OJX5" s="18"/>
      <c r="OJY5" s="18"/>
      <c r="OJZ5" s="18"/>
      <c r="OKA5" s="4"/>
      <c r="OKB5" s="4"/>
      <c r="OKC5" s="4"/>
      <c r="OKD5" s="4"/>
      <c r="OKE5" s="4"/>
      <c r="OKJ5" s="25"/>
      <c r="OKK5" s="25"/>
      <c r="OKL5" s="18"/>
      <c r="OKM5" s="18"/>
      <c r="OKN5" s="18"/>
      <c r="OKO5" s="18"/>
      <c r="OKP5" s="18"/>
      <c r="OKQ5" s="4"/>
      <c r="OKR5" s="4"/>
      <c r="OKS5" s="4"/>
      <c r="OKT5" s="4"/>
      <c r="OKU5" s="4"/>
      <c r="OKZ5" s="25"/>
      <c r="OLA5" s="25"/>
      <c r="OLB5" s="18"/>
      <c r="OLC5" s="18"/>
      <c r="OLD5" s="18"/>
      <c r="OLE5" s="18"/>
      <c r="OLF5" s="18"/>
      <c r="OLG5" s="4"/>
      <c r="OLH5" s="4"/>
      <c r="OLI5" s="4"/>
      <c r="OLJ5" s="4"/>
      <c r="OLK5" s="4"/>
      <c r="OLP5" s="25"/>
      <c r="OLQ5" s="25"/>
      <c r="OLR5" s="18"/>
      <c r="OLS5" s="18"/>
      <c r="OLT5" s="18"/>
      <c r="OLU5" s="18"/>
      <c r="OLV5" s="18"/>
      <c r="OLW5" s="4"/>
      <c r="OLX5" s="4"/>
      <c r="OLY5" s="4"/>
      <c r="OLZ5" s="4"/>
      <c r="OMA5" s="4"/>
      <c r="OMF5" s="25"/>
      <c r="OMG5" s="25"/>
      <c r="OMH5" s="18"/>
      <c r="OMI5" s="18"/>
      <c r="OMJ5" s="18"/>
      <c r="OMK5" s="18"/>
      <c r="OML5" s="18"/>
      <c r="OMM5" s="4"/>
      <c r="OMN5" s="4"/>
      <c r="OMO5" s="4"/>
      <c r="OMP5" s="4"/>
      <c r="OMQ5" s="4"/>
      <c r="OMV5" s="25"/>
      <c r="OMW5" s="25"/>
      <c r="OMX5" s="18"/>
      <c r="OMY5" s="18"/>
      <c r="OMZ5" s="18"/>
      <c r="ONA5" s="18"/>
      <c r="ONB5" s="18"/>
      <c r="ONC5" s="4"/>
      <c r="OND5" s="4"/>
      <c r="ONE5" s="4"/>
      <c r="ONF5" s="4"/>
      <c r="ONG5" s="4"/>
      <c r="ONL5" s="25"/>
      <c r="ONM5" s="25"/>
      <c r="ONN5" s="18"/>
      <c r="ONO5" s="18"/>
      <c r="ONP5" s="18"/>
      <c r="ONQ5" s="18"/>
      <c r="ONR5" s="18"/>
      <c r="ONS5" s="4"/>
      <c r="ONT5" s="4"/>
      <c r="ONU5" s="4"/>
      <c r="ONV5" s="4"/>
      <c r="ONW5" s="4"/>
      <c r="OOB5" s="25"/>
      <c r="OOC5" s="25"/>
      <c r="OOD5" s="18"/>
      <c r="OOE5" s="18"/>
      <c r="OOF5" s="18"/>
      <c r="OOG5" s="18"/>
      <c r="OOH5" s="18"/>
      <c r="OOI5" s="4"/>
      <c r="OOJ5" s="4"/>
      <c r="OOK5" s="4"/>
      <c r="OOL5" s="4"/>
      <c r="OOM5" s="4"/>
      <c r="OOR5" s="25"/>
      <c r="OOS5" s="25"/>
      <c r="OOT5" s="18"/>
      <c r="OOU5" s="18"/>
      <c r="OOV5" s="18"/>
      <c r="OOW5" s="18"/>
      <c r="OOX5" s="18"/>
      <c r="OOY5" s="4"/>
      <c r="OOZ5" s="4"/>
      <c r="OPA5" s="4"/>
      <c r="OPB5" s="4"/>
      <c r="OPC5" s="4"/>
      <c r="OPH5" s="25"/>
      <c r="OPI5" s="25"/>
      <c r="OPJ5" s="18"/>
      <c r="OPK5" s="18"/>
      <c r="OPL5" s="18"/>
      <c r="OPM5" s="18"/>
      <c r="OPN5" s="18"/>
      <c r="OPO5" s="4"/>
      <c r="OPP5" s="4"/>
      <c r="OPQ5" s="4"/>
      <c r="OPR5" s="4"/>
      <c r="OPS5" s="4"/>
      <c r="OPX5" s="25"/>
      <c r="OPY5" s="25"/>
      <c r="OPZ5" s="18"/>
      <c r="OQA5" s="18"/>
      <c r="OQB5" s="18"/>
      <c r="OQC5" s="18"/>
      <c r="OQD5" s="18"/>
      <c r="OQE5" s="4"/>
      <c r="OQF5" s="4"/>
      <c r="OQG5" s="4"/>
      <c r="OQH5" s="4"/>
      <c r="OQI5" s="4"/>
      <c r="OQN5" s="25"/>
      <c r="OQO5" s="25"/>
      <c r="OQP5" s="18"/>
      <c r="OQQ5" s="18"/>
      <c r="OQR5" s="18"/>
      <c r="OQS5" s="18"/>
      <c r="OQT5" s="18"/>
      <c r="OQU5" s="4"/>
      <c r="OQV5" s="4"/>
      <c r="OQW5" s="4"/>
      <c r="OQX5" s="4"/>
      <c r="OQY5" s="4"/>
      <c r="ORD5" s="25"/>
      <c r="ORE5" s="25"/>
      <c r="ORF5" s="18"/>
      <c r="ORG5" s="18"/>
      <c r="ORH5" s="18"/>
      <c r="ORI5" s="18"/>
      <c r="ORJ5" s="18"/>
      <c r="ORK5" s="4"/>
      <c r="ORL5" s="4"/>
      <c r="ORM5" s="4"/>
      <c r="ORN5" s="4"/>
      <c r="ORO5" s="4"/>
      <c r="ORT5" s="25"/>
      <c r="ORU5" s="25"/>
      <c r="ORV5" s="18"/>
      <c r="ORW5" s="18"/>
      <c r="ORX5" s="18"/>
      <c r="ORY5" s="18"/>
      <c r="ORZ5" s="18"/>
      <c r="OSA5" s="4"/>
      <c r="OSB5" s="4"/>
      <c r="OSC5" s="4"/>
      <c r="OSD5" s="4"/>
      <c r="OSE5" s="4"/>
      <c r="OSJ5" s="25"/>
      <c r="OSK5" s="25"/>
      <c r="OSL5" s="18"/>
      <c r="OSM5" s="18"/>
      <c r="OSN5" s="18"/>
      <c r="OSO5" s="18"/>
      <c r="OSP5" s="18"/>
      <c r="OSQ5" s="4"/>
      <c r="OSR5" s="4"/>
      <c r="OSS5" s="4"/>
      <c r="OST5" s="4"/>
      <c r="OSU5" s="4"/>
      <c r="OSZ5" s="25"/>
      <c r="OTA5" s="25"/>
      <c r="OTB5" s="18"/>
      <c r="OTC5" s="18"/>
      <c r="OTD5" s="18"/>
      <c r="OTE5" s="18"/>
      <c r="OTF5" s="18"/>
      <c r="OTG5" s="4"/>
      <c r="OTH5" s="4"/>
      <c r="OTI5" s="4"/>
      <c r="OTJ5" s="4"/>
      <c r="OTK5" s="4"/>
      <c r="OTP5" s="25"/>
      <c r="OTQ5" s="25"/>
      <c r="OTR5" s="18"/>
      <c r="OTS5" s="18"/>
      <c r="OTT5" s="18"/>
      <c r="OTU5" s="18"/>
      <c r="OTV5" s="18"/>
      <c r="OTW5" s="4"/>
      <c r="OTX5" s="4"/>
      <c r="OTY5" s="4"/>
      <c r="OTZ5" s="4"/>
      <c r="OUA5" s="4"/>
      <c r="OUF5" s="25"/>
      <c r="OUG5" s="25"/>
      <c r="OUH5" s="18"/>
      <c r="OUI5" s="18"/>
      <c r="OUJ5" s="18"/>
      <c r="OUK5" s="18"/>
      <c r="OUL5" s="18"/>
      <c r="OUM5" s="4"/>
      <c r="OUN5" s="4"/>
      <c r="OUO5" s="4"/>
      <c r="OUP5" s="4"/>
      <c r="OUQ5" s="4"/>
      <c r="OUV5" s="25"/>
      <c r="OUW5" s="25"/>
      <c r="OUX5" s="18"/>
      <c r="OUY5" s="18"/>
      <c r="OUZ5" s="18"/>
      <c r="OVA5" s="18"/>
      <c r="OVB5" s="18"/>
      <c r="OVC5" s="4"/>
      <c r="OVD5" s="4"/>
      <c r="OVE5" s="4"/>
      <c r="OVF5" s="4"/>
      <c r="OVG5" s="4"/>
      <c r="OVL5" s="25"/>
      <c r="OVM5" s="25"/>
      <c r="OVN5" s="18"/>
      <c r="OVO5" s="18"/>
      <c r="OVP5" s="18"/>
      <c r="OVQ5" s="18"/>
      <c r="OVR5" s="18"/>
      <c r="OVS5" s="4"/>
      <c r="OVT5" s="4"/>
      <c r="OVU5" s="4"/>
      <c r="OVV5" s="4"/>
      <c r="OVW5" s="4"/>
      <c r="OWB5" s="25"/>
      <c r="OWC5" s="25"/>
      <c r="OWD5" s="18"/>
      <c r="OWE5" s="18"/>
      <c r="OWF5" s="18"/>
      <c r="OWG5" s="18"/>
      <c r="OWH5" s="18"/>
      <c r="OWI5" s="4"/>
      <c r="OWJ5" s="4"/>
      <c r="OWK5" s="4"/>
      <c r="OWL5" s="4"/>
      <c r="OWM5" s="4"/>
      <c r="OWR5" s="25"/>
      <c r="OWS5" s="25"/>
      <c r="OWT5" s="18"/>
      <c r="OWU5" s="18"/>
      <c r="OWV5" s="18"/>
      <c r="OWW5" s="18"/>
      <c r="OWX5" s="18"/>
      <c r="OWY5" s="4"/>
      <c r="OWZ5" s="4"/>
      <c r="OXA5" s="4"/>
      <c r="OXB5" s="4"/>
      <c r="OXC5" s="4"/>
      <c r="OXH5" s="25"/>
      <c r="OXI5" s="25"/>
      <c r="OXJ5" s="18"/>
      <c r="OXK5" s="18"/>
      <c r="OXL5" s="18"/>
      <c r="OXM5" s="18"/>
      <c r="OXN5" s="18"/>
      <c r="OXO5" s="4"/>
      <c r="OXP5" s="4"/>
      <c r="OXQ5" s="4"/>
      <c r="OXR5" s="4"/>
      <c r="OXS5" s="4"/>
      <c r="OXX5" s="25"/>
      <c r="OXY5" s="25"/>
      <c r="OXZ5" s="18"/>
      <c r="OYA5" s="18"/>
      <c r="OYB5" s="18"/>
      <c r="OYC5" s="18"/>
      <c r="OYD5" s="18"/>
      <c r="OYE5" s="4"/>
      <c r="OYF5" s="4"/>
      <c r="OYG5" s="4"/>
      <c r="OYH5" s="4"/>
      <c r="OYI5" s="4"/>
      <c r="OYN5" s="25"/>
      <c r="OYO5" s="25"/>
      <c r="OYP5" s="18"/>
      <c r="OYQ5" s="18"/>
      <c r="OYR5" s="18"/>
      <c r="OYS5" s="18"/>
      <c r="OYT5" s="18"/>
      <c r="OYU5" s="4"/>
      <c r="OYV5" s="4"/>
      <c r="OYW5" s="4"/>
      <c r="OYX5" s="4"/>
      <c r="OYY5" s="4"/>
      <c r="OZD5" s="25"/>
      <c r="OZE5" s="25"/>
      <c r="OZF5" s="18"/>
      <c r="OZG5" s="18"/>
      <c r="OZH5" s="18"/>
      <c r="OZI5" s="18"/>
      <c r="OZJ5" s="18"/>
      <c r="OZK5" s="4"/>
      <c r="OZL5" s="4"/>
      <c r="OZM5" s="4"/>
      <c r="OZN5" s="4"/>
      <c r="OZO5" s="4"/>
      <c r="OZT5" s="25"/>
      <c r="OZU5" s="25"/>
      <c r="OZV5" s="18"/>
      <c r="OZW5" s="18"/>
      <c r="OZX5" s="18"/>
      <c r="OZY5" s="18"/>
      <c r="OZZ5" s="18"/>
      <c r="PAA5" s="4"/>
      <c r="PAB5" s="4"/>
      <c r="PAC5" s="4"/>
      <c r="PAD5" s="4"/>
      <c r="PAE5" s="4"/>
      <c r="PAJ5" s="25"/>
      <c r="PAK5" s="25"/>
      <c r="PAL5" s="18"/>
      <c r="PAM5" s="18"/>
      <c r="PAN5" s="18"/>
      <c r="PAO5" s="18"/>
      <c r="PAP5" s="18"/>
      <c r="PAQ5" s="4"/>
      <c r="PAR5" s="4"/>
      <c r="PAS5" s="4"/>
      <c r="PAT5" s="4"/>
      <c r="PAU5" s="4"/>
      <c r="PAZ5" s="25"/>
      <c r="PBA5" s="25"/>
      <c r="PBB5" s="18"/>
      <c r="PBC5" s="18"/>
      <c r="PBD5" s="18"/>
      <c r="PBE5" s="18"/>
      <c r="PBF5" s="18"/>
      <c r="PBG5" s="4"/>
      <c r="PBH5" s="4"/>
      <c r="PBI5" s="4"/>
      <c r="PBJ5" s="4"/>
      <c r="PBK5" s="4"/>
      <c r="PBP5" s="25"/>
      <c r="PBQ5" s="25"/>
      <c r="PBR5" s="18"/>
      <c r="PBS5" s="18"/>
      <c r="PBT5" s="18"/>
      <c r="PBU5" s="18"/>
      <c r="PBV5" s="18"/>
      <c r="PBW5" s="4"/>
      <c r="PBX5" s="4"/>
      <c r="PBY5" s="4"/>
      <c r="PBZ5" s="4"/>
      <c r="PCA5" s="4"/>
      <c r="PCF5" s="25"/>
      <c r="PCG5" s="25"/>
      <c r="PCH5" s="18"/>
      <c r="PCI5" s="18"/>
      <c r="PCJ5" s="18"/>
      <c r="PCK5" s="18"/>
      <c r="PCL5" s="18"/>
      <c r="PCM5" s="4"/>
      <c r="PCN5" s="4"/>
      <c r="PCO5" s="4"/>
      <c r="PCP5" s="4"/>
      <c r="PCQ5" s="4"/>
      <c r="PCV5" s="25"/>
      <c r="PCW5" s="25"/>
      <c r="PCX5" s="18"/>
      <c r="PCY5" s="18"/>
      <c r="PCZ5" s="18"/>
      <c r="PDA5" s="18"/>
      <c r="PDB5" s="18"/>
      <c r="PDC5" s="4"/>
      <c r="PDD5" s="4"/>
      <c r="PDE5" s="4"/>
      <c r="PDF5" s="4"/>
      <c r="PDG5" s="4"/>
      <c r="PDL5" s="25"/>
      <c r="PDM5" s="25"/>
      <c r="PDN5" s="18"/>
      <c r="PDO5" s="18"/>
      <c r="PDP5" s="18"/>
      <c r="PDQ5" s="18"/>
      <c r="PDR5" s="18"/>
      <c r="PDS5" s="4"/>
      <c r="PDT5" s="4"/>
      <c r="PDU5" s="4"/>
      <c r="PDV5" s="4"/>
      <c r="PDW5" s="4"/>
      <c r="PEB5" s="25"/>
      <c r="PEC5" s="25"/>
      <c r="PED5" s="18"/>
      <c r="PEE5" s="18"/>
      <c r="PEF5" s="18"/>
      <c r="PEG5" s="18"/>
      <c r="PEH5" s="18"/>
      <c r="PEI5" s="4"/>
      <c r="PEJ5" s="4"/>
      <c r="PEK5" s="4"/>
      <c r="PEL5" s="4"/>
      <c r="PEM5" s="4"/>
      <c r="PER5" s="25"/>
      <c r="PES5" s="25"/>
      <c r="PET5" s="18"/>
      <c r="PEU5" s="18"/>
      <c r="PEV5" s="18"/>
      <c r="PEW5" s="18"/>
      <c r="PEX5" s="18"/>
      <c r="PEY5" s="4"/>
      <c r="PEZ5" s="4"/>
      <c r="PFA5" s="4"/>
      <c r="PFB5" s="4"/>
      <c r="PFC5" s="4"/>
      <c r="PFH5" s="25"/>
      <c r="PFI5" s="25"/>
      <c r="PFJ5" s="18"/>
      <c r="PFK5" s="18"/>
      <c r="PFL5" s="18"/>
      <c r="PFM5" s="18"/>
      <c r="PFN5" s="18"/>
      <c r="PFO5" s="4"/>
      <c r="PFP5" s="4"/>
      <c r="PFQ5" s="4"/>
      <c r="PFR5" s="4"/>
      <c r="PFS5" s="4"/>
      <c r="PFX5" s="25"/>
      <c r="PFY5" s="25"/>
      <c r="PFZ5" s="18"/>
      <c r="PGA5" s="18"/>
      <c r="PGB5" s="18"/>
      <c r="PGC5" s="18"/>
      <c r="PGD5" s="18"/>
      <c r="PGE5" s="4"/>
      <c r="PGF5" s="4"/>
      <c r="PGG5" s="4"/>
      <c r="PGH5" s="4"/>
      <c r="PGI5" s="4"/>
      <c r="PGN5" s="25"/>
      <c r="PGO5" s="25"/>
      <c r="PGP5" s="18"/>
      <c r="PGQ5" s="18"/>
      <c r="PGR5" s="18"/>
      <c r="PGS5" s="18"/>
      <c r="PGT5" s="18"/>
      <c r="PGU5" s="4"/>
      <c r="PGV5" s="4"/>
      <c r="PGW5" s="4"/>
      <c r="PGX5" s="4"/>
      <c r="PGY5" s="4"/>
      <c r="PHD5" s="25"/>
      <c r="PHE5" s="25"/>
      <c r="PHF5" s="18"/>
      <c r="PHG5" s="18"/>
      <c r="PHH5" s="18"/>
      <c r="PHI5" s="18"/>
      <c r="PHJ5" s="18"/>
      <c r="PHK5" s="4"/>
      <c r="PHL5" s="4"/>
      <c r="PHM5" s="4"/>
      <c r="PHN5" s="4"/>
      <c r="PHO5" s="4"/>
      <c r="PHT5" s="25"/>
      <c r="PHU5" s="25"/>
      <c r="PHV5" s="18"/>
      <c r="PHW5" s="18"/>
      <c r="PHX5" s="18"/>
      <c r="PHY5" s="18"/>
      <c r="PHZ5" s="18"/>
      <c r="PIA5" s="4"/>
      <c r="PIB5" s="4"/>
      <c r="PIC5" s="4"/>
      <c r="PID5" s="4"/>
      <c r="PIE5" s="4"/>
      <c r="PIJ5" s="25"/>
      <c r="PIK5" s="25"/>
      <c r="PIL5" s="18"/>
      <c r="PIM5" s="18"/>
      <c r="PIN5" s="18"/>
      <c r="PIO5" s="18"/>
      <c r="PIP5" s="18"/>
      <c r="PIQ5" s="4"/>
      <c r="PIR5" s="4"/>
      <c r="PIS5" s="4"/>
      <c r="PIT5" s="4"/>
      <c r="PIU5" s="4"/>
      <c r="PIZ5" s="25"/>
      <c r="PJA5" s="25"/>
      <c r="PJB5" s="18"/>
      <c r="PJC5" s="18"/>
      <c r="PJD5" s="18"/>
      <c r="PJE5" s="18"/>
      <c r="PJF5" s="18"/>
      <c r="PJG5" s="4"/>
      <c r="PJH5" s="4"/>
      <c r="PJI5" s="4"/>
      <c r="PJJ5" s="4"/>
      <c r="PJK5" s="4"/>
      <c r="PJP5" s="25"/>
      <c r="PJQ5" s="25"/>
      <c r="PJR5" s="18"/>
      <c r="PJS5" s="18"/>
      <c r="PJT5" s="18"/>
      <c r="PJU5" s="18"/>
      <c r="PJV5" s="18"/>
      <c r="PJW5" s="4"/>
      <c r="PJX5" s="4"/>
      <c r="PJY5" s="4"/>
      <c r="PJZ5" s="4"/>
      <c r="PKA5" s="4"/>
      <c r="PKF5" s="25"/>
      <c r="PKG5" s="25"/>
      <c r="PKH5" s="18"/>
      <c r="PKI5" s="18"/>
      <c r="PKJ5" s="18"/>
      <c r="PKK5" s="18"/>
      <c r="PKL5" s="18"/>
      <c r="PKM5" s="4"/>
      <c r="PKN5" s="4"/>
      <c r="PKO5" s="4"/>
      <c r="PKP5" s="4"/>
      <c r="PKQ5" s="4"/>
      <c r="PKV5" s="25"/>
      <c r="PKW5" s="25"/>
      <c r="PKX5" s="18"/>
      <c r="PKY5" s="18"/>
      <c r="PKZ5" s="18"/>
      <c r="PLA5" s="18"/>
      <c r="PLB5" s="18"/>
      <c r="PLC5" s="4"/>
      <c r="PLD5" s="4"/>
      <c r="PLE5" s="4"/>
      <c r="PLF5" s="4"/>
      <c r="PLG5" s="4"/>
      <c r="PLL5" s="25"/>
      <c r="PLM5" s="25"/>
      <c r="PLN5" s="18"/>
      <c r="PLO5" s="18"/>
      <c r="PLP5" s="18"/>
      <c r="PLQ5" s="18"/>
      <c r="PLR5" s="18"/>
      <c r="PLS5" s="4"/>
      <c r="PLT5" s="4"/>
      <c r="PLU5" s="4"/>
      <c r="PLV5" s="4"/>
      <c r="PLW5" s="4"/>
      <c r="PMB5" s="25"/>
      <c r="PMC5" s="25"/>
      <c r="PMD5" s="18"/>
      <c r="PME5" s="18"/>
      <c r="PMF5" s="18"/>
      <c r="PMG5" s="18"/>
      <c r="PMH5" s="18"/>
      <c r="PMI5" s="4"/>
      <c r="PMJ5" s="4"/>
      <c r="PMK5" s="4"/>
      <c r="PML5" s="4"/>
      <c r="PMM5" s="4"/>
      <c r="PMR5" s="25"/>
      <c r="PMS5" s="25"/>
      <c r="PMT5" s="18"/>
      <c r="PMU5" s="18"/>
      <c r="PMV5" s="18"/>
      <c r="PMW5" s="18"/>
      <c r="PMX5" s="18"/>
      <c r="PMY5" s="4"/>
      <c r="PMZ5" s="4"/>
      <c r="PNA5" s="4"/>
      <c r="PNB5" s="4"/>
      <c r="PNC5" s="4"/>
      <c r="PNH5" s="25"/>
      <c r="PNI5" s="25"/>
      <c r="PNJ5" s="18"/>
      <c r="PNK5" s="18"/>
      <c r="PNL5" s="18"/>
      <c r="PNM5" s="18"/>
      <c r="PNN5" s="18"/>
      <c r="PNO5" s="4"/>
      <c r="PNP5" s="4"/>
      <c r="PNQ5" s="4"/>
      <c r="PNR5" s="4"/>
      <c r="PNS5" s="4"/>
      <c r="PNX5" s="25"/>
      <c r="PNY5" s="25"/>
      <c r="PNZ5" s="18"/>
      <c r="POA5" s="18"/>
      <c r="POB5" s="18"/>
      <c r="POC5" s="18"/>
      <c r="POD5" s="18"/>
      <c r="POE5" s="4"/>
      <c r="POF5" s="4"/>
      <c r="POG5" s="4"/>
      <c r="POH5" s="4"/>
      <c r="POI5" s="4"/>
      <c r="PON5" s="25"/>
      <c r="POO5" s="25"/>
      <c r="POP5" s="18"/>
      <c r="POQ5" s="18"/>
      <c r="POR5" s="18"/>
      <c r="POS5" s="18"/>
      <c r="POT5" s="18"/>
      <c r="POU5" s="4"/>
      <c r="POV5" s="4"/>
      <c r="POW5" s="4"/>
      <c r="POX5" s="4"/>
      <c r="POY5" s="4"/>
      <c r="PPD5" s="25"/>
      <c r="PPE5" s="25"/>
      <c r="PPF5" s="18"/>
      <c r="PPG5" s="18"/>
      <c r="PPH5" s="18"/>
      <c r="PPI5" s="18"/>
      <c r="PPJ5" s="18"/>
      <c r="PPK5" s="4"/>
      <c r="PPL5" s="4"/>
      <c r="PPM5" s="4"/>
      <c r="PPN5" s="4"/>
      <c r="PPO5" s="4"/>
      <c r="PPT5" s="25"/>
      <c r="PPU5" s="25"/>
      <c r="PPV5" s="18"/>
      <c r="PPW5" s="18"/>
      <c r="PPX5" s="18"/>
      <c r="PPY5" s="18"/>
      <c r="PPZ5" s="18"/>
      <c r="PQA5" s="4"/>
      <c r="PQB5" s="4"/>
      <c r="PQC5" s="4"/>
      <c r="PQD5" s="4"/>
      <c r="PQE5" s="4"/>
      <c r="PQJ5" s="25"/>
      <c r="PQK5" s="25"/>
      <c r="PQL5" s="18"/>
      <c r="PQM5" s="18"/>
      <c r="PQN5" s="18"/>
      <c r="PQO5" s="18"/>
      <c r="PQP5" s="18"/>
      <c r="PQQ5" s="4"/>
      <c r="PQR5" s="4"/>
      <c r="PQS5" s="4"/>
      <c r="PQT5" s="4"/>
      <c r="PQU5" s="4"/>
      <c r="PQZ5" s="25"/>
      <c r="PRA5" s="25"/>
      <c r="PRB5" s="18"/>
      <c r="PRC5" s="18"/>
      <c r="PRD5" s="18"/>
      <c r="PRE5" s="18"/>
      <c r="PRF5" s="18"/>
      <c r="PRG5" s="4"/>
      <c r="PRH5" s="4"/>
      <c r="PRI5" s="4"/>
      <c r="PRJ5" s="4"/>
      <c r="PRK5" s="4"/>
      <c r="PRP5" s="25"/>
      <c r="PRQ5" s="25"/>
      <c r="PRR5" s="18"/>
      <c r="PRS5" s="18"/>
      <c r="PRT5" s="18"/>
      <c r="PRU5" s="18"/>
      <c r="PRV5" s="18"/>
      <c r="PRW5" s="4"/>
      <c r="PRX5" s="4"/>
      <c r="PRY5" s="4"/>
      <c r="PRZ5" s="4"/>
      <c r="PSA5" s="4"/>
      <c r="PSF5" s="25"/>
      <c r="PSG5" s="25"/>
      <c r="PSH5" s="18"/>
      <c r="PSI5" s="18"/>
      <c r="PSJ5" s="18"/>
      <c r="PSK5" s="18"/>
      <c r="PSL5" s="18"/>
      <c r="PSM5" s="4"/>
      <c r="PSN5" s="4"/>
      <c r="PSO5" s="4"/>
      <c r="PSP5" s="4"/>
      <c r="PSQ5" s="4"/>
      <c r="PSV5" s="25"/>
      <c r="PSW5" s="25"/>
      <c r="PSX5" s="18"/>
      <c r="PSY5" s="18"/>
      <c r="PSZ5" s="18"/>
      <c r="PTA5" s="18"/>
      <c r="PTB5" s="18"/>
      <c r="PTC5" s="4"/>
      <c r="PTD5" s="4"/>
      <c r="PTE5" s="4"/>
      <c r="PTF5" s="4"/>
      <c r="PTG5" s="4"/>
      <c r="PTL5" s="25"/>
      <c r="PTM5" s="25"/>
      <c r="PTN5" s="18"/>
      <c r="PTO5" s="18"/>
      <c r="PTP5" s="18"/>
      <c r="PTQ5" s="18"/>
      <c r="PTR5" s="18"/>
      <c r="PTS5" s="4"/>
      <c r="PTT5" s="4"/>
      <c r="PTU5" s="4"/>
      <c r="PTV5" s="4"/>
      <c r="PTW5" s="4"/>
      <c r="PUB5" s="25"/>
      <c r="PUC5" s="25"/>
      <c r="PUD5" s="18"/>
      <c r="PUE5" s="18"/>
      <c r="PUF5" s="18"/>
      <c r="PUG5" s="18"/>
      <c r="PUH5" s="18"/>
      <c r="PUI5" s="4"/>
      <c r="PUJ5" s="4"/>
      <c r="PUK5" s="4"/>
      <c r="PUL5" s="4"/>
      <c r="PUM5" s="4"/>
      <c r="PUR5" s="25"/>
      <c r="PUS5" s="25"/>
      <c r="PUT5" s="18"/>
      <c r="PUU5" s="18"/>
      <c r="PUV5" s="18"/>
      <c r="PUW5" s="18"/>
      <c r="PUX5" s="18"/>
      <c r="PUY5" s="4"/>
      <c r="PUZ5" s="4"/>
      <c r="PVA5" s="4"/>
      <c r="PVB5" s="4"/>
      <c r="PVC5" s="4"/>
      <c r="PVH5" s="25"/>
      <c r="PVI5" s="25"/>
      <c r="PVJ5" s="18"/>
      <c r="PVK5" s="18"/>
      <c r="PVL5" s="18"/>
      <c r="PVM5" s="18"/>
      <c r="PVN5" s="18"/>
      <c r="PVO5" s="4"/>
      <c r="PVP5" s="4"/>
      <c r="PVQ5" s="4"/>
      <c r="PVR5" s="4"/>
      <c r="PVS5" s="4"/>
      <c r="PVX5" s="25"/>
      <c r="PVY5" s="25"/>
      <c r="PVZ5" s="18"/>
      <c r="PWA5" s="18"/>
      <c r="PWB5" s="18"/>
      <c r="PWC5" s="18"/>
      <c r="PWD5" s="18"/>
      <c r="PWE5" s="4"/>
      <c r="PWF5" s="4"/>
      <c r="PWG5" s="4"/>
      <c r="PWH5" s="4"/>
      <c r="PWI5" s="4"/>
      <c r="PWN5" s="25"/>
      <c r="PWO5" s="25"/>
      <c r="PWP5" s="18"/>
      <c r="PWQ5" s="18"/>
      <c r="PWR5" s="18"/>
      <c r="PWS5" s="18"/>
      <c r="PWT5" s="18"/>
      <c r="PWU5" s="4"/>
      <c r="PWV5" s="4"/>
      <c r="PWW5" s="4"/>
      <c r="PWX5" s="4"/>
      <c r="PWY5" s="4"/>
      <c r="PXD5" s="25"/>
      <c r="PXE5" s="25"/>
      <c r="PXF5" s="18"/>
      <c r="PXG5" s="18"/>
      <c r="PXH5" s="18"/>
      <c r="PXI5" s="18"/>
      <c r="PXJ5" s="18"/>
      <c r="PXK5" s="4"/>
      <c r="PXL5" s="4"/>
      <c r="PXM5" s="4"/>
      <c r="PXN5" s="4"/>
      <c r="PXO5" s="4"/>
      <c r="PXT5" s="25"/>
      <c r="PXU5" s="25"/>
      <c r="PXV5" s="18"/>
      <c r="PXW5" s="18"/>
      <c r="PXX5" s="18"/>
      <c r="PXY5" s="18"/>
      <c r="PXZ5" s="18"/>
      <c r="PYA5" s="4"/>
      <c r="PYB5" s="4"/>
      <c r="PYC5" s="4"/>
      <c r="PYD5" s="4"/>
      <c r="PYE5" s="4"/>
      <c r="PYJ5" s="25"/>
      <c r="PYK5" s="25"/>
      <c r="PYL5" s="18"/>
      <c r="PYM5" s="18"/>
      <c r="PYN5" s="18"/>
      <c r="PYO5" s="18"/>
      <c r="PYP5" s="18"/>
      <c r="PYQ5" s="4"/>
      <c r="PYR5" s="4"/>
      <c r="PYS5" s="4"/>
      <c r="PYT5" s="4"/>
      <c r="PYU5" s="4"/>
      <c r="PYZ5" s="25"/>
      <c r="PZA5" s="25"/>
      <c r="PZB5" s="18"/>
      <c r="PZC5" s="18"/>
      <c r="PZD5" s="18"/>
      <c r="PZE5" s="18"/>
      <c r="PZF5" s="18"/>
      <c r="PZG5" s="4"/>
      <c r="PZH5" s="4"/>
      <c r="PZI5" s="4"/>
      <c r="PZJ5" s="4"/>
      <c r="PZK5" s="4"/>
      <c r="PZP5" s="25"/>
      <c r="PZQ5" s="25"/>
      <c r="PZR5" s="18"/>
      <c r="PZS5" s="18"/>
      <c r="PZT5" s="18"/>
      <c r="PZU5" s="18"/>
      <c r="PZV5" s="18"/>
      <c r="PZW5" s="4"/>
      <c r="PZX5" s="4"/>
      <c r="PZY5" s="4"/>
      <c r="PZZ5" s="4"/>
      <c r="QAA5" s="4"/>
      <c r="QAF5" s="25"/>
      <c r="QAG5" s="25"/>
      <c r="QAH5" s="18"/>
      <c r="QAI5" s="18"/>
      <c r="QAJ5" s="18"/>
      <c r="QAK5" s="18"/>
      <c r="QAL5" s="18"/>
      <c r="QAM5" s="4"/>
      <c r="QAN5" s="4"/>
      <c r="QAO5" s="4"/>
      <c r="QAP5" s="4"/>
      <c r="QAQ5" s="4"/>
      <c r="QAV5" s="25"/>
      <c r="QAW5" s="25"/>
      <c r="QAX5" s="18"/>
      <c r="QAY5" s="18"/>
      <c r="QAZ5" s="18"/>
      <c r="QBA5" s="18"/>
      <c r="QBB5" s="18"/>
      <c r="QBC5" s="4"/>
      <c r="QBD5" s="4"/>
      <c r="QBE5" s="4"/>
      <c r="QBF5" s="4"/>
      <c r="QBG5" s="4"/>
      <c r="QBL5" s="25"/>
      <c r="QBM5" s="25"/>
      <c r="QBN5" s="18"/>
      <c r="QBO5" s="18"/>
      <c r="QBP5" s="18"/>
      <c r="QBQ5" s="18"/>
      <c r="QBR5" s="18"/>
      <c r="QBS5" s="4"/>
      <c r="QBT5" s="4"/>
      <c r="QBU5" s="4"/>
      <c r="QBV5" s="4"/>
      <c r="QBW5" s="4"/>
      <c r="QCB5" s="25"/>
      <c r="QCC5" s="25"/>
      <c r="QCD5" s="18"/>
      <c r="QCE5" s="18"/>
      <c r="QCF5" s="18"/>
      <c r="QCG5" s="18"/>
      <c r="QCH5" s="18"/>
      <c r="QCI5" s="4"/>
      <c r="QCJ5" s="4"/>
      <c r="QCK5" s="4"/>
      <c r="QCL5" s="4"/>
      <c r="QCM5" s="4"/>
      <c r="QCR5" s="25"/>
      <c r="QCS5" s="25"/>
      <c r="QCT5" s="18"/>
      <c r="QCU5" s="18"/>
      <c r="QCV5" s="18"/>
      <c r="QCW5" s="18"/>
      <c r="QCX5" s="18"/>
      <c r="QCY5" s="4"/>
      <c r="QCZ5" s="4"/>
      <c r="QDA5" s="4"/>
      <c r="QDB5" s="4"/>
      <c r="QDC5" s="4"/>
      <c r="QDH5" s="25"/>
      <c r="QDI5" s="25"/>
      <c r="QDJ5" s="18"/>
      <c r="QDK5" s="18"/>
      <c r="QDL5" s="18"/>
      <c r="QDM5" s="18"/>
      <c r="QDN5" s="18"/>
      <c r="QDO5" s="4"/>
      <c r="QDP5" s="4"/>
      <c r="QDQ5" s="4"/>
      <c r="QDR5" s="4"/>
      <c r="QDS5" s="4"/>
      <c r="QDX5" s="25"/>
      <c r="QDY5" s="25"/>
      <c r="QDZ5" s="18"/>
      <c r="QEA5" s="18"/>
      <c r="QEB5" s="18"/>
      <c r="QEC5" s="18"/>
      <c r="QED5" s="18"/>
      <c r="QEE5" s="4"/>
      <c r="QEF5" s="4"/>
      <c r="QEG5" s="4"/>
      <c r="QEH5" s="4"/>
      <c r="QEI5" s="4"/>
      <c r="QEN5" s="25"/>
      <c r="QEO5" s="25"/>
      <c r="QEP5" s="18"/>
      <c r="QEQ5" s="18"/>
      <c r="QER5" s="18"/>
      <c r="QES5" s="18"/>
      <c r="QET5" s="18"/>
      <c r="QEU5" s="4"/>
      <c r="QEV5" s="4"/>
      <c r="QEW5" s="4"/>
      <c r="QEX5" s="4"/>
      <c r="QEY5" s="4"/>
      <c r="QFD5" s="25"/>
      <c r="QFE5" s="25"/>
      <c r="QFF5" s="18"/>
      <c r="QFG5" s="18"/>
      <c r="QFH5" s="18"/>
      <c r="QFI5" s="18"/>
      <c r="QFJ5" s="18"/>
      <c r="QFK5" s="4"/>
      <c r="QFL5" s="4"/>
      <c r="QFM5" s="4"/>
      <c r="QFN5" s="4"/>
      <c r="QFO5" s="4"/>
      <c r="QFT5" s="25"/>
      <c r="QFU5" s="25"/>
      <c r="QFV5" s="18"/>
      <c r="QFW5" s="18"/>
      <c r="QFX5" s="18"/>
      <c r="QFY5" s="18"/>
      <c r="QFZ5" s="18"/>
      <c r="QGA5" s="4"/>
      <c r="QGB5" s="4"/>
      <c r="QGC5" s="4"/>
      <c r="QGD5" s="4"/>
      <c r="QGE5" s="4"/>
      <c r="QGJ5" s="25"/>
      <c r="QGK5" s="25"/>
      <c r="QGL5" s="18"/>
      <c r="QGM5" s="18"/>
      <c r="QGN5" s="18"/>
      <c r="QGO5" s="18"/>
      <c r="QGP5" s="18"/>
      <c r="QGQ5" s="4"/>
      <c r="QGR5" s="4"/>
      <c r="QGS5" s="4"/>
      <c r="QGT5" s="4"/>
      <c r="QGU5" s="4"/>
      <c r="QGZ5" s="25"/>
      <c r="QHA5" s="25"/>
      <c r="QHB5" s="18"/>
      <c r="QHC5" s="18"/>
      <c r="QHD5" s="18"/>
      <c r="QHE5" s="18"/>
      <c r="QHF5" s="18"/>
      <c r="QHG5" s="4"/>
      <c r="QHH5" s="4"/>
      <c r="QHI5" s="4"/>
      <c r="QHJ5" s="4"/>
      <c r="QHK5" s="4"/>
      <c r="QHP5" s="25"/>
      <c r="QHQ5" s="25"/>
      <c r="QHR5" s="18"/>
      <c r="QHS5" s="18"/>
      <c r="QHT5" s="18"/>
      <c r="QHU5" s="18"/>
      <c r="QHV5" s="18"/>
      <c r="QHW5" s="4"/>
      <c r="QHX5" s="4"/>
      <c r="QHY5" s="4"/>
      <c r="QHZ5" s="4"/>
      <c r="QIA5" s="4"/>
      <c r="QIF5" s="25"/>
      <c r="QIG5" s="25"/>
      <c r="QIH5" s="18"/>
      <c r="QII5" s="18"/>
      <c r="QIJ5" s="18"/>
      <c r="QIK5" s="18"/>
      <c r="QIL5" s="18"/>
      <c r="QIM5" s="4"/>
      <c r="QIN5" s="4"/>
      <c r="QIO5" s="4"/>
      <c r="QIP5" s="4"/>
      <c r="QIQ5" s="4"/>
      <c r="QIV5" s="25"/>
      <c r="QIW5" s="25"/>
      <c r="QIX5" s="18"/>
      <c r="QIY5" s="18"/>
      <c r="QIZ5" s="18"/>
      <c r="QJA5" s="18"/>
      <c r="QJB5" s="18"/>
      <c r="QJC5" s="4"/>
      <c r="QJD5" s="4"/>
      <c r="QJE5" s="4"/>
      <c r="QJF5" s="4"/>
      <c r="QJG5" s="4"/>
      <c r="QJL5" s="25"/>
      <c r="QJM5" s="25"/>
      <c r="QJN5" s="18"/>
      <c r="QJO5" s="18"/>
      <c r="QJP5" s="18"/>
      <c r="QJQ5" s="18"/>
      <c r="QJR5" s="18"/>
      <c r="QJS5" s="4"/>
      <c r="QJT5" s="4"/>
      <c r="QJU5" s="4"/>
      <c r="QJV5" s="4"/>
      <c r="QJW5" s="4"/>
      <c r="QKB5" s="25"/>
      <c r="QKC5" s="25"/>
      <c r="QKD5" s="18"/>
      <c r="QKE5" s="18"/>
      <c r="QKF5" s="18"/>
      <c r="QKG5" s="18"/>
      <c r="QKH5" s="18"/>
      <c r="QKI5" s="4"/>
      <c r="QKJ5" s="4"/>
      <c r="QKK5" s="4"/>
      <c r="QKL5" s="4"/>
      <c r="QKM5" s="4"/>
      <c r="QKR5" s="25"/>
      <c r="QKS5" s="25"/>
      <c r="QKT5" s="18"/>
      <c r="QKU5" s="18"/>
      <c r="QKV5" s="18"/>
      <c r="QKW5" s="18"/>
      <c r="QKX5" s="18"/>
      <c r="QKY5" s="4"/>
      <c r="QKZ5" s="4"/>
      <c r="QLA5" s="4"/>
      <c r="QLB5" s="4"/>
      <c r="QLC5" s="4"/>
      <c r="QLH5" s="25"/>
      <c r="QLI5" s="25"/>
      <c r="QLJ5" s="18"/>
      <c r="QLK5" s="18"/>
      <c r="QLL5" s="18"/>
      <c r="QLM5" s="18"/>
      <c r="QLN5" s="18"/>
      <c r="QLO5" s="4"/>
      <c r="QLP5" s="4"/>
      <c r="QLQ5" s="4"/>
      <c r="QLR5" s="4"/>
      <c r="QLS5" s="4"/>
      <c r="QLX5" s="25"/>
      <c r="QLY5" s="25"/>
      <c r="QLZ5" s="18"/>
      <c r="QMA5" s="18"/>
      <c r="QMB5" s="18"/>
      <c r="QMC5" s="18"/>
      <c r="QMD5" s="18"/>
      <c r="QME5" s="4"/>
      <c r="QMF5" s="4"/>
      <c r="QMG5" s="4"/>
      <c r="QMH5" s="4"/>
      <c r="QMI5" s="4"/>
      <c r="QMN5" s="25"/>
      <c r="QMO5" s="25"/>
      <c r="QMP5" s="18"/>
      <c r="QMQ5" s="18"/>
      <c r="QMR5" s="18"/>
      <c r="QMS5" s="18"/>
      <c r="QMT5" s="18"/>
      <c r="QMU5" s="4"/>
      <c r="QMV5" s="4"/>
      <c r="QMW5" s="4"/>
      <c r="QMX5" s="4"/>
      <c r="QMY5" s="4"/>
      <c r="QND5" s="25"/>
      <c r="QNE5" s="25"/>
      <c r="QNF5" s="18"/>
      <c r="QNG5" s="18"/>
      <c r="QNH5" s="18"/>
      <c r="QNI5" s="18"/>
      <c r="QNJ5" s="18"/>
      <c r="QNK5" s="4"/>
      <c r="QNL5" s="4"/>
      <c r="QNM5" s="4"/>
      <c r="QNN5" s="4"/>
      <c r="QNO5" s="4"/>
      <c r="QNT5" s="25"/>
      <c r="QNU5" s="25"/>
      <c r="QNV5" s="18"/>
      <c r="QNW5" s="18"/>
      <c r="QNX5" s="18"/>
      <c r="QNY5" s="18"/>
      <c r="QNZ5" s="18"/>
      <c r="QOA5" s="4"/>
      <c r="QOB5" s="4"/>
      <c r="QOC5" s="4"/>
      <c r="QOD5" s="4"/>
      <c r="QOE5" s="4"/>
      <c r="QOJ5" s="25"/>
      <c r="QOK5" s="25"/>
      <c r="QOL5" s="18"/>
      <c r="QOM5" s="18"/>
      <c r="QON5" s="18"/>
      <c r="QOO5" s="18"/>
      <c r="QOP5" s="18"/>
      <c r="QOQ5" s="4"/>
      <c r="QOR5" s="4"/>
      <c r="QOS5" s="4"/>
      <c r="QOT5" s="4"/>
      <c r="QOU5" s="4"/>
      <c r="QOZ5" s="25"/>
      <c r="QPA5" s="25"/>
      <c r="QPB5" s="18"/>
      <c r="QPC5" s="18"/>
      <c r="QPD5" s="18"/>
      <c r="QPE5" s="18"/>
      <c r="QPF5" s="18"/>
      <c r="QPG5" s="4"/>
      <c r="QPH5" s="4"/>
      <c r="QPI5" s="4"/>
      <c r="QPJ5" s="4"/>
      <c r="QPK5" s="4"/>
      <c r="QPP5" s="25"/>
      <c r="QPQ5" s="25"/>
      <c r="QPR5" s="18"/>
      <c r="QPS5" s="18"/>
      <c r="QPT5" s="18"/>
      <c r="QPU5" s="18"/>
      <c r="QPV5" s="18"/>
      <c r="QPW5" s="4"/>
      <c r="QPX5" s="4"/>
      <c r="QPY5" s="4"/>
      <c r="QPZ5" s="4"/>
      <c r="QQA5" s="4"/>
      <c r="QQF5" s="25"/>
      <c r="QQG5" s="25"/>
      <c r="QQH5" s="18"/>
      <c r="QQI5" s="18"/>
      <c r="QQJ5" s="18"/>
      <c r="QQK5" s="18"/>
      <c r="QQL5" s="18"/>
      <c r="QQM5" s="4"/>
      <c r="QQN5" s="4"/>
      <c r="QQO5" s="4"/>
      <c r="QQP5" s="4"/>
      <c r="QQQ5" s="4"/>
      <c r="QQV5" s="25"/>
      <c r="QQW5" s="25"/>
      <c r="QQX5" s="18"/>
      <c r="QQY5" s="18"/>
      <c r="QQZ5" s="18"/>
      <c r="QRA5" s="18"/>
      <c r="QRB5" s="18"/>
      <c r="QRC5" s="4"/>
      <c r="QRD5" s="4"/>
      <c r="QRE5" s="4"/>
      <c r="QRF5" s="4"/>
      <c r="QRG5" s="4"/>
      <c r="QRL5" s="25"/>
      <c r="QRM5" s="25"/>
      <c r="QRN5" s="18"/>
      <c r="QRO5" s="18"/>
      <c r="QRP5" s="18"/>
      <c r="QRQ5" s="18"/>
      <c r="QRR5" s="18"/>
      <c r="QRS5" s="4"/>
      <c r="QRT5" s="4"/>
      <c r="QRU5" s="4"/>
      <c r="QRV5" s="4"/>
      <c r="QRW5" s="4"/>
      <c r="QSB5" s="25"/>
      <c r="QSC5" s="25"/>
      <c r="QSD5" s="18"/>
      <c r="QSE5" s="18"/>
      <c r="QSF5" s="18"/>
      <c r="QSG5" s="18"/>
      <c r="QSH5" s="18"/>
      <c r="QSI5" s="4"/>
      <c r="QSJ5" s="4"/>
      <c r="QSK5" s="4"/>
      <c r="QSL5" s="4"/>
      <c r="QSM5" s="4"/>
      <c r="QSR5" s="25"/>
      <c r="QSS5" s="25"/>
      <c r="QST5" s="18"/>
      <c r="QSU5" s="18"/>
      <c r="QSV5" s="18"/>
      <c r="QSW5" s="18"/>
      <c r="QSX5" s="18"/>
      <c r="QSY5" s="4"/>
      <c r="QSZ5" s="4"/>
      <c r="QTA5" s="4"/>
      <c r="QTB5" s="4"/>
      <c r="QTC5" s="4"/>
      <c r="QTH5" s="25"/>
      <c r="QTI5" s="25"/>
      <c r="QTJ5" s="18"/>
      <c r="QTK5" s="18"/>
      <c r="QTL5" s="18"/>
      <c r="QTM5" s="18"/>
      <c r="QTN5" s="18"/>
      <c r="QTO5" s="4"/>
      <c r="QTP5" s="4"/>
      <c r="QTQ5" s="4"/>
      <c r="QTR5" s="4"/>
      <c r="QTS5" s="4"/>
      <c r="QTX5" s="25"/>
      <c r="QTY5" s="25"/>
      <c r="QTZ5" s="18"/>
      <c r="QUA5" s="18"/>
      <c r="QUB5" s="18"/>
      <c r="QUC5" s="18"/>
      <c r="QUD5" s="18"/>
      <c r="QUE5" s="4"/>
      <c r="QUF5" s="4"/>
      <c r="QUG5" s="4"/>
      <c r="QUH5" s="4"/>
      <c r="QUI5" s="4"/>
      <c r="QUN5" s="25"/>
      <c r="QUO5" s="25"/>
      <c r="QUP5" s="18"/>
      <c r="QUQ5" s="18"/>
      <c r="QUR5" s="18"/>
      <c r="QUS5" s="18"/>
      <c r="QUT5" s="18"/>
      <c r="QUU5" s="4"/>
      <c r="QUV5" s="4"/>
      <c r="QUW5" s="4"/>
      <c r="QUX5" s="4"/>
      <c r="QUY5" s="4"/>
      <c r="QVD5" s="25"/>
      <c r="QVE5" s="25"/>
      <c r="QVF5" s="18"/>
      <c r="QVG5" s="18"/>
      <c r="QVH5" s="18"/>
      <c r="QVI5" s="18"/>
      <c r="QVJ5" s="18"/>
      <c r="QVK5" s="4"/>
      <c r="QVL5" s="4"/>
      <c r="QVM5" s="4"/>
      <c r="QVN5" s="4"/>
      <c r="QVO5" s="4"/>
      <c r="QVT5" s="25"/>
      <c r="QVU5" s="25"/>
      <c r="QVV5" s="18"/>
      <c r="QVW5" s="18"/>
      <c r="QVX5" s="18"/>
      <c r="QVY5" s="18"/>
      <c r="QVZ5" s="18"/>
      <c r="QWA5" s="4"/>
      <c r="QWB5" s="4"/>
      <c r="QWC5" s="4"/>
      <c r="QWD5" s="4"/>
      <c r="QWE5" s="4"/>
      <c r="QWJ5" s="25"/>
      <c r="QWK5" s="25"/>
      <c r="QWL5" s="18"/>
      <c r="QWM5" s="18"/>
      <c r="QWN5" s="18"/>
      <c r="QWO5" s="18"/>
      <c r="QWP5" s="18"/>
      <c r="QWQ5" s="4"/>
      <c r="QWR5" s="4"/>
      <c r="QWS5" s="4"/>
      <c r="QWT5" s="4"/>
      <c r="QWU5" s="4"/>
      <c r="QWZ5" s="25"/>
      <c r="QXA5" s="25"/>
      <c r="QXB5" s="18"/>
      <c r="QXC5" s="18"/>
      <c r="QXD5" s="18"/>
      <c r="QXE5" s="18"/>
      <c r="QXF5" s="18"/>
      <c r="QXG5" s="4"/>
      <c r="QXH5" s="4"/>
      <c r="QXI5" s="4"/>
      <c r="QXJ5" s="4"/>
      <c r="QXK5" s="4"/>
      <c r="QXP5" s="25"/>
      <c r="QXQ5" s="25"/>
      <c r="QXR5" s="18"/>
      <c r="QXS5" s="18"/>
      <c r="QXT5" s="18"/>
      <c r="QXU5" s="18"/>
      <c r="QXV5" s="18"/>
      <c r="QXW5" s="4"/>
      <c r="QXX5" s="4"/>
      <c r="QXY5" s="4"/>
      <c r="QXZ5" s="4"/>
      <c r="QYA5" s="4"/>
      <c r="QYF5" s="25"/>
      <c r="QYG5" s="25"/>
      <c r="QYH5" s="18"/>
      <c r="QYI5" s="18"/>
      <c r="QYJ5" s="18"/>
      <c r="QYK5" s="18"/>
      <c r="QYL5" s="18"/>
      <c r="QYM5" s="4"/>
      <c r="QYN5" s="4"/>
      <c r="QYO5" s="4"/>
      <c r="QYP5" s="4"/>
      <c r="QYQ5" s="4"/>
      <c r="QYV5" s="25"/>
      <c r="QYW5" s="25"/>
      <c r="QYX5" s="18"/>
      <c r="QYY5" s="18"/>
      <c r="QYZ5" s="18"/>
      <c r="QZA5" s="18"/>
      <c r="QZB5" s="18"/>
      <c r="QZC5" s="4"/>
      <c r="QZD5" s="4"/>
      <c r="QZE5" s="4"/>
      <c r="QZF5" s="4"/>
      <c r="QZG5" s="4"/>
      <c r="QZL5" s="25"/>
      <c r="QZM5" s="25"/>
      <c r="QZN5" s="18"/>
      <c r="QZO5" s="18"/>
      <c r="QZP5" s="18"/>
      <c r="QZQ5" s="18"/>
      <c r="QZR5" s="18"/>
      <c r="QZS5" s="4"/>
      <c r="QZT5" s="4"/>
      <c r="QZU5" s="4"/>
      <c r="QZV5" s="4"/>
      <c r="QZW5" s="4"/>
      <c r="RAB5" s="25"/>
      <c r="RAC5" s="25"/>
      <c r="RAD5" s="18"/>
      <c r="RAE5" s="18"/>
      <c r="RAF5" s="18"/>
      <c r="RAG5" s="18"/>
      <c r="RAH5" s="18"/>
      <c r="RAI5" s="4"/>
      <c r="RAJ5" s="4"/>
      <c r="RAK5" s="4"/>
      <c r="RAL5" s="4"/>
      <c r="RAM5" s="4"/>
      <c r="RAR5" s="25"/>
      <c r="RAS5" s="25"/>
      <c r="RAT5" s="18"/>
      <c r="RAU5" s="18"/>
      <c r="RAV5" s="18"/>
      <c r="RAW5" s="18"/>
      <c r="RAX5" s="18"/>
      <c r="RAY5" s="4"/>
      <c r="RAZ5" s="4"/>
      <c r="RBA5" s="4"/>
      <c r="RBB5" s="4"/>
      <c r="RBC5" s="4"/>
      <c r="RBH5" s="25"/>
      <c r="RBI5" s="25"/>
      <c r="RBJ5" s="18"/>
      <c r="RBK5" s="18"/>
      <c r="RBL5" s="18"/>
      <c r="RBM5" s="18"/>
      <c r="RBN5" s="18"/>
      <c r="RBO5" s="4"/>
      <c r="RBP5" s="4"/>
      <c r="RBQ5" s="4"/>
      <c r="RBR5" s="4"/>
      <c r="RBS5" s="4"/>
      <c r="RBX5" s="25"/>
      <c r="RBY5" s="25"/>
      <c r="RBZ5" s="18"/>
      <c r="RCA5" s="18"/>
      <c r="RCB5" s="18"/>
      <c r="RCC5" s="18"/>
      <c r="RCD5" s="18"/>
      <c r="RCE5" s="4"/>
      <c r="RCF5" s="4"/>
      <c r="RCG5" s="4"/>
      <c r="RCH5" s="4"/>
      <c r="RCI5" s="4"/>
      <c r="RCN5" s="25"/>
      <c r="RCO5" s="25"/>
      <c r="RCP5" s="18"/>
      <c r="RCQ5" s="18"/>
      <c r="RCR5" s="18"/>
      <c r="RCS5" s="18"/>
      <c r="RCT5" s="18"/>
      <c r="RCU5" s="4"/>
      <c r="RCV5" s="4"/>
      <c r="RCW5" s="4"/>
      <c r="RCX5" s="4"/>
      <c r="RCY5" s="4"/>
      <c r="RDD5" s="25"/>
      <c r="RDE5" s="25"/>
      <c r="RDF5" s="18"/>
      <c r="RDG5" s="18"/>
      <c r="RDH5" s="18"/>
      <c r="RDI5" s="18"/>
      <c r="RDJ5" s="18"/>
      <c r="RDK5" s="4"/>
      <c r="RDL5" s="4"/>
      <c r="RDM5" s="4"/>
      <c r="RDN5" s="4"/>
      <c r="RDO5" s="4"/>
      <c r="RDT5" s="25"/>
      <c r="RDU5" s="25"/>
      <c r="RDV5" s="18"/>
      <c r="RDW5" s="18"/>
      <c r="RDX5" s="18"/>
      <c r="RDY5" s="18"/>
      <c r="RDZ5" s="18"/>
      <c r="REA5" s="4"/>
      <c r="REB5" s="4"/>
      <c r="REC5" s="4"/>
      <c r="RED5" s="4"/>
      <c r="REE5" s="4"/>
      <c r="REJ5" s="25"/>
      <c r="REK5" s="25"/>
      <c r="REL5" s="18"/>
      <c r="REM5" s="18"/>
      <c r="REN5" s="18"/>
      <c r="REO5" s="18"/>
      <c r="REP5" s="18"/>
      <c r="REQ5" s="4"/>
      <c r="RER5" s="4"/>
      <c r="RES5" s="4"/>
      <c r="RET5" s="4"/>
      <c r="REU5" s="4"/>
      <c r="REZ5" s="25"/>
      <c r="RFA5" s="25"/>
      <c r="RFB5" s="18"/>
      <c r="RFC5" s="18"/>
      <c r="RFD5" s="18"/>
      <c r="RFE5" s="18"/>
      <c r="RFF5" s="18"/>
      <c r="RFG5" s="4"/>
      <c r="RFH5" s="4"/>
      <c r="RFI5" s="4"/>
      <c r="RFJ5" s="4"/>
      <c r="RFK5" s="4"/>
      <c r="RFP5" s="25"/>
      <c r="RFQ5" s="25"/>
      <c r="RFR5" s="18"/>
      <c r="RFS5" s="18"/>
      <c r="RFT5" s="18"/>
      <c r="RFU5" s="18"/>
      <c r="RFV5" s="18"/>
      <c r="RFW5" s="4"/>
      <c r="RFX5" s="4"/>
      <c r="RFY5" s="4"/>
      <c r="RFZ5" s="4"/>
      <c r="RGA5" s="4"/>
      <c r="RGF5" s="25"/>
      <c r="RGG5" s="25"/>
      <c r="RGH5" s="18"/>
      <c r="RGI5" s="18"/>
      <c r="RGJ5" s="18"/>
      <c r="RGK5" s="18"/>
      <c r="RGL5" s="18"/>
      <c r="RGM5" s="4"/>
      <c r="RGN5" s="4"/>
      <c r="RGO5" s="4"/>
      <c r="RGP5" s="4"/>
      <c r="RGQ5" s="4"/>
      <c r="RGV5" s="25"/>
      <c r="RGW5" s="25"/>
      <c r="RGX5" s="18"/>
      <c r="RGY5" s="18"/>
      <c r="RGZ5" s="18"/>
      <c r="RHA5" s="18"/>
      <c r="RHB5" s="18"/>
      <c r="RHC5" s="4"/>
      <c r="RHD5" s="4"/>
      <c r="RHE5" s="4"/>
      <c r="RHF5" s="4"/>
      <c r="RHG5" s="4"/>
      <c r="RHL5" s="25"/>
      <c r="RHM5" s="25"/>
      <c r="RHN5" s="18"/>
      <c r="RHO5" s="18"/>
      <c r="RHP5" s="18"/>
      <c r="RHQ5" s="18"/>
      <c r="RHR5" s="18"/>
      <c r="RHS5" s="4"/>
      <c r="RHT5" s="4"/>
      <c r="RHU5" s="4"/>
      <c r="RHV5" s="4"/>
      <c r="RHW5" s="4"/>
      <c r="RIB5" s="25"/>
      <c r="RIC5" s="25"/>
      <c r="RID5" s="18"/>
      <c r="RIE5" s="18"/>
      <c r="RIF5" s="18"/>
      <c r="RIG5" s="18"/>
      <c r="RIH5" s="18"/>
      <c r="RII5" s="4"/>
      <c r="RIJ5" s="4"/>
      <c r="RIK5" s="4"/>
      <c r="RIL5" s="4"/>
      <c r="RIM5" s="4"/>
      <c r="RIR5" s="25"/>
      <c r="RIS5" s="25"/>
      <c r="RIT5" s="18"/>
      <c r="RIU5" s="18"/>
      <c r="RIV5" s="18"/>
      <c r="RIW5" s="18"/>
      <c r="RIX5" s="18"/>
      <c r="RIY5" s="4"/>
      <c r="RIZ5" s="4"/>
      <c r="RJA5" s="4"/>
      <c r="RJB5" s="4"/>
      <c r="RJC5" s="4"/>
      <c r="RJH5" s="25"/>
      <c r="RJI5" s="25"/>
      <c r="RJJ5" s="18"/>
      <c r="RJK5" s="18"/>
      <c r="RJL5" s="18"/>
      <c r="RJM5" s="18"/>
      <c r="RJN5" s="18"/>
      <c r="RJO5" s="4"/>
      <c r="RJP5" s="4"/>
      <c r="RJQ5" s="4"/>
      <c r="RJR5" s="4"/>
      <c r="RJS5" s="4"/>
      <c r="RJX5" s="25"/>
      <c r="RJY5" s="25"/>
      <c r="RJZ5" s="18"/>
      <c r="RKA5" s="18"/>
      <c r="RKB5" s="18"/>
      <c r="RKC5" s="18"/>
      <c r="RKD5" s="18"/>
      <c r="RKE5" s="4"/>
      <c r="RKF5" s="4"/>
      <c r="RKG5" s="4"/>
      <c r="RKH5" s="4"/>
      <c r="RKI5" s="4"/>
      <c r="RKN5" s="25"/>
      <c r="RKO5" s="25"/>
      <c r="RKP5" s="18"/>
      <c r="RKQ5" s="18"/>
      <c r="RKR5" s="18"/>
      <c r="RKS5" s="18"/>
      <c r="RKT5" s="18"/>
      <c r="RKU5" s="4"/>
      <c r="RKV5" s="4"/>
      <c r="RKW5" s="4"/>
      <c r="RKX5" s="4"/>
      <c r="RKY5" s="4"/>
      <c r="RLD5" s="25"/>
      <c r="RLE5" s="25"/>
      <c r="RLF5" s="18"/>
      <c r="RLG5" s="18"/>
      <c r="RLH5" s="18"/>
      <c r="RLI5" s="18"/>
      <c r="RLJ5" s="18"/>
      <c r="RLK5" s="4"/>
      <c r="RLL5" s="4"/>
      <c r="RLM5" s="4"/>
      <c r="RLN5" s="4"/>
      <c r="RLO5" s="4"/>
      <c r="RLT5" s="25"/>
      <c r="RLU5" s="25"/>
      <c r="RLV5" s="18"/>
      <c r="RLW5" s="18"/>
      <c r="RLX5" s="18"/>
      <c r="RLY5" s="18"/>
      <c r="RLZ5" s="18"/>
      <c r="RMA5" s="4"/>
      <c r="RMB5" s="4"/>
      <c r="RMC5" s="4"/>
      <c r="RMD5" s="4"/>
      <c r="RME5" s="4"/>
      <c r="RMJ5" s="25"/>
      <c r="RMK5" s="25"/>
      <c r="RML5" s="18"/>
      <c r="RMM5" s="18"/>
      <c r="RMN5" s="18"/>
      <c r="RMO5" s="18"/>
      <c r="RMP5" s="18"/>
      <c r="RMQ5" s="4"/>
      <c r="RMR5" s="4"/>
      <c r="RMS5" s="4"/>
      <c r="RMT5" s="4"/>
      <c r="RMU5" s="4"/>
      <c r="RMZ5" s="25"/>
      <c r="RNA5" s="25"/>
      <c r="RNB5" s="18"/>
      <c r="RNC5" s="18"/>
      <c r="RND5" s="18"/>
      <c r="RNE5" s="18"/>
      <c r="RNF5" s="18"/>
      <c r="RNG5" s="4"/>
      <c r="RNH5" s="4"/>
      <c r="RNI5" s="4"/>
      <c r="RNJ5" s="4"/>
      <c r="RNK5" s="4"/>
      <c r="RNP5" s="25"/>
      <c r="RNQ5" s="25"/>
      <c r="RNR5" s="18"/>
      <c r="RNS5" s="18"/>
      <c r="RNT5" s="18"/>
      <c r="RNU5" s="18"/>
      <c r="RNV5" s="18"/>
      <c r="RNW5" s="4"/>
      <c r="RNX5" s="4"/>
      <c r="RNY5" s="4"/>
      <c r="RNZ5" s="4"/>
      <c r="ROA5" s="4"/>
      <c r="ROF5" s="25"/>
      <c r="ROG5" s="25"/>
      <c r="ROH5" s="18"/>
      <c r="ROI5" s="18"/>
      <c r="ROJ5" s="18"/>
      <c r="ROK5" s="18"/>
      <c r="ROL5" s="18"/>
      <c r="ROM5" s="4"/>
      <c r="RON5" s="4"/>
      <c r="ROO5" s="4"/>
      <c r="ROP5" s="4"/>
      <c r="ROQ5" s="4"/>
      <c r="ROV5" s="25"/>
      <c r="ROW5" s="25"/>
      <c r="ROX5" s="18"/>
      <c r="ROY5" s="18"/>
      <c r="ROZ5" s="18"/>
      <c r="RPA5" s="18"/>
      <c r="RPB5" s="18"/>
      <c r="RPC5" s="4"/>
      <c r="RPD5" s="4"/>
      <c r="RPE5" s="4"/>
      <c r="RPF5" s="4"/>
      <c r="RPG5" s="4"/>
      <c r="RPL5" s="25"/>
      <c r="RPM5" s="25"/>
      <c r="RPN5" s="18"/>
      <c r="RPO5" s="18"/>
      <c r="RPP5" s="18"/>
      <c r="RPQ5" s="18"/>
      <c r="RPR5" s="18"/>
      <c r="RPS5" s="4"/>
      <c r="RPT5" s="4"/>
      <c r="RPU5" s="4"/>
      <c r="RPV5" s="4"/>
      <c r="RPW5" s="4"/>
      <c r="RQB5" s="25"/>
      <c r="RQC5" s="25"/>
      <c r="RQD5" s="18"/>
      <c r="RQE5" s="18"/>
      <c r="RQF5" s="18"/>
      <c r="RQG5" s="18"/>
      <c r="RQH5" s="18"/>
      <c r="RQI5" s="4"/>
      <c r="RQJ5" s="4"/>
      <c r="RQK5" s="4"/>
      <c r="RQL5" s="4"/>
      <c r="RQM5" s="4"/>
      <c r="RQR5" s="25"/>
      <c r="RQS5" s="25"/>
      <c r="RQT5" s="18"/>
      <c r="RQU5" s="18"/>
      <c r="RQV5" s="18"/>
      <c r="RQW5" s="18"/>
      <c r="RQX5" s="18"/>
      <c r="RQY5" s="4"/>
      <c r="RQZ5" s="4"/>
      <c r="RRA5" s="4"/>
      <c r="RRB5" s="4"/>
      <c r="RRC5" s="4"/>
      <c r="RRH5" s="25"/>
      <c r="RRI5" s="25"/>
      <c r="RRJ5" s="18"/>
      <c r="RRK5" s="18"/>
      <c r="RRL5" s="18"/>
      <c r="RRM5" s="18"/>
      <c r="RRN5" s="18"/>
      <c r="RRO5" s="4"/>
      <c r="RRP5" s="4"/>
      <c r="RRQ5" s="4"/>
      <c r="RRR5" s="4"/>
      <c r="RRS5" s="4"/>
      <c r="RRX5" s="25"/>
      <c r="RRY5" s="25"/>
      <c r="RRZ5" s="18"/>
      <c r="RSA5" s="18"/>
      <c r="RSB5" s="18"/>
      <c r="RSC5" s="18"/>
      <c r="RSD5" s="18"/>
      <c r="RSE5" s="4"/>
      <c r="RSF5" s="4"/>
      <c r="RSG5" s="4"/>
      <c r="RSH5" s="4"/>
      <c r="RSI5" s="4"/>
      <c r="RSN5" s="25"/>
      <c r="RSO5" s="25"/>
      <c r="RSP5" s="18"/>
      <c r="RSQ5" s="18"/>
      <c r="RSR5" s="18"/>
      <c r="RSS5" s="18"/>
      <c r="RST5" s="18"/>
      <c r="RSU5" s="4"/>
      <c r="RSV5" s="4"/>
      <c r="RSW5" s="4"/>
      <c r="RSX5" s="4"/>
      <c r="RSY5" s="4"/>
      <c r="RTD5" s="25"/>
      <c r="RTE5" s="25"/>
      <c r="RTF5" s="18"/>
      <c r="RTG5" s="18"/>
      <c r="RTH5" s="18"/>
      <c r="RTI5" s="18"/>
      <c r="RTJ5" s="18"/>
      <c r="RTK5" s="4"/>
      <c r="RTL5" s="4"/>
      <c r="RTM5" s="4"/>
      <c r="RTN5" s="4"/>
      <c r="RTO5" s="4"/>
      <c r="RTT5" s="25"/>
      <c r="RTU5" s="25"/>
      <c r="RTV5" s="18"/>
      <c r="RTW5" s="18"/>
      <c r="RTX5" s="18"/>
      <c r="RTY5" s="18"/>
      <c r="RTZ5" s="18"/>
      <c r="RUA5" s="4"/>
      <c r="RUB5" s="4"/>
      <c r="RUC5" s="4"/>
      <c r="RUD5" s="4"/>
      <c r="RUE5" s="4"/>
      <c r="RUJ5" s="25"/>
      <c r="RUK5" s="25"/>
      <c r="RUL5" s="18"/>
      <c r="RUM5" s="18"/>
      <c r="RUN5" s="18"/>
      <c r="RUO5" s="18"/>
      <c r="RUP5" s="18"/>
      <c r="RUQ5" s="4"/>
      <c r="RUR5" s="4"/>
      <c r="RUS5" s="4"/>
      <c r="RUT5" s="4"/>
      <c r="RUU5" s="4"/>
      <c r="RUZ5" s="25"/>
      <c r="RVA5" s="25"/>
      <c r="RVB5" s="18"/>
      <c r="RVC5" s="18"/>
      <c r="RVD5" s="18"/>
      <c r="RVE5" s="18"/>
      <c r="RVF5" s="18"/>
      <c r="RVG5" s="4"/>
      <c r="RVH5" s="4"/>
      <c r="RVI5" s="4"/>
      <c r="RVJ5" s="4"/>
      <c r="RVK5" s="4"/>
      <c r="RVP5" s="25"/>
      <c r="RVQ5" s="25"/>
      <c r="RVR5" s="18"/>
      <c r="RVS5" s="18"/>
      <c r="RVT5" s="18"/>
      <c r="RVU5" s="18"/>
      <c r="RVV5" s="18"/>
      <c r="RVW5" s="4"/>
      <c r="RVX5" s="4"/>
      <c r="RVY5" s="4"/>
      <c r="RVZ5" s="4"/>
      <c r="RWA5" s="4"/>
      <c r="RWF5" s="25"/>
      <c r="RWG5" s="25"/>
      <c r="RWH5" s="18"/>
      <c r="RWI5" s="18"/>
      <c r="RWJ5" s="18"/>
      <c r="RWK5" s="18"/>
      <c r="RWL5" s="18"/>
      <c r="RWM5" s="4"/>
      <c r="RWN5" s="4"/>
      <c r="RWO5" s="4"/>
      <c r="RWP5" s="4"/>
      <c r="RWQ5" s="4"/>
      <c r="RWV5" s="25"/>
      <c r="RWW5" s="25"/>
      <c r="RWX5" s="18"/>
      <c r="RWY5" s="18"/>
      <c r="RWZ5" s="18"/>
      <c r="RXA5" s="18"/>
      <c r="RXB5" s="18"/>
      <c r="RXC5" s="4"/>
      <c r="RXD5" s="4"/>
      <c r="RXE5" s="4"/>
      <c r="RXF5" s="4"/>
      <c r="RXG5" s="4"/>
      <c r="RXL5" s="25"/>
      <c r="RXM5" s="25"/>
      <c r="RXN5" s="18"/>
      <c r="RXO5" s="18"/>
      <c r="RXP5" s="18"/>
      <c r="RXQ5" s="18"/>
      <c r="RXR5" s="18"/>
      <c r="RXS5" s="4"/>
      <c r="RXT5" s="4"/>
      <c r="RXU5" s="4"/>
      <c r="RXV5" s="4"/>
      <c r="RXW5" s="4"/>
      <c r="RYB5" s="25"/>
      <c r="RYC5" s="25"/>
      <c r="RYD5" s="18"/>
      <c r="RYE5" s="18"/>
      <c r="RYF5" s="18"/>
      <c r="RYG5" s="18"/>
      <c r="RYH5" s="18"/>
      <c r="RYI5" s="4"/>
      <c r="RYJ5" s="4"/>
      <c r="RYK5" s="4"/>
      <c r="RYL5" s="4"/>
      <c r="RYM5" s="4"/>
      <c r="RYR5" s="25"/>
      <c r="RYS5" s="25"/>
      <c r="RYT5" s="18"/>
      <c r="RYU5" s="18"/>
      <c r="RYV5" s="18"/>
      <c r="RYW5" s="18"/>
      <c r="RYX5" s="18"/>
      <c r="RYY5" s="4"/>
      <c r="RYZ5" s="4"/>
      <c r="RZA5" s="4"/>
      <c r="RZB5" s="4"/>
      <c r="RZC5" s="4"/>
      <c r="RZH5" s="25"/>
      <c r="RZI5" s="25"/>
      <c r="RZJ5" s="18"/>
      <c r="RZK5" s="18"/>
      <c r="RZL5" s="18"/>
      <c r="RZM5" s="18"/>
      <c r="RZN5" s="18"/>
      <c r="RZO5" s="4"/>
      <c r="RZP5" s="4"/>
      <c r="RZQ5" s="4"/>
      <c r="RZR5" s="4"/>
      <c r="RZS5" s="4"/>
      <c r="RZX5" s="25"/>
      <c r="RZY5" s="25"/>
      <c r="RZZ5" s="18"/>
      <c r="SAA5" s="18"/>
      <c r="SAB5" s="18"/>
      <c r="SAC5" s="18"/>
      <c r="SAD5" s="18"/>
      <c r="SAE5" s="4"/>
      <c r="SAF5" s="4"/>
      <c r="SAG5" s="4"/>
      <c r="SAH5" s="4"/>
      <c r="SAI5" s="4"/>
      <c r="SAN5" s="25"/>
      <c r="SAO5" s="25"/>
      <c r="SAP5" s="18"/>
      <c r="SAQ5" s="18"/>
      <c r="SAR5" s="18"/>
      <c r="SAS5" s="18"/>
      <c r="SAT5" s="18"/>
      <c r="SAU5" s="4"/>
      <c r="SAV5" s="4"/>
      <c r="SAW5" s="4"/>
      <c r="SAX5" s="4"/>
      <c r="SAY5" s="4"/>
      <c r="SBD5" s="25"/>
      <c r="SBE5" s="25"/>
      <c r="SBF5" s="18"/>
      <c r="SBG5" s="18"/>
      <c r="SBH5" s="18"/>
      <c r="SBI5" s="18"/>
      <c r="SBJ5" s="18"/>
      <c r="SBK5" s="4"/>
      <c r="SBL5" s="4"/>
      <c r="SBM5" s="4"/>
      <c r="SBN5" s="4"/>
      <c r="SBO5" s="4"/>
      <c r="SBT5" s="25"/>
      <c r="SBU5" s="25"/>
      <c r="SBV5" s="18"/>
      <c r="SBW5" s="18"/>
      <c r="SBX5" s="18"/>
      <c r="SBY5" s="18"/>
      <c r="SBZ5" s="18"/>
      <c r="SCA5" s="4"/>
      <c r="SCB5" s="4"/>
      <c r="SCC5" s="4"/>
      <c r="SCD5" s="4"/>
      <c r="SCE5" s="4"/>
      <c r="SCJ5" s="25"/>
      <c r="SCK5" s="25"/>
      <c r="SCL5" s="18"/>
      <c r="SCM5" s="18"/>
      <c r="SCN5" s="18"/>
      <c r="SCO5" s="18"/>
      <c r="SCP5" s="18"/>
      <c r="SCQ5" s="4"/>
      <c r="SCR5" s="4"/>
      <c r="SCS5" s="4"/>
      <c r="SCT5" s="4"/>
      <c r="SCU5" s="4"/>
      <c r="SCZ5" s="25"/>
      <c r="SDA5" s="25"/>
      <c r="SDB5" s="18"/>
      <c r="SDC5" s="18"/>
      <c r="SDD5" s="18"/>
      <c r="SDE5" s="18"/>
      <c r="SDF5" s="18"/>
      <c r="SDG5" s="4"/>
      <c r="SDH5" s="4"/>
      <c r="SDI5" s="4"/>
      <c r="SDJ5" s="4"/>
      <c r="SDK5" s="4"/>
      <c r="SDP5" s="25"/>
      <c r="SDQ5" s="25"/>
      <c r="SDR5" s="18"/>
      <c r="SDS5" s="18"/>
      <c r="SDT5" s="18"/>
      <c r="SDU5" s="18"/>
      <c r="SDV5" s="18"/>
      <c r="SDW5" s="4"/>
      <c r="SDX5" s="4"/>
      <c r="SDY5" s="4"/>
      <c r="SDZ5" s="4"/>
      <c r="SEA5" s="4"/>
      <c r="SEF5" s="25"/>
      <c r="SEG5" s="25"/>
      <c r="SEH5" s="18"/>
      <c r="SEI5" s="18"/>
      <c r="SEJ5" s="18"/>
      <c r="SEK5" s="18"/>
      <c r="SEL5" s="18"/>
      <c r="SEM5" s="4"/>
      <c r="SEN5" s="4"/>
      <c r="SEO5" s="4"/>
      <c r="SEP5" s="4"/>
      <c r="SEQ5" s="4"/>
      <c r="SEV5" s="25"/>
      <c r="SEW5" s="25"/>
      <c r="SEX5" s="18"/>
      <c r="SEY5" s="18"/>
      <c r="SEZ5" s="18"/>
      <c r="SFA5" s="18"/>
      <c r="SFB5" s="18"/>
      <c r="SFC5" s="4"/>
      <c r="SFD5" s="4"/>
      <c r="SFE5" s="4"/>
      <c r="SFF5" s="4"/>
      <c r="SFG5" s="4"/>
      <c r="SFL5" s="25"/>
      <c r="SFM5" s="25"/>
      <c r="SFN5" s="18"/>
      <c r="SFO5" s="18"/>
      <c r="SFP5" s="18"/>
      <c r="SFQ5" s="18"/>
      <c r="SFR5" s="18"/>
      <c r="SFS5" s="4"/>
      <c r="SFT5" s="4"/>
      <c r="SFU5" s="4"/>
      <c r="SFV5" s="4"/>
      <c r="SFW5" s="4"/>
      <c r="SGB5" s="25"/>
      <c r="SGC5" s="25"/>
      <c r="SGD5" s="18"/>
      <c r="SGE5" s="18"/>
      <c r="SGF5" s="18"/>
      <c r="SGG5" s="18"/>
      <c r="SGH5" s="18"/>
      <c r="SGI5" s="4"/>
      <c r="SGJ5" s="4"/>
      <c r="SGK5" s="4"/>
      <c r="SGL5" s="4"/>
      <c r="SGM5" s="4"/>
      <c r="SGR5" s="25"/>
      <c r="SGS5" s="25"/>
      <c r="SGT5" s="18"/>
      <c r="SGU5" s="18"/>
      <c r="SGV5" s="18"/>
      <c r="SGW5" s="18"/>
      <c r="SGX5" s="18"/>
      <c r="SGY5" s="4"/>
      <c r="SGZ5" s="4"/>
      <c r="SHA5" s="4"/>
      <c r="SHB5" s="4"/>
      <c r="SHC5" s="4"/>
      <c r="SHH5" s="25"/>
      <c r="SHI5" s="25"/>
      <c r="SHJ5" s="18"/>
      <c r="SHK5" s="18"/>
      <c r="SHL5" s="18"/>
      <c r="SHM5" s="18"/>
      <c r="SHN5" s="18"/>
      <c r="SHO5" s="4"/>
      <c r="SHP5" s="4"/>
      <c r="SHQ5" s="4"/>
      <c r="SHR5" s="4"/>
      <c r="SHS5" s="4"/>
      <c r="SHX5" s="25"/>
      <c r="SHY5" s="25"/>
      <c r="SHZ5" s="18"/>
      <c r="SIA5" s="18"/>
      <c r="SIB5" s="18"/>
      <c r="SIC5" s="18"/>
      <c r="SID5" s="18"/>
      <c r="SIE5" s="4"/>
      <c r="SIF5" s="4"/>
      <c r="SIG5" s="4"/>
      <c r="SIH5" s="4"/>
      <c r="SII5" s="4"/>
      <c r="SIN5" s="25"/>
      <c r="SIO5" s="25"/>
      <c r="SIP5" s="18"/>
      <c r="SIQ5" s="18"/>
      <c r="SIR5" s="18"/>
      <c r="SIS5" s="18"/>
      <c r="SIT5" s="18"/>
      <c r="SIU5" s="4"/>
      <c r="SIV5" s="4"/>
      <c r="SIW5" s="4"/>
      <c r="SIX5" s="4"/>
      <c r="SIY5" s="4"/>
      <c r="SJD5" s="25"/>
      <c r="SJE5" s="25"/>
      <c r="SJF5" s="18"/>
      <c r="SJG5" s="18"/>
      <c r="SJH5" s="18"/>
      <c r="SJI5" s="18"/>
      <c r="SJJ5" s="18"/>
      <c r="SJK5" s="4"/>
      <c r="SJL5" s="4"/>
      <c r="SJM5" s="4"/>
      <c r="SJN5" s="4"/>
      <c r="SJO5" s="4"/>
      <c r="SJT5" s="25"/>
      <c r="SJU5" s="25"/>
      <c r="SJV5" s="18"/>
      <c r="SJW5" s="18"/>
      <c r="SJX5" s="18"/>
      <c r="SJY5" s="18"/>
      <c r="SJZ5" s="18"/>
      <c r="SKA5" s="4"/>
      <c r="SKB5" s="4"/>
      <c r="SKC5" s="4"/>
      <c r="SKD5" s="4"/>
      <c r="SKE5" s="4"/>
      <c r="SKJ5" s="25"/>
      <c r="SKK5" s="25"/>
      <c r="SKL5" s="18"/>
      <c r="SKM5" s="18"/>
      <c r="SKN5" s="18"/>
      <c r="SKO5" s="18"/>
      <c r="SKP5" s="18"/>
      <c r="SKQ5" s="4"/>
      <c r="SKR5" s="4"/>
      <c r="SKS5" s="4"/>
      <c r="SKT5" s="4"/>
      <c r="SKU5" s="4"/>
      <c r="SKZ5" s="25"/>
      <c r="SLA5" s="25"/>
      <c r="SLB5" s="18"/>
      <c r="SLC5" s="18"/>
      <c r="SLD5" s="18"/>
      <c r="SLE5" s="18"/>
      <c r="SLF5" s="18"/>
      <c r="SLG5" s="4"/>
      <c r="SLH5" s="4"/>
      <c r="SLI5" s="4"/>
      <c r="SLJ5" s="4"/>
      <c r="SLK5" s="4"/>
      <c r="SLP5" s="25"/>
      <c r="SLQ5" s="25"/>
      <c r="SLR5" s="18"/>
      <c r="SLS5" s="18"/>
      <c r="SLT5" s="18"/>
      <c r="SLU5" s="18"/>
      <c r="SLV5" s="18"/>
      <c r="SLW5" s="4"/>
      <c r="SLX5" s="4"/>
      <c r="SLY5" s="4"/>
      <c r="SLZ5" s="4"/>
      <c r="SMA5" s="4"/>
      <c r="SMF5" s="25"/>
      <c r="SMG5" s="25"/>
      <c r="SMH5" s="18"/>
      <c r="SMI5" s="18"/>
      <c r="SMJ5" s="18"/>
      <c r="SMK5" s="18"/>
      <c r="SML5" s="18"/>
      <c r="SMM5" s="4"/>
      <c r="SMN5" s="4"/>
      <c r="SMO5" s="4"/>
      <c r="SMP5" s="4"/>
      <c r="SMQ5" s="4"/>
      <c r="SMV5" s="25"/>
      <c r="SMW5" s="25"/>
      <c r="SMX5" s="18"/>
      <c r="SMY5" s="18"/>
      <c r="SMZ5" s="18"/>
      <c r="SNA5" s="18"/>
      <c r="SNB5" s="18"/>
      <c r="SNC5" s="4"/>
      <c r="SND5" s="4"/>
      <c r="SNE5" s="4"/>
      <c r="SNF5" s="4"/>
      <c r="SNG5" s="4"/>
      <c r="SNL5" s="25"/>
      <c r="SNM5" s="25"/>
      <c r="SNN5" s="18"/>
      <c r="SNO5" s="18"/>
      <c r="SNP5" s="18"/>
      <c r="SNQ5" s="18"/>
      <c r="SNR5" s="18"/>
      <c r="SNS5" s="4"/>
      <c r="SNT5" s="4"/>
      <c r="SNU5" s="4"/>
      <c r="SNV5" s="4"/>
      <c r="SNW5" s="4"/>
      <c r="SOB5" s="25"/>
      <c r="SOC5" s="25"/>
      <c r="SOD5" s="18"/>
      <c r="SOE5" s="18"/>
      <c r="SOF5" s="18"/>
      <c r="SOG5" s="18"/>
      <c r="SOH5" s="18"/>
      <c r="SOI5" s="4"/>
      <c r="SOJ5" s="4"/>
      <c r="SOK5" s="4"/>
      <c r="SOL5" s="4"/>
      <c r="SOM5" s="4"/>
      <c r="SOR5" s="25"/>
      <c r="SOS5" s="25"/>
      <c r="SOT5" s="18"/>
      <c r="SOU5" s="18"/>
      <c r="SOV5" s="18"/>
      <c r="SOW5" s="18"/>
      <c r="SOX5" s="18"/>
      <c r="SOY5" s="4"/>
      <c r="SOZ5" s="4"/>
      <c r="SPA5" s="4"/>
      <c r="SPB5" s="4"/>
      <c r="SPC5" s="4"/>
      <c r="SPH5" s="25"/>
      <c r="SPI5" s="25"/>
      <c r="SPJ5" s="18"/>
      <c r="SPK5" s="18"/>
      <c r="SPL5" s="18"/>
      <c r="SPM5" s="18"/>
      <c r="SPN5" s="18"/>
      <c r="SPO5" s="4"/>
      <c r="SPP5" s="4"/>
      <c r="SPQ5" s="4"/>
      <c r="SPR5" s="4"/>
      <c r="SPS5" s="4"/>
      <c r="SPX5" s="25"/>
      <c r="SPY5" s="25"/>
      <c r="SPZ5" s="18"/>
      <c r="SQA5" s="18"/>
      <c r="SQB5" s="18"/>
      <c r="SQC5" s="18"/>
      <c r="SQD5" s="18"/>
      <c r="SQE5" s="4"/>
      <c r="SQF5" s="4"/>
      <c r="SQG5" s="4"/>
      <c r="SQH5" s="4"/>
      <c r="SQI5" s="4"/>
      <c r="SQN5" s="25"/>
      <c r="SQO5" s="25"/>
      <c r="SQP5" s="18"/>
      <c r="SQQ5" s="18"/>
      <c r="SQR5" s="18"/>
      <c r="SQS5" s="18"/>
      <c r="SQT5" s="18"/>
      <c r="SQU5" s="4"/>
      <c r="SQV5" s="4"/>
      <c r="SQW5" s="4"/>
      <c r="SQX5" s="4"/>
      <c r="SQY5" s="4"/>
      <c r="SRD5" s="25"/>
      <c r="SRE5" s="25"/>
      <c r="SRF5" s="18"/>
      <c r="SRG5" s="18"/>
      <c r="SRH5" s="18"/>
      <c r="SRI5" s="18"/>
      <c r="SRJ5" s="18"/>
      <c r="SRK5" s="4"/>
      <c r="SRL5" s="4"/>
      <c r="SRM5" s="4"/>
      <c r="SRN5" s="4"/>
      <c r="SRO5" s="4"/>
      <c r="SRT5" s="25"/>
      <c r="SRU5" s="25"/>
      <c r="SRV5" s="18"/>
      <c r="SRW5" s="18"/>
      <c r="SRX5" s="18"/>
      <c r="SRY5" s="18"/>
      <c r="SRZ5" s="18"/>
      <c r="SSA5" s="4"/>
      <c r="SSB5" s="4"/>
      <c r="SSC5" s="4"/>
      <c r="SSD5" s="4"/>
      <c r="SSE5" s="4"/>
      <c r="SSJ5" s="25"/>
      <c r="SSK5" s="25"/>
      <c r="SSL5" s="18"/>
      <c r="SSM5" s="18"/>
      <c r="SSN5" s="18"/>
      <c r="SSO5" s="18"/>
      <c r="SSP5" s="18"/>
      <c r="SSQ5" s="4"/>
      <c r="SSR5" s="4"/>
      <c r="SSS5" s="4"/>
      <c r="SST5" s="4"/>
      <c r="SSU5" s="4"/>
      <c r="SSZ5" s="25"/>
      <c r="STA5" s="25"/>
      <c r="STB5" s="18"/>
      <c r="STC5" s="18"/>
      <c r="STD5" s="18"/>
      <c r="STE5" s="18"/>
      <c r="STF5" s="18"/>
      <c r="STG5" s="4"/>
      <c r="STH5" s="4"/>
      <c r="STI5" s="4"/>
      <c r="STJ5" s="4"/>
      <c r="STK5" s="4"/>
      <c r="STP5" s="25"/>
      <c r="STQ5" s="25"/>
      <c r="STR5" s="18"/>
      <c r="STS5" s="18"/>
      <c r="STT5" s="18"/>
      <c r="STU5" s="18"/>
      <c r="STV5" s="18"/>
      <c r="STW5" s="4"/>
      <c r="STX5" s="4"/>
      <c r="STY5" s="4"/>
      <c r="STZ5" s="4"/>
      <c r="SUA5" s="4"/>
      <c r="SUF5" s="25"/>
      <c r="SUG5" s="25"/>
      <c r="SUH5" s="18"/>
      <c r="SUI5" s="18"/>
      <c r="SUJ5" s="18"/>
      <c r="SUK5" s="18"/>
      <c r="SUL5" s="18"/>
      <c r="SUM5" s="4"/>
      <c r="SUN5" s="4"/>
      <c r="SUO5" s="4"/>
      <c r="SUP5" s="4"/>
      <c r="SUQ5" s="4"/>
      <c r="SUV5" s="25"/>
      <c r="SUW5" s="25"/>
      <c r="SUX5" s="18"/>
      <c r="SUY5" s="18"/>
      <c r="SUZ5" s="18"/>
      <c r="SVA5" s="18"/>
      <c r="SVB5" s="18"/>
      <c r="SVC5" s="4"/>
      <c r="SVD5" s="4"/>
      <c r="SVE5" s="4"/>
      <c r="SVF5" s="4"/>
      <c r="SVG5" s="4"/>
      <c r="SVL5" s="25"/>
      <c r="SVM5" s="25"/>
      <c r="SVN5" s="18"/>
      <c r="SVO5" s="18"/>
      <c r="SVP5" s="18"/>
      <c r="SVQ5" s="18"/>
      <c r="SVR5" s="18"/>
      <c r="SVS5" s="4"/>
      <c r="SVT5" s="4"/>
      <c r="SVU5" s="4"/>
      <c r="SVV5" s="4"/>
      <c r="SVW5" s="4"/>
      <c r="SWB5" s="25"/>
      <c r="SWC5" s="25"/>
      <c r="SWD5" s="18"/>
      <c r="SWE5" s="18"/>
      <c r="SWF5" s="18"/>
      <c r="SWG5" s="18"/>
      <c r="SWH5" s="18"/>
      <c r="SWI5" s="4"/>
      <c r="SWJ5" s="4"/>
      <c r="SWK5" s="4"/>
      <c r="SWL5" s="4"/>
      <c r="SWM5" s="4"/>
      <c r="SWR5" s="25"/>
      <c r="SWS5" s="25"/>
      <c r="SWT5" s="18"/>
      <c r="SWU5" s="18"/>
      <c r="SWV5" s="18"/>
      <c r="SWW5" s="18"/>
      <c r="SWX5" s="18"/>
      <c r="SWY5" s="4"/>
      <c r="SWZ5" s="4"/>
      <c r="SXA5" s="4"/>
      <c r="SXB5" s="4"/>
      <c r="SXC5" s="4"/>
      <c r="SXH5" s="25"/>
      <c r="SXI5" s="25"/>
      <c r="SXJ5" s="18"/>
      <c r="SXK5" s="18"/>
      <c r="SXL5" s="18"/>
      <c r="SXM5" s="18"/>
      <c r="SXN5" s="18"/>
      <c r="SXO5" s="4"/>
      <c r="SXP5" s="4"/>
      <c r="SXQ5" s="4"/>
      <c r="SXR5" s="4"/>
      <c r="SXS5" s="4"/>
      <c r="SXX5" s="25"/>
      <c r="SXY5" s="25"/>
      <c r="SXZ5" s="18"/>
      <c r="SYA5" s="18"/>
      <c r="SYB5" s="18"/>
      <c r="SYC5" s="18"/>
      <c r="SYD5" s="18"/>
      <c r="SYE5" s="4"/>
      <c r="SYF5" s="4"/>
      <c r="SYG5" s="4"/>
      <c r="SYH5" s="4"/>
      <c r="SYI5" s="4"/>
      <c r="SYN5" s="25"/>
      <c r="SYO5" s="25"/>
      <c r="SYP5" s="18"/>
      <c r="SYQ5" s="18"/>
      <c r="SYR5" s="18"/>
      <c r="SYS5" s="18"/>
      <c r="SYT5" s="18"/>
      <c r="SYU5" s="4"/>
      <c r="SYV5" s="4"/>
      <c r="SYW5" s="4"/>
      <c r="SYX5" s="4"/>
      <c r="SYY5" s="4"/>
      <c r="SZD5" s="25"/>
      <c r="SZE5" s="25"/>
      <c r="SZF5" s="18"/>
      <c r="SZG5" s="18"/>
      <c r="SZH5" s="18"/>
      <c r="SZI5" s="18"/>
      <c r="SZJ5" s="18"/>
      <c r="SZK5" s="4"/>
      <c r="SZL5" s="4"/>
      <c r="SZM5" s="4"/>
      <c r="SZN5" s="4"/>
      <c r="SZO5" s="4"/>
      <c r="SZT5" s="25"/>
      <c r="SZU5" s="25"/>
      <c r="SZV5" s="18"/>
      <c r="SZW5" s="18"/>
      <c r="SZX5" s="18"/>
      <c r="SZY5" s="18"/>
      <c r="SZZ5" s="18"/>
      <c r="TAA5" s="4"/>
      <c r="TAB5" s="4"/>
      <c r="TAC5" s="4"/>
      <c r="TAD5" s="4"/>
      <c r="TAE5" s="4"/>
      <c r="TAJ5" s="25"/>
      <c r="TAK5" s="25"/>
      <c r="TAL5" s="18"/>
      <c r="TAM5" s="18"/>
      <c r="TAN5" s="18"/>
      <c r="TAO5" s="18"/>
      <c r="TAP5" s="18"/>
      <c r="TAQ5" s="4"/>
      <c r="TAR5" s="4"/>
      <c r="TAS5" s="4"/>
      <c r="TAT5" s="4"/>
      <c r="TAU5" s="4"/>
      <c r="TAZ5" s="25"/>
      <c r="TBA5" s="25"/>
      <c r="TBB5" s="18"/>
      <c r="TBC5" s="18"/>
      <c r="TBD5" s="18"/>
      <c r="TBE5" s="18"/>
      <c r="TBF5" s="18"/>
      <c r="TBG5" s="4"/>
      <c r="TBH5" s="4"/>
      <c r="TBI5" s="4"/>
      <c r="TBJ5" s="4"/>
      <c r="TBK5" s="4"/>
      <c r="TBP5" s="25"/>
      <c r="TBQ5" s="25"/>
      <c r="TBR5" s="18"/>
      <c r="TBS5" s="18"/>
      <c r="TBT5" s="18"/>
      <c r="TBU5" s="18"/>
      <c r="TBV5" s="18"/>
      <c r="TBW5" s="4"/>
      <c r="TBX5" s="4"/>
      <c r="TBY5" s="4"/>
      <c r="TBZ5" s="4"/>
      <c r="TCA5" s="4"/>
      <c r="TCF5" s="25"/>
      <c r="TCG5" s="25"/>
      <c r="TCH5" s="18"/>
      <c r="TCI5" s="18"/>
      <c r="TCJ5" s="18"/>
      <c r="TCK5" s="18"/>
      <c r="TCL5" s="18"/>
      <c r="TCM5" s="4"/>
      <c r="TCN5" s="4"/>
      <c r="TCO5" s="4"/>
      <c r="TCP5" s="4"/>
      <c r="TCQ5" s="4"/>
      <c r="TCV5" s="25"/>
      <c r="TCW5" s="25"/>
      <c r="TCX5" s="18"/>
      <c r="TCY5" s="18"/>
      <c r="TCZ5" s="18"/>
      <c r="TDA5" s="18"/>
      <c r="TDB5" s="18"/>
      <c r="TDC5" s="4"/>
      <c r="TDD5" s="4"/>
      <c r="TDE5" s="4"/>
      <c r="TDF5" s="4"/>
      <c r="TDG5" s="4"/>
      <c r="TDL5" s="25"/>
      <c r="TDM5" s="25"/>
      <c r="TDN5" s="18"/>
      <c r="TDO5" s="18"/>
      <c r="TDP5" s="18"/>
      <c r="TDQ5" s="18"/>
      <c r="TDR5" s="18"/>
      <c r="TDS5" s="4"/>
      <c r="TDT5" s="4"/>
      <c r="TDU5" s="4"/>
      <c r="TDV5" s="4"/>
      <c r="TDW5" s="4"/>
      <c r="TEB5" s="25"/>
      <c r="TEC5" s="25"/>
      <c r="TED5" s="18"/>
      <c r="TEE5" s="18"/>
      <c r="TEF5" s="18"/>
      <c r="TEG5" s="18"/>
      <c r="TEH5" s="18"/>
      <c r="TEI5" s="4"/>
      <c r="TEJ5" s="4"/>
      <c r="TEK5" s="4"/>
      <c r="TEL5" s="4"/>
      <c r="TEM5" s="4"/>
      <c r="TER5" s="25"/>
      <c r="TES5" s="25"/>
      <c r="TET5" s="18"/>
      <c r="TEU5" s="18"/>
      <c r="TEV5" s="18"/>
      <c r="TEW5" s="18"/>
      <c r="TEX5" s="18"/>
      <c r="TEY5" s="4"/>
      <c r="TEZ5" s="4"/>
      <c r="TFA5" s="4"/>
      <c r="TFB5" s="4"/>
      <c r="TFC5" s="4"/>
      <c r="TFH5" s="25"/>
      <c r="TFI5" s="25"/>
      <c r="TFJ5" s="18"/>
      <c r="TFK5" s="18"/>
      <c r="TFL5" s="18"/>
      <c r="TFM5" s="18"/>
      <c r="TFN5" s="18"/>
      <c r="TFO5" s="4"/>
      <c r="TFP5" s="4"/>
      <c r="TFQ5" s="4"/>
      <c r="TFR5" s="4"/>
      <c r="TFS5" s="4"/>
      <c r="TFX5" s="25"/>
      <c r="TFY5" s="25"/>
      <c r="TFZ5" s="18"/>
      <c r="TGA5" s="18"/>
      <c r="TGB5" s="18"/>
      <c r="TGC5" s="18"/>
      <c r="TGD5" s="18"/>
      <c r="TGE5" s="4"/>
      <c r="TGF5" s="4"/>
      <c r="TGG5" s="4"/>
      <c r="TGH5" s="4"/>
      <c r="TGI5" s="4"/>
      <c r="TGN5" s="25"/>
      <c r="TGO5" s="25"/>
      <c r="TGP5" s="18"/>
      <c r="TGQ5" s="18"/>
      <c r="TGR5" s="18"/>
      <c r="TGS5" s="18"/>
      <c r="TGT5" s="18"/>
      <c r="TGU5" s="4"/>
      <c r="TGV5" s="4"/>
      <c r="TGW5" s="4"/>
      <c r="TGX5" s="4"/>
      <c r="TGY5" s="4"/>
      <c r="THD5" s="25"/>
      <c r="THE5" s="25"/>
      <c r="THF5" s="18"/>
      <c r="THG5" s="18"/>
      <c r="THH5" s="18"/>
      <c r="THI5" s="18"/>
      <c r="THJ5" s="18"/>
      <c r="THK5" s="4"/>
      <c r="THL5" s="4"/>
      <c r="THM5" s="4"/>
      <c r="THN5" s="4"/>
      <c r="THO5" s="4"/>
      <c r="THT5" s="25"/>
      <c r="THU5" s="25"/>
      <c r="THV5" s="18"/>
      <c r="THW5" s="18"/>
      <c r="THX5" s="18"/>
      <c r="THY5" s="18"/>
      <c r="THZ5" s="18"/>
      <c r="TIA5" s="4"/>
      <c r="TIB5" s="4"/>
      <c r="TIC5" s="4"/>
      <c r="TID5" s="4"/>
      <c r="TIE5" s="4"/>
      <c r="TIJ5" s="25"/>
      <c r="TIK5" s="25"/>
      <c r="TIL5" s="18"/>
      <c r="TIM5" s="18"/>
      <c r="TIN5" s="18"/>
      <c r="TIO5" s="18"/>
      <c r="TIP5" s="18"/>
      <c r="TIQ5" s="4"/>
      <c r="TIR5" s="4"/>
      <c r="TIS5" s="4"/>
      <c r="TIT5" s="4"/>
      <c r="TIU5" s="4"/>
      <c r="TIZ5" s="25"/>
      <c r="TJA5" s="25"/>
      <c r="TJB5" s="18"/>
      <c r="TJC5" s="18"/>
      <c r="TJD5" s="18"/>
      <c r="TJE5" s="18"/>
      <c r="TJF5" s="18"/>
      <c r="TJG5" s="4"/>
      <c r="TJH5" s="4"/>
      <c r="TJI5" s="4"/>
      <c r="TJJ5" s="4"/>
      <c r="TJK5" s="4"/>
      <c r="TJP5" s="25"/>
      <c r="TJQ5" s="25"/>
      <c r="TJR5" s="18"/>
      <c r="TJS5" s="18"/>
      <c r="TJT5" s="18"/>
      <c r="TJU5" s="18"/>
      <c r="TJV5" s="18"/>
      <c r="TJW5" s="4"/>
      <c r="TJX5" s="4"/>
      <c r="TJY5" s="4"/>
      <c r="TJZ5" s="4"/>
      <c r="TKA5" s="4"/>
      <c r="TKF5" s="25"/>
      <c r="TKG5" s="25"/>
      <c r="TKH5" s="18"/>
      <c r="TKI5" s="18"/>
      <c r="TKJ5" s="18"/>
      <c r="TKK5" s="18"/>
      <c r="TKL5" s="18"/>
      <c r="TKM5" s="4"/>
      <c r="TKN5" s="4"/>
      <c r="TKO5" s="4"/>
      <c r="TKP5" s="4"/>
      <c r="TKQ5" s="4"/>
      <c r="TKV5" s="25"/>
      <c r="TKW5" s="25"/>
      <c r="TKX5" s="18"/>
      <c r="TKY5" s="18"/>
      <c r="TKZ5" s="18"/>
      <c r="TLA5" s="18"/>
      <c r="TLB5" s="18"/>
      <c r="TLC5" s="4"/>
      <c r="TLD5" s="4"/>
      <c r="TLE5" s="4"/>
      <c r="TLF5" s="4"/>
      <c r="TLG5" s="4"/>
      <c r="TLL5" s="25"/>
      <c r="TLM5" s="25"/>
      <c r="TLN5" s="18"/>
      <c r="TLO5" s="18"/>
      <c r="TLP5" s="18"/>
      <c r="TLQ5" s="18"/>
      <c r="TLR5" s="18"/>
      <c r="TLS5" s="4"/>
      <c r="TLT5" s="4"/>
      <c r="TLU5" s="4"/>
      <c r="TLV5" s="4"/>
      <c r="TLW5" s="4"/>
      <c r="TMB5" s="25"/>
      <c r="TMC5" s="25"/>
      <c r="TMD5" s="18"/>
      <c r="TME5" s="18"/>
      <c r="TMF5" s="18"/>
      <c r="TMG5" s="18"/>
      <c r="TMH5" s="18"/>
      <c r="TMI5" s="4"/>
      <c r="TMJ5" s="4"/>
      <c r="TMK5" s="4"/>
      <c r="TML5" s="4"/>
      <c r="TMM5" s="4"/>
      <c r="TMR5" s="25"/>
      <c r="TMS5" s="25"/>
      <c r="TMT5" s="18"/>
      <c r="TMU5" s="18"/>
      <c r="TMV5" s="18"/>
      <c r="TMW5" s="18"/>
      <c r="TMX5" s="18"/>
      <c r="TMY5" s="4"/>
      <c r="TMZ5" s="4"/>
      <c r="TNA5" s="4"/>
      <c r="TNB5" s="4"/>
      <c r="TNC5" s="4"/>
      <c r="TNH5" s="25"/>
      <c r="TNI5" s="25"/>
      <c r="TNJ5" s="18"/>
      <c r="TNK5" s="18"/>
      <c r="TNL5" s="18"/>
      <c r="TNM5" s="18"/>
      <c r="TNN5" s="18"/>
      <c r="TNO5" s="4"/>
      <c r="TNP5" s="4"/>
      <c r="TNQ5" s="4"/>
      <c r="TNR5" s="4"/>
      <c r="TNS5" s="4"/>
      <c r="TNX5" s="25"/>
      <c r="TNY5" s="25"/>
      <c r="TNZ5" s="18"/>
      <c r="TOA5" s="18"/>
      <c r="TOB5" s="18"/>
      <c r="TOC5" s="18"/>
      <c r="TOD5" s="18"/>
      <c r="TOE5" s="4"/>
      <c r="TOF5" s="4"/>
      <c r="TOG5" s="4"/>
      <c r="TOH5" s="4"/>
      <c r="TOI5" s="4"/>
      <c r="TON5" s="25"/>
      <c r="TOO5" s="25"/>
      <c r="TOP5" s="18"/>
      <c r="TOQ5" s="18"/>
      <c r="TOR5" s="18"/>
      <c r="TOS5" s="18"/>
      <c r="TOT5" s="18"/>
      <c r="TOU5" s="4"/>
      <c r="TOV5" s="4"/>
      <c r="TOW5" s="4"/>
      <c r="TOX5" s="4"/>
      <c r="TOY5" s="4"/>
      <c r="TPD5" s="25"/>
      <c r="TPE5" s="25"/>
      <c r="TPF5" s="18"/>
      <c r="TPG5" s="18"/>
      <c r="TPH5" s="18"/>
      <c r="TPI5" s="18"/>
      <c r="TPJ5" s="18"/>
      <c r="TPK5" s="4"/>
      <c r="TPL5" s="4"/>
      <c r="TPM5" s="4"/>
      <c r="TPN5" s="4"/>
      <c r="TPO5" s="4"/>
      <c r="TPT5" s="25"/>
      <c r="TPU5" s="25"/>
      <c r="TPV5" s="18"/>
      <c r="TPW5" s="18"/>
      <c r="TPX5" s="18"/>
      <c r="TPY5" s="18"/>
      <c r="TPZ5" s="18"/>
      <c r="TQA5" s="4"/>
      <c r="TQB5" s="4"/>
      <c r="TQC5" s="4"/>
      <c r="TQD5" s="4"/>
      <c r="TQE5" s="4"/>
      <c r="TQJ5" s="25"/>
      <c r="TQK5" s="25"/>
      <c r="TQL5" s="18"/>
      <c r="TQM5" s="18"/>
      <c r="TQN5" s="18"/>
      <c r="TQO5" s="18"/>
      <c r="TQP5" s="18"/>
      <c r="TQQ5" s="4"/>
      <c r="TQR5" s="4"/>
      <c r="TQS5" s="4"/>
      <c r="TQT5" s="4"/>
      <c r="TQU5" s="4"/>
      <c r="TQZ5" s="25"/>
      <c r="TRA5" s="25"/>
      <c r="TRB5" s="18"/>
      <c r="TRC5" s="18"/>
      <c r="TRD5" s="18"/>
      <c r="TRE5" s="18"/>
      <c r="TRF5" s="18"/>
      <c r="TRG5" s="4"/>
      <c r="TRH5" s="4"/>
      <c r="TRI5" s="4"/>
      <c r="TRJ5" s="4"/>
      <c r="TRK5" s="4"/>
      <c r="TRP5" s="25"/>
      <c r="TRQ5" s="25"/>
      <c r="TRR5" s="18"/>
      <c r="TRS5" s="18"/>
      <c r="TRT5" s="18"/>
      <c r="TRU5" s="18"/>
      <c r="TRV5" s="18"/>
      <c r="TRW5" s="4"/>
      <c r="TRX5" s="4"/>
      <c r="TRY5" s="4"/>
      <c r="TRZ5" s="4"/>
      <c r="TSA5" s="4"/>
      <c r="TSF5" s="25"/>
      <c r="TSG5" s="25"/>
      <c r="TSH5" s="18"/>
      <c r="TSI5" s="18"/>
      <c r="TSJ5" s="18"/>
      <c r="TSK5" s="18"/>
      <c r="TSL5" s="18"/>
      <c r="TSM5" s="4"/>
      <c r="TSN5" s="4"/>
      <c r="TSO5" s="4"/>
      <c r="TSP5" s="4"/>
      <c r="TSQ5" s="4"/>
      <c r="TSV5" s="25"/>
      <c r="TSW5" s="25"/>
      <c r="TSX5" s="18"/>
      <c r="TSY5" s="18"/>
      <c r="TSZ5" s="18"/>
      <c r="TTA5" s="18"/>
      <c r="TTB5" s="18"/>
      <c r="TTC5" s="4"/>
      <c r="TTD5" s="4"/>
      <c r="TTE5" s="4"/>
      <c r="TTF5" s="4"/>
      <c r="TTG5" s="4"/>
      <c r="TTL5" s="25"/>
      <c r="TTM5" s="25"/>
      <c r="TTN5" s="18"/>
      <c r="TTO5" s="18"/>
      <c r="TTP5" s="18"/>
      <c r="TTQ5" s="18"/>
      <c r="TTR5" s="18"/>
      <c r="TTS5" s="4"/>
      <c r="TTT5" s="4"/>
      <c r="TTU5" s="4"/>
      <c r="TTV5" s="4"/>
      <c r="TTW5" s="4"/>
      <c r="TUB5" s="25"/>
      <c r="TUC5" s="25"/>
      <c r="TUD5" s="18"/>
      <c r="TUE5" s="18"/>
      <c r="TUF5" s="18"/>
      <c r="TUG5" s="18"/>
      <c r="TUH5" s="18"/>
      <c r="TUI5" s="4"/>
      <c r="TUJ5" s="4"/>
      <c r="TUK5" s="4"/>
      <c r="TUL5" s="4"/>
      <c r="TUM5" s="4"/>
      <c r="TUR5" s="25"/>
      <c r="TUS5" s="25"/>
      <c r="TUT5" s="18"/>
      <c r="TUU5" s="18"/>
      <c r="TUV5" s="18"/>
      <c r="TUW5" s="18"/>
      <c r="TUX5" s="18"/>
      <c r="TUY5" s="4"/>
      <c r="TUZ5" s="4"/>
      <c r="TVA5" s="4"/>
      <c r="TVB5" s="4"/>
      <c r="TVC5" s="4"/>
      <c r="TVH5" s="25"/>
      <c r="TVI5" s="25"/>
      <c r="TVJ5" s="18"/>
      <c r="TVK5" s="18"/>
      <c r="TVL5" s="18"/>
      <c r="TVM5" s="18"/>
      <c r="TVN5" s="18"/>
      <c r="TVO5" s="4"/>
      <c r="TVP5" s="4"/>
      <c r="TVQ5" s="4"/>
      <c r="TVR5" s="4"/>
      <c r="TVS5" s="4"/>
      <c r="TVX5" s="25"/>
      <c r="TVY5" s="25"/>
      <c r="TVZ5" s="18"/>
      <c r="TWA5" s="18"/>
      <c r="TWB5" s="18"/>
      <c r="TWC5" s="18"/>
      <c r="TWD5" s="18"/>
      <c r="TWE5" s="4"/>
      <c r="TWF5" s="4"/>
      <c r="TWG5" s="4"/>
      <c r="TWH5" s="4"/>
      <c r="TWI5" s="4"/>
      <c r="TWN5" s="25"/>
      <c r="TWO5" s="25"/>
      <c r="TWP5" s="18"/>
      <c r="TWQ5" s="18"/>
      <c r="TWR5" s="18"/>
      <c r="TWS5" s="18"/>
      <c r="TWT5" s="18"/>
      <c r="TWU5" s="4"/>
      <c r="TWV5" s="4"/>
      <c r="TWW5" s="4"/>
      <c r="TWX5" s="4"/>
      <c r="TWY5" s="4"/>
      <c r="TXD5" s="25"/>
      <c r="TXE5" s="25"/>
      <c r="TXF5" s="18"/>
      <c r="TXG5" s="18"/>
      <c r="TXH5" s="18"/>
      <c r="TXI5" s="18"/>
      <c r="TXJ5" s="18"/>
      <c r="TXK5" s="4"/>
      <c r="TXL5" s="4"/>
      <c r="TXM5" s="4"/>
      <c r="TXN5" s="4"/>
      <c r="TXO5" s="4"/>
      <c r="TXT5" s="25"/>
      <c r="TXU5" s="25"/>
      <c r="TXV5" s="18"/>
      <c r="TXW5" s="18"/>
      <c r="TXX5" s="18"/>
      <c r="TXY5" s="18"/>
      <c r="TXZ5" s="18"/>
      <c r="TYA5" s="4"/>
      <c r="TYB5" s="4"/>
      <c r="TYC5" s="4"/>
      <c r="TYD5" s="4"/>
      <c r="TYE5" s="4"/>
      <c r="TYJ5" s="25"/>
      <c r="TYK5" s="25"/>
      <c r="TYL5" s="18"/>
      <c r="TYM5" s="18"/>
      <c r="TYN5" s="18"/>
      <c r="TYO5" s="18"/>
      <c r="TYP5" s="18"/>
      <c r="TYQ5" s="4"/>
      <c r="TYR5" s="4"/>
      <c r="TYS5" s="4"/>
      <c r="TYT5" s="4"/>
      <c r="TYU5" s="4"/>
      <c r="TYZ5" s="25"/>
      <c r="TZA5" s="25"/>
      <c r="TZB5" s="18"/>
      <c r="TZC5" s="18"/>
      <c r="TZD5" s="18"/>
      <c r="TZE5" s="18"/>
      <c r="TZF5" s="18"/>
      <c r="TZG5" s="4"/>
      <c r="TZH5" s="4"/>
      <c r="TZI5" s="4"/>
      <c r="TZJ5" s="4"/>
      <c r="TZK5" s="4"/>
      <c r="TZP5" s="25"/>
      <c r="TZQ5" s="25"/>
      <c r="TZR5" s="18"/>
      <c r="TZS5" s="18"/>
      <c r="TZT5" s="18"/>
      <c r="TZU5" s="18"/>
      <c r="TZV5" s="18"/>
      <c r="TZW5" s="4"/>
      <c r="TZX5" s="4"/>
      <c r="TZY5" s="4"/>
      <c r="TZZ5" s="4"/>
      <c r="UAA5" s="4"/>
      <c r="UAF5" s="25"/>
      <c r="UAG5" s="25"/>
      <c r="UAH5" s="18"/>
      <c r="UAI5" s="18"/>
      <c r="UAJ5" s="18"/>
      <c r="UAK5" s="18"/>
      <c r="UAL5" s="18"/>
      <c r="UAM5" s="4"/>
      <c r="UAN5" s="4"/>
      <c r="UAO5" s="4"/>
      <c r="UAP5" s="4"/>
      <c r="UAQ5" s="4"/>
      <c r="UAV5" s="25"/>
      <c r="UAW5" s="25"/>
      <c r="UAX5" s="18"/>
      <c r="UAY5" s="18"/>
      <c r="UAZ5" s="18"/>
      <c r="UBA5" s="18"/>
      <c r="UBB5" s="18"/>
      <c r="UBC5" s="4"/>
      <c r="UBD5" s="4"/>
      <c r="UBE5" s="4"/>
      <c r="UBF5" s="4"/>
      <c r="UBG5" s="4"/>
      <c r="UBL5" s="25"/>
      <c r="UBM5" s="25"/>
      <c r="UBN5" s="18"/>
      <c r="UBO5" s="18"/>
      <c r="UBP5" s="18"/>
      <c r="UBQ5" s="18"/>
      <c r="UBR5" s="18"/>
      <c r="UBS5" s="4"/>
      <c r="UBT5" s="4"/>
      <c r="UBU5" s="4"/>
      <c r="UBV5" s="4"/>
      <c r="UBW5" s="4"/>
      <c r="UCB5" s="25"/>
      <c r="UCC5" s="25"/>
      <c r="UCD5" s="18"/>
      <c r="UCE5" s="18"/>
      <c r="UCF5" s="18"/>
      <c r="UCG5" s="18"/>
      <c r="UCH5" s="18"/>
      <c r="UCI5" s="4"/>
      <c r="UCJ5" s="4"/>
      <c r="UCK5" s="4"/>
      <c r="UCL5" s="4"/>
      <c r="UCM5" s="4"/>
      <c r="UCR5" s="25"/>
      <c r="UCS5" s="25"/>
      <c r="UCT5" s="18"/>
      <c r="UCU5" s="18"/>
      <c r="UCV5" s="18"/>
      <c r="UCW5" s="18"/>
      <c r="UCX5" s="18"/>
      <c r="UCY5" s="4"/>
      <c r="UCZ5" s="4"/>
      <c r="UDA5" s="4"/>
      <c r="UDB5" s="4"/>
      <c r="UDC5" s="4"/>
      <c r="UDH5" s="25"/>
      <c r="UDI5" s="25"/>
      <c r="UDJ5" s="18"/>
      <c r="UDK5" s="18"/>
      <c r="UDL5" s="18"/>
      <c r="UDM5" s="18"/>
      <c r="UDN5" s="18"/>
      <c r="UDO5" s="4"/>
      <c r="UDP5" s="4"/>
      <c r="UDQ5" s="4"/>
      <c r="UDR5" s="4"/>
      <c r="UDS5" s="4"/>
      <c r="UDX5" s="25"/>
      <c r="UDY5" s="25"/>
      <c r="UDZ5" s="18"/>
      <c r="UEA5" s="18"/>
      <c r="UEB5" s="18"/>
      <c r="UEC5" s="18"/>
      <c r="UED5" s="18"/>
      <c r="UEE5" s="4"/>
      <c r="UEF5" s="4"/>
      <c r="UEG5" s="4"/>
      <c r="UEH5" s="4"/>
      <c r="UEI5" s="4"/>
      <c r="UEN5" s="25"/>
      <c r="UEO5" s="25"/>
      <c r="UEP5" s="18"/>
      <c r="UEQ5" s="18"/>
      <c r="UER5" s="18"/>
      <c r="UES5" s="18"/>
      <c r="UET5" s="18"/>
      <c r="UEU5" s="4"/>
      <c r="UEV5" s="4"/>
      <c r="UEW5" s="4"/>
      <c r="UEX5" s="4"/>
      <c r="UEY5" s="4"/>
      <c r="UFD5" s="25"/>
      <c r="UFE5" s="25"/>
      <c r="UFF5" s="18"/>
      <c r="UFG5" s="18"/>
      <c r="UFH5" s="18"/>
      <c r="UFI5" s="18"/>
      <c r="UFJ5" s="18"/>
      <c r="UFK5" s="4"/>
      <c r="UFL5" s="4"/>
      <c r="UFM5" s="4"/>
      <c r="UFN5" s="4"/>
      <c r="UFO5" s="4"/>
      <c r="UFT5" s="25"/>
      <c r="UFU5" s="25"/>
      <c r="UFV5" s="18"/>
      <c r="UFW5" s="18"/>
      <c r="UFX5" s="18"/>
      <c r="UFY5" s="18"/>
      <c r="UFZ5" s="18"/>
      <c r="UGA5" s="4"/>
      <c r="UGB5" s="4"/>
      <c r="UGC5" s="4"/>
      <c r="UGD5" s="4"/>
      <c r="UGE5" s="4"/>
      <c r="UGJ5" s="25"/>
      <c r="UGK5" s="25"/>
      <c r="UGL5" s="18"/>
      <c r="UGM5" s="18"/>
      <c r="UGN5" s="18"/>
      <c r="UGO5" s="18"/>
      <c r="UGP5" s="18"/>
      <c r="UGQ5" s="4"/>
      <c r="UGR5" s="4"/>
      <c r="UGS5" s="4"/>
      <c r="UGT5" s="4"/>
      <c r="UGU5" s="4"/>
      <c r="UGZ5" s="25"/>
      <c r="UHA5" s="25"/>
      <c r="UHB5" s="18"/>
      <c r="UHC5" s="18"/>
      <c r="UHD5" s="18"/>
      <c r="UHE5" s="18"/>
      <c r="UHF5" s="18"/>
      <c r="UHG5" s="4"/>
      <c r="UHH5" s="4"/>
      <c r="UHI5" s="4"/>
      <c r="UHJ5" s="4"/>
      <c r="UHK5" s="4"/>
      <c r="UHP5" s="25"/>
      <c r="UHQ5" s="25"/>
      <c r="UHR5" s="18"/>
      <c r="UHS5" s="18"/>
      <c r="UHT5" s="18"/>
      <c r="UHU5" s="18"/>
      <c r="UHV5" s="18"/>
      <c r="UHW5" s="4"/>
      <c r="UHX5" s="4"/>
      <c r="UHY5" s="4"/>
      <c r="UHZ5" s="4"/>
      <c r="UIA5" s="4"/>
      <c r="UIF5" s="25"/>
      <c r="UIG5" s="25"/>
      <c r="UIH5" s="18"/>
      <c r="UII5" s="18"/>
      <c r="UIJ5" s="18"/>
      <c r="UIK5" s="18"/>
      <c r="UIL5" s="18"/>
      <c r="UIM5" s="4"/>
      <c r="UIN5" s="4"/>
      <c r="UIO5" s="4"/>
      <c r="UIP5" s="4"/>
      <c r="UIQ5" s="4"/>
      <c r="UIV5" s="25"/>
      <c r="UIW5" s="25"/>
      <c r="UIX5" s="18"/>
      <c r="UIY5" s="18"/>
      <c r="UIZ5" s="18"/>
      <c r="UJA5" s="18"/>
      <c r="UJB5" s="18"/>
      <c r="UJC5" s="4"/>
      <c r="UJD5" s="4"/>
      <c r="UJE5" s="4"/>
      <c r="UJF5" s="4"/>
      <c r="UJG5" s="4"/>
      <c r="UJL5" s="25"/>
      <c r="UJM5" s="25"/>
      <c r="UJN5" s="18"/>
      <c r="UJO5" s="18"/>
      <c r="UJP5" s="18"/>
      <c r="UJQ5" s="18"/>
      <c r="UJR5" s="18"/>
      <c r="UJS5" s="4"/>
      <c r="UJT5" s="4"/>
      <c r="UJU5" s="4"/>
      <c r="UJV5" s="4"/>
      <c r="UJW5" s="4"/>
      <c r="UKB5" s="25"/>
      <c r="UKC5" s="25"/>
      <c r="UKD5" s="18"/>
      <c r="UKE5" s="18"/>
      <c r="UKF5" s="18"/>
      <c r="UKG5" s="18"/>
      <c r="UKH5" s="18"/>
      <c r="UKI5" s="4"/>
      <c r="UKJ5" s="4"/>
      <c r="UKK5" s="4"/>
      <c r="UKL5" s="4"/>
      <c r="UKM5" s="4"/>
      <c r="UKR5" s="25"/>
      <c r="UKS5" s="25"/>
      <c r="UKT5" s="18"/>
      <c r="UKU5" s="18"/>
      <c r="UKV5" s="18"/>
      <c r="UKW5" s="18"/>
      <c r="UKX5" s="18"/>
      <c r="UKY5" s="4"/>
      <c r="UKZ5" s="4"/>
      <c r="ULA5" s="4"/>
      <c r="ULB5" s="4"/>
      <c r="ULC5" s="4"/>
      <c r="ULH5" s="25"/>
      <c r="ULI5" s="25"/>
      <c r="ULJ5" s="18"/>
      <c r="ULK5" s="18"/>
      <c r="ULL5" s="18"/>
      <c r="ULM5" s="18"/>
      <c r="ULN5" s="18"/>
      <c r="ULO5" s="4"/>
      <c r="ULP5" s="4"/>
      <c r="ULQ5" s="4"/>
      <c r="ULR5" s="4"/>
      <c r="ULS5" s="4"/>
      <c r="ULX5" s="25"/>
      <c r="ULY5" s="25"/>
      <c r="ULZ5" s="18"/>
      <c r="UMA5" s="18"/>
      <c r="UMB5" s="18"/>
      <c r="UMC5" s="18"/>
      <c r="UMD5" s="18"/>
      <c r="UME5" s="4"/>
      <c r="UMF5" s="4"/>
      <c r="UMG5" s="4"/>
      <c r="UMH5" s="4"/>
      <c r="UMI5" s="4"/>
      <c r="UMN5" s="25"/>
      <c r="UMO5" s="25"/>
      <c r="UMP5" s="18"/>
      <c r="UMQ5" s="18"/>
      <c r="UMR5" s="18"/>
      <c r="UMS5" s="18"/>
      <c r="UMT5" s="18"/>
      <c r="UMU5" s="4"/>
      <c r="UMV5" s="4"/>
      <c r="UMW5" s="4"/>
      <c r="UMX5" s="4"/>
      <c r="UMY5" s="4"/>
      <c r="UND5" s="25"/>
      <c r="UNE5" s="25"/>
      <c r="UNF5" s="18"/>
      <c r="UNG5" s="18"/>
      <c r="UNH5" s="18"/>
      <c r="UNI5" s="18"/>
      <c r="UNJ5" s="18"/>
      <c r="UNK5" s="4"/>
      <c r="UNL5" s="4"/>
      <c r="UNM5" s="4"/>
      <c r="UNN5" s="4"/>
      <c r="UNO5" s="4"/>
      <c r="UNT5" s="25"/>
      <c r="UNU5" s="25"/>
      <c r="UNV5" s="18"/>
      <c r="UNW5" s="18"/>
      <c r="UNX5" s="18"/>
      <c r="UNY5" s="18"/>
      <c r="UNZ5" s="18"/>
      <c r="UOA5" s="4"/>
      <c r="UOB5" s="4"/>
      <c r="UOC5" s="4"/>
      <c r="UOD5" s="4"/>
      <c r="UOE5" s="4"/>
      <c r="UOJ5" s="25"/>
      <c r="UOK5" s="25"/>
      <c r="UOL5" s="18"/>
      <c r="UOM5" s="18"/>
      <c r="UON5" s="18"/>
      <c r="UOO5" s="18"/>
      <c r="UOP5" s="18"/>
      <c r="UOQ5" s="4"/>
      <c r="UOR5" s="4"/>
      <c r="UOS5" s="4"/>
      <c r="UOT5" s="4"/>
      <c r="UOU5" s="4"/>
      <c r="UOZ5" s="25"/>
      <c r="UPA5" s="25"/>
      <c r="UPB5" s="18"/>
      <c r="UPC5" s="18"/>
      <c r="UPD5" s="18"/>
      <c r="UPE5" s="18"/>
      <c r="UPF5" s="18"/>
      <c r="UPG5" s="4"/>
      <c r="UPH5" s="4"/>
      <c r="UPI5" s="4"/>
      <c r="UPJ5" s="4"/>
      <c r="UPK5" s="4"/>
      <c r="UPP5" s="25"/>
      <c r="UPQ5" s="25"/>
      <c r="UPR5" s="18"/>
      <c r="UPS5" s="18"/>
      <c r="UPT5" s="18"/>
      <c r="UPU5" s="18"/>
      <c r="UPV5" s="18"/>
      <c r="UPW5" s="4"/>
      <c r="UPX5" s="4"/>
      <c r="UPY5" s="4"/>
      <c r="UPZ5" s="4"/>
      <c r="UQA5" s="4"/>
      <c r="UQF5" s="25"/>
      <c r="UQG5" s="25"/>
      <c r="UQH5" s="18"/>
      <c r="UQI5" s="18"/>
      <c r="UQJ5" s="18"/>
      <c r="UQK5" s="18"/>
      <c r="UQL5" s="18"/>
      <c r="UQM5" s="4"/>
      <c r="UQN5" s="4"/>
      <c r="UQO5" s="4"/>
      <c r="UQP5" s="4"/>
      <c r="UQQ5" s="4"/>
      <c r="UQV5" s="25"/>
      <c r="UQW5" s="25"/>
      <c r="UQX5" s="18"/>
      <c r="UQY5" s="18"/>
      <c r="UQZ5" s="18"/>
      <c r="URA5" s="18"/>
      <c r="URB5" s="18"/>
      <c r="URC5" s="4"/>
      <c r="URD5" s="4"/>
      <c r="URE5" s="4"/>
      <c r="URF5" s="4"/>
      <c r="URG5" s="4"/>
      <c r="URL5" s="25"/>
      <c r="URM5" s="25"/>
      <c r="URN5" s="18"/>
      <c r="URO5" s="18"/>
      <c r="URP5" s="18"/>
      <c r="URQ5" s="18"/>
      <c r="URR5" s="18"/>
      <c r="URS5" s="4"/>
      <c r="URT5" s="4"/>
      <c r="URU5" s="4"/>
      <c r="URV5" s="4"/>
      <c r="URW5" s="4"/>
      <c r="USB5" s="25"/>
      <c r="USC5" s="25"/>
      <c r="USD5" s="18"/>
      <c r="USE5" s="18"/>
      <c r="USF5" s="18"/>
      <c r="USG5" s="18"/>
      <c r="USH5" s="18"/>
      <c r="USI5" s="4"/>
      <c r="USJ5" s="4"/>
      <c r="USK5" s="4"/>
      <c r="USL5" s="4"/>
      <c r="USM5" s="4"/>
      <c r="USR5" s="25"/>
      <c r="USS5" s="25"/>
      <c r="UST5" s="18"/>
      <c r="USU5" s="18"/>
      <c r="USV5" s="18"/>
      <c r="USW5" s="18"/>
      <c r="USX5" s="18"/>
      <c r="USY5" s="4"/>
      <c r="USZ5" s="4"/>
      <c r="UTA5" s="4"/>
      <c r="UTB5" s="4"/>
      <c r="UTC5" s="4"/>
      <c r="UTH5" s="25"/>
      <c r="UTI5" s="25"/>
      <c r="UTJ5" s="18"/>
      <c r="UTK5" s="18"/>
      <c r="UTL5" s="18"/>
      <c r="UTM5" s="18"/>
      <c r="UTN5" s="18"/>
      <c r="UTO5" s="4"/>
      <c r="UTP5" s="4"/>
      <c r="UTQ5" s="4"/>
      <c r="UTR5" s="4"/>
      <c r="UTS5" s="4"/>
      <c r="UTX5" s="25"/>
      <c r="UTY5" s="25"/>
      <c r="UTZ5" s="18"/>
      <c r="UUA5" s="18"/>
      <c r="UUB5" s="18"/>
      <c r="UUC5" s="18"/>
      <c r="UUD5" s="18"/>
      <c r="UUE5" s="4"/>
      <c r="UUF5" s="4"/>
      <c r="UUG5" s="4"/>
      <c r="UUH5" s="4"/>
      <c r="UUI5" s="4"/>
      <c r="UUN5" s="25"/>
      <c r="UUO5" s="25"/>
      <c r="UUP5" s="18"/>
      <c r="UUQ5" s="18"/>
      <c r="UUR5" s="18"/>
      <c r="UUS5" s="18"/>
      <c r="UUT5" s="18"/>
      <c r="UUU5" s="4"/>
      <c r="UUV5" s="4"/>
      <c r="UUW5" s="4"/>
      <c r="UUX5" s="4"/>
      <c r="UUY5" s="4"/>
      <c r="UVD5" s="25"/>
      <c r="UVE5" s="25"/>
      <c r="UVF5" s="18"/>
      <c r="UVG5" s="18"/>
      <c r="UVH5" s="18"/>
      <c r="UVI5" s="18"/>
      <c r="UVJ5" s="18"/>
      <c r="UVK5" s="4"/>
      <c r="UVL5" s="4"/>
      <c r="UVM5" s="4"/>
      <c r="UVN5" s="4"/>
      <c r="UVO5" s="4"/>
      <c r="UVT5" s="25"/>
      <c r="UVU5" s="25"/>
      <c r="UVV5" s="18"/>
      <c r="UVW5" s="18"/>
      <c r="UVX5" s="18"/>
      <c r="UVY5" s="18"/>
      <c r="UVZ5" s="18"/>
      <c r="UWA5" s="4"/>
      <c r="UWB5" s="4"/>
      <c r="UWC5" s="4"/>
      <c r="UWD5" s="4"/>
      <c r="UWE5" s="4"/>
      <c r="UWJ5" s="25"/>
      <c r="UWK5" s="25"/>
      <c r="UWL5" s="18"/>
      <c r="UWM5" s="18"/>
      <c r="UWN5" s="18"/>
      <c r="UWO5" s="18"/>
      <c r="UWP5" s="18"/>
      <c r="UWQ5" s="4"/>
      <c r="UWR5" s="4"/>
      <c r="UWS5" s="4"/>
      <c r="UWT5" s="4"/>
      <c r="UWU5" s="4"/>
      <c r="UWZ5" s="25"/>
      <c r="UXA5" s="25"/>
      <c r="UXB5" s="18"/>
      <c r="UXC5" s="18"/>
      <c r="UXD5" s="18"/>
      <c r="UXE5" s="18"/>
      <c r="UXF5" s="18"/>
      <c r="UXG5" s="4"/>
      <c r="UXH5" s="4"/>
      <c r="UXI5" s="4"/>
      <c r="UXJ5" s="4"/>
      <c r="UXK5" s="4"/>
      <c r="UXP5" s="25"/>
      <c r="UXQ5" s="25"/>
      <c r="UXR5" s="18"/>
      <c r="UXS5" s="18"/>
      <c r="UXT5" s="18"/>
      <c r="UXU5" s="18"/>
      <c r="UXV5" s="18"/>
      <c r="UXW5" s="4"/>
      <c r="UXX5" s="4"/>
      <c r="UXY5" s="4"/>
      <c r="UXZ5" s="4"/>
      <c r="UYA5" s="4"/>
      <c r="UYF5" s="25"/>
      <c r="UYG5" s="25"/>
      <c r="UYH5" s="18"/>
      <c r="UYI5" s="18"/>
      <c r="UYJ5" s="18"/>
      <c r="UYK5" s="18"/>
      <c r="UYL5" s="18"/>
      <c r="UYM5" s="4"/>
      <c r="UYN5" s="4"/>
      <c r="UYO5" s="4"/>
      <c r="UYP5" s="4"/>
      <c r="UYQ5" s="4"/>
      <c r="UYV5" s="25"/>
      <c r="UYW5" s="25"/>
      <c r="UYX5" s="18"/>
      <c r="UYY5" s="18"/>
      <c r="UYZ5" s="18"/>
      <c r="UZA5" s="18"/>
      <c r="UZB5" s="18"/>
      <c r="UZC5" s="4"/>
      <c r="UZD5" s="4"/>
      <c r="UZE5" s="4"/>
      <c r="UZF5" s="4"/>
      <c r="UZG5" s="4"/>
      <c r="UZL5" s="25"/>
      <c r="UZM5" s="25"/>
      <c r="UZN5" s="18"/>
      <c r="UZO5" s="18"/>
      <c r="UZP5" s="18"/>
      <c r="UZQ5" s="18"/>
      <c r="UZR5" s="18"/>
      <c r="UZS5" s="4"/>
      <c r="UZT5" s="4"/>
      <c r="UZU5" s="4"/>
      <c r="UZV5" s="4"/>
      <c r="UZW5" s="4"/>
      <c r="VAB5" s="25"/>
      <c r="VAC5" s="25"/>
      <c r="VAD5" s="18"/>
      <c r="VAE5" s="18"/>
      <c r="VAF5" s="18"/>
      <c r="VAG5" s="18"/>
      <c r="VAH5" s="18"/>
      <c r="VAI5" s="4"/>
      <c r="VAJ5" s="4"/>
      <c r="VAK5" s="4"/>
      <c r="VAL5" s="4"/>
      <c r="VAM5" s="4"/>
      <c r="VAR5" s="25"/>
      <c r="VAS5" s="25"/>
      <c r="VAT5" s="18"/>
      <c r="VAU5" s="18"/>
      <c r="VAV5" s="18"/>
      <c r="VAW5" s="18"/>
      <c r="VAX5" s="18"/>
      <c r="VAY5" s="4"/>
      <c r="VAZ5" s="4"/>
      <c r="VBA5" s="4"/>
      <c r="VBB5" s="4"/>
      <c r="VBC5" s="4"/>
      <c r="VBH5" s="25"/>
      <c r="VBI5" s="25"/>
      <c r="VBJ5" s="18"/>
      <c r="VBK5" s="18"/>
      <c r="VBL5" s="18"/>
      <c r="VBM5" s="18"/>
      <c r="VBN5" s="18"/>
      <c r="VBO5" s="4"/>
      <c r="VBP5" s="4"/>
      <c r="VBQ5" s="4"/>
      <c r="VBR5" s="4"/>
      <c r="VBS5" s="4"/>
      <c r="VBX5" s="25"/>
      <c r="VBY5" s="25"/>
      <c r="VBZ5" s="18"/>
      <c r="VCA5" s="18"/>
      <c r="VCB5" s="18"/>
      <c r="VCC5" s="18"/>
      <c r="VCD5" s="18"/>
      <c r="VCE5" s="4"/>
      <c r="VCF5" s="4"/>
      <c r="VCG5" s="4"/>
      <c r="VCH5" s="4"/>
      <c r="VCI5" s="4"/>
      <c r="VCN5" s="25"/>
      <c r="VCO5" s="25"/>
      <c r="VCP5" s="18"/>
      <c r="VCQ5" s="18"/>
      <c r="VCR5" s="18"/>
      <c r="VCS5" s="18"/>
      <c r="VCT5" s="18"/>
      <c r="VCU5" s="4"/>
      <c r="VCV5" s="4"/>
      <c r="VCW5" s="4"/>
      <c r="VCX5" s="4"/>
      <c r="VCY5" s="4"/>
      <c r="VDD5" s="25"/>
      <c r="VDE5" s="25"/>
      <c r="VDF5" s="18"/>
      <c r="VDG5" s="18"/>
      <c r="VDH5" s="18"/>
      <c r="VDI5" s="18"/>
      <c r="VDJ5" s="18"/>
      <c r="VDK5" s="4"/>
      <c r="VDL5" s="4"/>
      <c r="VDM5" s="4"/>
      <c r="VDN5" s="4"/>
      <c r="VDO5" s="4"/>
      <c r="VDT5" s="25"/>
      <c r="VDU5" s="25"/>
      <c r="VDV5" s="18"/>
      <c r="VDW5" s="18"/>
      <c r="VDX5" s="18"/>
      <c r="VDY5" s="18"/>
      <c r="VDZ5" s="18"/>
      <c r="VEA5" s="4"/>
      <c r="VEB5" s="4"/>
      <c r="VEC5" s="4"/>
      <c r="VED5" s="4"/>
      <c r="VEE5" s="4"/>
      <c r="VEJ5" s="25"/>
      <c r="VEK5" s="25"/>
      <c r="VEL5" s="18"/>
      <c r="VEM5" s="18"/>
      <c r="VEN5" s="18"/>
      <c r="VEO5" s="18"/>
      <c r="VEP5" s="18"/>
      <c r="VEQ5" s="4"/>
      <c r="VER5" s="4"/>
      <c r="VES5" s="4"/>
      <c r="VET5" s="4"/>
      <c r="VEU5" s="4"/>
      <c r="VEZ5" s="25"/>
      <c r="VFA5" s="25"/>
      <c r="VFB5" s="18"/>
      <c r="VFC5" s="18"/>
      <c r="VFD5" s="18"/>
      <c r="VFE5" s="18"/>
      <c r="VFF5" s="18"/>
      <c r="VFG5" s="4"/>
      <c r="VFH5" s="4"/>
      <c r="VFI5" s="4"/>
      <c r="VFJ5" s="4"/>
      <c r="VFK5" s="4"/>
      <c r="VFP5" s="25"/>
      <c r="VFQ5" s="25"/>
      <c r="VFR5" s="18"/>
      <c r="VFS5" s="18"/>
      <c r="VFT5" s="18"/>
      <c r="VFU5" s="18"/>
      <c r="VFV5" s="18"/>
      <c r="VFW5" s="4"/>
      <c r="VFX5" s="4"/>
      <c r="VFY5" s="4"/>
      <c r="VFZ5" s="4"/>
      <c r="VGA5" s="4"/>
      <c r="VGF5" s="25"/>
      <c r="VGG5" s="25"/>
      <c r="VGH5" s="18"/>
      <c r="VGI5" s="18"/>
      <c r="VGJ5" s="18"/>
      <c r="VGK5" s="18"/>
      <c r="VGL5" s="18"/>
      <c r="VGM5" s="4"/>
      <c r="VGN5" s="4"/>
      <c r="VGO5" s="4"/>
      <c r="VGP5" s="4"/>
      <c r="VGQ5" s="4"/>
      <c r="VGV5" s="25"/>
      <c r="VGW5" s="25"/>
      <c r="VGX5" s="18"/>
      <c r="VGY5" s="18"/>
      <c r="VGZ5" s="18"/>
      <c r="VHA5" s="18"/>
      <c r="VHB5" s="18"/>
      <c r="VHC5" s="4"/>
      <c r="VHD5" s="4"/>
      <c r="VHE5" s="4"/>
      <c r="VHF5" s="4"/>
      <c r="VHG5" s="4"/>
      <c r="VHL5" s="25"/>
      <c r="VHM5" s="25"/>
      <c r="VHN5" s="18"/>
      <c r="VHO5" s="18"/>
      <c r="VHP5" s="18"/>
      <c r="VHQ5" s="18"/>
      <c r="VHR5" s="18"/>
      <c r="VHS5" s="4"/>
      <c r="VHT5" s="4"/>
      <c r="VHU5" s="4"/>
      <c r="VHV5" s="4"/>
      <c r="VHW5" s="4"/>
      <c r="VIB5" s="25"/>
      <c r="VIC5" s="25"/>
      <c r="VID5" s="18"/>
      <c r="VIE5" s="18"/>
      <c r="VIF5" s="18"/>
      <c r="VIG5" s="18"/>
      <c r="VIH5" s="18"/>
      <c r="VII5" s="4"/>
      <c r="VIJ5" s="4"/>
      <c r="VIK5" s="4"/>
      <c r="VIL5" s="4"/>
      <c r="VIM5" s="4"/>
      <c r="VIR5" s="25"/>
      <c r="VIS5" s="25"/>
      <c r="VIT5" s="18"/>
      <c r="VIU5" s="18"/>
      <c r="VIV5" s="18"/>
      <c r="VIW5" s="18"/>
      <c r="VIX5" s="18"/>
      <c r="VIY5" s="4"/>
      <c r="VIZ5" s="4"/>
      <c r="VJA5" s="4"/>
      <c r="VJB5" s="4"/>
      <c r="VJC5" s="4"/>
      <c r="VJH5" s="25"/>
      <c r="VJI5" s="25"/>
      <c r="VJJ5" s="18"/>
      <c r="VJK5" s="18"/>
      <c r="VJL5" s="18"/>
      <c r="VJM5" s="18"/>
      <c r="VJN5" s="18"/>
      <c r="VJO5" s="4"/>
      <c r="VJP5" s="4"/>
      <c r="VJQ5" s="4"/>
      <c r="VJR5" s="4"/>
      <c r="VJS5" s="4"/>
      <c r="VJX5" s="25"/>
      <c r="VJY5" s="25"/>
      <c r="VJZ5" s="18"/>
      <c r="VKA5" s="18"/>
      <c r="VKB5" s="18"/>
      <c r="VKC5" s="18"/>
      <c r="VKD5" s="18"/>
      <c r="VKE5" s="4"/>
      <c r="VKF5" s="4"/>
      <c r="VKG5" s="4"/>
      <c r="VKH5" s="4"/>
      <c r="VKI5" s="4"/>
      <c r="VKN5" s="25"/>
      <c r="VKO5" s="25"/>
      <c r="VKP5" s="18"/>
      <c r="VKQ5" s="18"/>
      <c r="VKR5" s="18"/>
      <c r="VKS5" s="18"/>
      <c r="VKT5" s="18"/>
      <c r="VKU5" s="4"/>
      <c r="VKV5" s="4"/>
      <c r="VKW5" s="4"/>
      <c r="VKX5" s="4"/>
      <c r="VKY5" s="4"/>
      <c r="VLD5" s="25"/>
      <c r="VLE5" s="25"/>
      <c r="VLF5" s="18"/>
      <c r="VLG5" s="18"/>
      <c r="VLH5" s="18"/>
      <c r="VLI5" s="18"/>
      <c r="VLJ5" s="18"/>
      <c r="VLK5" s="4"/>
      <c r="VLL5" s="4"/>
      <c r="VLM5" s="4"/>
      <c r="VLN5" s="4"/>
      <c r="VLO5" s="4"/>
      <c r="VLT5" s="25"/>
      <c r="VLU5" s="25"/>
      <c r="VLV5" s="18"/>
      <c r="VLW5" s="18"/>
      <c r="VLX5" s="18"/>
      <c r="VLY5" s="18"/>
      <c r="VLZ5" s="18"/>
      <c r="VMA5" s="4"/>
      <c r="VMB5" s="4"/>
      <c r="VMC5" s="4"/>
      <c r="VMD5" s="4"/>
      <c r="VME5" s="4"/>
      <c r="VMJ5" s="25"/>
      <c r="VMK5" s="25"/>
      <c r="VML5" s="18"/>
      <c r="VMM5" s="18"/>
      <c r="VMN5" s="18"/>
      <c r="VMO5" s="18"/>
      <c r="VMP5" s="18"/>
      <c r="VMQ5" s="4"/>
      <c r="VMR5" s="4"/>
      <c r="VMS5" s="4"/>
      <c r="VMT5" s="4"/>
      <c r="VMU5" s="4"/>
      <c r="VMZ5" s="25"/>
      <c r="VNA5" s="25"/>
      <c r="VNB5" s="18"/>
      <c r="VNC5" s="18"/>
      <c r="VND5" s="18"/>
      <c r="VNE5" s="18"/>
      <c r="VNF5" s="18"/>
      <c r="VNG5" s="4"/>
      <c r="VNH5" s="4"/>
      <c r="VNI5" s="4"/>
      <c r="VNJ5" s="4"/>
      <c r="VNK5" s="4"/>
      <c r="VNP5" s="25"/>
      <c r="VNQ5" s="25"/>
      <c r="VNR5" s="18"/>
      <c r="VNS5" s="18"/>
      <c r="VNT5" s="18"/>
      <c r="VNU5" s="18"/>
      <c r="VNV5" s="18"/>
      <c r="VNW5" s="4"/>
      <c r="VNX5" s="4"/>
      <c r="VNY5" s="4"/>
      <c r="VNZ5" s="4"/>
      <c r="VOA5" s="4"/>
      <c r="VOF5" s="25"/>
      <c r="VOG5" s="25"/>
      <c r="VOH5" s="18"/>
      <c r="VOI5" s="18"/>
      <c r="VOJ5" s="18"/>
      <c r="VOK5" s="18"/>
      <c r="VOL5" s="18"/>
      <c r="VOM5" s="4"/>
      <c r="VON5" s="4"/>
      <c r="VOO5" s="4"/>
      <c r="VOP5" s="4"/>
      <c r="VOQ5" s="4"/>
      <c r="VOV5" s="25"/>
      <c r="VOW5" s="25"/>
      <c r="VOX5" s="18"/>
      <c r="VOY5" s="18"/>
      <c r="VOZ5" s="18"/>
      <c r="VPA5" s="18"/>
      <c r="VPB5" s="18"/>
      <c r="VPC5" s="4"/>
      <c r="VPD5" s="4"/>
      <c r="VPE5" s="4"/>
      <c r="VPF5" s="4"/>
      <c r="VPG5" s="4"/>
      <c r="VPL5" s="25"/>
      <c r="VPM5" s="25"/>
      <c r="VPN5" s="18"/>
      <c r="VPO5" s="18"/>
      <c r="VPP5" s="18"/>
      <c r="VPQ5" s="18"/>
      <c r="VPR5" s="18"/>
      <c r="VPS5" s="4"/>
      <c r="VPT5" s="4"/>
      <c r="VPU5" s="4"/>
      <c r="VPV5" s="4"/>
      <c r="VPW5" s="4"/>
      <c r="VQB5" s="25"/>
      <c r="VQC5" s="25"/>
      <c r="VQD5" s="18"/>
      <c r="VQE5" s="18"/>
      <c r="VQF5" s="18"/>
      <c r="VQG5" s="18"/>
      <c r="VQH5" s="18"/>
      <c r="VQI5" s="4"/>
      <c r="VQJ5" s="4"/>
      <c r="VQK5" s="4"/>
      <c r="VQL5" s="4"/>
      <c r="VQM5" s="4"/>
      <c r="VQR5" s="25"/>
      <c r="VQS5" s="25"/>
      <c r="VQT5" s="18"/>
      <c r="VQU5" s="18"/>
      <c r="VQV5" s="18"/>
      <c r="VQW5" s="18"/>
      <c r="VQX5" s="18"/>
      <c r="VQY5" s="4"/>
      <c r="VQZ5" s="4"/>
      <c r="VRA5" s="4"/>
      <c r="VRB5" s="4"/>
      <c r="VRC5" s="4"/>
      <c r="VRH5" s="25"/>
      <c r="VRI5" s="25"/>
      <c r="VRJ5" s="18"/>
      <c r="VRK5" s="18"/>
      <c r="VRL5" s="18"/>
      <c r="VRM5" s="18"/>
      <c r="VRN5" s="18"/>
      <c r="VRO5" s="4"/>
      <c r="VRP5" s="4"/>
      <c r="VRQ5" s="4"/>
      <c r="VRR5" s="4"/>
      <c r="VRS5" s="4"/>
      <c r="VRX5" s="25"/>
      <c r="VRY5" s="25"/>
      <c r="VRZ5" s="18"/>
      <c r="VSA5" s="18"/>
      <c r="VSB5" s="18"/>
      <c r="VSC5" s="18"/>
      <c r="VSD5" s="18"/>
      <c r="VSE5" s="4"/>
      <c r="VSF5" s="4"/>
      <c r="VSG5" s="4"/>
      <c r="VSH5" s="4"/>
      <c r="VSI5" s="4"/>
      <c r="VSN5" s="25"/>
      <c r="VSO5" s="25"/>
      <c r="VSP5" s="18"/>
      <c r="VSQ5" s="18"/>
      <c r="VSR5" s="18"/>
      <c r="VSS5" s="18"/>
      <c r="VST5" s="18"/>
      <c r="VSU5" s="4"/>
      <c r="VSV5" s="4"/>
      <c r="VSW5" s="4"/>
      <c r="VSX5" s="4"/>
      <c r="VSY5" s="4"/>
      <c r="VTD5" s="25"/>
      <c r="VTE5" s="25"/>
      <c r="VTF5" s="18"/>
      <c r="VTG5" s="18"/>
      <c r="VTH5" s="18"/>
      <c r="VTI5" s="18"/>
      <c r="VTJ5" s="18"/>
      <c r="VTK5" s="4"/>
      <c r="VTL5" s="4"/>
      <c r="VTM5" s="4"/>
      <c r="VTN5" s="4"/>
      <c r="VTO5" s="4"/>
      <c r="VTT5" s="25"/>
      <c r="VTU5" s="25"/>
      <c r="VTV5" s="18"/>
      <c r="VTW5" s="18"/>
      <c r="VTX5" s="18"/>
      <c r="VTY5" s="18"/>
      <c r="VTZ5" s="18"/>
      <c r="VUA5" s="4"/>
      <c r="VUB5" s="4"/>
      <c r="VUC5" s="4"/>
      <c r="VUD5" s="4"/>
      <c r="VUE5" s="4"/>
      <c r="VUJ5" s="25"/>
      <c r="VUK5" s="25"/>
      <c r="VUL5" s="18"/>
      <c r="VUM5" s="18"/>
      <c r="VUN5" s="18"/>
      <c r="VUO5" s="18"/>
      <c r="VUP5" s="18"/>
      <c r="VUQ5" s="4"/>
      <c r="VUR5" s="4"/>
      <c r="VUS5" s="4"/>
      <c r="VUT5" s="4"/>
      <c r="VUU5" s="4"/>
      <c r="VUZ5" s="25"/>
      <c r="VVA5" s="25"/>
      <c r="VVB5" s="18"/>
      <c r="VVC5" s="18"/>
      <c r="VVD5" s="18"/>
      <c r="VVE5" s="18"/>
      <c r="VVF5" s="18"/>
      <c r="VVG5" s="4"/>
      <c r="VVH5" s="4"/>
      <c r="VVI5" s="4"/>
      <c r="VVJ5" s="4"/>
      <c r="VVK5" s="4"/>
      <c r="VVP5" s="25"/>
      <c r="VVQ5" s="25"/>
      <c r="VVR5" s="18"/>
      <c r="VVS5" s="18"/>
      <c r="VVT5" s="18"/>
      <c r="VVU5" s="18"/>
      <c r="VVV5" s="18"/>
      <c r="VVW5" s="4"/>
      <c r="VVX5" s="4"/>
      <c r="VVY5" s="4"/>
      <c r="VVZ5" s="4"/>
      <c r="VWA5" s="4"/>
      <c r="VWF5" s="25"/>
      <c r="VWG5" s="25"/>
      <c r="VWH5" s="18"/>
      <c r="VWI5" s="18"/>
      <c r="VWJ5" s="18"/>
      <c r="VWK5" s="18"/>
      <c r="VWL5" s="18"/>
      <c r="VWM5" s="4"/>
      <c r="VWN5" s="4"/>
      <c r="VWO5" s="4"/>
      <c r="VWP5" s="4"/>
      <c r="VWQ5" s="4"/>
      <c r="VWV5" s="25"/>
      <c r="VWW5" s="25"/>
      <c r="VWX5" s="18"/>
      <c r="VWY5" s="18"/>
      <c r="VWZ5" s="18"/>
      <c r="VXA5" s="18"/>
      <c r="VXB5" s="18"/>
      <c r="VXC5" s="4"/>
      <c r="VXD5" s="4"/>
      <c r="VXE5" s="4"/>
      <c r="VXF5" s="4"/>
      <c r="VXG5" s="4"/>
      <c r="VXL5" s="25"/>
      <c r="VXM5" s="25"/>
      <c r="VXN5" s="18"/>
      <c r="VXO5" s="18"/>
      <c r="VXP5" s="18"/>
      <c r="VXQ5" s="18"/>
      <c r="VXR5" s="18"/>
      <c r="VXS5" s="4"/>
      <c r="VXT5" s="4"/>
      <c r="VXU5" s="4"/>
      <c r="VXV5" s="4"/>
      <c r="VXW5" s="4"/>
      <c r="VYB5" s="25"/>
      <c r="VYC5" s="25"/>
      <c r="VYD5" s="18"/>
      <c r="VYE5" s="18"/>
      <c r="VYF5" s="18"/>
      <c r="VYG5" s="18"/>
      <c r="VYH5" s="18"/>
      <c r="VYI5" s="4"/>
      <c r="VYJ5" s="4"/>
      <c r="VYK5" s="4"/>
      <c r="VYL5" s="4"/>
      <c r="VYM5" s="4"/>
      <c r="VYR5" s="25"/>
      <c r="VYS5" s="25"/>
      <c r="VYT5" s="18"/>
      <c r="VYU5" s="18"/>
      <c r="VYV5" s="18"/>
      <c r="VYW5" s="18"/>
      <c r="VYX5" s="18"/>
      <c r="VYY5" s="4"/>
      <c r="VYZ5" s="4"/>
      <c r="VZA5" s="4"/>
      <c r="VZB5" s="4"/>
      <c r="VZC5" s="4"/>
      <c r="VZH5" s="25"/>
      <c r="VZI5" s="25"/>
      <c r="VZJ5" s="18"/>
      <c r="VZK5" s="18"/>
      <c r="VZL5" s="18"/>
      <c r="VZM5" s="18"/>
      <c r="VZN5" s="18"/>
      <c r="VZO5" s="4"/>
      <c r="VZP5" s="4"/>
      <c r="VZQ5" s="4"/>
      <c r="VZR5" s="4"/>
      <c r="VZS5" s="4"/>
      <c r="VZX5" s="25"/>
      <c r="VZY5" s="25"/>
      <c r="VZZ5" s="18"/>
      <c r="WAA5" s="18"/>
      <c r="WAB5" s="18"/>
      <c r="WAC5" s="18"/>
      <c r="WAD5" s="18"/>
      <c r="WAE5" s="4"/>
      <c r="WAF5" s="4"/>
      <c r="WAG5" s="4"/>
      <c r="WAH5" s="4"/>
      <c r="WAI5" s="4"/>
      <c r="WAN5" s="25"/>
      <c r="WAO5" s="25"/>
      <c r="WAP5" s="18"/>
      <c r="WAQ5" s="18"/>
      <c r="WAR5" s="18"/>
      <c r="WAS5" s="18"/>
      <c r="WAT5" s="18"/>
      <c r="WAU5" s="4"/>
      <c r="WAV5" s="4"/>
      <c r="WAW5" s="4"/>
      <c r="WAX5" s="4"/>
      <c r="WAY5" s="4"/>
      <c r="WBD5" s="25"/>
      <c r="WBE5" s="25"/>
      <c r="WBF5" s="18"/>
      <c r="WBG5" s="18"/>
      <c r="WBH5" s="18"/>
      <c r="WBI5" s="18"/>
      <c r="WBJ5" s="18"/>
      <c r="WBK5" s="4"/>
      <c r="WBL5" s="4"/>
      <c r="WBM5" s="4"/>
      <c r="WBN5" s="4"/>
      <c r="WBO5" s="4"/>
      <c r="WBT5" s="25"/>
      <c r="WBU5" s="25"/>
      <c r="WBV5" s="18"/>
      <c r="WBW5" s="18"/>
      <c r="WBX5" s="18"/>
      <c r="WBY5" s="18"/>
      <c r="WBZ5" s="18"/>
      <c r="WCA5" s="4"/>
      <c r="WCB5" s="4"/>
      <c r="WCC5" s="4"/>
      <c r="WCD5" s="4"/>
      <c r="WCE5" s="4"/>
      <c r="WCJ5" s="25"/>
      <c r="WCK5" s="25"/>
      <c r="WCL5" s="18"/>
      <c r="WCM5" s="18"/>
      <c r="WCN5" s="18"/>
      <c r="WCO5" s="18"/>
      <c r="WCP5" s="18"/>
      <c r="WCQ5" s="4"/>
      <c r="WCR5" s="4"/>
      <c r="WCS5" s="4"/>
      <c r="WCT5" s="4"/>
      <c r="WCU5" s="4"/>
      <c r="WCZ5" s="25"/>
      <c r="WDA5" s="25"/>
      <c r="WDB5" s="18"/>
      <c r="WDC5" s="18"/>
      <c r="WDD5" s="18"/>
      <c r="WDE5" s="18"/>
      <c r="WDF5" s="18"/>
      <c r="WDG5" s="4"/>
      <c r="WDH5" s="4"/>
      <c r="WDI5" s="4"/>
      <c r="WDJ5" s="4"/>
      <c r="WDK5" s="4"/>
      <c r="WDP5" s="25"/>
      <c r="WDQ5" s="25"/>
      <c r="WDR5" s="18"/>
      <c r="WDS5" s="18"/>
      <c r="WDT5" s="18"/>
      <c r="WDU5" s="18"/>
      <c r="WDV5" s="18"/>
      <c r="WDW5" s="4"/>
      <c r="WDX5" s="4"/>
      <c r="WDY5" s="4"/>
      <c r="WDZ5" s="4"/>
      <c r="WEA5" s="4"/>
      <c r="WEF5" s="25"/>
      <c r="WEG5" s="25"/>
      <c r="WEH5" s="18"/>
      <c r="WEI5" s="18"/>
      <c r="WEJ5" s="18"/>
      <c r="WEK5" s="18"/>
      <c r="WEL5" s="18"/>
      <c r="WEM5" s="4"/>
      <c r="WEN5" s="4"/>
      <c r="WEO5" s="4"/>
      <c r="WEP5" s="4"/>
      <c r="WEQ5" s="4"/>
      <c r="WEV5" s="25"/>
      <c r="WEW5" s="25"/>
      <c r="WEX5" s="18"/>
      <c r="WEY5" s="18"/>
      <c r="WEZ5" s="18"/>
      <c r="WFA5" s="18"/>
      <c r="WFB5" s="18"/>
      <c r="WFC5" s="4"/>
      <c r="WFD5" s="4"/>
      <c r="WFE5" s="4"/>
      <c r="WFF5" s="4"/>
      <c r="WFG5" s="4"/>
      <c r="WFL5" s="25"/>
      <c r="WFM5" s="25"/>
      <c r="WFN5" s="18"/>
      <c r="WFO5" s="18"/>
      <c r="WFP5" s="18"/>
      <c r="WFQ5" s="18"/>
      <c r="WFR5" s="18"/>
      <c r="WFS5" s="4"/>
      <c r="WFT5" s="4"/>
      <c r="WFU5" s="4"/>
      <c r="WFV5" s="4"/>
      <c r="WFW5" s="4"/>
      <c r="WGB5" s="25"/>
      <c r="WGC5" s="25"/>
      <c r="WGD5" s="18"/>
      <c r="WGE5" s="18"/>
      <c r="WGF5" s="18"/>
      <c r="WGG5" s="18"/>
      <c r="WGH5" s="18"/>
      <c r="WGI5" s="4"/>
      <c r="WGJ5" s="4"/>
      <c r="WGK5" s="4"/>
      <c r="WGL5" s="4"/>
      <c r="WGM5" s="4"/>
      <c r="WGR5" s="25"/>
      <c r="WGS5" s="25"/>
      <c r="WGT5" s="18"/>
      <c r="WGU5" s="18"/>
      <c r="WGV5" s="18"/>
      <c r="WGW5" s="18"/>
      <c r="WGX5" s="18"/>
      <c r="WGY5" s="4"/>
      <c r="WGZ5" s="4"/>
      <c r="WHA5" s="4"/>
      <c r="WHB5" s="4"/>
      <c r="WHC5" s="4"/>
      <c r="WHH5" s="25"/>
      <c r="WHI5" s="25"/>
      <c r="WHJ5" s="18"/>
      <c r="WHK5" s="18"/>
      <c r="WHL5" s="18"/>
      <c r="WHM5" s="18"/>
      <c r="WHN5" s="18"/>
      <c r="WHO5" s="4"/>
      <c r="WHP5" s="4"/>
      <c r="WHQ5" s="4"/>
      <c r="WHR5" s="4"/>
      <c r="WHS5" s="4"/>
      <c r="WHX5" s="25"/>
      <c r="WHY5" s="25"/>
      <c r="WHZ5" s="18"/>
      <c r="WIA5" s="18"/>
      <c r="WIB5" s="18"/>
      <c r="WIC5" s="18"/>
      <c r="WID5" s="18"/>
      <c r="WIE5" s="4"/>
      <c r="WIF5" s="4"/>
      <c r="WIG5" s="4"/>
      <c r="WIH5" s="4"/>
      <c r="WII5" s="4"/>
      <c r="WIN5" s="25"/>
      <c r="WIO5" s="25"/>
      <c r="WIP5" s="18"/>
      <c r="WIQ5" s="18"/>
      <c r="WIR5" s="18"/>
      <c r="WIS5" s="18"/>
      <c r="WIT5" s="18"/>
      <c r="WIU5" s="4"/>
      <c r="WIV5" s="4"/>
      <c r="WIW5" s="4"/>
      <c r="WIX5" s="4"/>
      <c r="WIY5" s="4"/>
      <c r="WJD5" s="25"/>
      <c r="WJE5" s="25"/>
      <c r="WJF5" s="18"/>
      <c r="WJG5" s="18"/>
      <c r="WJH5" s="18"/>
      <c r="WJI5" s="18"/>
      <c r="WJJ5" s="18"/>
      <c r="WJK5" s="4"/>
      <c r="WJL5" s="4"/>
      <c r="WJM5" s="4"/>
      <c r="WJN5" s="4"/>
      <c r="WJO5" s="4"/>
      <c r="WJT5" s="25"/>
      <c r="WJU5" s="25"/>
      <c r="WJV5" s="18"/>
      <c r="WJW5" s="18"/>
      <c r="WJX5" s="18"/>
      <c r="WJY5" s="18"/>
      <c r="WJZ5" s="18"/>
      <c r="WKA5" s="4"/>
      <c r="WKB5" s="4"/>
      <c r="WKC5" s="4"/>
      <c r="WKD5" s="4"/>
      <c r="WKE5" s="4"/>
      <c r="WKJ5" s="25"/>
      <c r="WKK5" s="25"/>
      <c r="WKL5" s="18"/>
      <c r="WKM5" s="18"/>
      <c r="WKN5" s="18"/>
      <c r="WKO5" s="18"/>
      <c r="WKP5" s="18"/>
      <c r="WKQ5" s="4"/>
      <c r="WKR5" s="4"/>
      <c r="WKS5" s="4"/>
      <c r="WKT5" s="4"/>
      <c r="WKU5" s="4"/>
      <c r="WKZ5" s="25"/>
      <c r="WLA5" s="25"/>
      <c r="WLB5" s="18"/>
      <c r="WLC5" s="18"/>
      <c r="WLD5" s="18"/>
      <c r="WLE5" s="18"/>
      <c r="WLF5" s="18"/>
      <c r="WLG5" s="4"/>
      <c r="WLH5" s="4"/>
      <c r="WLI5" s="4"/>
      <c r="WLJ5" s="4"/>
      <c r="WLK5" s="4"/>
      <c r="WLP5" s="25"/>
      <c r="WLQ5" s="25"/>
      <c r="WLR5" s="18"/>
      <c r="WLS5" s="18"/>
      <c r="WLT5" s="18"/>
      <c r="WLU5" s="18"/>
      <c r="WLV5" s="18"/>
      <c r="WLW5" s="4"/>
      <c r="WLX5" s="4"/>
      <c r="WLY5" s="4"/>
      <c r="WLZ5" s="4"/>
      <c r="WMA5" s="4"/>
      <c r="WMF5" s="25"/>
      <c r="WMG5" s="25"/>
      <c r="WMH5" s="18"/>
      <c r="WMI5" s="18"/>
      <c r="WMJ5" s="18"/>
      <c r="WMK5" s="18"/>
      <c r="WML5" s="18"/>
      <c r="WMM5" s="4"/>
      <c r="WMN5" s="4"/>
      <c r="WMO5" s="4"/>
      <c r="WMP5" s="4"/>
      <c r="WMQ5" s="4"/>
      <c r="WMV5" s="25"/>
      <c r="WMW5" s="25"/>
      <c r="WMX5" s="18"/>
      <c r="WMY5" s="18"/>
      <c r="WMZ5" s="18"/>
      <c r="WNA5" s="18"/>
      <c r="WNB5" s="18"/>
      <c r="WNC5" s="4"/>
      <c r="WND5" s="4"/>
      <c r="WNE5" s="4"/>
      <c r="WNF5" s="4"/>
      <c r="WNG5" s="4"/>
      <c r="WNL5" s="25"/>
      <c r="WNM5" s="25"/>
      <c r="WNN5" s="18"/>
      <c r="WNO5" s="18"/>
      <c r="WNP5" s="18"/>
      <c r="WNQ5" s="18"/>
      <c r="WNR5" s="18"/>
      <c r="WNS5" s="4"/>
      <c r="WNT5" s="4"/>
      <c r="WNU5" s="4"/>
      <c r="WNV5" s="4"/>
      <c r="WNW5" s="4"/>
      <c r="WOB5" s="25"/>
      <c r="WOC5" s="25"/>
      <c r="WOD5" s="18"/>
      <c r="WOE5" s="18"/>
      <c r="WOF5" s="18"/>
      <c r="WOG5" s="18"/>
      <c r="WOH5" s="18"/>
      <c r="WOI5" s="4"/>
      <c r="WOJ5" s="4"/>
      <c r="WOK5" s="4"/>
      <c r="WOL5" s="4"/>
      <c r="WOM5" s="4"/>
      <c r="WOR5" s="25"/>
      <c r="WOS5" s="25"/>
      <c r="WOT5" s="18"/>
      <c r="WOU5" s="18"/>
      <c r="WOV5" s="18"/>
      <c r="WOW5" s="18"/>
      <c r="WOX5" s="18"/>
      <c r="WOY5" s="4"/>
      <c r="WOZ5" s="4"/>
      <c r="WPA5" s="4"/>
      <c r="WPB5" s="4"/>
      <c r="WPC5" s="4"/>
      <c r="WPH5" s="25"/>
      <c r="WPI5" s="25"/>
      <c r="WPJ5" s="18"/>
      <c r="WPK5" s="18"/>
      <c r="WPL5" s="18"/>
      <c r="WPM5" s="18"/>
      <c r="WPN5" s="18"/>
      <c r="WPO5" s="4"/>
      <c r="WPP5" s="4"/>
      <c r="WPQ5" s="4"/>
      <c r="WPR5" s="4"/>
      <c r="WPS5" s="4"/>
      <c r="WPX5" s="25"/>
      <c r="WPY5" s="25"/>
      <c r="WPZ5" s="18"/>
      <c r="WQA5" s="18"/>
      <c r="WQB5" s="18"/>
      <c r="WQC5" s="18"/>
      <c r="WQD5" s="18"/>
      <c r="WQE5" s="4"/>
      <c r="WQF5" s="4"/>
      <c r="WQG5" s="4"/>
      <c r="WQH5" s="4"/>
      <c r="WQI5" s="4"/>
      <c r="WQN5" s="25"/>
      <c r="WQO5" s="25"/>
      <c r="WQP5" s="18"/>
      <c r="WQQ5" s="18"/>
      <c r="WQR5" s="18"/>
      <c r="WQS5" s="18"/>
      <c r="WQT5" s="18"/>
      <c r="WQU5" s="4"/>
      <c r="WQV5" s="4"/>
      <c r="WQW5" s="4"/>
      <c r="WQX5" s="4"/>
      <c r="WQY5" s="4"/>
      <c r="WRD5" s="25"/>
      <c r="WRE5" s="25"/>
      <c r="WRF5" s="18"/>
      <c r="WRG5" s="18"/>
      <c r="WRH5" s="18"/>
      <c r="WRI5" s="18"/>
      <c r="WRJ5" s="18"/>
      <c r="WRK5" s="4"/>
      <c r="WRL5" s="4"/>
      <c r="WRM5" s="4"/>
      <c r="WRN5" s="4"/>
      <c r="WRO5" s="4"/>
      <c r="WRT5" s="25"/>
      <c r="WRU5" s="25"/>
      <c r="WRV5" s="18"/>
      <c r="WRW5" s="18"/>
      <c r="WRX5" s="18"/>
      <c r="WRY5" s="18"/>
      <c r="WRZ5" s="18"/>
      <c r="WSA5" s="4"/>
      <c r="WSB5" s="4"/>
      <c r="WSC5" s="4"/>
      <c r="WSD5" s="4"/>
      <c r="WSE5" s="4"/>
      <c r="WSJ5" s="25"/>
      <c r="WSK5" s="25"/>
      <c r="WSL5" s="18"/>
      <c r="WSM5" s="18"/>
      <c r="WSN5" s="18"/>
      <c r="WSO5" s="18"/>
      <c r="WSP5" s="18"/>
      <c r="WSQ5" s="4"/>
      <c r="WSR5" s="4"/>
      <c r="WSS5" s="4"/>
      <c r="WST5" s="4"/>
      <c r="WSU5" s="4"/>
      <c r="WSZ5" s="25"/>
      <c r="WTA5" s="25"/>
      <c r="WTB5" s="18"/>
      <c r="WTC5" s="18"/>
      <c r="WTD5" s="18"/>
      <c r="WTE5" s="18"/>
      <c r="WTF5" s="18"/>
      <c r="WTG5" s="4"/>
      <c r="WTH5" s="4"/>
      <c r="WTI5" s="4"/>
      <c r="WTJ5" s="4"/>
      <c r="WTK5" s="4"/>
      <c r="WTP5" s="25"/>
      <c r="WTQ5" s="25"/>
      <c r="WTR5" s="18"/>
      <c r="WTS5" s="18"/>
      <c r="WTT5" s="18"/>
      <c r="WTU5" s="18"/>
      <c r="WTV5" s="18"/>
      <c r="WTW5" s="4"/>
      <c r="WTX5" s="4"/>
      <c r="WTY5" s="4"/>
      <c r="WTZ5" s="4"/>
      <c r="WUA5" s="4"/>
      <c r="WUF5" s="25"/>
      <c r="WUG5" s="25"/>
      <c r="WUH5" s="18"/>
      <c r="WUI5" s="18"/>
      <c r="WUJ5" s="18"/>
      <c r="WUK5" s="18"/>
      <c r="WUL5" s="18"/>
      <c r="WUM5" s="4"/>
      <c r="WUN5" s="4"/>
      <c r="WUO5" s="4"/>
      <c r="WUP5" s="4"/>
      <c r="WUQ5" s="4"/>
      <c r="WUV5" s="25"/>
      <c r="WUW5" s="25"/>
      <c r="WUX5" s="18"/>
      <c r="WUY5" s="18"/>
      <c r="WUZ5" s="18"/>
      <c r="WVA5" s="18"/>
      <c r="WVB5" s="18"/>
      <c r="WVC5" s="4"/>
      <c r="WVD5" s="4"/>
      <c r="WVE5" s="4"/>
      <c r="WVF5" s="4"/>
      <c r="WVG5" s="4"/>
      <c r="WVL5" s="25"/>
      <c r="WVM5" s="25"/>
      <c r="WVN5" s="18"/>
      <c r="WVO5" s="18"/>
      <c r="WVP5" s="18"/>
      <c r="WVQ5" s="18"/>
      <c r="WVR5" s="18"/>
      <c r="WVS5" s="4"/>
      <c r="WVT5" s="4"/>
      <c r="WVU5" s="4"/>
      <c r="WVV5" s="4"/>
      <c r="WVW5" s="4"/>
      <c r="WWB5" s="25"/>
      <c r="WWC5" s="25"/>
      <c r="WWD5" s="18"/>
      <c r="WWE5" s="18"/>
      <c r="WWF5" s="18"/>
      <c r="WWG5" s="18"/>
      <c r="WWH5" s="18"/>
      <c r="WWI5" s="4"/>
      <c r="WWJ5" s="4"/>
      <c r="WWK5" s="4"/>
      <c r="WWL5" s="4"/>
      <c r="WWM5" s="4"/>
      <c r="WWR5" s="25"/>
      <c r="WWS5" s="25"/>
      <c r="WWT5" s="18"/>
      <c r="WWU5" s="18"/>
      <c r="WWV5" s="18"/>
      <c r="WWW5" s="18"/>
      <c r="WWX5" s="18"/>
      <c r="WWY5" s="4"/>
      <c r="WWZ5" s="4"/>
      <c r="WXA5" s="4"/>
      <c r="WXB5" s="4"/>
      <c r="WXC5" s="4"/>
      <c r="WXH5" s="25"/>
      <c r="WXI5" s="25"/>
      <c r="WXJ5" s="18"/>
      <c r="WXK5" s="18"/>
      <c r="WXL5" s="18"/>
      <c r="WXM5" s="18"/>
      <c r="WXN5" s="18"/>
      <c r="WXO5" s="4"/>
      <c r="WXP5" s="4"/>
      <c r="WXQ5" s="4"/>
      <c r="WXR5" s="4"/>
      <c r="WXS5" s="4"/>
      <c r="WXX5" s="25"/>
      <c r="WXY5" s="25"/>
      <c r="WXZ5" s="18"/>
      <c r="WYA5" s="18"/>
      <c r="WYB5" s="18"/>
      <c r="WYC5" s="18"/>
      <c r="WYD5" s="18"/>
      <c r="WYE5" s="4"/>
      <c r="WYF5" s="4"/>
      <c r="WYG5" s="4"/>
      <c r="WYH5" s="4"/>
      <c r="WYI5" s="4"/>
      <c r="WYN5" s="25"/>
      <c r="WYO5" s="25"/>
      <c r="WYP5" s="18"/>
      <c r="WYQ5" s="18"/>
      <c r="WYR5" s="18"/>
      <c r="WYS5" s="18"/>
      <c r="WYT5" s="18"/>
      <c r="WYU5" s="4"/>
      <c r="WYV5" s="4"/>
      <c r="WYW5" s="4"/>
      <c r="WYX5" s="4"/>
      <c r="WYY5" s="4"/>
      <c r="WZD5" s="25"/>
      <c r="WZE5" s="25"/>
      <c r="WZF5" s="18"/>
      <c r="WZG5" s="18"/>
      <c r="WZH5" s="18"/>
      <c r="WZI5" s="18"/>
      <c r="WZJ5" s="18"/>
      <c r="WZK5" s="4"/>
      <c r="WZL5" s="4"/>
      <c r="WZM5" s="4"/>
      <c r="WZN5" s="4"/>
      <c r="WZO5" s="4"/>
      <c r="WZT5" s="25"/>
      <c r="WZU5" s="25"/>
      <c r="WZV5" s="18"/>
      <c r="WZW5" s="18"/>
      <c r="WZX5" s="18"/>
      <c r="WZY5" s="18"/>
      <c r="WZZ5" s="18"/>
      <c r="XAA5" s="4"/>
      <c r="XAB5" s="4"/>
      <c r="XAC5" s="4"/>
      <c r="XAD5" s="4"/>
      <c r="XAE5" s="4"/>
      <c r="XAJ5" s="25"/>
      <c r="XAK5" s="25"/>
      <c r="XAL5" s="18"/>
      <c r="XAM5" s="18"/>
      <c r="XAN5" s="18"/>
      <c r="XAO5" s="18"/>
      <c r="XAP5" s="18"/>
      <c r="XAQ5" s="4"/>
      <c r="XAR5" s="4"/>
      <c r="XAS5" s="4"/>
      <c r="XAT5" s="4"/>
      <c r="XAU5" s="4"/>
      <c r="XAZ5" s="25"/>
      <c r="XBA5" s="25"/>
      <c r="XBB5" s="18"/>
      <c r="XBC5" s="18"/>
      <c r="XBD5" s="18"/>
      <c r="XBE5" s="18"/>
      <c r="XBF5" s="18"/>
      <c r="XBG5" s="4"/>
      <c r="XBH5" s="4"/>
      <c r="XBI5" s="4"/>
      <c r="XBJ5" s="4"/>
      <c r="XBK5" s="4"/>
      <c r="XBP5" s="25"/>
      <c r="XBQ5" s="25"/>
      <c r="XBR5" s="18"/>
      <c r="XBS5" s="18"/>
      <c r="XBT5" s="18"/>
      <c r="XBU5" s="18"/>
      <c r="XBV5" s="18"/>
      <c r="XBW5" s="4"/>
      <c r="XBX5" s="4"/>
      <c r="XBY5" s="4"/>
      <c r="XBZ5" s="4"/>
      <c r="XCA5" s="4"/>
      <c r="XCF5" s="25"/>
      <c r="XCG5" s="25"/>
      <c r="XCH5" s="18"/>
      <c r="XCI5" s="18"/>
      <c r="XCJ5" s="18"/>
      <c r="XCK5" s="18"/>
      <c r="XCL5" s="18"/>
      <c r="XCM5" s="4"/>
      <c r="XCN5" s="4"/>
      <c r="XCO5" s="4"/>
      <c r="XCP5" s="4"/>
      <c r="XCQ5" s="4"/>
      <c r="XCV5" s="25"/>
      <c r="XCW5" s="25"/>
      <c r="XCX5" s="18"/>
      <c r="XCY5" s="18"/>
      <c r="XCZ5" s="18"/>
      <c r="XDA5" s="18"/>
      <c r="XDB5" s="18"/>
      <c r="XDC5" s="4"/>
      <c r="XDD5" s="4"/>
      <c r="XDE5" s="4"/>
      <c r="XDF5" s="4"/>
      <c r="XDG5" s="4"/>
      <c r="XDL5" s="25"/>
      <c r="XDM5" s="25"/>
      <c r="XDN5" s="18"/>
      <c r="XDO5" s="18"/>
      <c r="XDP5" s="18"/>
      <c r="XDQ5" s="18"/>
      <c r="XDR5" s="18"/>
      <c r="XDS5" s="4"/>
      <c r="XDT5" s="4"/>
      <c r="XDU5" s="4"/>
      <c r="XDV5" s="4"/>
      <c r="XDW5" s="4"/>
      <c r="XEB5" s="25"/>
      <c r="XEC5" s="25"/>
      <c r="XED5" s="18"/>
      <c r="XEE5" s="18"/>
      <c r="XEF5" s="18"/>
      <c r="XEG5" s="18"/>
      <c r="XEH5" s="18"/>
      <c r="XEI5" s="4"/>
      <c r="XEJ5" s="4"/>
      <c r="XEK5" s="4"/>
      <c r="XEL5" s="4"/>
      <c r="XEM5" s="4"/>
      <c r="XER5" s="25"/>
      <c r="XES5" s="25"/>
      <c r="XET5" s="18"/>
      <c r="XEU5" s="18"/>
      <c r="XEV5" s="18"/>
      <c r="XEW5" s="18"/>
      <c r="XEX5" s="18"/>
      <c r="XEY5" s="4"/>
      <c r="XEZ5" s="4"/>
      <c r="XFA5" s="4"/>
      <c r="XFB5" s="4"/>
      <c r="XFC5" s="4"/>
    </row>
    <row r="6" spans="1:1023 1028:2047 2052:3071 3076:4095 4100:5119 5124:6143 6148:7167 7172:8191 8196:9215 9220:10239 10244:11263 11268:12287 12292:13311 13316:14335 14340:15359 15364:16383" x14ac:dyDescent="0.2">
      <c r="A6" s="27" t="s">
        <v>45</v>
      </c>
      <c r="B6" t="s">
        <v>67</v>
      </c>
      <c r="C6" t="s">
        <v>1031</v>
      </c>
      <c r="D6" s="2">
        <v>-7027.03</v>
      </c>
      <c r="F6" s="42" t="s">
        <v>920</v>
      </c>
      <c r="G6" s="73" t="s">
        <v>1035</v>
      </c>
      <c r="H6" s="73" t="s">
        <v>921</v>
      </c>
      <c r="I6" s="73" t="s">
        <v>922</v>
      </c>
      <c r="J6" s="73" t="s">
        <v>897</v>
      </c>
      <c r="K6" s="74">
        <v>0</v>
      </c>
      <c r="L6" s="74">
        <v>0</v>
      </c>
      <c r="M6" s="74">
        <v>3.3453685349505026E-2</v>
      </c>
      <c r="N6" s="74">
        <v>0</v>
      </c>
      <c r="O6" s="75" t="s">
        <v>1040</v>
      </c>
      <c r="P6" s="75" t="s">
        <v>1037</v>
      </c>
      <c r="R6">
        <f>D6*K6 + D6*L6 + D6*M6 + D6*N6</f>
        <v>-235.08005056153229</v>
      </c>
    </row>
    <row r="7" spans="1:1023 1028:2047 2052:3071 3076:4095 4100:5119 5124:6143 6148:7167 7172:8191 8196:9215 9220:10239 10244:11263 11268:12287 12292:13311 13316:14335 14340:15359 15364:16383" x14ac:dyDescent="0.2">
      <c r="A7" s="27" t="s">
        <v>45</v>
      </c>
      <c r="B7" t="s">
        <v>264</v>
      </c>
      <c r="C7" t="s">
        <v>1032</v>
      </c>
      <c r="D7" s="2">
        <v>-7939.18</v>
      </c>
      <c r="F7" s="42" t="s">
        <v>920</v>
      </c>
      <c r="G7" s="73" t="s">
        <v>1035</v>
      </c>
      <c r="H7" s="73" t="s">
        <v>921</v>
      </c>
      <c r="I7" s="73" t="s">
        <v>922</v>
      </c>
      <c r="J7" s="73" t="s">
        <v>897</v>
      </c>
      <c r="K7" s="74">
        <v>0</v>
      </c>
      <c r="L7" s="74">
        <v>0</v>
      </c>
      <c r="M7" s="74">
        <v>3.3453685349505026E-2</v>
      </c>
      <c r="N7" s="74">
        <v>0</v>
      </c>
      <c r="O7" s="75" t="s">
        <v>1040</v>
      </c>
      <c r="P7" s="75" t="s">
        <v>1037</v>
      </c>
      <c r="R7">
        <f t="shared" ref="R7:R13" si="0">D7*K7 + D7*L7 + D7*M7 + D7*N7</f>
        <v>-265.59482965308331</v>
      </c>
    </row>
    <row r="8" spans="1:1023 1028:2047 2052:3071 3076:4095 4100:5119 5124:6143 6148:7167 7172:8191 8196:9215 9220:10239 10244:11263 11268:12287 12292:13311 13316:14335 14340:15359 15364:16383" x14ac:dyDescent="0.2">
      <c r="A8" s="27" t="s">
        <v>45</v>
      </c>
      <c r="B8" t="s">
        <v>454</v>
      </c>
      <c r="C8" t="s">
        <v>1495</v>
      </c>
      <c r="D8" s="2">
        <v>-756.6</v>
      </c>
      <c r="F8" s="42" t="s">
        <v>920</v>
      </c>
      <c r="G8" s="73" t="s">
        <v>1035</v>
      </c>
      <c r="H8" s="73" t="s">
        <v>1058</v>
      </c>
      <c r="I8" s="73" t="s">
        <v>924</v>
      </c>
      <c r="J8" s="73" t="s">
        <v>897</v>
      </c>
      <c r="K8" s="74">
        <v>0</v>
      </c>
      <c r="L8" s="74">
        <v>0</v>
      </c>
      <c r="M8" s="74">
        <v>9.0149490496311865E-2</v>
      </c>
      <c r="N8" s="74">
        <v>0</v>
      </c>
      <c r="O8" s="75" t="s">
        <v>919</v>
      </c>
      <c r="P8" s="75" t="s">
        <v>1054</v>
      </c>
      <c r="R8">
        <f>D8*K8 +D8* L8 +D8* M8 +D8* N8</f>
        <v>-68.207104509509563</v>
      </c>
    </row>
    <row r="9" spans="1:1023 1028:2047 2052:3071 3076:4095 4100:5119 5124:6143 6148:7167 7172:8191 8196:9215 9220:10239 10244:11263 11268:12287 12292:13311 13316:14335 14340:15359 15364:16383" x14ac:dyDescent="0.2">
      <c r="A9" s="27" t="s">
        <v>45</v>
      </c>
      <c r="B9" t="s">
        <v>565</v>
      </c>
      <c r="C9" t="s">
        <v>1034</v>
      </c>
      <c r="D9" s="2">
        <v>-2173.25</v>
      </c>
      <c r="F9" s="42" t="s">
        <v>920</v>
      </c>
      <c r="G9" s="73" t="s">
        <v>1035</v>
      </c>
      <c r="H9" s="73" t="s">
        <v>921</v>
      </c>
      <c r="I9" s="73" t="s">
        <v>922</v>
      </c>
      <c r="J9" s="73" t="s">
        <v>897</v>
      </c>
      <c r="K9" s="74">
        <v>0</v>
      </c>
      <c r="L9" s="74">
        <v>0</v>
      </c>
      <c r="M9" s="74">
        <v>3.3453685349505026E-2</v>
      </c>
      <c r="N9" s="74">
        <v>0</v>
      </c>
      <c r="O9" s="75" t="s">
        <v>1040</v>
      </c>
      <c r="P9" s="75" t="s">
        <v>1037</v>
      </c>
      <c r="R9">
        <f t="shared" si="0"/>
        <v>-72.703221685811798</v>
      </c>
    </row>
    <row r="10" spans="1:1023 1028:2047 2052:3071 3076:4095 4100:5119 5124:6143 6148:7167 7172:8191 8196:9215 9220:10239 10244:11263 11268:12287 12292:13311 13316:14335 14340:15359 15364:16383" x14ac:dyDescent="0.2">
      <c r="A10" s="27" t="s">
        <v>45</v>
      </c>
      <c r="B10" t="s">
        <v>592</v>
      </c>
      <c r="C10" t="s">
        <v>1495</v>
      </c>
      <c r="D10" s="2">
        <v>-6431.6</v>
      </c>
      <c r="F10" s="42" t="s">
        <v>920</v>
      </c>
      <c r="G10" s="73" t="s">
        <v>1035</v>
      </c>
      <c r="H10" s="73" t="s">
        <v>1058</v>
      </c>
      <c r="I10" s="73" t="s">
        <v>924</v>
      </c>
      <c r="J10" s="73" t="s">
        <v>897</v>
      </c>
      <c r="K10" s="74">
        <v>0</v>
      </c>
      <c r="L10" s="74">
        <v>0</v>
      </c>
      <c r="M10" s="74">
        <v>9.0149490496311865E-2</v>
      </c>
      <c r="N10" s="74">
        <v>0</v>
      </c>
      <c r="O10" s="75" t="s">
        <v>919</v>
      </c>
      <c r="P10" s="75" t="s">
        <v>1054</v>
      </c>
      <c r="R10">
        <f t="shared" si="0"/>
        <v>-579.80546307607938</v>
      </c>
    </row>
    <row r="11" spans="1:1023 1028:2047 2052:3071 3076:4095 4100:5119 5124:6143 6148:7167 7172:8191 8196:9215 9220:10239 10244:11263 11268:12287 12292:13311 13316:14335 14340:15359 15364:16383" x14ac:dyDescent="0.2">
      <c r="A11" s="27" t="s">
        <v>45</v>
      </c>
      <c r="B11" t="s">
        <v>609</v>
      </c>
      <c r="C11" t="s">
        <v>1034</v>
      </c>
      <c r="D11" s="2">
        <v>-998.64</v>
      </c>
      <c r="F11" s="42" t="s">
        <v>920</v>
      </c>
      <c r="G11" s="73" t="s">
        <v>1035</v>
      </c>
      <c r="H11" s="73" t="s">
        <v>921</v>
      </c>
      <c r="I11" s="73" t="s">
        <v>922</v>
      </c>
      <c r="J11" s="73" t="s">
        <v>897</v>
      </c>
      <c r="K11" s="74">
        <v>0</v>
      </c>
      <c r="L11" s="74">
        <v>0</v>
      </c>
      <c r="M11" s="74">
        <v>3.3453685349505026E-2</v>
      </c>
      <c r="N11" s="74">
        <v>0</v>
      </c>
      <c r="O11" s="75" t="s">
        <v>1040</v>
      </c>
      <c r="P11" s="75" t="s">
        <v>1037</v>
      </c>
      <c r="R11">
        <f t="shared" si="0"/>
        <v>-33.408188337429699</v>
      </c>
    </row>
    <row r="12" spans="1:1023 1028:2047 2052:3071 3076:4095 4100:5119 5124:6143 6148:7167 7172:8191 8196:9215 9220:10239 10244:11263 11268:12287 12292:13311 13316:14335 14340:15359 15364:16383" x14ac:dyDescent="0.2">
      <c r="A12" s="27" t="s">
        <v>45</v>
      </c>
      <c r="B12" t="s">
        <v>804</v>
      </c>
      <c r="C12" t="s">
        <v>1034</v>
      </c>
      <c r="D12" s="2">
        <v>-4832.37</v>
      </c>
      <c r="F12" s="42" t="s">
        <v>920</v>
      </c>
      <c r="G12" s="73" t="s">
        <v>1035</v>
      </c>
      <c r="H12" s="73" t="s">
        <v>921</v>
      </c>
      <c r="I12" s="73" t="s">
        <v>922</v>
      </c>
      <c r="J12" s="73" t="s">
        <v>897</v>
      </c>
      <c r="K12" s="74">
        <v>0</v>
      </c>
      <c r="L12" s="74">
        <v>0</v>
      </c>
      <c r="M12" s="74">
        <v>3.3453685349505026E-2</v>
      </c>
      <c r="N12" s="74">
        <v>0</v>
      </c>
      <c r="O12" s="75" t="s">
        <v>1040</v>
      </c>
      <c r="P12" s="75" t="s">
        <v>1037</v>
      </c>
      <c r="R12">
        <f t="shared" si="0"/>
        <v>-161.6605854723876</v>
      </c>
    </row>
    <row r="13" spans="1:1023 1028:2047 2052:3071 3076:4095 4100:5119 5124:6143 6148:7167 7172:8191 8196:9215 9220:10239 10244:11263 11268:12287 12292:13311 13316:14335 14340:15359 15364:16383" x14ac:dyDescent="0.2">
      <c r="A13" s="45" t="s">
        <v>45</v>
      </c>
      <c r="B13" t="s">
        <v>5</v>
      </c>
      <c r="D13" s="2">
        <v>0</v>
      </c>
      <c r="F13" s="42" t="s">
        <v>920</v>
      </c>
      <c r="G13" s="73" t="s">
        <v>1035</v>
      </c>
      <c r="H13" s="73" t="s">
        <v>921</v>
      </c>
      <c r="I13" s="73" t="s">
        <v>922</v>
      </c>
      <c r="J13" s="73" t="s">
        <v>897</v>
      </c>
      <c r="K13" s="74">
        <v>0</v>
      </c>
      <c r="L13" s="74">
        <v>0</v>
      </c>
      <c r="M13" s="74">
        <v>3.3453685349505026E-2</v>
      </c>
      <c r="N13" s="74">
        <v>0</v>
      </c>
      <c r="O13" s="75" t="s">
        <v>1040</v>
      </c>
      <c r="P13" s="75" t="s">
        <v>1037</v>
      </c>
      <c r="R13">
        <f t="shared" si="0"/>
        <v>0</v>
      </c>
    </row>
    <row r="14" spans="1:1023 1028:2047 2052:3071 3076:4095 4100:5119 5124:6143 6148:7167 7172:8191 8196:9215 9220:10239 10244:11263 11268:12287 12292:13311 13316:14335 14340:15359 15364:16383" s="53" customFormat="1" x14ac:dyDescent="0.2">
      <c r="E14" s="56"/>
      <c r="Q14" s="56"/>
    </row>
    <row r="16" spans="1:1023 1028:2047 2052:3071 3076:4095 4100:5119 5124:6143 6148:7167 7172:8191 8196:9215 9220:10239 10244:11263 11268:12287 12292:13311 13316:14335 14340:15359 15364:16383" x14ac:dyDescent="0.2">
      <c r="A16" s="27" t="s">
        <v>46</v>
      </c>
      <c r="B16" t="s">
        <v>61</v>
      </c>
      <c r="D16" s="2">
        <v>-1051.2</v>
      </c>
      <c r="F16" s="42" t="s">
        <v>920</v>
      </c>
      <c r="G16" s="73" t="s">
        <v>1035</v>
      </c>
      <c r="H16" s="73" t="s">
        <v>1036</v>
      </c>
      <c r="I16" s="73" t="s">
        <v>1002</v>
      </c>
      <c r="J16" s="73" t="s">
        <v>897</v>
      </c>
      <c r="K16" s="74">
        <v>0</v>
      </c>
      <c r="L16" s="74">
        <v>0</v>
      </c>
      <c r="M16" s="74">
        <v>5.7312295797041397E-2</v>
      </c>
      <c r="N16" s="74">
        <v>0</v>
      </c>
      <c r="O16" s="75" t="s">
        <v>1040</v>
      </c>
      <c r="P16" s="75" t="s">
        <v>1037</v>
      </c>
      <c r="Q16" s="76"/>
      <c r="R16">
        <f>D16*K16 + D16*L16 + D16*M16 + D16*N16</f>
        <v>-60.246685341849918</v>
      </c>
    </row>
    <row r="17" spans="1:22" x14ac:dyDescent="0.2">
      <c r="A17" s="27" t="s">
        <v>46</v>
      </c>
      <c r="B17" t="s">
        <v>99</v>
      </c>
      <c r="D17" s="2">
        <v>-6336.8</v>
      </c>
      <c r="F17" s="42" t="s">
        <v>920</v>
      </c>
      <c r="G17" s="73" t="s">
        <v>1035</v>
      </c>
      <c r="H17" s="73" t="s">
        <v>1036</v>
      </c>
      <c r="I17" s="73" t="s">
        <v>1002</v>
      </c>
      <c r="J17" s="73" t="s">
        <v>897</v>
      </c>
      <c r="K17" s="74">
        <v>0</v>
      </c>
      <c r="L17" s="74">
        <v>0</v>
      </c>
      <c r="M17" s="74">
        <v>5.7312295797041397E-2</v>
      </c>
      <c r="N17" s="74">
        <v>0</v>
      </c>
      <c r="O17" s="75" t="s">
        <v>1040</v>
      </c>
      <c r="P17" s="75" t="s">
        <v>1037</v>
      </c>
      <c r="R17">
        <f>D17*K17 + D17*L17 + D17*M17 + D17*N17</f>
        <v>-363.17655600669195</v>
      </c>
    </row>
    <row r="18" spans="1:22" x14ac:dyDescent="0.2">
      <c r="A18" s="27" t="s">
        <v>46</v>
      </c>
      <c r="B18" t="s">
        <v>158</v>
      </c>
      <c r="D18" s="2">
        <v>-1007.2</v>
      </c>
      <c r="F18" s="42" t="s">
        <v>920</v>
      </c>
      <c r="G18" s="73" t="s">
        <v>1035</v>
      </c>
      <c r="H18" s="73" t="s">
        <v>1036</v>
      </c>
      <c r="I18" s="73" t="s">
        <v>1002</v>
      </c>
      <c r="J18" s="73" t="s">
        <v>897</v>
      </c>
      <c r="K18" s="74">
        <v>0</v>
      </c>
      <c r="L18" s="74">
        <v>0</v>
      </c>
      <c r="M18" s="74">
        <v>5.7312295797041397E-2</v>
      </c>
      <c r="N18" s="74">
        <v>0</v>
      </c>
      <c r="O18" s="75" t="s">
        <v>1040</v>
      </c>
      <c r="P18" s="75" t="s">
        <v>1037</v>
      </c>
      <c r="R18">
        <f t="shared" ref="R18:R28" si="1">D18*K18 + D18*L18 + D18*M18 + D18*N18</f>
        <v>-57.724944326780097</v>
      </c>
    </row>
    <row r="19" spans="1:22" x14ac:dyDescent="0.2">
      <c r="A19" s="27" t="s">
        <v>46</v>
      </c>
      <c r="B19" t="s">
        <v>347</v>
      </c>
      <c r="D19" s="2">
        <v>-63009.84</v>
      </c>
      <c r="F19" s="42" t="s">
        <v>920</v>
      </c>
      <c r="G19" s="73" t="s">
        <v>1035</v>
      </c>
      <c r="H19" s="73" t="s">
        <v>1036</v>
      </c>
      <c r="I19" s="73" t="s">
        <v>1002</v>
      </c>
      <c r="J19" s="73" t="s">
        <v>897</v>
      </c>
      <c r="K19" s="74">
        <v>0</v>
      </c>
      <c r="L19" s="74">
        <v>0</v>
      </c>
      <c r="M19" s="74">
        <v>5.7312295797041397E-2</v>
      </c>
      <c r="N19" s="74">
        <v>0</v>
      </c>
      <c r="O19" s="75" t="s">
        <v>1040</v>
      </c>
      <c r="P19" s="75" t="s">
        <v>1037</v>
      </c>
      <c r="R19">
        <f t="shared" si="1"/>
        <v>-3611.2385882042508</v>
      </c>
    </row>
    <row r="20" spans="1:22" x14ac:dyDescent="0.2">
      <c r="A20" s="27" t="s">
        <v>46</v>
      </c>
      <c r="B20" t="s">
        <v>349</v>
      </c>
      <c r="D20" s="2">
        <v>-1179.2</v>
      </c>
      <c r="F20" s="42" t="s">
        <v>920</v>
      </c>
      <c r="G20" s="73" t="s">
        <v>1035</v>
      </c>
      <c r="H20" s="73" t="s">
        <v>1036</v>
      </c>
      <c r="I20" s="73" t="s">
        <v>1002</v>
      </c>
      <c r="J20" s="73" t="s">
        <v>897</v>
      </c>
      <c r="K20" s="74">
        <v>0</v>
      </c>
      <c r="L20" s="74">
        <v>0</v>
      </c>
      <c r="M20" s="74">
        <v>5.7312295797041397E-2</v>
      </c>
      <c r="N20" s="74">
        <v>0</v>
      </c>
      <c r="O20" s="75" t="s">
        <v>1040</v>
      </c>
      <c r="P20" s="75" t="s">
        <v>1037</v>
      </c>
      <c r="R20">
        <f t="shared" si="1"/>
        <v>-67.582659203871216</v>
      </c>
    </row>
    <row r="21" spans="1:22" x14ac:dyDescent="0.2">
      <c r="A21" s="27" t="s">
        <v>46</v>
      </c>
      <c r="B21" t="s">
        <v>378</v>
      </c>
      <c r="D21" s="2">
        <v>-648.79999999999995</v>
      </c>
      <c r="F21" s="42" t="s">
        <v>920</v>
      </c>
      <c r="G21" s="73" t="s">
        <v>1035</v>
      </c>
      <c r="H21" s="73" t="s">
        <v>1036</v>
      </c>
      <c r="I21" s="73" t="s">
        <v>1002</v>
      </c>
      <c r="J21" s="73" t="s">
        <v>897</v>
      </c>
      <c r="K21" s="74">
        <v>0</v>
      </c>
      <c r="L21" s="74">
        <v>0</v>
      </c>
      <c r="M21" s="74">
        <v>5.7312295797041397E-2</v>
      </c>
      <c r="N21" s="74">
        <v>0</v>
      </c>
      <c r="O21" s="75" t="s">
        <v>1040</v>
      </c>
      <c r="P21" s="75" t="s">
        <v>1037</v>
      </c>
      <c r="R21">
        <f t="shared" si="1"/>
        <v>-37.184217513120458</v>
      </c>
    </row>
    <row r="22" spans="1:22" x14ac:dyDescent="0.2">
      <c r="A22" s="27" t="s">
        <v>46</v>
      </c>
      <c r="B22" t="s">
        <v>522</v>
      </c>
      <c r="D22" s="2">
        <v>-4159.93</v>
      </c>
      <c r="F22" s="42" t="s">
        <v>920</v>
      </c>
      <c r="G22" s="73" t="s">
        <v>1035</v>
      </c>
      <c r="H22" s="73" t="s">
        <v>1036</v>
      </c>
      <c r="I22" s="73" t="s">
        <v>1002</v>
      </c>
      <c r="J22" s="73" t="s">
        <v>897</v>
      </c>
      <c r="K22" s="74">
        <v>0</v>
      </c>
      <c r="L22" s="74">
        <v>0</v>
      </c>
      <c r="M22" s="74">
        <v>5.7312295797041397E-2</v>
      </c>
      <c r="N22" s="74">
        <v>0</v>
      </c>
      <c r="O22" s="75" t="s">
        <v>1040</v>
      </c>
      <c r="P22" s="75" t="s">
        <v>1037</v>
      </c>
      <c r="R22">
        <f t="shared" si="1"/>
        <v>-238.41513865498644</v>
      </c>
    </row>
    <row r="23" spans="1:22" x14ac:dyDescent="0.2">
      <c r="A23" s="27" t="s">
        <v>46</v>
      </c>
      <c r="B23" t="s">
        <v>685</v>
      </c>
      <c r="D23" s="2">
        <v>-1835</v>
      </c>
      <c r="F23" s="42" t="s">
        <v>920</v>
      </c>
      <c r="G23" s="73" t="s">
        <v>1035</v>
      </c>
      <c r="H23" s="73" t="s">
        <v>1036</v>
      </c>
      <c r="I23" s="73" t="s">
        <v>1002</v>
      </c>
      <c r="J23" s="73" t="s">
        <v>897</v>
      </c>
      <c r="K23" s="74">
        <v>0</v>
      </c>
      <c r="L23" s="74">
        <v>0</v>
      </c>
      <c r="M23" s="74">
        <v>5.7312295797041397E-2</v>
      </c>
      <c r="N23" s="74">
        <v>0</v>
      </c>
      <c r="O23" s="75" t="s">
        <v>1040</v>
      </c>
      <c r="P23" s="75" t="s">
        <v>1037</v>
      </c>
      <c r="R23">
        <f t="shared" si="1"/>
        <v>-105.16806278757096</v>
      </c>
    </row>
    <row r="24" spans="1:22" x14ac:dyDescent="0.2">
      <c r="A24" s="27" t="s">
        <v>46</v>
      </c>
      <c r="B24" t="s">
        <v>722</v>
      </c>
      <c r="D24" s="2">
        <v>-1426.78</v>
      </c>
      <c r="F24" s="42" t="s">
        <v>920</v>
      </c>
      <c r="G24" s="73" t="s">
        <v>1035</v>
      </c>
      <c r="H24" s="73" t="s">
        <v>1036</v>
      </c>
      <c r="I24" s="73" t="s">
        <v>1002</v>
      </c>
      <c r="J24" s="73" t="s">
        <v>897</v>
      </c>
      <c r="K24" s="74">
        <v>0</v>
      </c>
      <c r="L24" s="74">
        <v>0</v>
      </c>
      <c r="M24" s="74">
        <v>5.7312295797041397E-2</v>
      </c>
      <c r="N24" s="74">
        <v>0</v>
      </c>
      <c r="O24" s="75" t="s">
        <v>1040</v>
      </c>
      <c r="P24" s="75" t="s">
        <v>1037</v>
      </c>
      <c r="R24">
        <f t="shared" si="1"/>
        <v>-81.772037397302725</v>
      </c>
    </row>
    <row r="25" spans="1:22" x14ac:dyDescent="0.2">
      <c r="A25" s="27" t="s">
        <v>46</v>
      </c>
      <c r="B25" t="s">
        <v>748</v>
      </c>
      <c r="D25" s="2">
        <v>-12092.8</v>
      </c>
      <c r="F25" s="42" t="s">
        <v>920</v>
      </c>
      <c r="G25" s="73" t="s">
        <v>1035</v>
      </c>
      <c r="H25" s="73" t="s">
        <v>1036</v>
      </c>
      <c r="I25" s="73" t="s">
        <v>1002</v>
      </c>
      <c r="J25" s="73" t="s">
        <v>897</v>
      </c>
      <c r="K25" s="74">
        <v>0</v>
      </c>
      <c r="L25" s="74">
        <v>0</v>
      </c>
      <c r="M25" s="74">
        <v>5.7312295797041397E-2</v>
      </c>
      <c r="N25" s="74">
        <v>0</v>
      </c>
      <c r="O25" s="75" t="s">
        <v>1040</v>
      </c>
      <c r="P25" s="75" t="s">
        <v>1037</v>
      </c>
      <c r="R25">
        <f t="shared" si="1"/>
        <v>-693.06613061446217</v>
      </c>
    </row>
    <row r="26" spans="1:22" x14ac:dyDescent="0.2">
      <c r="A26" s="27" t="s">
        <v>46</v>
      </c>
      <c r="B26" t="s">
        <v>5</v>
      </c>
      <c r="D26" s="2">
        <v>12092.79</v>
      </c>
      <c r="F26" s="42" t="s">
        <v>920</v>
      </c>
      <c r="G26" s="73" t="s">
        <v>1035</v>
      </c>
      <c r="H26" s="73" t="s">
        <v>1036</v>
      </c>
      <c r="I26" s="73" t="s">
        <v>1002</v>
      </c>
      <c r="J26" s="73" t="s">
        <v>897</v>
      </c>
      <c r="K26" s="74">
        <v>0</v>
      </c>
      <c r="L26" s="74">
        <v>0</v>
      </c>
      <c r="M26" s="74">
        <v>5.7312295797041397E-2</v>
      </c>
      <c r="N26" s="74">
        <v>0</v>
      </c>
      <c r="O26" s="75" t="s">
        <v>1040</v>
      </c>
      <c r="P26" s="75" t="s">
        <v>1037</v>
      </c>
      <c r="R26">
        <f t="shared" si="1"/>
        <v>693.06555749150425</v>
      </c>
    </row>
    <row r="27" spans="1:22" x14ac:dyDescent="0.2">
      <c r="A27" s="27" t="s">
        <v>46</v>
      </c>
      <c r="B27" t="s">
        <v>847</v>
      </c>
      <c r="D27" s="2">
        <v>-8293</v>
      </c>
      <c r="F27" s="42" t="s">
        <v>920</v>
      </c>
      <c r="G27" s="73" t="s">
        <v>1035</v>
      </c>
      <c r="H27" s="73" t="s">
        <v>1036</v>
      </c>
      <c r="I27" s="73" t="s">
        <v>1002</v>
      </c>
      <c r="J27" s="73" t="s">
        <v>897</v>
      </c>
      <c r="K27" s="74">
        <v>0</v>
      </c>
      <c r="L27" s="74">
        <v>0</v>
      </c>
      <c r="M27" s="74">
        <v>5.7312295797041397E-2</v>
      </c>
      <c r="N27" s="74">
        <v>0</v>
      </c>
      <c r="O27" s="75" t="s">
        <v>1040</v>
      </c>
      <c r="P27" s="75" t="s">
        <v>1037</v>
      </c>
      <c r="R27">
        <f t="shared" si="1"/>
        <v>-475.29086904486428</v>
      </c>
    </row>
    <row r="28" spans="1:22" x14ac:dyDescent="0.2">
      <c r="A28" s="45" t="s">
        <v>46</v>
      </c>
      <c r="B28" t="s">
        <v>859</v>
      </c>
      <c r="D28" s="2">
        <v>-2859</v>
      </c>
      <c r="F28" s="42" t="s">
        <v>920</v>
      </c>
      <c r="G28" s="73" t="s">
        <v>1035</v>
      </c>
      <c r="H28" s="73" t="s">
        <v>1036</v>
      </c>
      <c r="I28" s="73" t="s">
        <v>1002</v>
      </c>
      <c r="J28" s="73" t="s">
        <v>897</v>
      </c>
      <c r="K28" s="74">
        <v>0</v>
      </c>
      <c r="L28" s="74">
        <v>0</v>
      </c>
      <c r="M28" s="74">
        <v>5.7312295797041397E-2</v>
      </c>
      <c r="N28" s="74">
        <v>0</v>
      </c>
      <c r="O28" s="75" t="s">
        <v>1040</v>
      </c>
      <c r="P28" s="75" t="s">
        <v>1037</v>
      </c>
      <c r="R28">
        <f t="shared" si="1"/>
        <v>-163.85585368374134</v>
      </c>
    </row>
    <row r="29" spans="1:22" s="53" customFormat="1" x14ac:dyDescent="0.2">
      <c r="E29" s="56"/>
      <c r="Q29" s="56"/>
      <c r="V29" s="53">
        <f>SUM(R16:R28)</f>
        <v>-5261.6561852879886</v>
      </c>
    </row>
    <row r="31" spans="1:22" x14ac:dyDescent="0.2">
      <c r="A31" s="27" t="s">
        <v>11</v>
      </c>
      <c r="B31" t="s">
        <v>150</v>
      </c>
      <c r="D31" s="2">
        <v>-83578.320000000007</v>
      </c>
      <c r="F31" s="42" t="s">
        <v>920</v>
      </c>
      <c r="G31" s="73" t="s">
        <v>1035</v>
      </c>
      <c r="H31" s="73" t="s">
        <v>1036</v>
      </c>
      <c r="I31" s="73" t="s">
        <v>1041</v>
      </c>
      <c r="J31" s="73" t="s">
        <v>897</v>
      </c>
      <c r="K31" s="74">
        <v>0</v>
      </c>
      <c r="L31" s="74">
        <v>0</v>
      </c>
      <c r="M31" s="74">
        <v>6.5234166992279602E-2</v>
      </c>
      <c r="N31" s="74">
        <v>0</v>
      </c>
      <c r="O31" s="75" t="s">
        <v>1040</v>
      </c>
      <c r="P31" s="75" t="s">
        <v>1037</v>
      </c>
      <c r="R31">
        <f t="shared" ref="R31:R40" si="2">D31*K31 + D31*L31 + D31*M31 + D31*N31</f>
        <v>-5452.1620838141826</v>
      </c>
    </row>
    <row r="32" spans="1:22" x14ac:dyDescent="0.2">
      <c r="A32" s="27" t="s">
        <v>11</v>
      </c>
      <c r="B32" t="s">
        <v>178</v>
      </c>
      <c r="D32" s="2">
        <v>-256429.22</v>
      </c>
      <c r="F32" s="42" t="s">
        <v>920</v>
      </c>
      <c r="G32" s="73" t="s">
        <v>1035</v>
      </c>
      <c r="H32" s="73" t="s">
        <v>1036</v>
      </c>
      <c r="I32" s="73" t="s">
        <v>1041</v>
      </c>
      <c r="J32" s="73" t="s">
        <v>897</v>
      </c>
      <c r="K32" s="74">
        <v>0</v>
      </c>
      <c r="L32" s="74">
        <v>0</v>
      </c>
      <c r="M32" s="74">
        <v>6.5234166992279602E-2</v>
      </c>
      <c r="N32" s="74">
        <v>0</v>
      </c>
      <c r="O32" s="75" t="s">
        <v>1040</v>
      </c>
      <c r="P32" s="75" t="s">
        <v>1037</v>
      </c>
      <c r="R32">
        <f t="shared" si="2"/>
        <v>-16727.946559180004</v>
      </c>
    </row>
    <row r="33" spans="1:22" x14ac:dyDescent="0.2">
      <c r="A33" s="27" t="s">
        <v>11</v>
      </c>
      <c r="B33" t="s">
        <v>262</v>
      </c>
      <c r="D33" s="2">
        <v>-6386.01</v>
      </c>
      <c r="F33" s="42" t="s">
        <v>920</v>
      </c>
      <c r="G33" s="73" t="s">
        <v>1035</v>
      </c>
      <c r="H33" s="73" t="s">
        <v>1036</v>
      </c>
      <c r="I33" s="73" t="s">
        <v>1041</v>
      </c>
      <c r="J33" s="73" t="s">
        <v>897</v>
      </c>
      <c r="K33" s="74">
        <v>0</v>
      </c>
      <c r="L33" s="74">
        <v>0</v>
      </c>
      <c r="M33" s="74">
        <v>6.5234166992279602E-2</v>
      </c>
      <c r="N33" s="74">
        <v>0</v>
      </c>
      <c r="O33" s="75" t="s">
        <v>1040</v>
      </c>
      <c r="P33" s="75" t="s">
        <v>1037</v>
      </c>
      <c r="R33">
        <f t="shared" si="2"/>
        <v>-416.5860427543675</v>
      </c>
    </row>
    <row r="34" spans="1:22" x14ac:dyDescent="0.2">
      <c r="A34" s="27" t="s">
        <v>11</v>
      </c>
      <c r="B34" t="s">
        <v>368</v>
      </c>
      <c r="D34" s="2">
        <v>-24844.45</v>
      </c>
      <c r="F34" s="42" t="s">
        <v>920</v>
      </c>
      <c r="G34" s="73" t="s">
        <v>1035</v>
      </c>
      <c r="H34" s="73" t="s">
        <v>1036</v>
      </c>
      <c r="I34" s="73" t="s">
        <v>1041</v>
      </c>
      <c r="J34" s="73" t="s">
        <v>897</v>
      </c>
      <c r="K34" s="74">
        <v>0</v>
      </c>
      <c r="L34" s="74">
        <v>0</v>
      </c>
      <c r="M34" s="74">
        <v>6.5234166992279602E-2</v>
      </c>
      <c r="N34" s="74">
        <v>0</v>
      </c>
      <c r="O34" s="75" t="s">
        <v>1040</v>
      </c>
      <c r="P34" s="75" t="s">
        <v>1037</v>
      </c>
      <c r="R34">
        <f t="shared" si="2"/>
        <v>-1620.7070001313409</v>
      </c>
    </row>
    <row r="35" spans="1:22" x14ac:dyDescent="0.2">
      <c r="A35" s="27" t="s">
        <v>11</v>
      </c>
      <c r="B35" t="s">
        <v>397</v>
      </c>
      <c r="D35" s="2">
        <v>-74600</v>
      </c>
      <c r="F35" s="42" t="s">
        <v>920</v>
      </c>
      <c r="G35" s="73" t="s">
        <v>1035</v>
      </c>
      <c r="H35" s="73" t="s">
        <v>1036</v>
      </c>
      <c r="I35" s="73" t="s">
        <v>1041</v>
      </c>
      <c r="J35" s="73" t="s">
        <v>897</v>
      </c>
      <c r="K35" s="74">
        <v>0</v>
      </c>
      <c r="L35" s="74">
        <v>0</v>
      </c>
      <c r="M35" s="74">
        <v>6.5234166992279602E-2</v>
      </c>
      <c r="N35" s="74">
        <v>0</v>
      </c>
      <c r="O35" s="75" t="s">
        <v>1040</v>
      </c>
      <c r="P35" s="75" t="s">
        <v>1037</v>
      </c>
      <c r="R35">
        <f t="shared" si="2"/>
        <v>-4866.4688576240587</v>
      </c>
    </row>
    <row r="36" spans="1:22" x14ac:dyDescent="0.2">
      <c r="A36" s="27" t="s">
        <v>11</v>
      </c>
      <c r="B36" t="s">
        <v>462</v>
      </c>
      <c r="D36" s="2">
        <v>-155989</v>
      </c>
      <c r="F36" s="42" t="s">
        <v>920</v>
      </c>
      <c r="G36" s="73" t="s">
        <v>1035</v>
      </c>
      <c r="H36" s="73" t="s">
        <v>1036</v>
      </c>
      <c r="I36" s="73" t="s">
        <v>1041</v>
      </c>
      <c r="J36" s="73" t="s">
        <v>897</v>
      </c>
      <c r="K36" s="74">
        <v>0</v>
      </c>
      <c r="L36" s="74">
        <v>0</v>
      </c>
      <c r="M36" s="74">
        <v>6.5234166992279602E-2</v>
      </c>
      <c r="N36" s="74">
        <v>0</v>
      </c>
      <c r="O36" s="75" t="s">
        <v>1040</v>
      </c>
      <c r="P36" s="75" t="s">
        <v>1037</v>
      </c>
      <c r="R36">
        <f t="shared" si="2"/>
        <v>-10175.812474958702</v>
      </c>
    </row>
    <row r="37" spans="1:22" x14ac:dyDescent="0.2">
      <c r="A37" s="27" t="s">
        <v>11</v>
      </c>
      <c r="B37" t="s">
        <v>515</v>
      </c>
      <c r="D37" s="2">
        <v>-8661.1200000000008</v>
      </c>
      <c r="F37" s="42" t="s">
        <v>920</v>
      </c>
      <c r="G37" s="73" t="s">
        <v>1035</v>
      </c>
      <c r="H37" s="73" t="s">
        <v>1036</v>
      </c>
      <c r="I37" s="73" t="s">
        <v>1041</v>
      </c>
      <c r="J37" s="73" t="s">
        <v>897</v>
      </c>
      <c r="K37" s="74">
        <v>0</v>
      </c>
      <c r="L37" s="74">
        <v>0</v>
      </c>
      <c r="M37" s="74">
        <v>6.5234166992279602E-2</v>
      </c>
      <c r="N37" s="74">
        <v>0</v>
      </c>
      <c r="O37" s="75" t="s">
        <v>1040</v>
      </c>
      <c r="P37" s="75" t="s">
        <v>1037</v>
      </c>
      <c r="R37">
        <f t="shared" si="2"/>
        <v>-565.00094842017279</v>
      </c>
    </row>
    <row r="38" spans="1:22" x14ac:dyDescent="0.2">
      <c r="A38" s="27" t="s">
        <v>11</v>
      </c>
      <c r="B38" t="s">
        <v>784</v>
      </c>
      <c r="D38" s="2">
        <v>-4714.3999999999996</v>
      </c>
      <c r="F38" s="42" t="s">
        <v>920</v>
      </c>
      <c r="G38" s="73" t="s">
        <v>1035</v>
      </c>
      <c r="H38" s="73" t="s">
        <v>1036</v>
      </c>
      <c r="I38" s="73" t="s">
        <v>1041</v>
      </c>
      <c r="J38" s="73" t="s">
        <v>897</v>
      </c>
      <c r="K38" s="74">
        <v>0</v>
      </c>
      <c r="L38" s="74">
        <v>0</v>
      </c>
      <c r="M38" s="74">
        <v>6.5234166992279602E-2</v>
      </c>
      <c r="N38" s="74">
        <v>0</v>
      </c>
      <c r="O38" s="75" t="s">
        <v>1040</v>
      </c>
      <c r="P38" s="75" t="s">
        <v>1037</v>
      </c>
      <c r="R38">
        <f t="shared" si="2"/>
        <v>-307.53995686840295</v>
      </c>
    </row>
    <row r="39" spans="1:22" x14ac:dyDescent="0.2">
      <c r="A39" s="27" t="s">
        <v>11</v>
      </c>
      <c r="B39" t="s">
        <v>808</v>
      </c>
      <c r="D39" s="2">
        <v>-20580</v>
      </c>
      <c r="F39" s="42" t="s">
        <v>920</v>
      </c>
      <c r="G39" s="73" t="s">
        <v>1035</v>
      </c>
      <c r="H39" s="73" t="s">
        <v>1036</v>
      </c>
      <c r="I39" s="73" t="s">
        <v>1041</v>
      </c>
      <c r="J39" s="73" t="s">
        <v>897</v>
      </c>
      <c r="K39" s="74">
        <v>0</v>
      </c>
      <c r="L39" s="74">
        <v>0</v>
      </c>
      <c r="M39" s="74">
        <v>6.5234166992279602E-2</v>
      </c>
      <c r="N39" s="74">
        <v>0</v>
      </c>
      <c r="O39" s="75" t="s">
        <v>1040</v>
      </c>
      <c r="P39" s="75" t="s">
        <v>1037</v>
      </c>
      <c r="R39">
        <f t="shared" si="2"/>
        <v>-1342.5191567011143</v>
      </c>
    </row>
    <row r="40" spans="1:22" x14ac:dyDescent="0.2">
      <c r="A40" s="45" t="s">
        <v>11</v>
      </c>
      <c r="B40" t="s">
        <v>5</v>
      </c>
      <c r="D40" s="2">
        <v>-169062.18</v>
      </c>
      <c r="F40" s="42" t="s">
        <v>920</v>
      </c>
      <c r="G40" s="73" t="s">
        <v>1035</v>
      </c>
      <c r="H40" s="73" t="s">
        <v>1036</v>
      </c>
      <c r="I40" s="73" t="s">
        <v>1041</v>
      </c>
      <c r="J40" s="73" t="s">
        <v>897</v>
      </c>
      <c r="K40" s="74">
        <v>0</v>
      </c>
      <c r="L40" s="74">
        <v>0</v>
      </c>
      <c r="M40" s="74">
        <v>6.5234166992279602E-2</v>
      </c>
      <c r="N40" s="74">
        <v>0</v>
      </c>
      <c r="O40" s="75" t="s">
        <v>1040</v>
      </c>
      <c r="P40" s="75" t="s">
        <v>1037</v>
      </c>
      <c r="R40">
        <f t="shared" si="2"/>
        <v>-11028.630482198832</v>
      </c>
    </row>
    <row r="41" spans="1:22" s="53" customFormat="1" x14ac:dyDescent="0.2">
      <c r="E41" s="56"/>
      <c r="Q41" s="56"/>
      <c r="V41" s="53">
        <f>SUM(R31:R40)</f>
        <v>-52503.37356265117</v>
      </c>
    </row>
    <row r="43" spans="1:22" x14ac:dyDescent="0.2">
      <c r="A43" s="4" t="s">
        <v>18</v>
      </c>
      <c r="B43" t="s">
        <v>58</v>
      </c>
      <c r="C43" t="s">
        <v>1287</v>
      </c>
      <c r="D43" s="2">
        <v>-2880.8</v>
      </c>
    </row>
    <row r="44" spans="1:22" x14ac:dyDescent="0.2">
      <c r="A44" s="27" t="s">
        <v>18</v>
      </c>
      <c r="B44" t="s">
        <v>64</v>
      </c>
      <c r="C44" t="s">
        <v>1288</v>
      </c>
      <c r="D44" s="2">
        <v>-67601.600000000006</v>
      </c>
      <c r="F44" s="42" t="s">
        <v>920</v>
      </c>
      <c r="G44" s="73" t="s">
        <v>1035</v>
      </c>
      <c r="H44" s="73" t="s">
        <v>1036</v>
      </c>
      <c r="I44" s="73" t="s">
        <v>1041</v>
      </c>
      <c r="J44" s="73" t="s">
        <v>897</v>
      </c>
      <c r="K44" s="74">
        <v>0</v>
      </c>
      <c r="L44" s="74">
        <v>0</v>
      </c>
      <c r="M44" s="74">
        <v>6.5234166992279602E-2</v>
      </c>
      <c r="N44" s="74">
        <v>0</v>
      </c>
      <c r="O44" s="75" t="s">
        <v>1040</v>
      </c>
      <c r="P44" s="75" t="s">
        <v>1037</v>
      </c>
      <c r="R44">
        <f t="shared" ref="R44:R107" si="3">D44*K44 + D44*L44 + D44*M44 + D44*N44</f>
        <v>-4409.9340633452894</v>
      </c>
    </row>
    <row r="45" spans="1:22" x14ac:dyDescent="0.2">
      <c r="A45" s="27" t="s">
        <v>18</v>
      </c>
      <c r="B45" t="s">
        <v>65</v>
      </c>
      <c r="C45" t="s">
        <v>1289</v>
      </c>
      <c r="D45" s="2">
        <v>-100423.2</v>
      </c>
      <c r="F45" s="42" t="s">
        <v>920</v>
      </c>
      <c r="G45" s="73" t="s">
        <v>1035</v>
      </c>
      <c r="H45" s="73" t="s">
        <v>1036</v>
      </c>
      <c r="I45" s="73" t="s">
        <v>1041</v>
      </c>
      <c r="J45" s="73" t="s">
        <v>897</v>
      </c>
      <c r="K45" s="74">
        <v>0</v>
      </c>
      <c r="L45" s="74">
        <v>0</v>
      </c>
      <c r="M45" s="74">
        <v>6.5234166992279602E-2</v>
      </c>
      <c r="N45" s="74">
        <v>0</v>
      </c>
      <c r="O45" s="75" t="s">
        <v>1040</v>
      </c>
      <c r="P45" s="75" t="s">
        <v>1037</v>
      </c>
      <c r="R45">
        <f t="shared" si="3"/>
        <v>-6551.0237986990924</v>
      </c>
    </row>
    <row r="46" spans="1:22" x14ac:dyDescent="0.2">
      <c r="A46" s="27" t="s">
        <v>18</v>
      </c>
      <c r="B46" t="s">
        <v>66</v>
      </c>
      <c r="C46" t="s">
        <v>1290</v>
      </c>
      <c r="D46" s="2">
        <v>-4286.3599999999997</v>
      </c>
      <c r="F46" s="42" t="s">
        <v>920</v>
      </c>
      <c r="G46" s="73" t="s">
        <v>1291</v>
      </c>
      <c r="H46" s="73" t="s">
        <v>1092</v>
      </c>
      <c r="I46" s="73" t="s">
        <v>1290</v>
      </c>
      <c r="J46" s="73" t="s">
        <v>897</v>
      </c>
      <c r="K46" s="74">
        <v>0</v>
      </c>
      <c r="L46" s="74">
        <v>0</v>
      </c>
      <c r="M46" s="74">
        <v>6.2550721209739243E-2</v>
      </c>
      <c r="N46" s="74">
        <v>0</v>
      </c>
      <c r="O46" s="75" t="s">
        <v>919</v>
      </c>
      <c r="P46" s="75" t="s">
        <v>1037</v>
      </c>
      <c r="R46">
        <f t="shared" si="3"/>
        <v>-268.1149093645779</v>
      </c>
    </row>
    <row r="47" spans="1:22" x14ac:dyDescent="0.2">
      <c r="A47" s="83" t="s">
        <v>18</v>
      </c>
      <c r="B47" t="s">
        <v>67</v>
      </c>
      <c r="C47" t="s">
        <v>1293</v>
      </c>
      <c r="D47" s="2">
        <v>-6342.78</v>
      </c>
      <c r="F47" s="42" t="s">
        <v>920</v>
      </c>
      <c r="G47" s="73" t="s">
        <v>1035</v>
      </c>
      <c r="H47" s="73" t="s">
        <v>1036</v>
      </c>
      <c r="I47" s="73" t="s">
        <v>1041</v>
      </c>
      <c r="J47" s="73" t="s">
        <v>897</v>
      </c>
      <c r="K47" s="74">
        <v>0</v>
      </c>
      <c r="L47" s="74">
        <v>0</v>
      </c>
      <c r="M47" s="74">
        <v>6.5234166992279602E-2</v>
      </c>
      <c r="N47" s="74">
        <v>0</v>
      </c>
      <c r="O47" s="75" t="s">
        <v>919</v>
      </c>
      <c r="P47" s="75" t="s">
        <v>1037</v>
      </c>
      <c r="R47">
        <f t="shared" si="3"/>
        <v>-413.76596971529119</v>
      </c>
    </row>
    <row r="48" spans="1:22" x14ac:dyDescent="0.2">
      <c r="A48" s="27" t="s">
        <v>18</v>
      </c>
      <c r="B48" t="s">
        <v>73</v>
      </c>
      <c r="C48" t="s">
        <v>1294</v>
      </c>
      <c r="D48" s="2">
        <v>-297416.49</v>
      </c>
      <c r="F48" s="42" t="s">
        <v>920</v>
      </c>
      <c r="G48" s="73" t="s">
        <v>1035</v>
      </c>
      <c r="H48" s="73" t="s">
        <v>1036</v>
      </c>
      <c r="I48" s="73" t="s">
        <v>1041</v>
      </c>
      <c r="J48" s="73" t="s">
        <v>897</v>
      </c>
      <c r="K48" s="74">
        <v>0</v>
      </c>
      <c r="L48" s="74">
        <v>0</v>
      </c>
      <c r="M48" s="74">
        <v>6.5234166992279602E-2</v>
      </c>
      <c r="N48" s="74">
        <v>0</v>
      </c>
      <c r="O48" s="75" t="s">
        <v>919</v>
      </c>
      <c r="P48" s="75" t="s">
        <v>1037</v>
      </c>
      <c r="R48">
        <f t="shared" si="3"/>
        <v>-19401.716974917657</v>
      </c>
    </row>
    <row r="49" spans="1:18" x14ac:dyDescent="0.2">
      <c r="A49" s="27" t="s">
        <v>18</v>
      </c>
      <c r="B49" t="s">
        <v>74</v>
      </c>
      <c r="C49" t="s">
        <v>1295</v>
      </c>
      <c r="D49" s="2">
        <v>-2493.34</v>
      </c>
      <c r="F49" s="42" t="s">
        <v>920</v>
      </c>
      <c r="G49" s="73" t="s">
        <v>1035</v>
      </c>
      <c r="H49" s="80" t="s">
        <v>921</v>
      </c>
      <c r="I49" s="73" t="s">
        <v>1106</v>
      </c>
      <c r="J49" s="73" t="s">
        <v>897</v>
      </c>
      <c r="K49" s="74">
        <v>0</v>
      </c>
      <c r="L49" s="74">
        <v>0</v>
      </c>
      <c r="M49" s="74">
        <v>4.3389557943256954E-2</v>
      </c>
      <c r="N49" s="74">
        <v>0</v>
      </c>
      <c r="O49" s="75" t="s">
        <v>919</v>
      </c>
      <c r="P49" s="75" t="s">
        <v>1107</v>
      </c>
      <c r="R49">
        <f t="shared" si="3"/>
        <v>-108.18492040224029</v>
      </c>
    </row>
    <row r="50" spans="1:18" x14ac:dyDescent="0.2">
      <c r="A50" s="27" t="s">
        <v>18</v>
      </c>
      <c r="B50" t="s">
        <v>75</v>
      </c>
      <c r="C50" t="s">
        <v>1296</v>
      </c>
      <c r="D50" s="2">
        <v>-22091.96</v>
      </c>
      <c r="F50" s="42" t="s">
        <v>920</v>
      </c>
      <c r="G50" s="73" t="s">
        <v>1035</v>
      </c>
      <c r="H50" s="80" t="s">
        <v>921</v>
      </c>
      <c r="I50" s="73" t="s">
        <v>1106</v>
      </c>
      <c r="J50" s="73" t="s">
        <v>897</v>
      </c>
      <c r="K50" s="74">
        <v>0</v>
      </c>
      <c r="L50" s="74">
        <v>0</v>
      </c>
      <c r="M50" s="74">
        <v>4.3389557943256954E-2</v>
      </c>
      <c r="N50" s="74">
        <v>0</v>
      </c>
      <c r="O50" s="75" t="s">
        <v>919</v>
      </c>
      <c r="P50" s="75" t="s">
        <v>1107</v>
      </c>
      <c r="R50">
        <f t="shared" si="3"/>
        <v>-958.56037850011489</v>
      </c>
    </row>
    <row r="51" spans="1:18" x14ac:dyDescent="0.2">
      <c r="A51" s="27" t="s">
        <v>18</v>
      </c>
      <c r="B51" t="s">
        <v>76</v>
      </c>
      <c r="C51" t="s">
        <v>1294</v>
      </c>
      <c r="D51" s="2">
        <v>-118095.16</v>
      </c>
      <c r="F51" s="42" t="s">
        <v>920</v>
      </c>
      <c r="G51" s="73" t="s">
        <v>1035</v>
      </c>
      <c r="H51" s="73" t="s">
        <v>1036</v>
      </c>
      <c r="I51" s="73" t="s">
        <v>1041</v>
      </c>
      <c r="J51" s="73" t="s">
        <v>897</v>
      </c>
      <c r="K51" s="74">
        <v>0</v>
      </c>
      <c r="L51" s="74">
        <v>0</v>
      </c>
      <c r="M51" s="74">
        <v>6.5234166992279602E-2</v>
      </c>
      <c r="N51" s="74">
        <v>0</v>
      </c>
      <c r="O51" s="75" t="s">
        <v>919</v>
      </c>
      <c r="P51" s="75" t="s">
        <v>1037</v>
      </c>
      <c r="R51">
        <f t="shared" si="3"/>
        <v>-7703.8393884199786</v>
      </c>
    </row>
    <row r="52" spans="1:18" x14ac:dyDescent="0.2">
      <c r="A52" s="27" t="s">
        <v>18</v>
      </c>
      <c r="B52" t="s">
        <v>78</v>
      </c>
      <c r="C52" t="s">
        <v>1297</v>
      </c>
      <c r="D52" s="2">
        <v>-262678.03000000003</v>
      </c>
      <c r="F52" s="42" t="s">
        <v>920</v>
      </c>
      <c r="G52" s="73" t="s">
        <v>1291</v>
      </c>
      <c r="H52" s="73" t="s">
        <v>1092</v>
      </c>
      <c r="I52" s="73" t="s">
        <v>1290</v>
      </c>
      <c r="J52" s="73" t="s">
        <v>897</v>
      </c>
      <c r="K52" s="74">
        <v>0</v>
      </c>
      <c r="L52" s="74">
        <v>0</v>
      </c>
      <c r="M52" s="74">
        <v>6.2550721209739243E-2</v>
      </c>
      <c r="N52" s="74">
        <v>0</v>
      </c>
      <c r="O52" s="75" t="s">
        <v>919</v>
      </c>
      <c r="P52" s="75" t="s">
        <v>1037</v>
      </c>
      <c r="R52">
        <f t="shared" si="3"/>
        <v>-16430.700222453524</v>
      </c>
    </row>
    <row r="53" spans="1:18" x14ac:dyDescent="0.2">
      <c r="A53" s="27" t="s">
        <v>18</v>
      </c>
      <c r="B53" t="s">
        <v>87</v>
      </c>
      <c r="C53" t="s">
        <v>1298</v>
      </c>
      <c r="D53" s="2">
        <v>-17450</v>
      </c>
      <c r="F53" s="42" t="s">
        <v>920</v>
      </c>
      <c r="G53" s="73" t="s">
        <v>1035</v>
      </c>
      <c r="H53" s="73" t="s">
        <v>1036</v>
      </c>
      <c r="I53" s="73" t="s">
        <v>1041</v>
      </c>
      <c r="J53" s="73" t="s">
        <v>897</v>
      </c>
      <c r="K53" s="74">
        <v>0</v>
      </c>
      <c r="L53" s="74">
        <v>0</v>
      </c>
      <c r="M53" s="74">
        <v>6.5234166992279602E-2</v>
      </c>
      <c r="N53" s="74">
        <v>0</v>
      </c>
      <c r="O53" s="75" t="s">
        <v>919</v>
      </c>
      <c r="P53" s="75" t="s">
        <v>1037</v>
      </c>
      <c r="R53">
        <f t="shared" si="3"/>
        <v>-1138.336214015279</v>
      </c>
    </row>
    <row r="54" spans="1:18" x14ac:dyDescent="0.2">
      <c r="A54" s="27" t="s">
        <v>18</v>
      </c>
      <c r="B54" t="s">
        <v>90</v>
      </c>
      <c r="C54" t="s">
        <v>1299</v>
      </c>
      <c r="D54" s="2">
        <v>-4872.21</v>
      </c>
      <c r="F54" s="42" t="s">
        <v>920</v>
      </c>
      <c r="G54" s="73" t="s">
        <v>1035</v>
      </c>
      <c r="H54" s="80" t="s">
        <v>921</v>
      </c>
      <c r="I54" s="73" t="s">
        <v>1106</v>
      </c>
      <c r="J54" s="73" t="s">
        <v>897</v>
      </c>
      <c r="K54" s="74">
        <v>0</v>
      </c>
      <c r="L54" s="74">
        <v>0</v>
      </c>
      <c r="M54" s="74">
        <v>4.3389557943256954E-2</v>
      </c>
      <c r="N54" s="74">
        <v>0</v>
      </c>
      <c r="O54" s="75" t="s">
        <v>919</v>
      </c>
      <c r="P54" s="75" t="s">
        <v>1107</v>
      </c>
      <c r="R54">
        <f t="shared" si="3"/>
        <v>-211.40303810671597</v>
      </c>
    </row>
    <row r="55" spans="1:18" x14ac:dyDescent="0.2">
      <c r="A55" s="83" t="s">
        <v>18</v>
      </c>
      <c r="B55" t="s">
        <v>94</v>
      </c>
      <c r="C55" t="s">
        <v>1300</v>
      </c>
      <c r="D55" s="2">
        <v>-6677.9</v>
      </c>
      <c r="F55" s="42" t="s">
        <v>920</v>
      </c>
      <c r="G55" s="73" t="s">
        <v>1035</v>
      </c>
      <c r="H55" s="80" t="s">
        <v>921</v>
      </c>
      <c r="I55" s="73" t="s">
        <v>1106</v>
      </c>
      <c r="J55" s="73" t="s">
        <v>897</v>
      </c>
      <c r="K55" s="74">
        <v>0</v>
      </c>
      <c r="L55" s="74">
        <v>0</v>
      </c>
      <c r="M55" s="74">
        <v>4.3389557943256954E-2</v>
      </c>
      <c r="N55" s="74">
        <v>0</v>
      </c>
      <c r="O55" s="75" t="s">
        <v>919</v>
      </c>
      <c r="P55" s="75" t="s">
        <v>1107</v>
      </c>
      <c r="R55">
        <f t="shared" si="3"/>
        <v>-289.75112898927557</v>
      </c>
    </row>
    <row r="56" spans="1:18" x14ac:dyDescent="0.2">
      <c r="A56" s="27" t="s">
        <v>18</v>
      </c>
      <c r="B56" t="s">
        <v>97</v>
      </c>
      <c r="C56" t="s">
        <v>1301</v>
      </c>
      <c r="D56" s="2">
        <v>-12897</v>
      </c>
      <c r="F56" s="42" t="s">
        <v>920</v>
      </c>
      <c r="G56" s="73" t="s">
        <v>1035</v>
      </c>
      <c r="H56" s="73" t="s">
        <v>1036</v>
      </c>
      <c r="I56" s="73" t="s">
        <v>1041</v>
      </c>
      <c r="J56" s="73" t="s">
        <v>897</v>
      </c>
      <c r="K56" s="74">
        <v>0</v>
      </c>
      <c r="L56" s="74">
        <v>0</v>
      </c>
      <c r="M56" s="74">
        <v>6.5234166992279602E-2</v>
      </c>
      <c r="N56" s="74">
        <v>0</v>
      </c>
      <c r="O56" s="75" t="s">
        <v>919</v>
      </c>
      <c r="P56" s="75" t="s">
        <v>1037</v>
      </c>
      <c r="R56">
        <f t="shared" si="3"/>
        <v>-841.32505169942999</v>
      </c>
    </row>
    <row r="57" spans="1:18" x14ac:dyDescent="0.2">
      <c r="A57" s="27" t="s">
        <v>18</v>
      </c>
      <c r="B57" t="s">
        <v>100</v>
      </c>
      <c r="C57" t="s">
        <v>1302</v>
      </c>
      <c r="D57" s="2">
        <v>-495</v>
      </c>
      <c r="F57" s="42" t="s">
        <v>920</v>
      </c>
      <c r="G57" s="73" t="s">
        <v>1035</v>
      </c>
      <c r="H57" s="73" t="s">
        <v>1036</v>
      </c>
      <c r="I57" s="73" t="s">
        <v>1041</v>
      </c>
      <c r="J57" s="73" t="s">
        <v>897</v>
      </c>
      <c r="K57" s="74">
        <v>0</v>
      </c>
      <c r="L57" s="74">
        <v>0</v>
      </c>
      <c r="M57" s="74">
        <v>6.5234166992279602E-2</v>
      </c>
      <c r="N57" s="74">
        <v>0</v>
      </c>
      <c r="O57" s="75" t="s">
        <v>919</v>
      </c>
      <c r="P57" s="75" t="s">
        <v>1037</v>
      </c>
      <c r="R57">
        <f t="shared" si="3"/>
        <v>-32.290912661178403</v>
      </c>
    </row>
    <row r="58" spans="1:18" x14ac:dyDescent="0.2">
      <c r="A58" s="83" t="s">
        <v>18</v>
      </c>
      <c r="B58" t="s">
        <v>112</v>
      </c>
      <c r="C58" t="s">
        <v>1303</v>
      </c>
      <c r="D58" s="2">
        <v>-4965</v>
      </c>
      <c r="F58" s="42" t="s">
        <v>920</v>
      </c>
      <c r="G58" s="73" t="s">
        <v>1035</v>
      </c>
      <c r="H58" s="73" t="s">
        <v>921</v>
      </c>
      <c r="I58" s="73" t="s">
        <v>1061</v>
      </c>
      <c r="J58" s="73" t="s">
        <v>897</v>
      </c>
      <c r="K58" s="74">
        <v>0</v>
      </c>
      <c r="L58" s="74">
        <v>0</v>
      </c>
      <c r="M58" s="74">
        <v>7.4028794237054885E-2</v>
      </c>
      <c r="N58" s="74">
        <v>0</v>
      </c>
      <c r="O58" s="75" t="s">
        <v>919</v>
      </c>
      <c r="P58" s="75" t="s">
        <v>1037</v>
      </c>
      <c r="R58">
        <f t="shared" si="3"/>
        <v>-367.55296338697752</v>
      </c>
    </row>
    <row r="59" spans="1:18" x14ac:dyDescent="0.2">
      <c r="A59" s="27" t="s">
        <v>18</v>
      </c>
      <c r="B59" t="s">
        <v>123</v>
      </c>
      <c r="C59" t="s">
        <v>1229</v>
      </c>
      <c r="D59" s="2">
        <v>-12399.3</v>
      </c>
      <c r="F59" s="42" t="s">
        <v>920</v>
      </c>
      <c r="G59" s="73" t="s">
        <v>1035</v>
      </c>
      <c r="H59" s="73" t="s">
        <v>1036</v>
      </c>
      <c r="I59" s="73" t="s">
        <v>1041</v>
      </c>
      <c r="J59" s="73" t="s">
        <v>897</v>
      </c>
      <c r="K59" s="74">
        <v>0</v>
      </c>
      <c r="L59" s="74">
        <v>0</v>
      </c>
      <c r="M59" s="74">
        <v>6.5234166992279602E-2</v>
      </c>
      <c r="N59" s="74">
        <v>0</v>
      </c>
      <c r="O59" s="75" t="s">
        <v>919</v>
      </c>
      <c r="P59" s="75" t="s">
        <v>1037</v>
      </c>
      <c r="R59">
        <f t="shared" si="3"/>
        <v>-808.85800678737246</v>
      </c>
    </row>
    <row r="60" spans="1:18" x14ac:dyDescent="0.2">
      <c r="A60" s="27" t="s">
        <v>18</v>
      </c>
      <c r="B60" t="s">
        <v>129</v>
      </c>
      <c r="C60" t="s">
        <v>1229</v>
      </c>
      <c r="D60" s="2">
        <v>-6803.82</v>
      </c>
      <c r="F60" s="42" t="s">
        <v>920</v>
      </c>
      <c r="G60" s="73" t="s">
        <v>1035</v>
      </c>
      <c r="H60" s="73" t="s">
        <v>1036</v>
      </c>
      <c r="I60" s="73" t="s">
        <v>1041</v>
      </c>
      <c r="J60" s="73" t="s">
        <v>897</v>
      </c>
      <c r="K60" s="74">
        <v>0</v>
      </c>
      <c r="L60" s="74">
        <v>0</v>
      </c>
      <c r="M60" s="74">
        <v>6.5234166992279602E-2</v>
      </c>
      <c r="N60" s="74">
        <v>0</v>
      </c>
      <c r="O60" s="75" t="s">
        <v>919</v>
      </c>
      <c r="P60" s="75" t="s">
        <v>1037</v>
      </c>
      <c r="R60">
        <f t="shared" si="3"/>
        <v>-443.8415300654118</v>
      </c>
    </row>
    <row r="61" spans="1:18" x14ac:dyDescent="0.2">
      <c r="A61" s="27" t="s">
        <v>18</v>
      </c>
      <c r="B61" t="s">
        <v>132</v>
      </c>
      <c r="C61" t="s">
        <v>1304</v>
      </c>
      <c r="D61" s="2">
        <v>-6174.85</v>
      </c>
      <c r="F61" s="42" t="s">
        <v>920</v>
      </c>
      <c r="G61" s="73" t="s">
        <v>1035</v>
      </c>
      <c r="H61" s="80" t="s">
        <v>921</v>
      </c>
      <c r="I61" s="73" t="s">
        <v>1106</v>
      </c>
      <c r="J61" s="73" t="s">
        <v>897</v>
      </c>
      <c r="K61" s="74">
        <v>0</v>
      </c>
      <c r="L61" s="74">
        <v>0</v>
      </c>
      <c r="M61" s="74">
        <v>4.3389557943256954E-2</v>
      </c>
      <c r="N61" s="74">
        <v>0</v>
      </c>
      <c r="O61" s="75" t="s">
        <v>919</v>
      </c>
      <c r="P61" s="75" t="s">
        <v>1107</v>
      </c>
      <c r="R61">
        <f t="shared" si="3"/>
        <v>-267.92401186592019</v>
      </c>
    </row>
    <row r="62" spans="1:18" x14ac:dyDescent="0.2">
      <c r="A62" s="27" t="s">
        <v>18</v>
      </c>
      <c r="B62" t="s">
        <v>133</v>
      </c>
      <c r="C62" t="s">
        <v>1305</v>
      </c>
      <c r="D62" s="2">
        <v>-140922.20000000001</v>
      </c>
      <c r="F62" s="42" t="s">
        <v>920</v>
      </c>
      <c r="G62" s="73" t="s">
        <v>1035</v>
      </c>
      <c r="H62" s="73" t="s">
        <v>1036</v>
      </c>
      <c r="I62" s="73" t="s">
        <v>1041</v>
      </c>
      <c r="J62" s="73" t="s">
        <v>897</v>
      </c>
      <c r="K62" s="74">
        <v>0</v>
      </c>
      <c r="L62" s="74">
        <v>0</v>
      </c>
      <c r="M62" s="74">
        <v>6.5234166992279602E-2</v>
      </c>
      <c r="N62" s="74">
        <v>0</v>
      </c>
      <c r="O62" s="75" t="s">
        <v>919</v>
      </c>
      <c r="P62" s="75" t="s">
        <v>1037</v>
      </c>
      <c r="R62">
        <f t="shared" si="3"/>
        <v>-9192.9423277194255</v>
      </c>
    </row>
    <row r="63" spans="1:18" x14ac:dyDescent="0.2">
      <c r="A63" s="27" t="s">
        <v>18</v>
      </c>
      <c r="B63" t="s">
        <v>141</v>
      </c>
      <c r="C63" t="s">
        <v>1229</v>
      </c>
      <c r="D63" s="2">
        <v>-400</v>
      </c>
      <c r="F63" s="42" t="s">
        <v>920</v>
      </c>
      <c r="G63" s="73" t="s">
        <v>1035</v>
      </c>
      <c r="H63" s="73" t="s">
        <v>1036</v>
      </c>
      <c r="I63" s="73" t="s">
        <v>1041</v>
      </c>
      <c r="J63" s="73" t="s">
        <v>897</v>
      </c>
      <c r="K63" s="74">
        <v>0</v>
      </c>
      <c r="L63" s="74">
        <v>0</v>
      </c>
      <c r="M63" s="74">
        <v>6.5234166992279602E-2</v>
      </c>
      <c r="N63" s="74">
        <v>0</v>
      </c>
      <c r="O63" s="75" t="s">
        <v>919</v>
      </c>
      <c r="P63" s="75" t="s">
        <v>1037</v>
      </c>
      <c r="R63">
        <f t="shared" si="3"/>
        <v>-26.09366679691184</v>
      </c>
    </row>
    <row r="64" spans="1:18" x14ac:dyDescent="0.2">
      <c r="A64" s="27" t="s">
        <v>18</v>
      </c>
      <c r="B64" t="s">
        <v>146</v>
      </c>
      <c r="C64" t="s">
        <v>1306</v>
      </c>
      <c r="D64" s="2">
        <v>-18789</v>
      </c>
      <c r="F64" s="42" t="s">
        <v>920</v>
      </c>
      <c r="G64" s="73" t="s">
        <v>1035</v>
      </c>
      <c r="H64" s="73" t="s">
        <v>1036</v>
      </c>
      <c r="I64" s="73" t="s">
        <v>1041</v>
      </c>
      <c r="J64" s="73" t="s">
        <v>897</v>
      </c>
      <c r="K64" s="74">
        <v>0</v>
      </c>
      <c r="L64" s="74">
        <v>0</v>
      </c>
      <c r="M64" s="74">
        <v>6.5234166992279602E-2</v>
      </c>
      <c r="N64" s="74">
        <v>0</v>
      </c>
      <c r="O64" s="75" t="s">
        <v>919</v>
      </c>
      <c r="P64" s="75" t="s">
        <v>1037</v>
      </c>
      <c r="R64">
        <f t="shared" si="3"/>
        <v>-1225.6847636179414</v>
      </c>
    </row>
    <row r="65" spans="1:18" x14ac:dyDescent="0.2">
      <c r="A65" s="27" t="s">
        <v>18</v>
      </c>
      <c r="B65" t="s">
        <v>150</v>
      </c>
      <c r="C65" t="s">
        <v>1294</v>
      </c>
      <c r="D65" s="2">
        <v>-432325.1</v>
      </c>
      <c r="F65" s="42" t="s">
        <v>920</v>
      </c>
      <c r="G65" s="73" t="s">
        <v>1035</v>
      </c>
      <c r="H65" s="73" t="s">
        <v>1036</v>
      </c>
      <c r="I65" s="73" t="s">
        <v>1041</v>
      </c>
      <c r="J65" s="73" t="s">
        <v>897</v>
      </c>
      <c r="K65" s="74">
        <v>0</v>
      </c>
      <c r="L65" s="74">
        <v>0</v>
      </c>
      <c r="M65" s="74">
        <v>6.5234166992279602E-2</v>
      </c>
      <c r="N65" s="74">
        <v>0</v>
      </c>
      <c r="O65" s="75" t="s">
        <v>919</v>
      </c>
      <c r="P65" s="75" t="s">
        <v>1037</v>
      </c>
      <c r="R65">
        <f t="shared" si="3"/>
        <v>-28202.367768353975</v>
      </c>
    </row>
    <row r="66" spans="1:18" x14ac:dyDescent="0.2">
      <c r="A66" s="27" t="s">
        <v>18</v>
      </c>
      <c r="B66" t="s">
        <v>151</v>
      </c>
      <c r="C66" t="s">
        <v>1307</v>
      </c>
      <c r="D66" s="2">
        <v>-2295</v>
      </c>
      <c r="F66" s="42" t="s">
        <v>920</v>
      </c>
      <c r="G66" s="73" t="s">
        <v>1035</v>
      </c>
      <c r="H66" s="73" t="s">
        <v>1036</v>
      </c>
      <c r="I66" s="73" t="s">
        <v>1041</v>
      </c>
      <c r="J66" s="73" t="s">
        <v>897</v>
      </c>
      <c r="K66" s="74">
        <v>0</v>
      </c>
      <c r="L66" s="74">
        <v>0</v>
      </c>
      <c r="M66" s="74">
        <v>6.5234166992279602E-2</v>
      </c>
      <c r="N66" s="74">
        <v>0</v>
      </c>
      <c r="O66" s="75" t="s">
        <v>919</v>
      </c>
      <c r="P66" s="75" t="s">
        <v>1037</v>
      </c>
      <c r="R66">
        <f t="shared" si="3"/>
        <v>-149.71241324728169</v>
      </c>
    </row>
    <row r="67" spans="1:18" x14ac:dyDescent="0.2">
      <c r="A67" s="27" t="s">
        <v>18</v>
      </c>
      <c r="B67" t="s">
        <v>154</v>
      </c>
      <c r="C67" t="s">
        <v>1308</v>
      </c>
      <c r="D67" s="2">
        <v>-10089.67</v>
      </c>
      <c r="F67" s="42" t="s">
        <v>920</v>
      </c>
      <c r="G67" s="73" t="s">
        <v>1035</v>
      </c>
      <c r="H67" s="73" t="s">
        <v>1036</v>
      </c>
      <c r="I67" s="73" t="s">
        <v>1041</v>
      </c>
      <c r="J67" s="73" t="s">
        <v>897</v>
      </c>
      <c r="K67" s="74">
        <v>0</v>
      </c>
      <c r="L67" s="74">
        <v>0</v>
      </c>
      <c r="M67" s="74">
        <v>6.5234166992279602E-2</v>
      </c>
      <c r="N67" s="74">
        <v>0</v>
      </c>
      <c r="O67" s="75" t="s">
        <v>919</v>
      </c>
      <c r="P67" s="75" t="s">
        <v>1037</v>
      </c>
      <c r="R67">
        <f t="shared" si="3"/>
        <v>-658.19121767699369</v>
      </c>
    </row>
    <row r="68" spans="1:18" x14ac:dyDescent="0.2">
      <c r="A68" s="27" t="s">
        <v>18</v>
      </c>
      <c r="B68" t="s">
        <v>170</v>
      </c>
      <c r="C68" t="s">
        <v>1309</v>
      </c>
      <c r="D68" s="2">
        <v>-37378.800000000003</v>
      </c>
      <c r="F68" s="88" t="s">
        <v>920</v>
      </c>
      <c r="G68" s="89" t="s">
        <v>1035</v>
      </c>
      <c r="H68" s="90" t="s">
        <v>921</v>
      </c>
      <c r="I68" s="77" t="s">
        <v>1106</v>
      </c>
      <c r="J68" s="77" t="s">
        <v>897</v>
      </c>
      <c r="K68" s="78">
        <v>0</v>
      </c>
      <c r="L68" s="78">
        <v>0</v>
      </c>
      <c r="M68" s="78">
        <v>4.3400000000000001E-2</v>
      </c>
      <c r="N68" s="78">
        <v>0</v>
      </c>
      <c r="O68" s="79" t="s">
        <v>919</v>
      </c>
      <c r="P68" s="79" t="s">
        <v>1107</v>
      </c>
      <c r="R68">
        <f t="shared" si="3"/>
        <v>-1622.2399200000002</v>
      </c>
    </row>
    <row r="69" spans="1:18" x14ac:dyDescent="0.2">
      <c r="A69" s="27" t="s">
        <v>18</v>
      </c>
      <c r="B69" t="s">
        <v>174</v>
      </c>
      <c r="C69" t="s">
        <v>1310</v>
      </c>
      <c r="D69" s="2">
        <v>-4373.51</v>
      </c>
      <c r="F69" s="88" t="s">
        <v>920</v>
      </c>
      <c r="G69" s="89" t="s">
        <v>1035</v>
      </c>
      <c r="H69" s="90" t="s">
        <v>921</v>
      </c>
      <c r="I69" s="77" t="s">
        <v>1106</v>
      </c>
      <c r="J69" s="77" t="s">
        <v>897</v>
      </c>
      <c r="K69" s="78">
        <v>0</v>
      </c>
      <c r="L69" s="78">
        <v>0</v>
      </c>
      <c r="M69" s="78">
        <v>4.3400000000000001E-2</v>
      </c>
      <c r="N69" s="78">
        <v>0</v>
      </c>
      <c r="O69" s="79" t="s">
        <v>919</v>
      </c>
      <c r="P69" s="79" t="s">
        <v>1107</v>
      </c>
      <c r="R69">
        <f t="shared" si="3"/>
        <v>-189.81033400000001</v>
      </c>
    </row>
    <row r="70" spans="1:18" x14ac:dyDescent="0.2">
      <c r="A70" s="27" t="s">
        <v>18</v>
      </c>
      <c r="B70" t="s">
        <v>179</v>
      </c>
      <c r="C70" t="s">
        <v>1311</v>
      </c>
      <c r="D70" s="2">
        <v>-3621.58</v>
      </c>
      <c r="F70" s="42" t="s">
        <v>920</v>
      </c>
      <c r="G70" s="73" t="s">
        <v>1035</v>
      </c>
      <c r="H70" s="73" t="s">
        <v>1036</v>
      </c>
      <c r="I70" s="73" t="s">
        <v>1041</v>
      </c>
      <c r="J70" s="73" t="s">
        <v>897</v>
      </c>
      <c r="K70" s="74">
        <v>0</v>
      </c>
      <c r="L70" s="74">
        <v>0</v>
      </c>
      <c r="M70" s="74">
        <v>6.5234166992279602E-2</v>
      </c>
      <c r="N70" s="74">
        <v>0</v>
      </c>
      <c r="O70" s="75" t="s">
        <v>919</v>
      </c>
      <c r="P70" s="75" t="s">
        <v>1037</v>
      </c>
      <c r="R70">
        <f t="shared" si="3"/>
        <v>-236.25075449589997</v>
      </c>
    </row>
    <row r="71" spans="1:18" x14ac:dyDescent="0.2">
      <c r="A71" s="27" t="s">
        <v>18</v>
      </c>
      <c r="B71" t="s">
        <v>193</v>
      </c>
      <c r="C71" t="s">
        <v>1312</v>
      </c>
      <c r="D71" s="2">
        <v>-1006.66</v>
      </c>
      <c r="F71" s="42" t="s">
        <v>920</v>
      </c>
      <c r="G71" s="73" t="s">
        <v>1035</v>
      </c>
      <c r="H71" s="73" t="s">
        <v>1057</v>
      </c>
      <c r="I71" s="73" t="s">
        <v>924</v>
      </c>
      <c r="J71" s="73" t="s">
        <v>897</v>
      </c>
      <c r="K71" s="74">
        <v>0</v>
      </c>
      <c r="L71" s="74">
        <v>0</v>
      </c>
      <c r="M71" s="74">
        <v>5.6211238477281371E-2</v>
      </c>
      <c r="N71" s="74">
        <v>0</v>
      </c>
      <c r="O71" s="75" t="s">
        <v>919</v>
      </c>
      <c r="P71" s="75" t="s">
        <v>1037</v>
      </c>
      <c r="R71">
        <f t="shared" si="3"/>
        <v>-56.585605325540065</v>
      </c>
    </row>
    <row r="72" spans="1:18" x14ac:dyDescent="0.2">
      <c r="A72" s="27" t="s">
        <v>18</v>
      </c>
      <c r="B72" t="s">
        <v>196</v>
      </c>
      <c r="C72" t="s">
        <v>1313</v>
      </c>
      <c r="D72" s="2">
        <v>-69359</v>
      </c>
      <c r="F72" s="42" t="s">
        <v>920</v>
      </c>
      <c r="G72" s="73" t="s">
        <v>1035</v>
      </c>
      <c r="H72" s="73" t="s">
        <v>1036</v>
      </c>
      <c r="I72" s="73" t="s">
        <v>1041</v>
      </c>
      <c r="J72" s="73" t="s">
        <v>897</v>
      </c>
      <c r="K72" s="74">
        <v>0</v>
      </c>
      <c r="L72" s="74">
        <v>0</v>
      </c>
      <c r="M72" s="74">
        <v>6.5234166992279602E-2</v>
      </c>
      <c r="N72" s="74">
        <v>0</v>
      </c>
      <c r="O72" s="75" t="s">
        <v>919</v>
      </c>
      <c r="P72" s="75" t="s">
        <v>1037</v>
      </c>
      <c r="R72">
        <f t="shared" si="3"/>
        <v>-4524.5765884175207</v>
      </c>
    </row>
    <row r="73" spans="1:18" x14ac:dyDescent="0.2">
      <c r="A73" s="83" t="s">
        <v>18</v>
      </c>
      <c r="B73" t="s">
        <v>210</v>
      </c>
      <c r="C73" t="s">
        <v>1314</v>
      </c>
      <c r="D73" s="2">
        <v>-7348</v>
      </c>
      <c r="F73" s="72" t="s">
        <v>920</v>
      </c>
      <c r="G73" s="77" t="s">
        <v>1035</v>
      </c>
      <c r="H73" s="77" t="s">
        <v>921</v>
      </c>
      <c r="I73" s="77" t="s">
        <v>929</v>
      </c>
      <c r="J73" s="77" t="s">
        <v>897</v>
      </c>
      <c r="K73" s="78">
        <v>0</v>
      </c>
      <c r="L73" s="78">
        <v>0</v>
      </c>
      <c r="M73" s="78">
        <v>3.3500000000000002E-2</v>
      </c>
      <c r="N73" s="78">
        <v>0</v>
      </c>
      <c r="O73" s="79" t="s">
        <v>919</v>
      </c>
      <c r="P73" s="79" t="s">
        <v>1037</v>
      </c>
      <c r="R73">
        <f t="shared" si="3"/>
        <v>-246.15800000000002</v>
      </c>
    </row>
    <row r="74" spans="1:18" x14ac:dyDescent="0.2">
      <c r="A74" s="83" t="s">
        <v>18</v>
      </c>
      <c r="B74" t="s">
        <v>213</v>
      </c>
      <c r="C74" t="s">
        <v>1315</v>
      </c>
      <c r="D74" s="2">
        <v>-537.91</v>
      </c>
      <c r="F74" s="42" t="s">
        <v>920</v>
      </c>
      <c r="G74" s="73" t="s">
        <v>1035</v>
      </c>
      <c r="H74" s="73" t="s">
        <v>921</v>
      </c>
      <c r="I74" s="73" t="s">
        <v>924</v>
      </c>
      <c r="J74" s="73" t="s">
        <v>897</v>
      </c>
      <c r="K74" s="74">
        <v>0</v>
      </c>
      <c r="L74" s="74">
        <v>0</v>
      </c>
      <c r="M74" s="74">
        <v>3.3453685349505026E-2</v>
      </c>
      <c r="N74" s="74">
        <v>0</v>
      </c>
      <c r="O74" s="75" t="s">
        <v>919</v>
      </c>
      <c r="P74" s="75" t="s">
        <v>1037</v>
      </c>
      <c r="R74">
        <f t="shared" si="3"/>
        <v>-17.995071886352246</v>
      </c>
    </row>
    <row r="75" spans="1:18" x14ac:dyDescent="0.2">
      <c r="A75" s="27" t="s">
        <v>18</v>
      </c>
      <c r="B75" t="s">
        <v>214</v>
      </c>
      <c r="C75" t="s">
        <v>1294</v>
      </c>
      <c r="D75" s="2">
        <v>-9633.7999999999993</v>
      </c>
      <c r="F75" s="42" t="s">
        <v>920</v>
      </c>
      <c r="G75" s="73" t="s">
        <v>1035</v>
      </c>
      <c r="H75" s="73" t="s">
        <v>1036</v>
      </c>
      <c r="I75" s="73" t="s">
        <v>1041</v>
      </c>
      <c r="J75" s="73" t="s">
        <v>897</v>
      </c>
      <c r="K75" s="74">
        <v>0</v>
      </c>
      <c r="L75" s="74">
        <v>0</v>
      </c>
      <c r="M75" s="74">
        <v>6.5234166992279602E-2</v>
      </c>
      <c r="N75" s="74">
        <v>0</v>
      </c>
      <c r="O75" s="75" t="s">
        <v>919</v>
      </c>
      <c r="P75" s="75" t="s">
        <v>1037</v>
      </c>
      <c r="R75">
        <f t="shared" si="3"/>
        <v>-628.45291797022321</v>
      </c>
    </row>
    <row r="76" spans="1:18" x14ac:dyDescent="0.2">
      <c r="A76" s="27" t="s">
        <v>18</v>
      </c>
      <c r="B76" t="s">
        <v>215</v>
      </c>
      <c r="C76" t="s">
        <v>1316</v>
      </c>
      <c r="D76" s="2">
        <v>-10189.200000000001</v>
      </c>
      <c r="F76" s="42" t="s">
        <v>920</v>
      </c>
      <c r="G76" s="73" t="s">
        <v>1035</v>
      </c>
      <c r="H76" s="73" t="s">
        <v>1036</v>
      </c>
      <c r="I76" s="73" t="s">
        <v>1041</v>
      </c>
      <c r="J76" s="73" t="s">
        <v>897</v>
      </c>
      <c r="K76" s="74">
        <v>0</v>
      </c>
      <c r="L76" s="74">
        <v>0</v>
      </c>
      <c r="M76" s="74">
        <v>6.5234166992279602E-2</v>
      </c>
      <c r="N76" s="74">
        <v>0</v>
      </c>
      <c r="O76" s="75" t="s">
        <v>919</v>
      </c>
      <c r="P76" s="75" t="s">
        <v>1037</v>
      </c>
      <c r="R76">
        <f t="shared" si="3"/>
        <v>-664.68397431773542</v>
      </c>
    </row>
    <row r="77" spans="1:18" x14ac:dyDescent="0.2">
      <c r="A77" s="27" t="s">
        <v>18</v>
      </c>
      <c r="B77" t="s">
        <v>220</v>
      </c>
      <c r="C77" t="s">
        <v>1317</v>
      </c>
      <c r="D77" s="2">
        <v>-3893.31</v>
      </c>
      <c r="F77" s="42" t="s">
        <v>920</v>
      </c>
      <c r="G77" s="73" t="s">
        <v>1035</v>
      </c>
      <c r="H77" s="73" t="s">
        <v>1036</v>
      </c>
      <c r="I77" s="73" t="s">
        <v>1041</v>
      </c>
      <c r="J77" s="73" t="s">
        <v>897</v>
      </c>
      <c r="K77" s="74">
        <v>0</v>
      </c>
      <c r="L77" s="74">
        <v>0</v>
      </c>
      <c r="M77" s="74">
        <v>6.5234166992279602E-2</v>
      </c>
      <c r="N77" s="74">
        <v>0</v>
      </c>
      <c r="O77" s="75" t="s">
        <v>919</v>
      </c>
      <c r="P77" s="75" t="s">
        <v>1037</v>
      </c>
      <c r="R77">
        <f t="shared" si="3"/>
        <v>-253.97683469271209</v>
      </c>
    </row>
    <row r="78" spans="1:18" x14ac:dyDescent="0.2">
      <c r="A78" s="27" t="s">
        <v>18</v>
      </c>
      <c r="B78" t="s">
        <v>238</v>
      </c>
      <c r="C78" t="s">
        <v>1318</v>
      </c>
      <c r="D78" s="2">
        <v>-11089.6</v>
      </c>
      <c r="F78" s="72" t="s">
        <v>920</v>
      </c>
      <c r="G78" s="77" t="s">
        <v>1035</v>
      </c>
      <c r="H78" s="77" t="s">
        <v>1036</v>
      </c>
      <c r="I78" s="77" t="s">
        <v>1446</v>
      </c>
      <c r="J78" s="77" t="s">
        <v>897</v>
      </c>
      <c r="K78" s="78">
        <v>0</v>
      </c>
      <c r="L78" s="78">
        <v>0</v>
      </c>
      <c r="M78" s="78">
        <v>6.1899999999999997E-2</v>
      </c>
      <c r="N78" s="78">
        <v>0</v>
      </c>
      <c r="O78" s="79" t="s">
        <v>919</v>
      </c>
      <c r="P78" s="79" t="s">
        <v>1037</v>
      </c>
      <c r="R78">
        <f t="shared" si="3"/>
        <v>-686.44623999999999</v>
      </c>
    </row>
    <row r="79" spans="1:18" x14ac:dyDescent="0.2">
      <c r="A79" s="27" t="s">
        <v>18</v>
      </c>
      <c r="B79" t="s">
        <v>250</v>
      </c>
      <c r="C79" t="s">
        <v>1319</v>
      </c>
      <c r="D79" s="2">
        <v>-2080</v>
      </c>
      <c r="F79" s="42" t="s">
        <v>920</v>
      </c>
      <c r="G79" s="73" t="s">
        <v>1035</v>
      </c>
      <c r="H79" s="73" t="s">
        <v>1036</v>
      </c>
      <c r="I79" s="73" t="s">
        <v>1041</v>
      </c>
      <c r="J79" s="73" t="s">
        <v>897</v>
      </c>
      <c r="K79" s="74">
        <v>0</v>
      </c>
      <c r="L79" s="74">
        <v>0</v>
      </c>
      <c r="M79" s="74">
        <v>6.5234166992279602E-2</v>
      </c>
      <c r="N79" s="74">
        <v>0</v>
      </c>
      <c r="O79" s="75" t="s">
        <v>919</v>
      </c>
      <c r="P79" s="75" t="s">
        <v>1037</v>
      </c>
      <c r="R79">
        <f t="shared" si="3"/>
        <v>-135.68706734394158</v>
      </c>
    </row>
    <row r="80" spans="1:18" x14ac:dyDescent="0.2">
      <c r="A80" s="27" t="s">
        <v>18</v>
      </c>
      <c r="B80" t="s">
        <v>251</v>
      </c>
      <c r="C80" t="s">
        <v>1320</v>
      </c>
      <c r="D80" s="2">
        <v>-294.39999999999998</v>
      </c>
      <c r="F80" s="42" t="s">
        <v>920</v>
      </c>
      <c r="G80" s="73" t="s">
        <v>1035</v>
      </c>
      <c r="H80" s="73" t="s">
        <v>1057</v>
      </c>
      <c r="I80" s="73" t="s">
        <v>924</v>
      </c>
      <c r="J80" s="73" t="s">
        <v>897</v>
      </c>
      <c r="K80" s="74">
        <v>0</v>
      </c>
      <c r="L80" s="74">
        <v>0</v>
      </c>
      <c r="M80" s="74">
        <v>6.0314658886122911E-2</v>
      </c>
      <c r="N80" s="74">
        <v>0</v>
      </c>
      <c r="O80" s="75" t="s">
        <v>919</v>
      </c>
      <c r="P80" s="75" t="s">
        <v>1037</v>
      </c>
      <c r="R80">
        <f t="shared" si="3"/>
        <v>-17.756635576074583</v>
      </c>
    </row>
    <row r="81" spans="1:18" x14ac:dyDescent="0.2">
      <c r="A81" s="27" t="s">
        <v>18</v>
      </c>
      <c r="B81" t="s">
        <v>256</v>
      </c>
      <c r="C81" t="s">
        <v>1309</v>
      </c>
      <c r="D81" s="2">
        <v>-7126.2</v>
      </c>
      <c r="F81" s="88" t="s">
        <v>920</v>
      </c>
      <c r="G81" s="89" t="s">
        <v>1035</v>
      </c>
      <c r="H81" s="90" t="s">
        <v>921</v>
      </c>
      <c r="I81" s="77" t="s">
        <v>1106</v>
      </c>
      <c r="J81" s="77" t="s">
        <v>897</v>
      </c>
      <c r="K81" s="78">
        <v>0</v>
      </c>
      <c r="L81" s="78">
        <v>0</v>
      </c>
      <c r="M81" s="78">
        <v>4.3400000000000001E-2</v>
      </c>
      <c r="N81" s="78">
        <v>0</v>
      </c>
      <c r="O81" s="79" t="s">
        <v>919</v>
      </c>
      <c r="P81" s="79" t="s">
        <v>1107</v>
      </c>
      <c r="R81">
        <f t="shared" si="3"/>
        <v>-309.27708000000001</v>
      </c>
    </row>
    <row r="82" spans="1:18" x14ac:dyDescent="0.2">
      <c r="A82" s="27" t="s">
        <v>18</v>
      </c>
      <c r="B82" t="s">
        <v>260</v>
      </c>
      <c r="C82" t="s">
        <v>1321</v>
      </c>
      <c r="D82" s="2">
        <v>-5896</v>
      </c>
      <c r="F82" s="42" t="s">
        <v>920</v>
      </c>
      <c r="G82" s="73" t="s">
        <v>1035</v>
      </c>
      <c r="H82" s="73" t="s">
        <v>1036</v>
      </c>
      <c r="I82" s="73" t="s">
        <v>1041</v>
      </c>
      <c r="J82" s="73" t="s">
        <v>897</v>
      </c>
      <c r="K82" s="74">
        <v>0</v>
      </c>
      <c r="L82" s="74">
        <v>0</v>
      </c>
      <c r="M82" s="74">
        <v>6.5234166992279602E-2</v>
      </c>
      <c r="N82" s="74">
        <v>0</v>
      </c>
      <c r="O82" s="75" t="s">
        <v>919</v>
      </c>
      <c r="P82" s="75" t="s">
        <v>1037</v>
      </c>
      <c r="R82">
        <f t="shared" si="3"/>
        <v>-384.62064858648051</v>
      </c>
    </row>
    <row r="83" spans="1:18" x14ac:dyDescent="0.2">
      <c r="A83" s="27" t="s">
        <v>18</v>
      </c>
      <c r="B83" t="s">
        <v>262</v>
      </c>
      <c r="C83" t="s">
        <v>1322</v>
      </c>
      <c r="D83" s="2">
        <v>-6769.43</v>
      </c>
      <c r="F83" s="42" t="s">
        <v>920</v>
      </c>
      <c r="G83" s="73" t="s">
        <v>1035</v>
      </c>
      <c r="H83" s="73" t="s">
        <v>1036</v>
      </c>
      <c r="I83" s="73" t="s">
        <v>1041</v>
      </c>
      <c r="J83" s="73" t="s">
        <v>897</v>
      </c>
      <c r="K83" s="74">
        <v>0</v>
      </c>
      <c r="L83" s="74">
        <v>0</v>
      </c>
      <c r="M83" s="74">
        <v>6.5234166992279602E-2</v>
      </c>
      <c r="N83" s="74">
        <v>0</v>
      </c>
      <c r="O83" s="75" t="s">
        <v>919</v>
      </c>
      <c r="P83" s="75" t="s">
        <v>1037</v>
      </c>
      <c r="R83">
        <f t="shared" si="3"/>
        <v>-441.59812706254735</v>
      </c>
    </row>
    <row r="84" spans="1:18" x14ac:dyDescent="0.2">
      <c r="A84" s="27" t="s">
        <v>18</v>
      </c>
      <c r="B84" t="s">
        <v>267</v>
      </c>
      <c r="C84" t="s">
        <v>1323</v>
      </c>
      <c r="D84" s="2">
        <v>-6580</v>
      </c>
      <c r="F84" s="42" t="s">
        <v>920</v>
      </c>
      <c r="G84" s="73" t="s">
        <v>1035</v>
      </c>
      <c r="H84" s="80" t="s">
        <v>921</v>
      </c>
      <c r="I84" s="73" t="s">
        <v>1106</v>
      </c>
      <c r="J84" s="73" t="s">
        <v>897</v>
      </c>
      <c r="K84" s="74">
        <v>0</v>
      </c>
      <c r="L84" s="74">
        <v>0</v>
      </c>
      <c r="M84" s="74">
        <v>4.3389557943256954E-2</v>
      </c>
      <c r="N84" s="74">
        <v>0</v>
      </c>
      <c r="O84" s="75" t="s">
        <v>919</v>
      </c>
      <c r="P84" s="75" t="s">
        <v>1107</v>
      </c>
      <c r="R84">
        <f t="shared" si="3"/>
        <v>-285.50329126663075</v>
      </c>
    </row>
    <row r="85" spans="1:18" x14ac:dyDescent="0.2">
      <c r="A85" s="27" t="s">
        <v>18</v>
      </c>
      <c r="B85" t="s">
        <v>271</v>
      </c>
      <c r="C85" t="s">
        <v>1305</v>
      </c>
      <c r="D85" s="2">
        <v>-6362.87</v>
      </c>
      <c r="F85" s="42" t="s">
        <v>920</v>
      </c>
      <c r="G85" s="73" t="s">
        <v>1035</v>
      </c>
      <c r="H85" s="73" t="s">
        <v>1036</v>
      </c>
      <c r="I85" s="73" t="s">
        <v>1041</v>
      </c>
      <c r="J85" s="73" t="s">
        <v>897</v>
      </c>
      <c r="K85" s="74">
        <v>0</v>
      </c>
      <c r="L85" s="74">
        <v>0</v>
      </c>
      <c r="M85" s="74">
        <v>6.5234166992279602E-2</v>
      </c>
      <c r="N85" s="74">
        <v>0</v>
      </c>
      <c r="O85" s="75" t="s">
        <v>919</v>
      </c>
      <c r="P85" s="75" t="s">
        <v>1037</v>
      </c>
      <c r="R85">
        <f t="shared" si="3"/>
        <v>-415.07652413016609</v>
      </c>
    </row>
    <row r="86" spans="1:18" x14ac:dyDescent="0.2">
      <c r="A86" s="27" t="s">
        <v>18</v>
      </c>
      <c r="B86" t="s">
        <v>272</v>
      </c>
      <c r="C86" t="s">
        <v>1324</v>
      </c>
      <c r="D86" s="2">
        <v>-2171</v>
      </c>
      <c r="F86" s="72" t="s">
        <v>920</v>
      </c>
      <c r="G86" s="77" t="s">
        <v>1035</v>
      </c>
      <c r="H86" s="77" t="s">
        <v>921</v>
      </c>
      <c r="I86" s="77" t="s">
        <v>929</v>
      </c>
      <c r="J86" s="77" t="s">
        <v>897</v>
      </c>
      <c r="K86" s="78">
        <v>0</v>
      </c>
      <c r="L86" s="78">
        <v>0</v>
      </c>
      <c r="M86" s="78">
        <v>3.3500000000000002E-2</v>
      </c>
      <c r="N86" s="78">
        <v>0</v>
      </c>
      <c r="O86" s="79" t="s">
        <v>919</v>
      </c>
      <c r="P86" s="79" t="s">
        <v>1037</v>
      </c>
      <c r="R86">
        <f t="shared" si="3"/>
        <v>-72.728500000000011</v>
      </c>
    </row>
    <row r="87" spans="1:18" x14ac:dyDescent="0.2">
      <c r="A87" s="27" t="s">
        <v>18</v>
      </c>
      <c r="B87" t="s">
        <v>278</v>
      </c>
      <c r="C87" t="s">
        <v>1325</v>
      </c>
      <c r="D87" s="2">
        <v>-73493.2</v>
      </c>
      <c r="F87" s="42" t="s">
        <v>920</v>
      </c>
      <c r="G87" s="73" t="s">
        <v>1035</v>
      </c>
      <c r="H87" s="73" t="s">
        <v>1036</v>
      </c>
      <c r="I87" s="73" t="s">
        <v>1002</v>
      </c>
      <c r="J87" s="73" t="s">
        <v>897</v>
      </c>
      <c r="K87" s="74">
        <v>0</v>
      </c>
      <c r="L87" s="74">
        <v>0</v>
      </c>
      <c r="M87" s="74">
        <v>6.1496093390225416E-2</v>
      </c>
      <c r="N87" s="74">
        <v>0</v>
      </c>
      <c r="O87" s="75" t="s">
        <v>919</v>
      </c>
      <c r="P87" s="75" t="s">
        <v>1037</v>
      </c>
      <c r="R87">
        <f t="shared" si="3"/>
        <v>-4519.5446907465148</v>
      </c>
    </row>
    <row r="88" spans="1:18" x14ac:dyDescent="0.2">
      <c r="A88" s="27" t="s">
        <v>18</v>
      </c>
      <c r="B88" t="s">
        <v>287</v>
      </c>
      <c r="C88" t="s">
        <v>1326</v>
      </c>
      <c r="D88" s="2">
        <v>-1651.3</v>
      </c>
      <c r="F88" s="42" t="s">
        <v>920</v>
      </c>
      <c r="G88" s="73" t="s">
        <v>1035</v>
      </c>
      <c r="H88" s="73" t="s">
        <v>1036</v>
      </c>
      <c r="I88" s="73" t="s">
        <v>1041</v>
      </c>
      <c r="J88" s="73" t="s">
        <v>897</v>
      </c>
      <c r="K88" s="74">
        <v>0</v>
      </c>
      <c r="L88" s="74">
        <v>0</v>
      </c>
      <c r="M88" s="74">
        <v>6.5234166992279602E-2</v>
      </c>
      <c r="N88" s="74">
        <v>0</v>
      </c>
      <c r="O88" s="75" t="s">
        <v>919</v>
      </c>
      <c r="P88" s="75" t="s">
        <v>1037</v>
      </c>
      <c r="R88">
        <f t="shared" si="3"/>
        <v>-107.7211799543513</v>
      </c>
    </row>
    <row r="89" spans="1:18" x14ac:dyDescent="0.2">
      <c r="A89" s="27" t="s">
        <v>18</v>
      </c>
      <c r="B89" t="s">
        <v>292</v>
      </c>
      <c r="C89" t="s">
        <v>1327</v>
      </c>
      <c r="D89" s="2">
        <v>-2079.4499999999998</v>
      </c>
      <c r="F89" s="42" t="s">
        <v>920</v>
      </c>
      <c r="G89" s="73" t="s">
        <v>1035</v>
      </c>
      <c r="H89" s="73" t="s">
        <v>1057</v>
      </c>
      <c r="I89" s="73" t="s">
        <v>924</v>
      </c>
      <c r="J89" s="73" t="s">
        <v>897</v>
      </c>
      <c r="K89" s="74">
        <v>0</v>
      </c>
      <c r="L89" s="74">
        <v>0</v>
      </c>
      <c r="M89" s="74">
        <v>5.6211238477281371E-2</v>
      </c>
      <c r="N89" s="74">
        <v>0</v>
      </c>
      <c r="O89" s="75" t="s">
        <v>919</v>
      </c>
      <c r="P89" s="75" t="s">
        <v>1037</v>
      </c>
      <c r="R89">
        <f t="shared" si="3"/>
        <v>-116.88845985158274</v>
      </c>
    </row>
    <row r="90" spans="1:18" x14ac:dyDescent="0.2">
      <c r="A90" s="27" t="s">
        <v>18</v>
      </c>
      <c r="B90" t="s">
        <v>299</v>
      </c>
      <c r="C90" t="s">
        <v>1307</v>
      </c>
      <c r="D90" s="2">
        <v>-67286</v>
      </c>
      <c r="F90" s="42" t="s">
        <v>920</v>
      </c>
      <c r="G90" s="73" t="s">
        <v>1035</v>
      </c>
      <c r="H90" s="73" t="s">
        <v>1036</v>
      </c>
      <c r="I90" s="73" t="s">
        <v>1041</v>
      </c>
      <c r="J90" s="73" t="s">
        <v>897</v>
      </c>
      <c r="K90" s="74">
        <v>0</v>
      </c>
      <c r="L90" s="74">
        <v>0</v>
      </c>
      <c r="M90" s="74">
        <v>6.5234166992279602E-2</v>
      </c>
      <c r="N90" s="74">
        <v>0</v>
      </c>
      <c r="O90" s="75" t="s">
        <v>919</v>
      </c>
      <c r="P90" s="75" t="s">
        <v>1037</v>
      </c>
      <c r="R90">
        <f t="shared" si="3"/>
        <v>-4389.346160242525</v>
      </c>
    </row>
    <row r="91" spans="1:18" x14ac:dyDescent="0.2">
      <c r="A91" s="83" t="s">
        <v>18</v>
      </c>
      <c r="B91" t="s">
        <v>300</v>
      </c>
      <c r="C91" t="s">
        <v>1328</v>
      </c>
      <c r="D91" s="2">
        <v>-303.52</v>
      </c>
      <c r="F91" s="42" t="s">
        <v>920</v>
      </c>
      <c r="G91" s="73" t="s">
        <v>1035</v>
      </c>
      <c r="H91" s="73" t="s">
        <v>921</v>
      </c>
      <c r="I91" s="73" t="s">
        <v>924</v>
      </c>
      <c r="J91" s="73" t="s">
        <v>897</v>
      </c>
      <c r="K91" s="74">
        <v>0</v>
      </c>
      <c r="L91" s="74">
        <v>0</v>
      </c>
      <c r="M91" s="74">
        <v>3.5895804380018888E-2</v>
      </c>
      <c r="N91" s="74">
        <v>0</v>
      </c>
      <c r="O91" s="75" t="s">
        <v>919</v>
      </c>
      <c r="P91" s="75" t="s">
        <v>1037</v>
      </c>
      <c r="R91">
        <f t="shared" si="3"/>
        <v>-10.895094545423332</v>
      </c>
    </row>
    <row r="92" spans="1:18" x14ac:dyDescent="0.2">
      <c r="A92" s="27" t="s">
        <v>18</v>
      </c>
      <c r="B92" t="s">
        <v>301</v>
      </c>
      <c r="C92" t="s">
        <v>1329</v>
      </c>
      <c r="D92" s="2">
        <v>-8960</v>
      </c>
      <c r="F92" s="42" t="s">
        <v>920</v>
      </c>
      <c r="G92" s="73" t="s">
        <v>1035</v>
      </c>
      <c r="H92" s="73" t="s">
        <v>921</v>
      </c>
      <c r="I92" s="73" t="s">
        <v>1001</v>
      </c>
      <c r="J92" s="73" t="s">
        <v>897</v>
      </c>
      <c r="K92" s="74">
        <v>0</v>
      </c>
      <c r="L92" s="74">
        <v>0</v>
      </c>
      <c r="M92" s="74">
        <v>3.127383554147644E-2</v>
      </c>
      <c r="N92" s="74">
        <v>0</v>
      </c>
      <c r="O92" s="75" t="s">
        <v>919</v>
      </c>
      <c r="P92" s="75" t="s">
        <v>1037</v>
      </c>
      <c r="R92">
        <f t="shared" si="3"/>
        <v>-280.21356645162888</v>
      </c>
    </row>
    <row r="93" spans="1:18" x14ac:dyDescent="0.2">
      <c r="A93" s="27" t="s">
        <v>18</v>
      </c>
      <c r="B93" t="s">
        <v>302</v>
      </c>
      <c r="C93" t="s">
        <v>1330</v>
      </c>
      <c r="D93" s="2">
        <v>0</v>
      </c>
      <c r="F93" s="42" t="s">
        <v>920</v>
      </c>
      <c r="G93" s="73" t="s">
        <v>1035</v>
      </c>
      <c r="H93" s="73" t="s">
        <v>1036</v>
      </c>
      <c r="I93" s="73" t="s">
        <v>1041</v>
      </c>
      <c r="J93" s="73" t="s">
        <v>897</v>
      </c>
      <c r="K93" s="74">
        <v>0</v>
      </c>
      <c r="L93" s="74">
        <v>0</v>
      </c>
      <c r="M93" s="74">
        <v>6.5234166992279602E-2</v>
      </c>
      <c r="N93" s="74">
        <v>0</v>
      </c>
      <c r="O93" s="75" t="s">
        <v>919</v>
      </c>
      <c r="P93" s="75" t="s">
        <v>1037</v>
      </c>
      <c r="R93">
        <f t="shared" si="3"/>
        <v>0</v>
      </c>
    </row>
    <row r="94" spans="1:18" x14ac:dyDescent="0.2">
      <c r="A94" s="27" t="s">
        <v>18</v>
      </c>
      <c r="B94" t="s">
        <v>303</v>
      </c>
      <c r="C94" t="s">
        <v>1330</v>
      </c>
      <c r="D94" s="2">
        <v>-5490</v>
      </c>
      <c r="F94" s="42" t="s">
        <v>920</v>
      </c>
      <c r="G94" s="73" t="s">
        <v>1035</v>
      </c>
      <c r="H94" s="73" t="s">
        <v>1036</v>
      </c>
      <c r="I94" s="73" t="s">
        <v>1041</v>
      </c>
      <c r="J94" s="73" t="s">
        <v>897</v>
      </c>
      <c r="K94" s="74">
        <v>0</v>
      </c>
      <c r="L94" s="74">
        <v>0</v>
      </c>
      <c r="M94" s="74">
        <v>6.5234166992279602E-2</v>
      </c>
      <c r="N94" s="74">
        <v>0</v>
      </c>
      <c r="O94" s="75" t="s">
        <v>919</v>
      </c>
      <c r="P94" s="75" t="s">
        <v>1037</v>
      </c>
      <c r="R94">
        <f t="shared" si="3"/>
        <v>-358.13557678761504</v>
      </c>
    </row>
    <row r="95" spans="1:18" x14ac:dyDescent="0.2">
      <c r="A95" s="86" t="s">
        <v>18</v>
      </c>
      <c r="B95" t="s">
        <v>306</v>
      </c>
      <c r="C95" t="s">
        <v>1331</v>
      </c>
      <c r="D95" s="2">
        <v>-1650.97</v>
      </c>
      <c r="R95">
        <f t="shared" si="3"/>
        <v>0</v>
      </c>
    </row>
    <row r="96" spans="1:18" x14ac:dyDescent="0.2">
      <c r="A96" s="27" t="s">
        <v>18</v>
      </c>
      <c r="B96" t="s">
        <v>312</v>
      </c>
      <c r="C96" t="s">
        <v>1332</v>
      </c>
      <c r="D96" s="2">
        <v>-1047.77</v>
      </c>
      <c r="F96" s="72" t="s">
        <v>920</v>
      </c>
      <c r="G96" s="77" t="s">
        <v>1035</v>
      </c>
      <c r="H96" s="77" t="s">
        <v>921</v>
      </c>
      <c r="I96" s="77" t="s">
        <v>929</v>
      </c>
      <c r="J96" s="77" t="s">
        <v>897</v>
      </c>
      <c r="K96" s="78">
        <v>0</v>
      </c>
      <c r="L96" s="78">
        <v>0</v>
      </c>
      <c r="M96" s="78">
        <v>3.3500000000000002E-2</v>
      </c>
      <c r="N96" s="78">
        <v>0</v>
      </c>
      <c r="O96" s="79" t="s">
        <v>919</v>
      </c>
      <c r="P96" s="79" t="s">
        <v>1037</v>
      </c>
      <c r="R96">
        <f t="shared" si="3"/>
        <v>-35.100295000000003</v>
      </c>
    </row>
    <row r="97" spans="1:18" x14ac:dyDescent="0.2">
      <c r="A97" s="27" t="s">
        <v>18</v>
      </c>
      <c r="B97" t="s">
        <v>313</v>
      </c>
      <c r="C97" t="s">
        <v>1333</v>
      </c>
      <c r="D97" s="2">
        <v>-54759.32</v>
      </c>
      <c r="F97" s="42" t="s">
        <v>920</v>
      </c>
      <c r="G97" s="73" t="s">
        <v>1035</v>
      </c>
      <c r="H97" s="73" t="s">
        <v>1036</v>
      </c>
      <c r="I97" s="73" t="s">
        <v>1041</v>
      </c>
      <c r="J97" s="73" t="s">
        <v>897</v>
      </c>
      <c r="K97" s="74">
        <v>0</v>
      </c>
      <c r="L97" s="74">
        <v>0</v>
      </c>
      <c r="M97" s="74">
        <v>6.5234166992279602E-2</v>
      </c>
      <c r="N97" s="74">
        <v>0</v>
      </c>
      <c r="O97" s="75" t="s">
        <v>919</v>
      </c>
      <c r="P97" s="75" t="s">
        <v>1037</v>
      </c>
      <c r="R97">
        <f t="shared" si="3"/>
        <v>-3572.1786252636762</v>
      </c>
    </row>
    <row r="98" spans="1:18" x14ac:dyDescent="0.2">
      <c r="A98" s="27" t="s">
        <v>18</v>
      </c>
      <c r="B98" t="s">
        <v>319</v>
      </c>
      <c r="C98" t="s">
        <v>1334</v>
      </c>
      <c r="D98" s="2">
        <v>-1028.7</v>
      </c>
      <c r="F98" s="42" t="s">
        <v>920</v>
      </c>
      <c r="G98" s="73" t="s">
        <v>1035</v>
      </c>
      <c r="H98" s="73" t="s">
        <v>1036</v>
      </c>
      <c r="I98" s="73" t="s">
        <v>1041</v>
      </c>
      <c r="J98" s="73" t="s">
        <v>897</v>
      </c>
      <c r="K98" s="74">
        <v>0</v>
      </c>
      <c r="L98" s="74">
        <v>0</v>
      </c>
      <c r="M98" s="74">
        <v>6.5234166992279602E-2</v>
      </c>
      <c r="N98" s="74">
        <v>0</v>
      </c>
      <c r="O98" s="75" t="s">
        <v>919</v>
      </c>
      <c r="P98" s="75" t="s">
        <v>1037</v>
      </c>
      <c r="R98">
        <f t="shared" si="3"/>
        <v>-67.106387584958028</v>
      </c>
    </row>
    <row r="99" spans="1:18" x14ac:dyDescent="0.2">
      <c r="A99" s="27" t="s">
        <v>18</v>
      </c>
      <c r="B99" t="s">
        <v>324</v>
      </c>
      <c r="C99" t="s">
        <v>1335</v>
      </c>
      <c r="D99" s="2">
        <v>-476</v>
      </c>
      <c r="F99" s="42" t="s">
        <v>920</v>
      </c>
      <c r="G99" s="73" t="s">
        <v>1035</v>
      </c>
      <c r="H99" s="73" t="s">
        <v>1036</v>
      </c>
      <c r="I99" s="73" t="s">
        <v>1041</v>
      </c>
      <c r="J99" s="73" t="s">
        <v>897</v>
      </c>
      <c r="K99" s="74">
        <v>0</v>
      </c>
      <c r="L99" s="74">
        <v>0</v>
      </c>
      <c r="M99" s="74">
        <v>6.5234166992279602E-2</v>
      </c>
      <c r="N99" s="74">
        <v>0</v>
      </c>
      <c r="O99" s="75" t="s">
        <v>919</v>
      </c>
      <c r="P99" s="75" t="s">
        <v>1037</v>
      </c>
      <c r="R99">
        <f t="shared" si="3"/>
        <v>-31.051463488325091</v>
      </c>
    </row>
    <row r="100" spans="1:18" x14ac:dyDescent="0.2">
      <c r="A100" s="27" t="s">
        <v>18</v>
      </c>
      <c r="B100" t="s">
        <v>328</v>
      </c>
      <c r="C100" t="s">
        <v>1336</v>
      </c>
      <c r="D100" s="2">
        <v>-198669.62</v>
      </c>
      <c r="F100" s="42" t="s">
        <v>920</v>
      </c>
      <c r="G100" s="73" t="s">
        <v>1035</v>
      </c>
      <c r="H100" s="73" t="s">
        <v>1036</v>
      </c>
      <c r="I100" s="73" t="s">
        <v>1041</v>
      </c>
      <c r="J100" s="73" t="s">
        <v>897</v>
      </c>
      <c r="K100" s="74">
        <v>0</v>
      </c>
      <c r="L100" s="74">
        <v>0</v>
      </c>
      <c r="M100" s="74">
        <v>6.5234166992279602E-2</v>
      </c>
      <c r="N100" s="74">
        <v>0</v>
      </c>
      <c r="O100" s="75" t="s">
        <v>919</v>
      </c>
      <c r="P100" s="75" t="s">
        <v>1037</v>
      </c>
      <c r="R100">
        <f t="shared" si="3"/>
        <v>-12960.047167372732</v>
      </c>
    </row>
    <row r="101" spans="1:18" x14ac:dyDescent="0.2">
      <c r="A101" s="83" t="s">
        <v>18</v>
      </c>
      <c r="B101" t="s">
        <v>342</v>
      </c>
      <c r="C101" t="s">
        <v>1337</v>
      </c>
      <c r="D101" s="2">
        <v>-6701.84</v>
      </c>
      <c r="F101" s="72" t="s">
        <v>920</v>
      </c>
      <c r="G101" s="77" t="s">
        <v>1035</v>
      </c>
      <c r="H101" s="77" t="s">
        <v>921</v>
      </c>
      <c r="I101" s="77" t="s">
        <v>929</v>
      </c>
      <c r="J101" s="77" t="s">
        <v>897</v>
      </c>
      <c r="K101" s="78">
        <v>0</v>
      </c>
      <c r="L101" s="78">
        <v>0</v>
      </c>
      <c r="M101" s="78">
        <v>3.3500000000000002E-2</v>
      </c>
      <c r="N101" s="78">
        <v>0</v>
      </c>
      <c r="O101" s="79" t="s">
        <v>919</v>
      </c>
      <c r="P101" s="79" t="s">
        <v>1037</v>
      </c>
      <c r="R101">
        <f t="shared" si="3"/>
        <v>-224.51164000000003</v>
      </c>
    </row>
    <row r="102" spans="1:18" x14ac:dyDescent="0.2">
      <c r="A102" s="27" t="s">
        <v>18</v>
      </c>
      <c r="B102" t="s">
        <v>348</v>
      </c>
      <c r="C102" t="s">
        <v>1294</v>
      </c>
      <c r="D102" s="2">
        <v>-54463</v>
      </c>
      <c r="F102" s="42" t="s">
        <v>920</v>
      </c>
      <c r="G102" s="73" t="s">
        <v>1035</v>
      </c>
      <c r="H102" s="73" t="s">
        <v>1036</v>
      </c>
      <c r="I102" s="73" t="s">
        <v>1041</v>
      </c>
      <c r="J102" s="73" t="s">
        <v>897</v>
      </c>
      <c r="K102" s="74">
        <v>0</v>
      </c>
      <c r="L102" s="74">
        <v>0</v>
      </c>
      <c r="M102" s="74">
        <v>6.5234166992279602E-2</v>
      </c>
      <c r="N102" s="74">
        <v>0</v>
      </c>
      <c r="O102" s="75" t="s">
        <v>919</v>
      </c>
      <c r="P102" s="75" t="s">
        <v>1037</v>
      </c>
      <c r="R102">
        <f t="shared" si="3"/>
        <v>-3552.8484369005241</v>
      </c>
    </row>
    <row r="103" spans="1:18" x14ac:dyDescent="0.2">
      <c r="A103" s="83" t="s">
        <v>18</v>
      </c>
      <c r="B103" t="s">
        <v>349</v>
      </c>
      <c r="C103" t="s">
        <v>1338</v>
      </c>
      <c r="D103" s="2">
        <v>-29579.200000000001</v>
      </c>
      <c r="F103" s="42" t="s">
        <v>920</v>
      </c>
      <c r="G103" s="73" t="s">
        <v>1035</v>
      </c>
      <c r="H103" s="73" t="s">
        <v>1036</v>
      </c>
      <c r="I103" s="73" t="s">
        <v>1003</v>
      </c>
      <c r="J103" s="73" t="s">
        <v>897</v>
      </c>
      <c r="K103" s="74">
        <v>0</v>
      </c>
      <c r="L103" s="74">
        <v>0</v>
      </c>
      <c r="M103" s="74">
        <v>6.4118933865192684E-2</v>
      </c>
      <c r="N103" s="74">
        <v>0</v>
      </c>
      <c r="O103" s="75" t="s">
        <v>919</v>
      </c>
      <c r="P103" s="75" t="s">
        <v>1037</v>
      </c>
      <c r="R103">
        <f t="shared" si="3"/>
        <v>-1896.5867685853075</v>
      </c>
    </row>
    <row r="104" spans="1:18" x14ac:dyDescent="0.2">
      <c r="A104" s="27" t="s">
        <v>18</v>
      </c>
      <c r="B104" t="s">
        <v>356</v>
      </c>
      <c r="C104" t="s">
        <v>1339</v>
      </c>
      <c r="D104" s="2">
        <v>-28000</v>
      </c>
      <c r="F104" s="72" t="s">
        <v>920</v>
      </c>
      <c r="G104" s="77" t="s">
        <v>1035</v>
      </c>
      <c r="H104" s="77" t="s">
        <v>921</v>
      </c>
      <c r="I104" s="77" t="s">
        <v>929</v>
      </c>
      <c r="J104" s="77" t="s">
        <v>897</v>
      </c>
      <c r="K104" s="78">
        <v>0</v>
      </c>
      <c r="L104" s="78">
        <v>0</v>
      </c>
      <c r="M104" s="78">
        <v>3.3500000000000002E-2</v>
      </c>
      <c r="N104" s="78">
        <v>0</v>
      </c>
      <c r="O104" s="79" t="s">
        <v>919</v>
      </c>
      <c r="P104" s="79" t="s">
        <v>1037</v>
      </c>
      <c r="R104">
        <f t="shared" si="3"/>
        <v>-938</v>
      </c>
    </row>
    <row r="105" spans="1:18" x14ac:dyDescent="0.2">
      <c r="A105" s="27" t="s">
        <v>18</v>
      </c>
      <c r="B105" t="s">
        <v>360</v>
      </c>
      <c r="C105" t="s">
        <v>1340</v>
      </c>
      <c r="D105" s="2">
        <v>-17807.8</v>
      </c>
      <c r="F105" s="42" t="s">
        <v>920</v>
      </c>
      <c r="G105" s="73" t="s">
        <v>1035</v>
      </c>
      <c r="H105" s="73" t="s">
        <v>1036</v>
      </c>
      <c r="I105" s="73" t="s">
        <v>1041</v>
      </c>
      <c r="J105" s="73" t="s">
        <v>897</v>
      </c>
      <c r="K105" s="74">
        <v>0</v>
      </c>
      <c r="L105" s="74">
        <v>0</v>
      </c>
      <c r="M105" s="74">
        <v>6.5234166992279602E-2</v>
      </c>
      <c r="N105" s="74">
        <v>0</v>
      </c>
      <c r="O105" s="75" t="s">
        <v>919</v>
      </c>
      <c r="P105" s="75" t="s">
        <v>1037</v>
      </c>
      <c r="R105">
        <f t="shared" si="3"/>
        <v>-1161.6769989651166</v>
      </c>
    </row>
    <row r="106" spans="1:18" x14ac:dyDescent="0.2">
      <c r="A106" s="27" t="s">
        <v>18</v>
      </c>
      <c r="B106" t="s">
        <v>361</v>
      </c>
      <c r="C106" t="s">
        <v>1341</v>
      </c>
      <c r="D106" s="2">
        <v>-40453.85</v>
      </c>
      <c r="F106" s="42" t="s">
        <v>920</v>
      </c>
      <c r="G106" s="73" t="s">
        <v>1035</v>
      </c>
      <c r="H106" s="73" t="s">
        <v>1036</v>
      </c>
      <c r="I106" s="73" t="s">
        <v>1041</v>
      </c>
      <c r="J106" s="73" t="s">
        <v>897</v>
      </c>
      <c r="K106" s="74">
        <v>0</v>
      </c>
      <c r="L106" s="74">
        <v>0</v>
      </c>
      <c r="M106" s="74">
        <v>6.5234166992279602E-2</v>
      </c>
      <c r="N106" s="74">
        <v>0</v>
      </c>
      <c r="O106" s="75" t="s">
        <v>919</v>
      </c>
      <c r="P106" s="75" t="s">
        <v>1037</v>
      </c>
      <c r="R106">
        <f t="shared" si="3"/>
        <v>-2638.97320638063</v>
      </c>
    </row>
    <row r="107" spans="1:18" x14ac:dyDescent="0.2">
      <c r="A107" s="27" t="s">
        <v>18</v>
      </c>
      <c r="B107" t="s">
        <v>373</v>
      </c>
      <c r="C107" t="s">
        <v>1342</v>
      </c>
      <c r="D107" s="2">
        <v>-16333.4</v>
      </c>
      <c r="F107" s="42" t="s">
        <v>920</v>
      </c>
      <c r="G107" s="73" t="s">
        <v>1035</v>
      </c>
      <c r="H107" s="73" t="s">
        <v>1036</v>
      </c>
      <c r="I107" s="73" t="s">
        <v>1041</v>
      </c>
      <c r="J107" s="73" t="s">
        <v>897</v>
      </c>
      <c r="K107" s="74">
        <v>0</v>
      </c>
      <c r="L107" s="74">
        <v>0</v>
      </c>
      <c r="M107" s="74">
        <v>6.5234166992279602E-2</v>
      </c>
      <c r="N107" s="74">
        <v>0</v>
      </c>
      <c r="O107" s="75" t="s">
        <v>919</v>
      </c>
      <c r="P107" s="75" t="s">
        <v>1037</v>
      </c>
      <c r="R107">
        <f t="shared" si="3"/>
        <v>-1065.4957431516996</v>
      </c>
    </row>
    <row r="108" spans="1:18" x14ac:dyDescent="0.2">
      <c r="A108" s="27" t="s">
        <v>18</v>
      </c>
      <c r="B108" t="s">
        <v>374</v>
      </c>
      <c r="C108" t="s">
        <v>1343</v>
      </c>
      <c r="D108" s="2">
        <v>-2472.19</v>
      </c>
      <c r="F108" s="42" t="s">
        <v>920</v>
      </c>
      <c r="G108" s="73" t="s">
        <v>1035</v>
      </c>
      <c r="H108" s="73" t="s">
        <v>1344</v>
      </c>
      <c r="I108" s="73" t="s">
        <v>1345</v>
      </c>
      <c r="J108" s="73" t="s">
        <v>897</v>
      </c>
      <c r="K108" s="74">
        <v>0</v>
      </c>
      <c r="L108" s="74">
        <v>0</v>
      </c>
      <c r="M108" s="74">
        <v>0.46760292639704709</v>
      </c>
      <c r="N108" s="74">
        <v>0</v>
      </c>
      <c r="O108" s="75" t="s">
        <v>919</v>
      </c>
      <c r="P108" s="75" t="s">
        <v>1346</v>
      </c>
      <c r="R108">
        <f t="shared" ref="R108:R171" si="4">D108*K108 + D108*L108 + D108*M108 + D108*N108</f>
        <v>-1156.003278609516</v>
      </c>
    </row>
    <row r="109" spans="1:18" x14ac:dyDescent="0.2">
      <c r="A109" s="27" t="s">
        <v>18</v>
      </c>
      <c r="B109" t="s">
        <v>379</v>
      </c>
      <c r="C109" t="s">
        <v>964</v>
      </c>
      <c r="D109" s="2">
        <v>-30.4</v>
      </c>
      <c r="F109" s="73" t="s">
        <v>964</v>
      </c>
      <c r="G109" s="73" t="s">
        <v>1085</v>
      </c>
      <c r="H109" s="80" t="s">
        <v>1097</v>
      </c>
      <c r="I109" s="80" t="s">
        <v>1086</v>
      </c>
      <c r="J109" s="80" t="s">
        <v>897</v>
      </c>
      <c r="K109" s="74">
        <v>0</v>
      </c>
      <c r="L109" s="74">
        <v>0</v>
      </c>
      <c r="M109" s="74">
        <v>0.50817525148979226</v>
      </c>
      <c r="N109" s="74">
        <v>0</v>
      </c>
      <c r="O109" s="81" t="s">
        <v>919</v>
      </c>
      <c r="P109" s="81" t="s">
        <v>1037</v>
      </c>
      <c r="R109">
        <f t="shared" si="4"/>
        <v>-15.448527645289683</v>
      </c>
    </row>
    <row r="110" spans="1:18" x14ac:dyDescent="0.2">
      <c r="A110" s="27" t="s">
        <v>18</v>
      </c>
      <c r="B110" t="s">
        <v>380</v>
      </c>
      <c r="C110" t="s">
        <v>1290</v>
      </c>
      <c r="D110" s="2">
        <v>-9378.61</v>
      </c>
      <c r="F110" s="42" t="s">
        <v>920</v>
      </c>
      <c r="G110" s="73" t="s">
        <v>1291</v>
      </c>
      <c r="H110" s="73" t="s">
        <v>1092</v>
      </c>
      <c r="I110" s="73" t="s">
        <v>1290</v>
      </c>
      <c r="J110" s="73" t="s">
        <v>897</v>
      </c>
      <c r="K110" s="74">
        <v>0</v>
      </c>
      <c r="L110" s="74">
        <v>0</v>
      </c>
      <c r="M110" s="74">
        <v>6.7116923858050209E-2</v>
      </c>
      <c r="N110" s="74">
        <v>0</v>
      </c>
      <c r="O110" s="75" t="s">
        <v>919</v>
      </c>
      <c r="P110" s="75" t="s">
        <v>1037</v>
      </c>
      <c r="R110">
        <f t="shared" si="4"/>
        <v>-629.46345326434835</v>
      </c>
    </row>
    <row r="111" spans="1:18" x14ac:dyDescent="0.2">
      <c r="A111" s="27" t="s">
        <v>18</v>
      </c>
      <c r="B111" t="s">
        <v>386</v>
      </c>
      <c r="C111" t="s">
        <v>1347</v>
      </c>
      <c r="D111" s="2">
        <v>-21499.48</v>
      </c>
      <c r="F111" s="42" t="s">
        <v>920</v>
      </c>
      <c r="G111" s="73" t="s">
        <v>1035</v>
      </c>
      <c r="H111" s="73" t="s">
        <v>1036</v>
      </c>
      <c r="I111" s="73" t="s">
        <v>1041</v>
      </c>
      <c r="J111" s="73" t="s">
        <v>897</v>
      </c>
      <c r="K111" s="74">
        <v>0</v>
      </c>
      <c r="L111" s="74">
        <v>0</v>
      </c>
      <c r="M111" s="74">
        <v>6.5234166992279602E-2</v>
      </c>
      <c r="N111" s="74">
        <v>0</v>
      </c>
      <c r="O111" s="75" t="s">
        <v>919</v>
      </c>
      <c r="P111" s="75" t="s">
        <v>1037</v>
      </c>
      <c r="R111">
        <f t="shared" si="4"/>
        <v>-1402.5006685671754</v>
      </c>
    </row>
    <row r="112" spans="1:18" x14ac:dyDescent="0.2">
      <c r="A112" s="27" t="s">
        <v>18</v>
      </c>
      <c r="B112" t="s">
        <v>393</v>
      </c>
      <c r="C112" t="s">
        <v>1348</v>
      </c>
      <c r="D112" s="2">
        <v>-494.4</v>
      </c>
      <c r="F112" s="42" t="s">
        <v>920</v>
      </c>
      <c r="G112" s="73" t="s">
        <v>1035</v>
      </c>
      <c r="H112" s="73" t="s">
        <v>1057</v>
      </c>
      <c r="I112" s="73" t="s">
        <v>924</v>
      </c>
      <c r="J112" s="73" t="s">
        <v>897</v>
      </c>
      <c r="K112" s="74">
        <v>0</v>
      </c>
      <c r="L112" s="74">
        <v>0</v>
      </c>
      <c r="M112" s="74">
        <v>6.0314658886122911E-2</v>
      </c>
      <c r="N112" s="74">
        <v>0</v>
      </c>
      <c r="O112" s="75" t="s">
        <v>919</v>
      </c>
      <c r="P112" s="75" t="s">
        <v>1037</v>
      </c>
      <c r="R112">
        <f t="shared" si="4"/>
        <v>-29.819567353299167</v>
      </c>
    </row>
    <row r="113" spans="1:18" x14ac:dyDescent="0.2">
      <c r="A113" s="27" t="s">
        <v>18</v>
      </c>
      <c r="B113" t="s">
        <v>397</v>
      </c>
      <c r="C113" t="s">
        <v>1294</v>
      </c>
      <c r="D113" s="2">
        <v>-20660</v>
      </c>
      <c r="F113" s="72" t="s">
        <v>920</v>
      </c>
      <c r="G113" s="77" t="s">
        <v>1035</v>
      </c>
      <c r="H113" s="77" t="s">
        <v>1036</v>
      </c>
      <c r="I113" s="77" t="s">
        <v>1041</v>
      </c>
      <c r="J113" s="77" t="s">
        <v>897</v>
      </c>
      <c r="K113" s="78">
        <v>0</v>
      </c>
      <c r="L113" s="78">
        <v>0</v>
      </c>
      <c r="M113" s="78">
        <v>6.5199999999999994E-2</v>
      </c>
      <c r="N113" s="78">
        <v>0</v>
      </c>
      <c r="O113" s="79" t="s">
        <v>919</v>
      </c>
      <c r="P113" s="79" t="s">
        <v>1037</v>
      </c>
      <c r="R113">
        <f t="shared" si="4"/>
        <v>-1347.0319999999999</v>
      </c>
    </row>
    <row r="114" spans="1:18" x14ac:dyDescent="0.2">
      <c r="A114" s="27" t="s">
        <v>18</v>
      </c>
      <c r="B114" t="s">
        <v>404</v>
      </c>
      <c r="C114" t="s">
        <v>1294</v>
      </c>
      <c r="D114" s="2">
        <v>-56933.22</v>
      </c>
      <c r="F114" s="72" t="s">
        <v>920</v>
      </c>
      <c r="G114" s="77" t="s">
        <v>1035</v>
      </c>
      <c r="H114" s="77" t="s">
        <v>1036</v>
      </c>
      <c r="I114" s="77" t="s">
        <v>1041</v>
      </c>
      <c r="J114" s="77" t="s">
        <v>897</v>
      </c>
      <c r="K114" s="78">
        <v>0</v>
      </c>
      <c r="L114" s="78">
        <v>0</v>
      </c>
      <c r="M114" s="78">
        <v>6.5199999999999994E-2</v>
      </c>
      <c r="N114" s="78">
        <v>0</v>
      </c>
      <c r="O114" s="79" t="s">
        <v>919</v>
      </c>
      <c r="P114" s="79" t="s">
        <v>1037</v>
      </c>
      <c r="R114">
        <f t="shared" si="4"/>
        <v>-3712.045944</v>
      </c>
    </row>
    <row r="115" spans="1:18" x14ac:dyDescent="0.2">
      <c r="A115" s="27" t="s">
        <v>18</v>
      </c>
      <c r="B115" t="s">
        <v>405</v>
      </c>
      <c r="C115" t="s">
        <v>1349</v>
      </c>
      <c r="D115" s="2">
        <v>-14355.97</v>
      </c>
      <c r="F115" s="42" t="s">
        <v>920</v>
      </c>
      <c r="G115" s="73" t="s">
        <v>1291</v>
      </c>
      <c r="H115" s="73" t="s">
        <v>1092</v>
      </c>
      <c r="I115" s="73" t="s">
        <v>1290</v>
      </c>
      <c r="J115" s="73" t="s">
        <v>897</v>
      </c>
      <c r="K115" s="74">
        <v>0</v>
      </c>
      <c r="L115" s="74">
        <v>0</v>
      </c>
      <c r="M115" s="74">
        <v>6.7116923858050209E-2</v>
      </c>
      <c r="N115" s="74">
        <v>0</v>
      </c>
      <c r="O115" s="75" t="s">
        <v>919</v>
      </c>
      <c r="P115" s="75" t="s">
        <v>1037</v>
      </c>
      <c r="R115">
        <f t="shared" si="4"/>
        <v>-963.52854539845305</v>
      </c>
    </row>
    <row r="116" spans="1:18" x14ac:dyDescent="0.2">
      <c r="A116" s="86" t="s">
        <v>18</v>
      </c>
      <c r="B116" t="s">
        <v>407</v>
      </c>
      <c r="C116" t="s">
        <v>1350</v>
      </c>
      <c r="D116" s="2">
        <v>-337372</v>
      </c>
      <c r="R116">
        <f t="shared" si="4"/>
        <v>0</v>
      </c>
    </row>
    <row r="117" spans="1:18" x14ac:dyDescent="0.2">
      <c r="A117" s="27" t="s">
        <v>18</v>
      </c>
      <c r="B117" t="s">
        <v>411</v>
      </c>
      <c r="C117" t="s">
        <v>1351</v>
      </c>
      <c r="D117" s="2">
        <v>-18570.27</v>
      </c>
      <c r="F117" s="42" t="s">
        <v>920</v>
      </c>
      <c r="G117" s="73" t="s">
        <v>1035</v>
      </c>
      <c r="H117" s="73" t="s">
        <v>1036</v>
      </c>
      <c r="I117" s="73" t="s">
        <v>1002</v>
      </c>
      <c r="J117" s="73" t="s">
        <v>897</v>
      </c>
      <c r="K117" s="74">
        <v>0</v>
      </c>
      <c r="L117" s="74">
        <v>0</v>
      </c>
      <c r="M117" s="74">
        <v>6.1496093390225416E-2</v>
      </c>
      <c r="N117" s="74">
        <v>0</v>
      </c>
      <c r="O117" s="75" t="s">
        <v>919</v>
      </c>
      <c r="P117" s="75" t="s">
        <v>1037</v>
      </c>
      <c r="R117">
        <f t="shared" si="4"/>
        <v>-1141.9990582017015</v>
      </c>
    </row>
    <row r="118" spans="1:18" x14ac:dyDescent="0.2">
      <c r="A118" s="27" t="s">
        <v>18</v>
      </c>
      <c r="B118" t="s">
        <v>415</v>
      </c>
      <c r="C118" t="s">
        <v>1294</v>
      </c>
      <c r="D118" s="2">
        <v>-502449.75</v>
      </c>
      <c r="F118" s="72" t="s">
        <v>920</v>
      </c>
      <c r="G118" s="77" t="s">
        <v>1035</v>
      </c>
      <c r="H118" s="77" t="s">
        <v>1036</v>
      </c>
      <c r="I118" s="77" t="s">
        <v>1041</v>
      </c>
      <c r="J118" s="77" t="s">
        <v>897</v>
      </c>
      <c r="K118" s="78">
        <v>0</v>
      </c>
      <c r="L118" s="78">
        <v>0</v>
      </c>
      <c r="M118" s="78">
        <v>6.5199999999999994E-2</v>
      </c>
      <c r="N118" s="78">
        <v>0</v>
      </c>
      <c r="O118" s="79" t="s">
        <v>919</v>
      </c>
      <c r="P118" s="79" t="s">
        <v>1037</v>
      </c>
      <c r="R118">
        <f t="shared" si="4"/>
        <v>-32759.723699999999</v>
      </c>
    </row>
    <row r="119" spans="1:18" x14ac:dyDescent="0.2">
      <c r="A119" s="27" t="s">
        <v>18</v>
      </c>
      <c r="B119" t="s">
        <v>417</v>
      </c>
      <c r="C119" t="s">
        <v>1352</v>
      </c>
      <c r="D119" s="2">
        <v>-1800</v>
      </c>
      <c r="F119" s="42" t="s">
        <v>920</v>
      </c>
      <c r="G119" s="73" t="s">
        <v>1035</v>
      </c>
      <c r="H119" s="73" t="s">
        <v>1344</v>
      </c>
      <c r="I119" s="73" t="s">
        <v>1345</v>
      </c>
      <c r="J119" s="73" t="s">
        <v>897</v>
      </c>
      <c r="K119" s="74">
        <v>0</v>
      </c>
      <c r="L119" s="74">
        <v>0</v>
      </c>
      <c r="M119" s="74">
        <v>0.46760292639704709</v>
      </c>
      <c r="N119" s="74">
        <v>0</v>
      </c>
      <c r="O119" s="75" t="s">
        <v>919</v>
      </c>
      <c r="P119" s="75" t="s">
        <v>1346</v>
      </c>
      <c r="R119">
        <f t="shared" si="4"/>
        <v>-841.68526751468471</v>
      </c>
    </row>
    <row r="120" spans="1:18" x14ac:dyDescent="0.2">
      <c r="A120" s="27" t="s">
        <v>18</v>
      </c>
      <c r="B120" t="s">
        <v>418</v>
      </c>
      <c r="C120" t="s">
        <v>1294</v>
      </c>
      <c r="D120" s="2">
        <v>-16207.02</v>
      </c>
      <c r="F120" s="72" t="s">
        <v>920</v>
      </c>
      <c r="G120" s="77" t="s">
        <v>1035</v>
      </c>
      <c r="H120" s="77" t="s">
        <v>1036</v>
      </c>
      <c r="I120" s="77" t="s">
        <v>1041</v>
      </c>
      <c r="J120" s="77" t="s">
        <v>897</v>
      </c>
      <c r="K120" s="78">
        <v>0</v>
      </c>
      <c r="L120" s="78">
        <v>0</v>
      </c>
      <c r="M120" s="78">
        <v>6.5199999999999994E-2</v>
      </c>
      <c r="N120" s="78">
        <v>0</v>
      </c>
      <c r="O120" s="79" t="s">
        <v>919</v>
      </c>
      <c r="P120" s="79" t="s">
        <v>1037</v>
      </c>
      <c r="R120">
        <f t="shared" si="4"/>
        <v>-1056.6977039999999</v>
      </c>
    </row>
    <row r="121" spans="1:18" x14ac:dyDescent="0.2">
      <c r="A121" s="27" t="s">
        <v>18</v>
      </c>
      <c r="B121" t="s">
        <v>420</v>
      </c>
      <c r="C121" t="s">
        <v>1353</v>
      </c>
      <c r="D121" s="2">
        <v>-5691.83</v>
      </c>
      <c r="F121" s="72" t="s">
        <v>920</v>
      </c>
      <c r="G121" s="77" t="s">
        <v>1035</v>
      </c>
      <c r="H121" s="77" t="s">
        <v>1036</v>
      </c>
      <c r="I121" s="77" t="s">
        <v>1041</v>
      </c>
      <c r="J121" s="77" t="s">
        <v>897</v>
      </c>
      <c r="K121" s="78">
        <v>0</v>
      </c>
      <c r="L121" s="78">
        <v>0</v>
      </c>
      <c r="M121" s="78">
        <v>6.5199999999999994E-2</v>
      </c>
      <c r="N121" s="78">
        <v>0</v>
      </c>
      <c r="O121" s="79" t="s">
        <v>919</v>
      </c>
      <c r="P121" s="79" t="s">
        <v>1037</v>
      </c>
      <c r="R121">
        <f t="shared" si="4"/>
        <v>-371.10731599999997</v>
      </c>
    </row>
    <row r="122" spans="1:18" x14ac:dyDescent="0.2">
      <c r="A122" s="27" t="s">
        <v>18</v>
      </c>
      <c r="B122" t="s">
        <v>423</v>
      </c>
      <c r="C122" t="s">
        <v>1294</v>
      </c>
      <c r="D122" s="2">
        <v>-13089.78</v>
      </c>
      <c r="F122" s="72" t="s">
        <v>920</v>
      </c>
      <c r="G122" s="77" t="s">
        <v>1035</v>
      </c>
      <c r="H122" s="77" t="s">
        <v>1036</v>
      </c>
      <c r="I122" s="77" t="s">
        <v>1041</v>
      </c>
      <c r="J122" s="77" t="s">
        <v>897</v>
      </c>
      <c r="K122" s="78">
        <v>0</v>
      </c>
      <c r="L122" s="78">
        <v>0</v>
      </c>
      <c r="M122" s="78">
        <v>6.5199999999999994E-2</v>
      </c>
      <c r="N122" s="78">
        <v>0</v>
      </c>
      <c r="O122" s="79" t="s">
        <v>919</v>
      </c>
      <c r="P122" s="79" t="s">
        <v>1037</v>
      </c>
      <c r="R122">
        <f t="shared" si="4"/>
        <v>-853.45365599999991</v>
      </c>
    </row>
    <row r="123" spans="1:18" x14ac:dyDescent="0.2">
      <c r="A123" s="27" t="s">
        <v>18</v>
      </c>
      <c r="B123" t="s">
        <v>424</v>
      </c>
      <c r="C123" t="s">
        <v>1309</v>
      </c>
      <c r="D123" s="2">
        <v>-3206.12</v>
      </c>
      <c r="F123" s="42" t="s">
        <v>920</v>
      </c>
      <c r="G123" s="73" t="s">
        <v>1035</v>
      </c>
      <c r="H123" s="80" t="s">
        <v>921</v>
      </c>
      <c r="I123" s="73" t="s">
        <v>1106</v>
      </c>
      <c r="J123" s="73" t="s">
        <v>897</v>
      </c>
      <c r="K123" s="74">
        <v>0</v>
      </c>
      <c r="L123" s="74">
        <v>0</v>
      </c>
      <c r="M123" s="74">
        <v>4.3389557943256954E-2</v>
      </c>
      <c r="N123" s="74">
        <v>0</v>
      </c>
      <c r="O123" s="75" t="s">
        <v>919</v>
      </c>
      <c r="P123" s="75" t="s">
        <v>1107</v>
      </c>
      <c r="R123">
        <f t="shared" si="4"/>
        <v>-139.11212951303497</v>
      </c>
    </row>
    <row r="124" spans="1:18" x14ac:dyDescent="0.2">
      <c r="A124" s="27" t="s">
        <v>18</v>
      </c>
      <c r="B124" t="s">
        <v>425</v>
      </c>
      <c r="C124" t="s">
        <v>1170</v>
      </c>
      <c r="D124" s="2">
        <v>-605</v>
      </c>
      <c r="F124" s="72" t="s">
        <v>920</v>
      </c>
      <c r="G124" s="77" t="s">
        <v>1035</v>
      </c>
      <c r="H124" s="77" t="s">
        <v>1036</v>
      </c>
      <c r="I124" s="77" t="s">
        <v>1041</v>
      </c>
      <c r="J124" s="77" t="s">
        <v>897</v>
      </c>
      <c r="K124" s="78">
        <v>0</v>
      </c>
      <c r="L124" s="78">
        <v>0</v>
      </c>
      <c r="M124" s="78">
        <v>6.5199999999999994E-2</v>
      </c>
      <c r="N124" s="78">
        <v>0</v>
      </c>
      <c r="O124" s="79" t="s">
        <v>919</v>
      </c>
      <c r="P124" s="79" t="s">
        <v>1037</v>
      </c>
      <c r="R124">
        <f t="shared" si="4"/>
        <v>-39.445999999999998</v>
      </c>
    </row>
    <row r="125" spans="1:18" x14ac:dyDescent="0.2">
      <c r="A125" s="27" t="s">
        <v>18</v>
      </c>
      <c r="B125" t="s">
        <v>426</v>
      </c>
      <c r="C125" t="s">
        <v>1330</v>
      </c>
      <c r="D125" s="2">
        <v>-32696</v>
      </c>
      <c r="F125" s="42" t="s">
        <v>920</v>
      </c>
      <c r="G125" s="73" t="s">
        <v>1035</v>
      </c>
      <c r="H125" s="73" t="s">
        <v>1036</v>
      </c>
      <c r="I125" s="73" t="s">
        <v>1041</v>
      </c>
      <c r="J125" s="73" t="s">
        <v>897</v>
      </c>
      <c r="K125" s="74">
        <v>0</v>
      </c>
      <c r="L125" s="74">
        <v>0</v>
      </c>
      <c r="M125" s="74">
        <v>6.5234166992279602E-2</v>
      </c>
      <c r="N125" s="74">
        <v>0</v>
      </c>
      <c r="O125" s="75" t="s">
        <v>919</v>
      </c>
      <c r="P125" s="75" t="s">
        <v>1037</v>
      </c>
      <c r="R125">
        <f t="shared" si="4"/>
        <v>-2132.8963239795739</v>
      </c>
    </row>
    <row r="126" spans="1:18" x14ac:dyDescent="0.2">
      <c r="A126" s="27" t="s">
        <v>18</v>
      </c>
      <c r="B126" t="s">
        <v>431</v>
      </c>
      <c r="C126" t="s">
        <v>1354</v>
      </c>
      <c r="D126" s="2">
        <v>-37267.440000000002</v>
      </c>
      <c r="F126" s="42" t="s">
        <v>920</v>
      </c>
      <c r="G126" s="73" t="s">
        <v>1291</v>
      </c>
      <c r="H126" s="73" t="s">
        <v>1092</v>
      </c>
      <c r="I126" s="73" t="s">
        <v>1290</v>
      </c>
      <c r="J126" s="73" t="s">
        <v>897</v>
      </c>
      <c r="K126" s="74">
        <v>0</v>
      </c>
      <c r="L126" s="74">
        <v>0</v>
      </c>
      <c r="M126" s="74">
        <v>6.7116923858050209E-2</v>
      </c>
      <c r="N126" s="74">
        <v>0</v>
      </c>
      <c r="O126" s="75" t="s">
        <v>919</v>
      </c>
      <c r="P126" s="75" t="s">
        <v>1037</v>
      </c>
      <c r="R126">
        <f t="shared" si="4"/>
        <v>-2501.2759328644547</v>
      </c>
    </row>
    <row r="127" spans="1:18" x14ac:dyDescent="0.2">
      <c r="A127" s="27" t="s">
        <v>18</v>
      </c>
      <c r="B127" t="s">
        <v>439</v>
      </c>
      <c r="C127" t="s">
        <v>1355</v>
      </c>
      <c r="D127" s="2">
        <v>-664.14</v>
      </c>
      <c r="F127" s="72" t="s">
        <v>920</v>
      </c>
      <c r="G127" s="77" t="s">
        <v>1035</v>
      </c>
      <c r="H127" s="77" t="s">
        <v>921</v>
      </c>
      <c r="I127" s="77" t="s">
        <v>929</v>
      </c>
      <c r="J127" s="77" t="s">
        <v>897</v>
      </c>
      <c r="K127" s="78">
        <v>0</v>
      </c>
      <c r="L127" s="78">
        <v>0</v>
      </c>
      <c r="M127" s="78">
        <v>3.3500000000000002E-2</v>
      </c>
      <c r="N127" s="78">
        <v>0</v>
      </c>
      <c r="O127" s="79" t="s">
        <v>919</v>
      </c>
      <c r="P127" s="79" t="s">
        <v>1037</v>
      </c>
      <c r="R127">
        <f t="shared" si="4"/>
        <v>-22.24869</v>
      </c>
    </row>
    <row r="128" spans="1:18" x14ac:dyDescent="0.2">
      <c r="A128" s="27" t="s">
        <v>18</v>
      </c>
      <c r="B128" t="s">
        <v>451</v>
      </c>
      <c r="C128" t="s">
        <v>1356</v>
      </c>
      <c r="D128" s="2">
        <v>-570.22</v>
      </c>
      <c r="F128" s="72" t="s">
        <v>920</v>
      </c>
      <c r="G128" s="77" t="s">
        <v>1035</v>
      </c>
      <c r="H128" s="77" t="s">
        <v>921</v>
      </c>
      <c r="I128" s="77" t="s">
        <v>929</v>
      </c>
      <c r="J128" s="77" t="s">
        <v>897</v>
      </c>
      <c r="K128" s="78">
        <v>0</v>
      </c>
      <c r="L128" s="78">
        <v>0</v>
      </c>
      <c r="M128" s="78">
        <v>3.3500000000000002E-2</v>
      </c>
      <c r="N128" s="78">
        <v>0</v>
      </c>
      <c r="O128" s="79" t="s">
        <v>919</v>
      </c>
      <c r="P128" s="79" t="s">
        <v>1037</v>
      </c>
      <c r="R128">
        <f t="shared" si="4"/>
        <v>-19.102370000000001</v>
      </c>
    </row>
    <row r="129" spans="1:18" x14ac:dyDescent="0.2">
      <c r="A129" s="27" t="s">
        <v>18</v>
      </c>
      <c r="B129" t="s">
        <v>462</v>
      </c>
      <c r="C129" t="s">
        <v>1357</v>
      </c>
      <c r="D129" s="2">
        <v>-1474</v>
      </c>
      <c r="F129" s="72" t="s">
        <v>920</v>
      </c>
      <c r="G129" s="77" t="s">
        <v>1035</v>
      </c>
      <c r="H129" s="77" t="s">
        <v>1036</v>
      </c>
      <c r="I129" s="77" t="s">
        <v>1041</v>
      </c>
      <c r="J129" s="77" t="s">
        <v>897</v>
      </c>
      <c r="K129" s="78">
        <v>0</v>
      </c>
      <c r="L129" s="78">
        <v>0</v>
      </c>
      <c r="M129" s="78">
        <v>6.5199999999999994E-2</v>
      </c>
      <c r="N129" s="78">
        <v>0</v>
      </c>
      <c r="O129" s="79" t="s">
        <v>919</v>
      </c>
      <c r="P129" s="79" t="s">
        <v>1037</v>
      </c>
      <c r="R129">
        <f t="shared" si="4"/>
        <v>-96.104799999999997</v>
      </c>
    </row>
    <row r="130" spans="1:18" x14ac:dyDescent="0.2">
      <c r="A130" s="27" t="s">
        <v>18</v>
      </c>
      <c r="B130" t="s">
        <v>464</v>
      </c>
      <c r="C130" t="s">
        <v>1358</v>
      </c>
      <c r="D130" s="2">
        <v>-1791</v>
      </c>
      <c r="F130" s="72" t="s">
        <v>920</v>
      </c>
      <c r="G130" s="77" t="s">
        <v>1035</v>
      </c>
      <c r="H130" s="77" t="s">
        <v>1036</v>
      </c>
      <c r="I130" s="77" t="s">
        <v>1041</v>
      </c>
      <c r="J130" s="77" t="s">
        <v>897</v>
      </c>
      <c r="K130" s="78">
        <v>0</v>
      </c>
      <c r="L130" s="78">
        <v>0</v>
      </c>
      <c r="M130" s="78">
        <v>6.5199999999999994E-2</v>
      </c>
      <c r="N130" s="78">
        <v>0</v>
      </c>
      <c r="O130" s="79" t="s">
        <v>919</v>
      </c>
      <c r="P130" s="79" t="s">
        <v>1037</v>
      </c>
      <c r="R130">
        <f t="shared" si="4"/>
        <v>-116.77319999999999</v>
      </c>
    </row>
    <row r="131" spans="1:18" x14ac:dyDescent="0.2">
      <c r="A131" s="27" t="s">
        <v>18</v>
      </c>
      <c r="B131" t="s">
        <v>467</v>
      </c>
      <c r="C131" t="s">
        <v>1359</v>
      </c>
      <c r="D131" s="2">
        <v>-8685.2000000000007</v>
      </c>
      <c r="F131" s="42" t="s">
        <v>920</v>
      </c>
      <c r="G131" s="73" t="s">
        <v>1035</v>
      </c>
      <c r="H131" s="73" t="s">
        <v>1057</v>
      </c>
      <c r="I131" s="73" t="s">
        <v>924</v>
      </c>
      <c r="J131" s="73" t="s">
        <v>897</v>
      </c>
      <c r="K131" s="74">
        <v>0</v>
      </c>
      <c r="L131" s="74">
        <v>0</v>
      </c>
      <c r="M131" s="74">
        <v>6.0314658886122911E-2</v>
      </c>
      <c r="N131" s="74">
        <v>0</v>
      </c>
      <c r="O131" s="75" t="s">
        <v>919</v>
      </c>
      <c r="P131" s="75" t="s">
        <v>1037</v>
      </c>
      <c r="R131">
        <f t="shared" si="4"/>
        <v>-523.84487535775474</v>
      </c>
    </row>
    <row r="132" spans="1:18" x14ac:dyDescent="0.2">
      <c r="A132" s="27" t="s">
        <v>18</v>
      </c>
      <c r="B132" t="s">
        <v>469</v>
      </c>
      <c r="C132" t="s">
        <v>1360</v>
      </c>
      <c r="D132" s="2">
        <v>-669.8</v>
      </c>
      <c r="F132" s="72" t="s">
        <v>920</v>
      </c>
      <c r="G132" s="77" t="s">
        <v>1035</v>
      </c>
      <c r="H132" s="77" t="s">
        <v>1036</v>
      </c>
      <c r="I132" s="77" t="s">
        <v>1041</v>
      </c>
      <c r="J132" s="77" t="s">
        <v>897</v>
      </c>
      <c r="K132" s="78">
        <v>0</v>
      </c>
      <c r="L132" s="78">
        <v>0</v>
      </c>
      <c r="M132" s="78">
        <v>6.5199999999999994E-2</v>
      </c>
      <c r="N132" s="78">
        <v>0</v>
      </c>
      <c r="O132" s="79" t="s">
        <v>919</v>
      </c>
      <c r="P132" s="79" t="s">
        <v>1037</v>
      </c>
      <c r="R132">
        <f t="shared" si="4"/>
        <v>-43.670959999999994</v>
      </c>
    </row>
    <row r="133" spans="1:18" x14ac:dyDescent="0.2">
      <c r="A133" s="27" t="s">
        <v>18</v>
      </c>
      <c r="B133" t="s">
        <v>472</v>
      </c>
      <c r="C133" t="s">
        <v>1229</v>
      </c>
      <c r="D133" s="2">
        <v>-1959.2</v>
      </c>
      <c r="F133" s="72" t="s">
        <v>920</v>
      </c>
      <c r="G133" s="77" t="s">
        <v>1035</v>
      </c>
      <c r="H133" s="77" t="s">
        <v>1036</v>
      </c>
      <c r="I133" s="77" t="s">
        <v>1041</v>
      </c>
      <c r="J133" s="77" t="s">
        <v>897</v>
      </c>
      <c r="K133" s="78">
        <v>0</v>
      </c>
      <c r="L133" s="78">
        <v>0</v>
      </c>
      <c r="M133" s="78">
        <v>6.5199999999999994E-2</v>
      </c>
      <c r="N133" s="78">
        <v>0</v>
      </c>
      <c r="O133" s="79" t="s">
        <v>919</v>
      </c>
      <c r="P133" s="79" t="s">
        <v>1037</v>
      </c>
      <c r="R133">
        <f t="shared" si="4"/>
        <v>-127.73983999999999</v>
      </c>
    </row>
    <row r="134" spans="1:18" x14ac:dyDescent="0.2">
      <c r="A134" s="27" t="s">
        <v>18</v>
      </c>
      <c r="B134" t="s">
        <v>474</v>
      </c>
      <c r="C134" t="s">
        <v>1361</v>
      </c>
      <c r="D134" s="2">
        <v>-10360.719999999999</v>
      </c>
      <c r="F134" s="72" t="s">
        <v>920</v>
      </c>
      <c r="G134" s="77" t="s">
        <v>1035</v>
      </c>
      <c r="H134" s="77" t="s">
        <v>1036</v>
      </c>
      <c r="I134" s="77" t="s">
        <v>1041</v>
      </c>
      <c r="J134" s="77" t="s">
        <v>897</v>
      </c>
      <c r="K134" s="78">
        <v>0</v>
      </c>
      <c r="L134" s="78">
        <v>0</v>
      </c>
      <c r="M134" s="78">
        <v>6.5199999999999994E-2</v>
      </c>
      <c r="N134" s="78">
        <v>0</v>
      </c>
      <c r="O134" s="79" t="s">
        <v>919</v>
      </c>
      <c r="P134" s="79" t="s">
        <v>1037</v>
      </c>
      <c r="R134">
        <f t="shared" si="4"/>
        <v>-675.51894399999992</v>
      </c>
    </row>
    <row r="135" spans="1:18" x14ac:dyDescent="0.2">
      <c r="A135" s="27" t="s">
        <v>18</v>
      </c>
      <c r="B135" t="s">
        <v>483</v>
      </c>
      <c r="C135" t="s">
        <v>1362</v>
      </c>
      <c r="D135" s="2">
        <v>-11659.87</v>
      </c>
      <c r="F135" s="72" t="s">
        <v>920</v>
      </c>
      <c r="G135" s="77" t="s">
        <v>1035</v>
      </c>
      <c r="H135" s="77" t="s">
        <v>1036</v>
      </c>
      <c r="I135" s="77" t="s">
        <v>1041</v>
      </c>
      <c r="J135" s="77" t="s">
        <v>897</v>
      </c>
      <c r="K135" s="78">
        <v>0</v>
      </c>
      <c r="L135" s="78">
        <v>0</v>
      </c>
      <c r="M135" s="78">
        <v>6.5199999999999994E-2</v>
      </c>
      <c r="N135" s="78">
        <v>0</v>
      </c>
      <c r="O135" s="79" t="s">
        <v>919</v>
      </c>
      <c r="P135" s="79" t="s">
        <v>1037</v>
      </c>
      <c r="R135">
        <f t="shared" si="4"/>
        <v>-760.223524</v>
      </c>
    </row>
    <row r="136" spans="1:18" x14ac:dyDescent="0.2">
      <c r="A136" s="27" t="s">
        <v>18</v>
      </c>
      <c r="B136" t="s">
        <v>492</v>
      </c>
      <c r="C136" t="s">
        <v>1294</v>
      </c>
      <c r="D136" s="2">
        <v>-9970</v>
      </c>
      <c r="F136" s="72" t="s">
        <v>920</v>
      </c>
      <c r="G136" s="77" t="s">
        <v>1035</v>
      </c>
      <c r="H136" s="77" t="s">
        <v>1036</v>
      </c>
      <c r="I136" s="77" t="s">
        <v>1041</v>
      </c>
      <c r="J136" s="77" t="s">
        <v>897</v>
      </c>
      <c r="K136" s="78">
        <v>0</v>
      </c>
      <c r="L136" s="78">
        <v>0</v>
      </c>
      <c r="M136" s="78">
        <v>6.5199999999999994E-2</v>
      </c>
      <c r="N136" s="78">
        <v>0</v>
      </c>
      <c r="O136" s="79" t="s">
        <v>919</v>
      </c>
      <c r="P136" s="79" t="s">
        <v>1037</v>
      </c>
      <c r="R136">
        <f t="shared" si="4"/>
        <v>-650.04399999999998</v>
      </c>
    </row>
    <row r="137" spans="1:18" x14ac:dyDescent="0.2">
      <c r="A137" s="27" t="s">
        <v>18</v>
      </c>
      <c r="B137" t="s">
        <v>493</v>
      </c>
      <c r="C137" t="s">
        <v>1294</v>
      </c>
      <c r="D137" s="2">
        <v>-21245</v>
      </c>
      <c r="F137" s="72" t="s">
        <v>920</v>
      </c>
      <c r="G137" s="77" t="s">
        <v>1035</v>
      </c>
      <c r="H137" s="77" t="s">
        <v>1036</v>
      </c>
      <c r="I137" s="77" t="s">
        <v>1041</v>
      </c>
      <c r="J137" s="77" t="s">
        <v>897</v>
      </c>
      <c r="K137" s="78">
        <v>0</v>
      </c>
      <c r="L137" s="78">
        <v>0</v>
      </c>
      <c r="M137" s="78">
        <v>6.5199999999999994E-2</v>
      </c>
      <c r="N137" s="78">
        <v>0</v>
      </c>
      <c r="O137" s="79" t="s">
        <v>919</v>
      </c>
      <c r="P137" s="79" t="s">
        <v>1037</v>
      </c>
      <c r="R137">
        <f t="shared" si="4"/>
        <v>-1385.174</v>
      </c>
    </row>
    <row r="138" spans="1:18" x14ac:dyDescent="0.2">
      <c r="A138" s="27" t="s">
        <v>18</v>
      </c>
      <c r="B138" t="s">
        <v>497</v>
      </c>
      <c r="C138" t="s">
        <v>1363</v>
      </c>
      <c r="D138" s="2">
        <v>-4622.66</v>
      </c>
      <c r="F138" s="42" t="s">
        <v>920</v>
      </c>
      <c r="G138" s="73" t="s">
        <v>1035</v>
      </c>
      <c r="H138" s="73" t="s">
        <v>921</v>
      </c>
      <c r="I138" s="73" t="s">
        <v>924</v>
      </c>
      <c r="J138" s="73" t="s">
        <v>897</v>
      </c>
      <c r="K138" s="74">
        <v>0</v>
      </c>
      <c r="L138" s="74">
        <v>0</v>
      </c>
      <c r="M138" s="74">
        <v>3.5895804380018888E-2</v>
      </c>
      <c r="N138" s="74">
        <v>0</v>
      </c>
      <c r="O138" s="75" t="s">
        <v>919</v>
      </c>
      <c r="P138" s="75" t="s">
        <v>1037</v>
      </c>
      <c r="R138">
        <f t="shared" si="4"/>
        <v>-165.93409907533811</v>
      </c>
    </row>
    <row r="139" spans="1:18" x14ac:dyDescent="0.2">
      <c r="A139" s="27" t="s">
        <v>18</v>
      </c>
      <c r="B139" t="s">
        <v>499</v>
      </c>
      <c r="C139" t="s">
        <v>1364</v>
      </c>
      <c r="D139" s="2">
        <v>-29365.040000000001</v>
      </c>
      <c r="F139" s="72" t="s">
        <v>920</v>
      </c>
      <c r="G139" s="77" t="s">
        <v>1035</v>
      </c>
      <c r="H139" s="77" t="s">
        <v>1036</v>
      </c>
      <c r="I139" s="77" t="s">
        <v>1041</v>
      </c>
      <c r="J139" s="77" t="s">
        <v>897</v>
      </c>
      <c r="K139" s="78">
        <v>0</v>
      </c>
      <c r="L139" s="78">
        <v>0</v>
      </c>
      <c r="M139" s="78">
        <v>6.5199999999999994E-2</v>
      </c>
      <c r="N139" s="78">
        <v>0</v>
      </c>
      <c r="O139" s="79" t="s">
        <v>919</v>
      </c>
      <c r="P139" s="79" t="s">
        <v>1037</v>
      </c>
      <c r="R139">
        <f t="shared" si="4"/>
        <v>-1914.600608</v>
      </c>
    </row>
    <row r="140" spans="1:18" x14ac:dyDescent="0.2">
      <c r="A140" s="27" t="s">
        <v>18</v>
      </c>
      <c r="B140" t="s">
        <v>500</v>
      </c>
      <c r="C140" t="s">
        <v>1365</v>
      </c>
      <c r="D140" s="2">
        <v>-149334.54999999999</v>
      </c>
      <c r="F140" s="42" t="s">
        <v>920</v>
      </c>
      <c r="G140" s="73" t="s">
        <v>1035</v>
      </c>
      <c r="H140" s="80" t="s">
        <v>921</v>
      </c>
      <c r="I140" s="73" t="s">
        <v>1106</v>
      </c>
      <c r="J140" s="73" t="s">
        <v>897</v>
      </c>
      <c r="K140" s="74">
        <v>0</v>
      </c>
      <c r="L140" s="74">
        <v>0</v>
      </c>
      <c r="M140" s="74">
        <v>4.3389557943256954E-2</v>
      </c>
      <c r="N140" s="74">
        <v>0</v>
      </c>
      <c r="O140" s="75" t="s">
        <v>919</v>
      </c>
      <c r="P140" s="75" t="s">
        <v>1107</v>
      </c>
      <c r="R140">
        <f t="shared" si="4"/>
        <v>-6479.560110155202</v>
      </c>
    </row>
    <row r="141" spans="1:18" x14ac:dyDescent="0.2">
      <c r="A141" s="27" t="s">
        <v>18</v>
      </c>
      <c r="B141" t="s">
        <v>501</v>
      </c>
      <c r="C141" t="s">
        <v>1365</v>
      </c>
      <c r="D141" s="2">
        <v>-15609.38</v>
      </c>
      <c r="F141" s="42" t="s">
        <v>920</v>
      </c>
      <c r="G141" s="73" t="s">
        <v>1035</v>
      </c>
      <c r="H141" s="80" t="s">
        <v>921</v>
      </c>
      <c r="I141" s="73" t="s">
        <v>1106</v>
      </c>
      <c r="J141" s="73" t="s">
        <v>897</v>
      </c>
      <c r="K141" s="74">
        <v>0</v>
      </c>
      <c r="L141" s="74">
        <v>0</v>
      </c>
      <c r="M141" s="74">
        <v>4.3389557943256954E-2</v>
      </c>
      <c r="N141" s="74">
        <v>0</v>
      </c>
      <c r="O141" s="75" t="s">
        <v>919</v>
      </c>
      <c r="P141" s="75" t="s">
        <v>1107</v>
      </c>
      <c r="R141">
        <f t="shared" si="4"/>
        <v>-677.28409796831625</v>
      </c>
    </row>
    <row r="142" spans="1:18" x14ac:dyDescent="0.2">
      <c r="A142" s="27" t="s">
        <v>18</v>
      </c>
      <c r="B142" t="s">
        <v>504</v>
      </c>
      <c r="C142" t="s">
        <v>1348</v>
      </c>
      <c r="D142" s="2">
        <v>-848.8</v>
      </c>
      <c r="F142" s="42" t="s">
        <v>920</v>
      </c>
      <c r="G142" s="73" t="s">
        <v>1035</v>
      </c>
      <c r="H142" s="73" t="s">
        <v>1057</v>
      </c>
      <c r="I142" s="73" t="s">
        <v>924</v>
      </c>
      <c r="J142" s="73" t="s">
        <v>897</v>
      </c>
      <c r="K142" s="74">
        <v>0</v>
      </c>
      <c r="L142" s="74">
        <v>0</v>
      </c>
      <c r="M142" s="74">
        <v>6.0314658886122911E-2</v>
      </c>
      <c r="N142" s="74">
        <v>0</v>
      </c>
      <c r="O142" s="75" t="s">
        <v>919</v>
      </c>
      <c r="P142" s="75" t="s">
        <v>1037</v>
      </c>
      <c r="R142">
        <f t="shared" si="4"/>
        <v>-51.195082462541123</v>
      </c>
    </row>
    <row r="143" spans="1:18" x14ac:dyDescent="0.2">
      <c r="A143" s="27" t="s">
        <v>18</v>
      </c>
      <c r="B143" t="s">
        <v>505</v>
      </c>
      <c r="C143" t="s">
        <v>1366</v>
      </c>
      <c r="D143" s="2">
        <v>-15849.46</v>
      </c>
      <c r="F143" s="42" t="s">
        <v>920</v>
      </c>
      <c r="G143" s="73" t="s">
        <v>1291</v>
      </c>
      <c r="H143" s="73" t="s">
        <v>1092</v>
      </c>
      <c r="I143" s="73" t="s">
        <v>1290</v>
      </c>
      <c r="J143" s="73" t="s">
        <v>897</v>
      </c>
      <c r="K143" s="74">
        <v>0</v>
      </c>
      <c r="L143" s="74">
        <v>0</v>
      </c>
      <c r="M143" s="74">
        <v>6.7116923858050209E-2</v>
      </c>
      <c r="N143" s="74">
        <v>0</v>
      </c>
      <c r="O143" s="75" t="s">
        <v>919</v>
      </c>
      <c r="P143" s="75" t="s">
        <v>1037</v>
      </c>
      <c r="R143">
        <f t="shared" si="4"/>
        <v>-1063.7670000112123</v>
      </c>
    </row>
    <row r="144" spans="1:18" x14ac:dyDescent="0.2">
      <c r="A144" s="27" t="s">
        <v>18</v>
      </c>
      <c r="B144" t="s">
        <v>507</v>
      </c>
      <c r="C144" t="s">
        <v>1294</v>
      </c>
      <c r="D144" s="2">
        <v>-1063869.1000000001</v>
      </c>
      <c r="F144" s="72" t="s">
        <v>920</v>
      </c>
      <c r="G144" s="77" t="s">
        <v>1035</v>
      </c>
      <c r="H144" s="77" t="s">
        <v>1036</v>
      </c>
      <c r="I144" s="77" t="s">
        <v>1041</v>
      </c>
      <c r="J144" s="77" t="s">
        <v>897</v>
      </c>
      <c r="K144" s="78">
        <v>0</v>
      </c>
      <c r="L144" s="78">
        <v>0</v>
      </c>
      <c r="M144" s="78">
        <v>6.5199999999999994E-2</v>
      </c>
      <c r="N144" s="78">
        <v>0</v>
      </c>
      <c r="O144" s="79" t="s">
        <v>919</v>
      </c>
      <c r="P144" s="79" t="s">
        <v>1037</v>
      </c>
      <c r="R144">
        <f t="shared" si="4"/>
        <v>-69364.265320000006</v>
      </c>
    </row>
    <row r="145" spans="1:18" x14ac:dyDescent="0.2">
      <c r="A145" s="27" t="s">
        <v>18</v>
      </c>
      <c r="B145" t="s">
        <v>508</v>
      </c>
      <c r="C145" t="s">
        <v>1313</v>
      </c>
      <c r="D145" s="2">
        <v>-165629.07999999999</v>
      </c>
      <c r="F145" s="72" t="s">
        <v>920</v>
      </c>
      <c r="G145" s="77" t="s">
        <v>1035</v>
      </c>
      <c r="H145" s="77" t="s">
        <v>1036</v>
      </c>
      <c r="I145" s="77" t="s">
        <v>1041</v>
      </c>
      <c r="J145" s="77" t="s">
        <v>897</v>
      </c>
      <c r="K145" s="78">
        <v>0</v>
      </c>
      <c r="L145" s="78">
        <v>0</v>
      </c>
      <c r="M145" s="78">
        <v>6.5199999999999994E-2</v>
      </c>
      <c r="N145" s="78">
        <v>0</v>
      </c>
      <c r="O145" s="79" t="s">
        <v>919</v>
      </c>
      <c r="P145" s="79" t="s">
        <v>1037</v>
      </c>
      <c r="R145">
        <f t="shared" si="4"/>
        <v>-10799.016015999998</v>
      </c>
    </row>
    <row r="146" spans="1:18" x14ac:dyDescent="0.2">
      <c r="A146" s="27" t="s">
        <v>18</v>
      </c>
      <c r="B146" t="s">
        <v>509</v>
      </c>
      <c r="C146" t="s">
        <v>1367</v>
      </c>
      <c r="D146" s="2">
        <v>-310778.09999999998</v>
      </c>
      <c r="F146" s="72" t="s">
        <v>920</v>
      </c>
      <c r="G146" s="77" t="s">
        <v>1035</v>
      </c>
      <c r="H146" s="77" t="s">
        <v>1036</v>
      </c>
      <c r="I146" s="77" t="s">
        <v>1041</v>
      </c>
      <c r="J146" s="77" t="s">
        <v>897</v>
      </c>
      <c r="K146" s="78">
        <v>0</v>
      </c>
      <c r="L146" s="78">
        <v>0</v>
      </c>
      <c r="M146" s="78">
        <v>6.5199999999999994E-2</v>
      </c>
      <c r="N146" s="78">
        <v>0</v>
      </c>
      <c r="O146" s="79" t="s">
        <v>919</v>
      </c>
      <c r="P146" s="79" t="s">
        <v>1037</v>
      </c>
      <c r="R146">
        <f t="shared" si="4"/>
        <v>-20262.732119999997</v>
      </c>
    </row>
    <row r="147" spans="1:18" x14ac:dyDescent="0.2">
      <c r="A147" s="83" t="s">
        <v>18</v>
      </c>
      <c r="B147" t="s">
        <v>510</v>
      </c>
      <c r="C147" t="s">
        <v>1368</v>
      </c>
      <c r="D147" s="2">
        <v>-294</v>
      </c>
      <c r="F147" s="42" t="s">
        <v>920</v>
      </c>
      <c r="G147" s="73" t="s">
        <v>1035</v>
      </c>
      <c r="H147" s="73" t="s">
        <v>921</v>
      </c>
      <c r="I147" s="73" t="s">
        <v>924</v>
      </c>
      <c r="J147" s="73" t="s">
        <v>897</v>
      </c>
      <c r="K147" s="74">
        <v>0</v>
      </c>
      <c r="L147" s="74">
        <v>0</v>
      </c>
      <c r="M147" s="74">
        <v>3.5895804380018888E-2</v>
      </c>
      <c r="N147" s="74">
        <v>0</v>
      </c>
      <c r="O147" s="75" t="s">
        <v>919</v>
      </c>
      <c r="P147" s="75" t="s">
        <v>1037</v>
      </c>
      <c r="R147">
        <f t="shared" si="4"/>
        <v>-10.553366487725553</v>
      </c>
    </row>
    <row r="148" spans="1:18" x14ac:dyDescent="0.2">
      <c r="A148" s="83" t="s">
        <v>18</v>
      </c>
      <c r="B148" t="s">
        <v>512</v>
      </c>
      <c r="C148" t="s">
        <v>1369</v>
      </c>
      <c r="D148" s="2">
        <v>-205.6</v>
      </c>
      <c r="F148" s="42" t="s">
        <v>920</v>
      </c>
      <c r="G148" s="73" t="s">
        <v>1035</v>
      </c>
      <c r="H148" s="73" t="s">
        <v>921</v>
      </c>
      <c r="I148" s="73" t="s">
        <v>924</v>
      </c>
      <c r="J148" s="73" t="s">
        <v>897</v>
      </c>
      <c r="K148" s="74">
        <v>0</v>
      </c>
      <c r="L148" s="74">
        <v>0</v>
      </c>
      <c r="M148" s="74">
        <v>3.5895804380018888E-2</v>
      </c>
      <c r="N148" s="74">
        <v>0</v>
      </c>
      <c r="O148" s="75" t="s">
        <v>919</v>
      </c>
      <c r="P148" s="75" t="s">
        <v>1037</v>
      </c>
      <c r="R148">
        <f t="shared" si="4"/>
        <v>-7.3801773805318831</v>
      </c>
    </row>
    <row r="149" spans="1:18" x14ac:dyDescent="0.2">
      <c r="A149" s="83" t="s">
        <v>18</v>
      </c>
      <c r="B149" t="s">
        <v>514</v>
      </c>
      <c r="C149" t="s">
        <v>1370</v>
      </c>
      <c r="D149" s="2">
        <v>-5541.16</v>
      </c>
      <c r="F149" s="42" t="s">
        <v>920</v>
      </c>
      <c r="G149" s="73" t="s">
        <v>1291</v>
      </c>
      <c r="H149" s="73" t="s">
        <v>1371</v>
      </c>
      <c r="I149" s="73" t="s">
        <v>1372</v>
      </c>
      <c r="J149" s="73" t="s">
        <v>897</v>
      </c>
      <c r="K149" s="74">
        <v>0</v>
      </c>
      <c r="L149" s="74">
        <v>0</v>
      </c>
      <c r="M149" s="74">
        <v>0.64387112883490472</v>
      </c>
      <c r="N149" s="74">
        <v>0</v>
      </c>
      <c r="O149" s="75" t="s">
        <v>919</v>
      </c>
      <c r="P149" s="75" t="s">
        <v>1037</v>
      </c>
      <c r="R149">
        <f t="shared" si="4"/>
        <v>-3567.7929442548207</v>
      </c>
    </row>
    <row r="150" spans="1:18" x14ac:dyDescent="0.2">
      <c r="A150" s="27" t="s">
        <v>18</v>
      </c>
      <c r="B150" t="s">
        <v>521</v>
      </c>
      <c r="C150" t="s">
        <v>1373</v>
      </c>
      <c r="D150" s="2">
        <v>-120.67</v>
      </c>
      <c r="F150" s="42" t="s">
        <v>920</v>
      </c>
      <c r="G150" s="73" t="s">
        <v>1035</v>
      </c>
      <c r="H150" s="73" t="s">
        <v>1036</v>
      </c>
      <c r="I150" s="73" t="s">
        <v>1374</v>
      </c>
      <c r="J150" s="73" t="s">
        <v>897</v>
      </c>
      <c r="K150" s="74">
        <v>0</v>
      </c>
      <c r="L150" s="74">
        <v>0</v>
      </c>
      <c r="M150" s="74">
        <v>7.8476064126779668E-2</v>
      </c>
      <c r="N150" s="74">
        <v>0</v>
      </c>
      <c r="O150" s="75" t="s">
        <v>919</v>
      </c>
      <c r="P150" s="75" t="s">
        <v>1054</v>
      </c>
      <c r="R150">
        <f t="shared" si="4"/>
        <v>-9.4697066581785023</v>
      </c>
    </row>
    <row r="151" spans="1:18" x14ac:dyDescent="0.2">
      <c r="A151" s="27" t="s">
        <v>18</v>
      </c>
      <c r="B151" t="s">
        <v>527</v>
      </c>
      <c r="C151" t="s">
        <v>1375</v>
      </c>
      <c r="D151" s="2">
        <v>-11037.32</v>
      </c>
      <c r="F151" s="42" t="s">
        <v>920</v>
      </c>
      <c r="G151" s="73" t="s">
        <v>1035</v>
      </c>
      <c r="H151" s="80" t="s">
        <v>921</v>
      </c>
      <c r="I151" s="73" t="s">
        <v>1106</v>
      </c>
      <c r="J151" s="73" t="s">
        <v>897</v>
      </c>
      <c r="K151" s="74">
        <v>0</v>
      </c>
      <c r="L151" s="74">
        <v>0</v>
      </c>
      <c r="M151" s="74">
        <v>4.3389557943256954E-2</v>
      </c>
      <c r="N151" s="74">
        <v>0</v>
      </c>
      <c r="O151" s="75" t="s">
        <v>919</v>
      </c>
      <c r="P151" s="75" t="s">
        <v>1107</v>
      </c>
      <c r="R151">
        <f t="shared" si="4"/>
        <v>-478.90443567826884</v>
      </c>
    </row>
    <row r="152" spans="1:18" x14ac:dyDescent="0.2">
      <c r="A152" s="27" t="s">
        <v>18</v>
      </c>
      <c r="B152" t="s">
        <v>529</v>
      </c>
      <c r="C152" t="s">
        <v>1376</v>
      </c>
      <c r="D152" s="2">
        <v>-1780</v>
      </c>
      <c r="F152" s="42" t="s">
        <v>920</v>
      </c>
      <c r="G152" s="73" t="s">
        <v>1035</v>
      </c>
      <c r="H152" s="73" t="s">
        <v>921</v>
      </c>
      <c r="I152" s="73" t="s">
        <v>1061</v>
      </c>
      <c r="J152" s="73" t="s">
        <v>897</v>
      </c>
      <c r="K152" s="74">
        <v>0</v>
      </c>
      <c r="L152" s="74">
        <v>0</v>
      </c>
      <c r="M152" s="74">
        <v>7.9432896216359891E-2</v>
      </c>
      <c r="N152" s="74">
        <v>0</v>
      </c>
      <c r="O152" s="75" t="s">
        <v>919</v>
      </c>
      <c r="P152" s="75" t="s">
        <v>1037</v>
      </c>
      <c r="R152">
        <f t="shared" si="4"/>
        <v>-141.39055526512061</v>
      </c>
    </row>
    <row r="153" spans="1:18" x14ac:dyDescent="0.2">
      <c r="A153" s="27" t="s">
        <v>18</v>
      </c>
      <c r="B153" t="s">
        <v>538</v>
      </c>
      <c r="C153" t="s">
        <v>1355</v>
      </c>
      <c r="D153" s="2">
        <v>-48984</v>
      </c>
      <c r="F153" s="42" t="s">
        <v>920</v>
      </c>
      <c r="G153" s="73" t="s">
        <v>1035</v>
      </c>
      <c r="H153" s="80" t="s">
        <v>921</v>
      </c>
      <c r="I153" s="73" t="s">
        <v>1106</v>
      </c>
      <c r="J153" s="73" t="s">
        <v>897</v>
      </c>
      <c r="K153" s="74">
        <v>0</v>
      </c>
      <c r="L153" s="74">
        <v>0</v>
      </c>
      <c r="M153" s="74">
        <v>4.3389557943256954E-2</v>
      </c>
      <c r="N153" s="74">
        <v>0</v>
      </c>
      <c r="O153" s="75" t="s">
        <v>919</v>
      </c>
      <c r="P153" s="75" t="s">
        <v>1107</v>
      </c>
      <c r="R153">
        <f t="shared" si="4"/>
        <v>-2125.3941062924987</v>
      </c>
    </row>
    <row r="154" spans="1:18" x14ac:dyDescent="0.2">
      <c r="A154" s="27" t="s">
        <v>18</v>
      </c>
      <c r="B154" t="s">
        <v>546</v>
      </c>
      <c r="C154" t="s">
        <v>1377</v>
      </c>
      <c r="D154" s="2">
        <v>-8804.93</v>
      </c>
      <c r="F154" s="42" t="s">
        <v>920</v>
      </c>
      <c r="G154" s="73" t="s">
        <v>1291</v>
      </c>
      <c r="H154" s="73" t="s">
        <v>1092</v>
      </c>
      <c r="I154" s="73" t="s">
        <v>1290</v>
      </c>
      <c r="J154" s="73" t="s">
        <v>897</v>
      </c>
      <c r="K154" s="74">
        <v>0</v>
      </c>
      <c r="L154" s="74">
        <v>0</v>
      </c>
      <c r="M154" s="74">
        <v>6.7116923858050209E-2</v>
      </c>
      <c r="N154" s="74">
        <v>0</v>
      </c>
      <c r="O154" s="75" t="s">
        <v>919</v>
      </c>
      <c r="P154" s="75" t="s">
        <v>1037</v>
      </c>
      <c r="R154">
        <f t="shared" si="4"/>
        <v>-590.95981638546209</v>
      </c>
    </row>
    <row r="155" spans="1:18" x14ac:dyDescent="0.2">
      <c r="A155" s="27" t="s">
        <v>18</v>
      </c>
      <c r="B155" t="s">
        <v>548</v>
      </c>
      <c r="C155" t="s">
        <v>1378</v>
      </c>
      <c r="D155" s="2">
        <v>-446867.87</v>
      </c>
      <c r="F155" s="72" t="s">
        <v>920</v>
      </c>
      <c r="G155" s="77" t="s">
        <v>1035</v>
      </c>
      <c r="H155" s="77" t="s">
        <v>1036</v>
      </c>
      <c r="I155" s="77" t="s">
        <v>1041</v>
      </c>
      <c r="J155" s="77" t="s">
        <v>897</v>
      </c>
      <c r="K155" s="78">
        <v>0</v>
      </c>
      <c r="L155" s="78">
        <v>0</v>
      </c>
      <c r="M155" s="78">
        <v>6.5199999999999994E-2</v>
      </c>
      <c r="N155" s="78">
        <v>0</v>
      </c>
      <c r="O155" s="79" t="s">
        <v>919</v>
      </c>
      <c r="P155" s="79" t="s">
        <v>1037</v>
      </c>
      <c r="R155">
        <f t="shared" si="4"/>
        <v>-29135.785123999998</v>
      </c>
    </row>
    <row r="156" spans="1:18" x14ac:dyDescent="0.2">
      <c r="A156" s="27" t="s">
        <v>18</v>
      </c>
      <c r="B156" t="s">
        <v>549</v>
      </c>
      <c r="C156" t="s">
        <v>1379</v>
      </c>
      <c r="D156" s="2">
        <v>-3036.4</v>
      </c>
      <c r="F156" s="42" t="s">
        <v>920</v>
      </c>
      <c r="G156" s="73" t="s">
        <v>1035</v>
      </c>
      <c r="H156" s="73" t="s">
        <v>1036</v>
      </c>
      <c r="I156" s="73" t="s">
        <v>1380</v>
      </c>
      <c r="J156" s="73" t="s">
        <v>897</v>
      </c>
      <c r="K156" s="74">
        <v>0</v>
      </c>
      <c r="L156" s="74">
        <v>0</v>
      </c>
      <c r="M156" s="74">
        <v>0.20277983966074459</v>
      </c>
      <c r="N156" s="74">
        <v>0</v>
      </c>
      <c r="O156" s="75" t="s">
        <v>919</v>
      </c>
      <c r="P156" s="75" t="s">
        <v>1037</v>
      </c>
      <c r="R156">
        <f t="shared" si="4"/>
        <v>-615.72070514588484</v>
      </c>
    </row>
    <row r="157" spans="1:18" x14ac:dyDescent="0.2">
      <c r="A157" s="27" t="s">
        <v>18</v>
      </c>
      <c r="B157" t="s">
        <v>551</v>
      </c>
      <c r="C157" t="s">
        <v>1306</v>
      </c>
      <c r="D157" s="2">
        <v>-144482.22</v>
      </c>
      <c r="F157" s="72" t="s">
        <v>920</v>
      </c>
      <c r="G157" s="77" t="s">
        <v>1035</v>
      </c>
      <c r="H157" s="77" t="s">
        <v>1036</v>
      </c>
      <c r="I157" s="77" t="s">
        <v>1041</v>
      </c>
      <c r="J157" s="77" t="s">
        <v>897</v>
      </c>
      <c r="K157" s="78">
        <v>0</v>
      </c>
      <c r="L157" s="78">
        <v>0</v>
      </c>
      <c r="M157" s="78">
        <v>6.5199999999999994E-2</v>
      </c>
      <c r="N157" s="78">
        <v>0</v>
      </c>
      <c r="O157" s="79" t="s">
        <v>919</v>
      </c>
      <c r="P157" s="79" t="s">
        <v>1037</v>
      </c>
      <c r="R157">
        <f t="shared" si="4"/>
        <v>-9420.2407439999988</v>
      </c>
    </row>
    <row r="158" spans="1:18" x14ac:dyDescent="0.2">
      <c r="A158" s="27" t="s">
        <v>18</v>
      </c>
      <c r="B158" t="s">
        <v>552</v>
      </c>
      <c r="C158" t="s">
        <v>1381</v>
      </c>
      <c r="D158" s="2">
        <v>-321878.17</v>
      </c>
      <c r="F158" s="72" t="s">
        <v>920</v>
      </c>
      <c r="G158" s="77" t="s">
        <v>1035</v>
      </c>
      <c r="H158" s="77" t="s">
        <v>1036</v>
      </c>
      <c r="I158" s="77" t="s">
        <v>1041</v>
      </c>
      <c r="J158" s="77" t="s">
        <v>897</v>
      </c>
      <c r="K158" s="78">
        <v>0</v>
      </c>
      <c r="L158" s="78">
        <v>0</v>
      </c>
      <c r="M158" s="78">
        <v>6.5199999999999994E-2</v>
      </c>
      <c r="N158" s="78">
        <v>0</v>
      </c>
      <c r="O158" s="79" t="s">
        <v>919</v>
      </c>
      <c r="P158" s="79" t="s">
        <v>1037</v>
      </c>
      <c r="R158">
        <f t="shared" si="4"/>
        <v>-20986.456683999997</v>
      </c>
    </row>
    <row r="159" spans="1:18" x14ac:dyDescent="0.2">
      <c r="A159" s="27" t="s">
        <v>18</v>
      </c>
      <c r="B159" t="s">
        <v>558</v>
      </c>
      <c r="C159" t="s">
        <v>1294</v>
      </c>
      <c r="D159" s="2">
        <v>-443063.05</v>
      </c>
      <c r="F159" s="72" t="s">
        <v>920</v>
      </c>
      <c r="G159" s="77" t="s">
        <v>1035</v>
      </c>
      <c r="H159" s="77" t="s">
        <v>1036</v>
      </c>
      <c r="I159" s="77" t="s">
        <v>1041</v>
      </c>
      <c r="J159" s="77" t="s">
        <v>897</v>
      </c>
      <c r="K159" s="78">
        <v>0</v>
      </c>
      <c r="L159" s="78">
        <v>0</v>
      </c>
      <c r="M159" s="78">
        <v>6.5199999999999994E-2</v>
      </c>
      <c r="N159" s="78">
        <v>0</v>
      </c>
      <c r="O159" s="79" t="s">
        <v>919</v>
      </c>
      <c r="P159" s="79" t="s">
        <v>1037</v>
      </c>
      <c r="R159">
        <f t="shared" si="4"/>
        <v>-28887.710859999996</v>
      </c>
    </row>
    <row r="160" spans="1:18" x14ac:dyDescent="0.2">
      <c r="A160" s="27" t="s">
        <v>18</v>
      </c>
      <c r="B160" t="s">
        <v>561</v>
      </c>
      <c r="C160" t="s">
        <v>1382</v>
      </c>
      <c r="D160" s="2">
        <v>-1908.3</v>
      </c>
      <c r="F160" s="72" t="s">
        <v>920</v>
      </c>
      <c r="G160" s="77" t="s">
        <v>1035</v>
      </c>
      <c r="H160" s="77" t="s">
        <v>1036</v>
      </c>
      <c r="I160" s="77" t="s">
        <v>1041</v>
      </c>
      <c r="J160" s="77" t="s">
        <v>897</v>
      </c>
      <c r="K160" s="78">
        <v>0</v>
      </c>
      <c r="L160" s="78">
        <v>0</v>
      </c>
      <c r="M160" s="78">
        <v>6.5199999999999994E-2</v>
      </c>
      <c r="N160" s="78">
        <v>0</v>
      </c>
      <c r="O160" s="79" t="s">
        <v>919</v>
      </c>
      <c r="P160" s="79" t="s">
        <v>1037</v>
      </c>
      <c r="R160">
        <f t="shared" si="4"/>
        <v>-124.42115999999999</v>
      </c>
    </row>
    <row r="161" spans="1:18" x14ac:dyDescent="0.2">
      <c r="A161" s="27" t="s">
        <v>18</v>
      </c>
      <c r="B161" t="s">
        <v>564</v>
      </c>
      <c r="C161" t="s">
        <v>1294</v>
      </c>
      <c r="D161" s="2">
        <v>-10800</v>
      </c>
      <c r="F161" s="72" t="s">
        <v>920</v>
      </c>
      <c r="G161" s="77" t="s">
        <v>1035</v>
      </c>
      <c r="H161" s="77" t="s">
        <v>1036</v>
      </c>
      <c r="I161" s="77" t="s">
        <v>1041</v>
      </c>
      <c r="J161" s="77" t="s">
        <v>897</v>
      </c>
      <c r="K161" s="78">
        <v>0</v>
      </c>
      <c r="L161" s="78">
        <v>0</v>
      </c>
      <c r="M161" s="78">
        <v>6.5199999999999994E-2</v>
      </c>
      <c r="N161" s="78">
        <v>0</v>
      </c>
      <c r="O161" s="79" t="s">
        <v>919</v>
      </c>
      <c r="P161" s="79" t="s">
        <v>1037</v>
      </c>
      <c r="R161">
        <f t="shared" si="4"/>
        <v>-704.16</v>
      </c>
    </row>
    <row r="162" spans="1:18" x14ac:dyDescent="0.2">
      <c r="A162" s="27" t="s">
        <v>18</v>
      </c>
      <c r="B162" t="s">
        <v>577</v>
      </c>
      <c r="C162" t="s">
        <v>1383</v>
      </c>
      <c r="D162" s="2">
        <v>-6583.6</v>
      </c>
      <c r="F162" s="72" t="s">
        <v>920</v>
      </c>
      <c r="G162" s="77" t="s">
        <v>1035</v>
      </c>
      <c r="H162" s="77" t="s">
        <v>1036</v>
      </c>
      <c r="I162" s="77" t="s">
        <v>1041</v>
      </c>
      <c r="J162" s="77" t="s">
        <v>897</v>
      </c>
      <c r="K162" s="78">
        <v>0</v>
      </c>
      <c r="L162" s="78">
        <v>0</v>
      </c>
      <c r="M162" s="78">
        <v>6.5199999999999994E-2</v>
      </c>
      <c r="N162" s="78">
        <v>0</v>
      </c>
      <c r="O162" s="79" t="s">
        <v>919</v>
      </c>
      <c r="P162" s="79" t="s">
        <v>1037</v>
      </c>
      <c r="R162">
        <f t="shared" si="4"/>
        <v>-429.25072</v>
      </c>
    </row>
    <row r="163" spans="1:18" x14ac:dyDescent="0.2">
      <c r="A163" s="27" t="s">
        <v>18</v>
      </c>
      <c r="B163" t="s">
        <v>581</v>
      </c>
      <c r="C163" t="s">
        <v>1366</v>
      </c>
      <c r="D163" s="2">
        <v>-258860.59</v>
      </c>
      <c r="F163" s="42" t="s">
        <v>920</v>
      </c>
      <c r="G163" s="73" t="s">
        <v>1291</v>
      </c>
      <c r="H163" s="73" t="s">
        <v>1092</v>
      </c>
      <c r="I163" s="73" t="s">
        <v>1290</v>
      </c>
      <c r="J163" s="73" t="s">
        <v>897</v>
      </c>
      <c r="K163" s="74">
        <v>0</v>
      </c>
      <c r="L163" s="74">
        <v>0</v>
      </c>
      <c r="M163" s="74">
        <v>6.7116923858050209E-2</v>
      </c>
      <c r="N163" s="74">
        <v>0</v>
      </c>
      <c r="O163" s="75" t="s">
        <v>919</v>
      </c>
      <c r="P163" s="75" t="s">
        <v>1037</v>
      </c>
      <c r="R163">
        <f t="shared" si="4"/>
        <v>-17373.926508879955</v>
      </c>
    </row>
    <row r="164" spans="1:18" x14ac:dyDescent="0.2">
      <c r="A164" s="27" t="s">
        <v>18</v>
      </c>
      <c r="B164" t="s">
        <v>584</v>
      </c>
      <c r="C164" t="s">
        <v>1384</v>
      </c>
      <c r="D164" s="2">
        <v>-1576</v>
      </c>
      <c r="F164" s="72" t="s">
        <v>920</v>
      </c>
      <c r="G164" s="77" t="s">
        <v>1035</v>
      </c>
      <c r="H164" s="77" t="s">
        <v>1036</v>
      </c>
      <c r="I164" s="77" t="s">
        <v>1041</v>
      </c>
      <c r="J164" s="77" t="s">
        <v>897</v>
      </c>
      <c r="K164" s="78">
        <v>0</v>
      </c>
      <c r="L164" s="78">
        <v>0</v>
      </c>
      <c r="M164" s="78">
        <v>6.5199999999999994E-2</v>
      </c>
      <c r="N164" s="78">
        <v>0</v>
      </c>
      <c r="O164" s="79" t="s">
        <v>919</v>
      </c>
      <c r="P164" s="79" t="s">
        <v>1037</v>
      </c>
      <c r="R164">
        <f t="shared" si="4"/>
        <v>-102.75519999999999</v>
      </c>
    </row>
    <row r="165" spans="1:18" x14ac:dyDescent="0.2">
      <c r="A165" s="27" t="s">
        <v>18</v>
      </c>
      <c r="B165" t="s">
        <v>590</v>
      </c>
      <c r="C165" t="s">
        <v>1294</v>
      </c>
      <c r="D165" s="2">
        <v>-22465</v>
      </c>
      <c r="F165" s="72" t="s">
        <v>920</v>
      </c>
      <c r="G165" s="77" t="s">
        <v>1035</v>
      </c>
      <c r="H165" s="77" t="s">
        <v>1036</v>
      </c>
      <c r="I165" s="77" t="s">
        <v>1041</v>
      </c>
      <c r="J165" s="77" t="s">
        <v>897</v>
      </c>
      <c r="K165" s="78">
        <v>0</v>
      </c>
      <c r="L165" s="78">
        <v>0</v>
      </c>
      <c r="M165" s="78">
        <v>6.5199999999999994E-2</v>
      </c>
      <c r="N165" s="78">
        <v>0</v>
      </c>
      <c r="O165" s="79" t="s">
        <v>919</v>
      </c>
      <c r="P165" s="79" t="s">
        <v>1037</v>
      </c>
      <c r="R165">
        <f t="shared" si="4"/>
        <v>-1464.7179999999998</v>
      </c>
    </row>
    <row r="166" spans="1:18" x14ac:dyDescent="0.2">
      <c r="A166" s="27" t="s">
        <v>18</v>
      </c>
      <c r="B166" t="s">
        <v>591</v>
      </c>
      <c r="C166" t="s">
        <v>1358</v>
      </c>
      <c r="D166" s="2">
        <v>-6127.2</v>
      </c>
      <c r="F166" s="72" t="s">
        <v>920</v>
      </c>
      <c r="G166" s="77" t="s">
        <v>1035</v>
      </c>
      <c r="H166" s="77" t="s">
        <v>1036</v>
      </c>
      <c r="I166" s="77" t="s">
        <v>1041</v>
      </c>
      <c r="J166" s="77" t="s">
        <v>897</v>
      </c>
      <c r="K166" s="78">
        <v>0</v>
      </c>
      <c r="L166" s="78">
        <v>0</v>
      </c>
      <c r="M166" s="78">
        <v>6.5199999999999994E-2</v>
      </c>
      <c r="N166" s="78">
        <v>0</v>
      </c>
      <c r="O166" s="79" t="s">
        <v>919</v>
      </c>
      <c r="P166" s="79" t="s">
        <v>1037</v>
      </c>
      <c r="R166">
        <f t="shared" si="4"/>
        <v>-399.49343999999996</v>
      </c>
    </row>
    <row r="167" spans="1:18" x14ac:dyDescent="0.2">
      <c r="A167" s="27" t="s">
        <v>18</v>
      </c>
      <c r="B167" t="s">
        <v>602</v>
      </c>
      <c r="C167" t="s">
        <v>1385</v>
      </c>
      <c r="D167" s="2">
        <v>-3767</v>
      </c>
      <c r="F167" s="42" t="s">
        <v>920</v>
      </c>
      <c r="G167" s="73" t="s">
        <v>1035</v>
      </c>
      <c r="H167" s="73" t="s">
        <v>1057</v>
      </c>
      <c r="I167" s="73" t="s">
        <v>924</v>
      </c>
      <c r="J167" s="73" t="s">
        <v>897</v>
      </c>
      <c r="K167" s="74">
        <v>0</v>
      </c>
      <c r="L167" s="74">
        <v>0</v>
      </c>
      <c r="M167" s="74">
        <v>6.0314658886122911E-2</v>
      </c>
      <c r="N167" s="74">
        <v>0</v>
      </c>
      <c r="O167" s="75" t="s">
        <v>919</v>
      </c>
      <c r="P167" s="75" t="s">
        <v>1037</v>
      </c>
      <c r="R167">
        <f t="shared" si="4"/>
        <v>-227.20532002402501</v>
      </c>
    </row>
    <row r="168" spans="1:18" x14ac:dyDescent="0.2">
      <c r="A168" s="27" t="s">
        <v>18</v>
      </c>
      <c r="B168" t="s">
        <v>603</v>
      </c>
      <c r="C168" t="s">
        <v>1386</v>
      </c>
      <c r="D168" s="2">
        <v>-40130</v>
      </c>
      <c r="F168" s="72" t="s">
        <v>920</v>
      </c>
      <c r="G168" s="77" t="s">
        <v>1035</v>
      </c>
      <c r="H168" s="77" t="s">
        <v>1036</v>
      </c>
      <c r="I168" s="77" t="s">
        <v>1041</v>
      </c>
      <c r="J168" s="77" t="s">
        <v>897</v>
      </c>
      <c r="K168" s="78">
        <v>0</v>
      </c>
      <c r="L168" s="78">
        <v>0</v>
      </c>
      <c r="M168" s="78">
        <v>6.5199999999999994E-2</v>
      </c>
      <c r="N168" s="78">
        <v>0</v>
      </c>
      <c r="O168" s="79" t="s">
        <v>919</v>
      </c>
      <c r="P168" s="79" t="s">
        <v>1037</v>
      </c>
      <c r="R168">
        <f t="shared" si="4"/>
        <v>-2616.4759999999997</v>
      </c>
    </row>
    <row r="169" spans="1:18" x14ac:dyDescent="0.2">
      <c r="A169" s="27" t="s">
        <v>18</v>
      </c>
      <c r="B169" t="s">
        <v>608</v>
      </c>
      <c r="C169" t="s">
        <v>1388</v>
      </c>
      <c r="D169" s="2">
        <v>-17526.62</v>
      </c>
      <c r="F169" s="72" t="s">
        <v>920</v>
      </c>
      <c r="G169" s="77" t="s">
        <v>1035</v>
      </c>
      <c r="H169" s="77" t="s">
        <v>1036</v>
      </c>
      <c r="I169" s="77" t="s">
        <v>1041</v>
      </c>
      <c r="J169" s="77" t="s">
        <v>897</v>
      </c>
      <c r="K169" s="78">
        <v>0</v>
      </c>
      <c r="L169" s="78">
        <v>0</v>
      </c>
      <c r="M169" s="78">
        <v>6.5199999999999994E-2</v>
      </c>
      <c r="N169" s="78">
        <v>0</v>
      </c>
      <c r="O169" s="79" t="s">
        <v>919</v>
      </c>
      <c r="P169" s="79" t="s">
        <v>1037</v>
      </c>
      <c r="R169">
        <f t="shared" si="4"/>
        <v>-1142.7356239999999</v>
      </c>
    </row>
    <row r="170" spans="1:18" x14ac:dyDescent="0.2">
      <c r="A170" s="27" t="s">
        <v>18</v>
      </c>
      <c r="B170" t="s">
        <v>616</v>
      </c>
      <c r="C170" t="s">
        <v>1387</v>
      </c>
      <c r="D170" s="2">
        <v>-24177.040000000001</v>
      </c>
      <c r="F170" s="72" t="s">
        <v>920</v>
      </c>
      <c r="G170" s="77" t="s">
        <v>1035</v>
      </c>
      <c r="H170" s="77" t="s">
        <v>1036</v>
      </c>
      <c r="I170" s="77" t="s">
        <v>1041</v>
      </c>
      <c r="J170" s="77" t="s">
        <v>897</v>
      </c>
      <c r="K170" s="78">
        <v>0</v>
      </c>
      <c r="L170" s="78">
        <v>0</v>
      </c>
      <c r="M170" s="78">
        <v>6.5199999999999994E-2</v>
      </c>
      <c r="N170" s="78">
        <v>0</v>
      </c>
      <c r="O170" s="79" t="s">
        <v>919</v>
      </c>
      <c r="P170" s="79" t="s">
        <v>1037</v>
      </c>
      <c r="R170">
        <f t="shared" si="4"/>
        <v>-1576.3430079999998</v>
      </c>
    </row>
    <row r="171" spans="1:18" x14ac:dyDescent="0.2">
      <c r="A171" s="27" t="s">
        <v>18</v>
      </c>
      <c r="B171" t="s">
        <v>628</v>
      </c>
      <c r="C171" t="s">
        <v>1389</v>
      </c>
      <c r="D171" s="2">
        <v>-2220</v>
      </c>
      <c r="F171" s="72" t="s">
        <v>920</v>
      </c>
      <c r="G171" s="77" t="s">
        <v>1035</v>
      </c>
      <c r="H171" s="77" t="s">
        <v>1036</v>
      </c>
      <c r="I171" s="77" t="s">
        <v>1041</v>
      </c>
      <c r="J171" s="77" t="s">
        <v>897</v>
      </c>
      <c r="K171" s="78">
        <v>0</v>
      </c>
      <c r="L171" s="78">
        <v>0</v>
      </c>
      <c r="M171" s="78">
        <v>6.5199999999999994E-2</v>
      </c>
      <c r="N171" s="78">
        <v>0</v>
      </c>
      <c r="O171" s="79" t="s">
        <v>919</v>
      </c>
      <c r="P171" s="79" t="s">
        <v>1037</v>
      </c>
      <c r="R171">
        <f t="shared" si="4"/>
        <v>-144.744</v>
      </c>
    </row>
    <row r="172" spans="1:18" x14ac:dyDescent="0.2">
      <c r="A172" s="27" t="s">
        <v>18</v>
      </c>
      <c r="B172" t="s">
        <v>631</v>
      </c>
      <c r="C172" t="s">
        <v>1390</v>
      </c>
      <c r="D172" s="2">
        <v>-313.94</v>
      </c>
      <c r="F172" s="72" t="s">
        <v>920</v>
      </c>
      <c r="G172" s="77" t="s">
        <v>1035</v>
      </c>
      <c r="H172" s="77" t="s">
        <v>1036</v>
      </c>
      <c r="I172" s="77" t="s">
        <v>1041</v>
      </c>
      <c r="J172" s="77" t="s">
        <v>897</v>
      </c>
      <c r="K172" s="78">
        <v>0</v>
      </c>
      <c r="L172" s="78">
        <v>0</v>
      </c>
      <c r="M172" s="78">
        <v>6.5199999999999994E-2</v>
      </c>
      <c r="N172" s="78">
        <v>0</v>
      </c>
      <c r="O172" s="79" t="s">
        <v>919</v>
      </c>
      <c r="P172" s="79" t="s">
        <v>1037</v>
      </c>
      <c r="R172">
        <f t="shared" ref="R172:R224" si="5">D172*K172 + D172*L172 + D172*M172 + D172*N172</f>
        <v>-20.468888</v>
      </c>
    </row>
    <row r="173" spans="1:18" x14ac:dyDescent="0.2">
      <c r="A173" s="27" t="s">
        <v>18</v>
      </c>
      <c r="B173" t="s">
        <v>633</v>
      </c>
      <c r="C173" t="s">
        <v>1391</v>
      </c>
      <c r="D173" s="2">
        <v>-56661.27</v>
      </c>
      <c r="F173" s="72" t="s">
        <v>920</v>
      </c>
      <c r="G173" s="77" t="s">
        <v>1035</v>
      </c>
      <c r="H173" s="77" t="s">
        <v>1036</v>
      </c>
      <c r="I173" s="77" t="s">
        <v>1041</v>
      </c>
      <c r="J173" s="77" t="s">
        <v>897</v>
      </c>
      <c r="K173" s="78">
        <v>0</v>
      </c>
      <c r="L173" s="78">
        <v>0</v>
      </c>
      <c r="M173" s="78">
        <v>6.5199999999999994E-2</v>
      </c>
      <c r="N173" s="78">
        <v>0</v>
      </c>
      <c r="O173" s="79" t="s">
        <v>919</v>
      </c>
      <c r="P173" s="79" t="s">
        <v>1037</v>
      </c>
      <c r="R173">
        <f t="shared" si="5"/>
        <v>-3694.3148039999996</v>
      </c>
    </row>
    <row r="174" spans="1:18" x14ac:dyDescent="0.2">
      <c r="A174" s="27" t="s">
        <v>18</v>
      </c>
      <c r="B174" t="s">
        <v>636</v>
      </c>
      <c r="C174" t="s">
        <v>1392</v>
      </c>
      <c r="D174" s="2">
        <v>-394.91</v>
      </c>
      <c r="F174" s="72" t="s">
        <v>920</v>
      </c>
      <c r="G174" s="77" t="s">
        <v>1035</v>
      </c>
      <c r="H174" s="77" t="s">
        <v>1036</v>
      </c>
      <c r="I174" s="77" t="s">
        <v>1041</v>
      </c>
      <c r="J174" s="77" t="s">
        <v>897</v>
      </c>
      <c r="K174" s="78">
        <v>0</v>
      </c>
      <c r="L174" s="78">
        <v>0</v>
      </c>
      <c r="M174" s="78">
        <v>6.5199999999999994E-2</v>
      </c>
      <c r="N174" s="78">
        <v>0</v>
      </c>
      <c r="O174" s="79" t="s">
        <v>919</v>
      </c>
      <c r="P174" s="79" t="s">
        <v>1037</v>
      </c>
      <c r="R174">
        <f t="shared" si="5"/>
        <v>-25.748131999999998</v>
      </c>
    </row>
    <row r="175" spans="1:18" x14ac:dyDescent="0.2">
      <c r="A175" s="27" t="s">
        <v>18</v>
      </c>
      <c r="B175" t="s">
        <v>644</v>
      </c>
      <c r="C175" t="s">
        <v>1393</v>
      </c>
      <c r="D175" s="2">
        <v>-110</v>
      </c>
      <c r="F175" s="42" t="s">
        <v>920</v>
      </c>
      <c r="G175" s="73" t="s">
        <v>1035</v>
      </c>
      <c r="H175" s="73" t="s">
        <v>921</v>
      </c>
      <c r="I175" s="73" t="s">
        <v>1061</v>
      </c>
      <c r="J175" s="73" t="s">
        <v>897</v>
      </c>
      <c r="K175" s="74">
        <v>0</v>
      </c>
      <c r="L175" s="74">
        <v>0</v>
      </c>
      <c r="M175" s="74">
        <v>7.9432896216359891E-2</v>
      </c>
      <c r="N175" s="74">
        <v>0</v>
      </c>
      <c r="O175" s="75" t="s">
        <v>919</v>
      </c>
      <c r="P175" s="75" t="s">
        <v>1037</v>
      </c>
      <c r="R175">
        <f t="shared" si="5"/>
        <v>-8.7376185837995877</v>
      </c>
    </row>
    <row r="176" spans="1:18" x14ac:dyDescent="0.2">
      <c r="A176" s="27" t="s">
        <v>18</v>
      </c>
      <c r="B176" t="s">
        <v>650</v>
      </c>
      <c r="C176" t="s">
        <v>1394</v>
      </c>
      <c r="D176" s="2">
        <v>-3793.74</v>
      </c>
      <c r="F176" s="42" t="s">
        <v>920</v>
      </c>
      <c r="G176" s="73" t="s">
        <v>1035</v>
      </c>
      <c r="H176" s="73" t="s">
        <v>921</v>
      </c>
      <c r="I176" s="73" t="s">
        <v>1061</v>
      </c>
      <c r="J176" s="73" t="s">
        <v>897</v>
      </c>
      <c r="K176" s="74">
        <v>0</v>
      </c>
      <c r="L176" s="74">
        <v>0</v>
      </c>
      <c r="M176" s="74">
        <v>7.9432896216359891E-2</v>
      </c>
      <c r="N176" s="74">
        <v>0</v>
      </c>
      <c r="O176" s="75" t="s">
        <v>919</v>
      </c>
      <c r="P176" s="75" t="s">
        <v>1037</v>
      </c>
      <c r="R176">
        <f t="shared" si="5"/>
        <v>-301.34775569185314</v>
      </c>
    </row>
    <row r="177" spans="1:18" x14ac:dyDescent="0.2">
      <c r="A177" s="27" t="s">
        <v>18</v>
      </c>
      <c r="B177" t="s">
        <v>653</v>
      </c>
      <c r="C177" t="s">
        <v>1395</v>
      </c>
      <c r="D177" s="2">
        <v>-34616.699999999997</v>
      </c>
      <c r="F177" s="42" t="s">
        <v>920</v>
      </c>
      <c r="G177" s="73" t="s">
        <v>1035</v>
      </c>
      <c r="H177" s="73" t="s">
        <v>921</v>
      </c>
      <c r="I177" s="73" t="s">
        <v>1061</v>
      </c>
      <c r="J177" s="73" t="s">
        <v>897</v>
      </c>
      <c r="K177" s="74">
        <v>0</v>
      </c>
      <c r="L177" s="74">
        <v>0</v>
      </c>
      <c r="M177" s="74">
        <v>7.9432896216359891E-2</v>
      </c>
      <c r="N177" s="74">
        <v>0</v>
      </c>
      <c r="O177" s="75" t="s">
        <v>919</v>
      </c>
      <c r="P177" s="75" t="s">
        <v>1037</v>
      </c>
      <c r="R177">
        <f t="shared" si="5"/>
        <v>-2749.7047384528651</v>
      </c>
    </row>
    <row r="178" spans="1:18" x14ac:dyDescent="0.2">
      <c r="A178" s="27" t="s">
        <v>18</v>
      </c>
      <c r="B178" t="s">
        <v>662</v>
      </c>
      <c r="C178" t="s">
        <v>1294</v>
      </c>
      <c r="D178" s="2">
        <v>-109833</v>
      </c>
      <c r="F178" s="42" t="s">
        <v>920</v>
      </c>
      <c r="G178" s="73" t="s">
        <v>1035</v>
      </c>
      <c r="H178" s="73" t="s">
        <v>1036</v>
      </c>
      <c r="I178" s="73" t="s">
        <v>1041</v>
      </c>
      <c r="J178" s="73" t="s">
        <v>897</v>
      </c>
      <c r="K178" s="74">
        <v>0</v>
      </c>
      <c r="L178" s="74">
        <v>0</v>
      </c>
      <c r="M178" s="74">
        <v>6.5234166992279602E-2</v>
      </c>
      <c r="N178" s="74">
        <v>0</v>
      </c>
      <c r="O178" s="75" t="s">
        <v>919</v>
      </c>
      <c r="P178" s="75" t="s">
        <v>1037</v>
      </c>
      <c r="R178">
        <f t="shared" si="5"/>
        <v>-7164.8642632630454</v>
      </c>
    </row>
    <row r="179" spans="1:18" x14ac:dyDescent="0.2">
      <c r="A179" s="27" t="s">
        <v>18</v>
      </c>
      <c r="B179" t="s">
        <v>663</v>
      </c>
      <c r="C179" t="s">
        <v>1396</v>
      </c>
      <c r="D179" s="2">
        <v>-2049.34</v>
      </c>
      <c r="F179" s="42" t="s">
        <v>920</v>
      </c>
      <c r="G179" s="73" t="s">
        <v>1035</v>
      </c>
      <c r="H179" s="73" t="s">
        <v>1036</v>
      </c>
      <c r="I179" s="73" t="s">
        <v>1380</v>
      </c>
      <c r="J179" s="73" t="s">
        <v>897</v>
      </c>
      <c r="K179" s="74">
        <v>0</v>
      </c>
      <c r="L179" s="74">
        <v>0</v>
      </c>
      <c r="M179" s="74">
        <v>0.20277983966074459</v>
      </c>
      <c r="N179" s="74">
        <v>0</v>
      </c>
      <c r="O179" s="75" t="s">
        <v>919</v>
      </c>
      <c r="P179" s="75" t="s">
        <v>1037</v>
      </c>
      <c r="R179">
        <f t="shared" si="5"/>
        <v>-415.56483661035037</v>
      </c>
    </row>
    <row r="180" spans="1:18" x14ac:dyDescent="0.2">
      <c r="A180" s="27" t="s">
        <v>18</v>
      </c>
      <c r="B180" t="s">
        <v>664</v>
      </c>
      <c r="C180" t="s">
        <v>1397</v>
      </c>
      <c r="D180" s="2">
        <v>-17366</v>
      </c>
      <c r="F180" s="42" t="s">
        <v>920</v>
      </c>
      <c r="G180" s="73" t="s">
        <v>1035</v>
      </c>
      <c r="H180" s="73" t="s">
        <v>1036</v>
      </c>
      <c r="I180" s="73" t="s">
        <v>1041</v>
      </c>
      <c r="J180" s="73" t="s">
        <v>897</v>
      </c>
      <c r="K180" s="74">
        <v>0</v>
      </c>
      <c r="L180" s="74">
        <v>0</v>
      </c>
      <c r="M180" s="74">
        <v>6.5234166992279602E-2</v>
      </c>
      <c r="N180" s="74">
        <v>0</v>
      </c>
      <c r="O180" s="75" t="s">
        <v>919</v>
      </c>
      <c r="P180" s="75" t="s">
        <v>1037</v>
      </c>
      <c r="R180">
        <f t="shared" si="5"/>
        <v>-1132.8565439879276</v>
      </c>
    </row>
    <row r="181" spans="1:18" x14ac:dyDescent="0.2">
      <c r="A181" s="83" t="s">
        <v>18</v>
      </c>
      <c r="B181" t="s">
        <v>670</v>
      </c>
      <c r="C181" t="s">
        <v>1398</v>
      </c>
      <c r="D181" s="2">
        <v>-53189.16</v>
      </c>
      <c r="F181" s="42" t="s">
        <v>920</v>
      </c>
      <c r="G181" s="73" t="s">
        <v>1035</v>
      </c>
      <c r="H181" s="73" t="s">
        <v>1036</v>
      </c>
      <c r="I181" s="73" t="s">
        <v>1041</v>
      </c>
      <c r="J181" s="73" t="s">
        <v>897</v>
      </c>
      <c r="K181" s="74">
        <v>0</v>
      </c>
      <c r="L181" s="74">
        <v>0</v>
      </c>
      <c r="M181" s="74">
        <v>6.5234166992279602E-2</v>
      </c>
      <c r="N181" s="74">
        <v>0</v>
      </c>
      <c r="O181" s="75" t="s">
        <v>919</v>
      </c>
      <c r="P181" s="75" t="s">
        <v>1037</v>
      </c>
      <c r="R181">
        <f t="shared" si="5"/>
        <v>-3469.7505456190788</v>
      </c>
    </row>
    <row r="182" spans="1:18" x14ac:dyDescent="0.2">
      <c r="A182" s="27" t="s">
        <v>18</v>
      </c>
      <c r="B182" t="s">
        <v>672</v>
      </c>
      <c r="C182" t="s">
        <v>1399</v>
      </c>
      <c r="D182" s="2">
        <v>-13785</v>
      </c>
      <c r="F182" s="72" t="s">
        <v>920</v>
      </c>
      <c r="G182" s="77" t="s">
        <v>1035</v>
      </c>
      <c r="H182" s="77" t="s">
        <v>921</v>
      </c>
      <c r="I182" s="77" t="s">
        <v>929</v>
      </c>
      <c r="J182" s="77" t="s">
        <v>897</v>
      </c>
      <c r="K182" s="78">
        <v>0</v>
      </c>
      <c r="L182" s="78">
        <v>0</v>
      </c>
      <c r="M182" s="78">
        <v>3.3500000000000002E-2</v>
      </c>
      <c r="N182" s="78">
        <v>0</v>
      </c>
      <c r="O182" s="79" t="s">
        <v>919</v>
      </c>
      <c r="P182" s="79" t="s">
        <v>1037</v>
      </c>
      <c r="R182">
        <f t="shared" si="5"/>
        <v>-461.79750000000001</v>
      </c>
    </row>
    <row r="183" spans="1:18" x14ac:dyDescent="0.2">
      <c r="A183" s="27" t="s">
        <v>18</v>
      </c>
      <c r="B183" t="s">
        <v>674</v>
      </c>
      <c r="C183" t="s">
        <v>1400</v>
      </c>
      <c r="D183" s="2">
        <v>-12493.32</v>
      </c>
      <c r="F183" s="42" t="s">
        <v>920</v>
      </c>
      <c r="G183" s="73" t="s">
        <v>1035</v>
      </c>
      <c r="H183" s="73" t="s">
        <v>1036</v>
      </c>
      <c r="I183" s="73" t="s">
        <v>1041</v>
      </c>
      <c r="J183" s="73" t="s">
        <v>897</v>
      </c>
      <c r="K183" s="74">
        <v>0</v>
      </c>
      <c r="L183" s="74">
        <v>0</v>
      </c>
      <c r="M183" s="74">
        <v>6.5234166992279602E-2</v>
      </c>
      <c r="N183" s="74">
        <v>0</v>
      </c>
      <c r="O183" s="75" t="s">
        <v>919</v>
      </c>
      <c r="P183" s="75" t="s">
        <v>1037</v>
      </c>
      <c r="R183">
        <f t="shared" si="5"/>
        <v>-814.99132316798659</v>
      </c>
    </row>
    <row r="184" spans="1:18" x14ac:dyDescent="0.2">
      <c r="A184" s="27" t="s">
        <v>18</v>
      </c>
      <c r="B184" t="s">
        <v>682</v>
      </c>
      <c r="C184" t="s">
        <v>1401</v>
      </c>
      <c r="D184" s="2">
        <v>-163165.17000000001</v>
      </c>
      <c r="F184" s="42" t="s">
        <v>920</v>
      </c>
      <c r="G184" s="73" t="s">
        <v>1035</v>
      </c>
      <c r="H184" s="73" t="s">
        <v>1057</v>
      </c>
      <c r="I184" s="73" t="s">
        <v>924</v>
      </c>
      <c r="J184" s="73" t="s">
        <v>897</v>
      </c>
      <c r="K184" s="74">
        <v>0</v>
      </c>
      <c r="L184" s="74">
        <v>0</v>
      </c>
      <c r="M184" s="74">
        <v>6.0314658886122911E-2</v>
      </c>
      <c r="N184" s="74">
        <v>0</v>
      </c>
      <c r="O184" s="75" t="s">
        <v>919</v>
      </c>
      <c r="P184" s="75" t="s">
        <v>1037</v>
      </c>
      <c r="R184">
        <f t="shared" si="5"/>
        <v>-9841.2515706462564</v>
      </c>
    </row>
    <row r="185" spans="1:18" x14ac:dyDescent="0.2">
      <c r="A185" s="27" t="s">
        <v>18</v>
      </c>
      <c r="B185" t="s">
        <v>692</v>
      </c>
      <c r="C185" t="s">
        <v>1402</v>
      </c>
      <c r="D185" s="2">
        <v>-2001.68</v>
      </c>
      <c r="F185" s="42" t="s">
        <v>920</v>
      </c>
      <c r="G185" s="73" t="s">
        <v>1035</v>
      </c>
      <c r="H185" s="73" t="s">
        <v>1036</v>
      </c>
      <c r="I185" s="73" t="s">
        <v>1380</v>
      </c>
      <c r="J185" s="73" t="s">
        <v>897</v>
      </c>
      <c r="K185" s="74">
        <v>0</v>
      </c>
      <c r="L185" s="74">
        <v>0</v>
      </c>
      <c r="M185" s="74">
        <v>0.20277983966074459</v>
      </c>
      <c r="N185" s="74">
        <v>0</v>
      </c>
      <c r="O185" s="75" t="s">
        <v>919</v>
      </c>
      <c r="P185" s="75" t="s">
        <v>1037</v>
      </c>
      <c r="R185">
        <f t="shared" si="5"/>
        <v>-405.90034945211926</v>
      </c>
    </row>
    <row r="186" spans="1:18" x14ac:dyDescent="0.2">
      <c r="A186" s="27" t="s">
        <v>18</v>
      </c>
      <c r="B186" t="s">
        <v>700</v>
      </c>
      <c r="C186" t="s">
        <v>1403</v>
      </c>
      <c r="D186" s="2">
        <v>-59466</v>
      </c>
      <c r="F186" s="42" t="s">
        <v>920</v>
      </c>
      <c r="G186" s="73" t="s">
        <v>1035</v>
      </c>
      <c r="H186" s="73" t="s">
        <v>1036</v>
      </c>
      <c r="I186" s="73" t="s">
        <v>1041</v>
      </c>
      <c r="J186" s="73" t="s">
        <v>897</v>
      </c>
      <c r="K186" s="74">
        <v>0</v>
      </c>
      <c r="L186" s="74">
        <v>0</v>
      </c>
      <c r="M186" s="74">
        <v>6.5234166992279602E-2</v>
      </c>
      <c r="N186" s="74">
        <v>0</v>
      </c>
      <c r="O186" s="75" t="s">
        <v>919</v>
      </c>
      <c r="P186" s="75" t="s">
        <v>1037</v>
      </c>
      <c r="R186">
        <f t="shared" si="5"/>
        <v>-3879.2149743628988</v>
      </c>
    </row>
    <row r="187" spans="1:18" x14ac:dyDescent="0.2">
      <c r="A187" s="27" t="s">
        <v>18</v>
      </c>
      <c r="B187" t="s">
        <v>703</v>
      </c>
      <c r="C187" t="s">
        <v>1404</v>
      </c>
      <c r="D187" s="2">
        <v>-111624.1</v>
      </c>
      <c r="F187" s="42" t="s">
        <v>920</v>
      </c>
      <c r="G187" s="73" t="s">
        <v>1035</v>
      </c>
      <c r="H187" s="73" t="s">
        <v>1036</v>
      </c>
      <c r="I187" s="73" t="s">
        <v>1041</v>
      </c>
      <c r="J187" s="73" t="s">
        <v>897</v>
      </c>
      <c r="K187" s="74">
        <v>0</v>
      </c>
      <c r="L187" s="74">
        <v>0</v>
      </c>
      <c r="M187" s="74">
        <v>6.5234166992279602E-2</v>
      </c>
      <c r="N187" s="74">
        <v>0</v>
      </c>
      <c r="O187" s="75" t="s">
        <v>919</v>
      </c>
      <c r="P187" s="75" t="s">
        <v>1037</v>
      </c>
      <c r="R187">
        <f t="shared" si="5"/>
        <v>-7281.7051797629183</v>
      </c>
    </row>
    <row r="188" spans="1:18" x14ac:dyDescent="0.2">
      <c r="A188" s="83" t="s">
        <v>18</v>
      </c>
      <c r="B188" t="s">
        <v>705</v>
      </c>
      <c r="C188" t="s">
        <v>1407</v>
      </c>
      <c r="D188" s="2">
        <v>-41480</v>
      </c>
      <c r="F188" s="42" t="s">
        <v>920</v>
      </c>
      <c r="G188" s="73" t="s">
        <v>1291</v>
      </c>
      <c r="H188" s="73" t="s">
        <v>1092</v>
      </c>
      <c r="I188" s="73" t="s">
        <v>1405</v>
      </c>
      <c r="J188" s="73" t="s">
        <v>897</v>
      </c>
      <c r="K188" s="74">
        <v>0</v>
      </c>
      <c r="L188" s="74">
        <v>0</v>
      </c>
      <c r="M188" s="74">
        <v>9.5717285893078249E-2</v>
      </c>
      <c r="N188" s="74">
        <v>0</v>
      </c>
      <c r="O188" s="75" t="s">
        <v>919</v>
      </c>
      <c r="P188" s="75" t="s">
        <v>1037</v>
      </c>
      <c r="R188">
        <f t="shared" si="5"/>
        <v>-3970.3530188448858</v>
      </c>
    </row>
    <row r="189" spans="1:18" x14ac:dyDescent="0.2">
      <c r="A189" s="27" t="s">
        <v>18</v>
      </c>
      <c r="B189" t="s">
        <v>706</v>
      </c>
      <c r="C189" t="s">
        <v>1406</v>
      </c>
      <c r="D189" s="2">
        <v>-365.6</v>
      </c>
      <c r="F189" s="42" t="s">
        <v>920</v>
      </c>
      <c r="G189" s="73" t="s">
        <v>1035</v>
      </c>
      <c r="H189" s="73" t="s">
        <v>921</v>
      </c>
      <c r="I189" s="73" t="s">
        <v>1108</v>
      </c>
      <c r="J189" s="73" t="s">
        <v>897</v>
      </c>
      <c r="K189" s="74">
        <v>0</v>
      </c>
      <c r="L189" s="74">
        <v>0</v>
      </c>
      <c r="M189" s="74">
        <v>3.0910990108080117E-2</v>
      </c>
      <c r="N189" s="74">
        <v>0</v>
      </c>
      <c r="O189" s="75" t="s">
        <v>919</v>
      </c>
      <c r="P189" s="75" t="s">
        <v>1037</v>
      </c>
      <c r="R189">
        <f t="shared" si="5"/>
        <v>-11.301057983514092</v>
      </c>
    </row>
    <row r="190" spans="1:18" x14ac:dyDescent="0.2">
      <c r="A190" s="27" t="s">
        <v>18</v>
      </c>
      <c r="B190" t="s">
        <v>711</v>
      </c>
      <c r="C190" t="s">
        <v>1408</v>
      </c>
      <c r="D190" s="2">
        <v>-2721.94</v>
      </c>
      <c r="F190" s="42" t="s">
        <v>920</v>
      </c>
      <c r="G190" s="73" t="s">
        <v>1035</v>
      </c>
      <c r="H190" s="73" t="s">
        <v>1036</v>
      </c>
      <c r="I190" s="73" t="s">
        <v>1041</v>
      </c>
      <c r="J190" s="73" t="s">
        <v>897</v>
      </c>
      <c r="K190" s="74">
        <v>0</v>
      </c>
      <c r="L190" s="74">
        <v>0</v>
      </c>
      <c r="M190" s="74">
        <v>6.5234166992279602E-2</v>
      </c>
      <c r="N190" s="74">
        <v>0</v>
      </c>
      <c r="O190" s="75" t="s">
        <v>919</v>
      </c>
      <c r="P190" s="75" t="s">
        <v>1037</v>
      </c>
      <c r="R190">
        <f t="shared" si="5"/>
        <v>-177.56348850296555</v>
      </c>
    </row>
    <row r="191" spans="1:18" x14ac:dyDescent="0.2">
      <c r="A191" s="27" t="s">
        <v>18</v>
      </c>
      <c r="B191" t="s">
        <v>716</v>
      </c>
      <c r="C191" t="s">
        <v>1409</v>
      </c>
      <c r="D191" s="2">
        <v>-17301.55</v>
      </c>
      <c r="F191" s="42" t="s">
        <v>920</v>
      </c>
      <c r="G191" s="73" t="s">
        <v>1035</v>
      </c>
      <c r="H191" s="73" t="s">
        <v>1036</v>
      </c>
      <c r="I191" s="73" t="s">
        <v>1041</v>
      </c>
      <c r="J191" s="73" t="s">
        <v>897</v>
      </c>
      <c r="K191" s="74">
        <v>0</v>
      </c>
      <c r="L191" s="74">
        <v>0</v>
      </c>
      <c r="M191" s="74">
        <v>6.5234166992279602E-2</v>
      </c>
      <c r="N191" s="74">
        <v>0</v>
      </c>
      <c r="O191" s="75" t="s">
        <v>919</v>
      </c>
      <c r="P191" s="75" t="s">
        <v>1037</v>
      </c>
      <c r="R191">
        <f t="shared" si="5"/>
        <v>-1128.652201925275</v>
      </c>
    </row>
    <row r="192" spans="1:18" x14ac:dyDescent="0.2">
      <c r="A192" s="27" t="s">
        <v>18</v>
      </c>
      <c r="B192" t="s">
        <v>726</v>
      </c>
      <c r="C192" t="s">
        <v>1410</v>
      </c>
      <c r="D192" s="2">
        <v>-17107.87</v>
      </c>
      <c r="F192" s="42" t="s">
        <v>920</v>
      </c>
      <c r="G192" s="73" t="s">
        <v>1035</v>
      </c>
      <c r="H192" s="73" t="s">
        <v>1036</v>
      </c>
      <c r="I192" s="73" t="s">
        <v>1041</v>
      </c>
      <c r="J192" s="73" t="s">
        <v>897</v>
      </c>
      <c r="K192" s="74">
        <v>0</v>
      </c>
      <c r="L192" s="74">
        <v>0</v>
      </c>
      <c r="M192" s="74">
        <v>6.5234166992279602E-2</v>
      </c>
      <c r="N192" s="74">
        <v>0</v>
      </c>
      <c r="O192" s="75" t="s">
        <v>919</v>
      </c>
      <c r="P192" s="75" t="s">
        <v>1037</v>
      </c>
      <c r="R192">
        <f t="shared" si="5"/>
        <v>-1116.0176484622104</v>
      </c>
    </row>
    <row r="193" spans="1:18" x14ac:dyDescent="0.2">
      <c r="A193" s="83" t="s">
        <v>18</v>
      </c>
      <c r="B193" t="s">
        <v>728</v>
      </c>
      <c r="C193" t="s">
        <v>1411</v>
      </c>
      <c r="D193" s="2">
        <v>-24553.83</v>
      </c>
      <c r="F193" s="42" t="s">
        <v>920</v>
      </c>
      <c r="G193" s="73" t="s">
        <v>1291</v>
      </c>
      <c r="H193" s="73" t="s">
        <v>1092</v>
      </c>
      <c r="I193" s="73" t="s">
        <v>1290</v>
      </c>
      <c r="J193" s="73" t="s">
        <v>897</v>
      </c>
      <c r="K193" s="74">
        <v>0</v>
      </c>
      <c r="L193" s="74">
        <v>0</v>
      </c>
      <c r="M193" s="74">
        <v>6.7116923858050209E-2</v>
      </c>
      <c r="N193" s="74">
        <v>0</v>
      </c>
      <c r="O193" s="75" t="s">
        <v>919</v>
      </c>
      <c r="P193" s="75" t="s">
        <v>1037</v>
      </c>
      <c r="R193">
        <f t="shared" si="5"/>
        <v>-1647.977538533509</v>
      </c>
    </row>
    <row r="194" spans="1:18" x14ac:dyDescent="0.2">
      <c r="A194" s="27" t="s">
        <v>18</v>
      </c>
      <c r="B194" t="s">
        <v>731</v>
      </c>
      <c r="C194" t="s">
        <v>957</v>
      </c>
      <c r="D194" s="2">
        <v>-5312</v>
      </c>
      <c r="F194" s="42" t="s">
        <v>920</v>
      </c>
      <c r="G194" s="73" t="s">
        <v>1035</v>
      </c>
      <c r="H194" s="73" t="s">
        <v>1036</v>
      </c>
      <c r="I194" s="73" t="s">
        <v>1041</v>
      </c>
      <c r="J194" s="73" t="s">
        <v>897</v>
      </c>
      <c r="K194" s="74">
        <v>0</v>
      </c>
      <c r="L194" s="74">
        <v>0</v>
      </c>
      <c r="M194" s="74">
        <v>6.5234166992279602E-2</v>
      </c>
      <c r="N194" s="74">
        <v>0</v>
      </c>
      <c r="O194" s="75" t="s">
        <v>919</v>
      </c>
      <c r="P194" s="75" t="s">
        <v>1037</v>
      </c>
      <c r="R194">
        <f t="shared" si="5"/>
        <v>-346.52389506298925</v>
      </c>
    </row>
    <row r="195" spans="1:18" x14ac:dyDescent="0.2">
      <c r="A195" s="27" t="s">
        <v>18</v>
      </c>
      <c r="B195" t="s">
        <v>734</v>
      </c>
      <c r="C195" t="s">
        <v>1412</v>
      </c>
      <c r="D195" s="2">
        <v>-5224.3500000000004</v>
      </c>
      <c r="F195" s="42" t="s">
        <v>920</v>
      </c>
      <c r="G195" s="73" t="s">
        <v>1035</v>
      </c>
      <c r="H195" s="73" t="s">
        <v>1036</v>
      </c>
      <c r="I195" s="73" t="s">
        <v>1041</v>
      </c>
      <c r="J195" s="73" t="s">
        <v>897</v>
      </c>
      <c r="K195" s="74">
        <v>0</v>
      </c>
      <c r="L195" s="74">
        <v>0</v>
      </c>
      <c r="M195" s="74">
        <v>6.5234166992279602E-2</v>
      </c>
      <c r="N195" s="74">
        <v>0</v>
      </c>
      <c r="O195" s="75" t="s">
        <v>919</v>
      </c>
      <c r="P195" s="75" t="s">
        <v>1037</v>
      </c>
      <c r="R195">
        <f t="shared" si="5"/>
        <v>-340.80612032611594</v>
      </c>
    </row>
    <row r="196" spans="1:18" x14ac:dyDescent="0.2">
      <c r="A196" s="27" t="s">
        <v>18</v>
      </c>
      <c r="B196" t="s">
        <v>739</v>
      </c>
      <c r="C196" t="s">
        <v>1413</v>
      </c>
      <c r="D196" s="2">
        <v>-25544.38</v>
      </c>
      <c r="F196" s="42" t="s">
        <v>920</v>
      </c>
      <c r="G196" s="73" t="s">
        <v>1035</v>
      </c>
      <c r="H196" s="73" t="s">
        <v>1036</v>
      </c>
      <c r="I196" s="73" t="s">
        <v>1041</v>
      </c>
      <c r="J196" s="73" t="s">
        <v>897</v>
      </c>
      <c r="K196" s="74">
        <v>0</v>
      </c>
      <c r="L196" s="74">
        <v>0</v>
      </c>
      <c r="M196" s="74">
        <v>6.5234166992279602E-2</v>
      </c>
      <c r="N196" s="74">
        <v>0</v>
      </c>
      <c r="O196" s="75" t="s">
        <v>919</v>
      </c>
      <c r="P196" s="75" t="s">
        <v>1037</v>
      </c>
      <c r="R196">
        <f t="shared" si="5"/>
        <v>-1666.3663506342473</v>
      </c>
    </row>
    <row r="197" spans="1:18" x14ac:dyDescent="0.2">
      <c r="A197" s="27" t="s">
        <v>18</v>
      </c>
      <c r="B197" t="s">
        <v>741</v>
      </c>
      <c r="C197" t="s">
        <v>1414</v>
      </c>
      <c r="D197" s="2">
        <v>-22500</v>
      </c>
      <c r="R197">
        <f t="shared" si="5"/>
        <v>0</v>
      </c>
    </row>
    <row r="198" spans="1:18" x14ac:dyDescent="0.2">
      <c r="A198" s="27" t="s">
        <v>18</v>
      </c>
      <c r="B198" t="s">
        <v>742</v>
      </c>
      <c r="C198" t="s">
        <v>1415</v>
      </c>
      <c r="D198" s="2">
        <v>-637.99</v>
      </c>
      <c r="F198" s="42" t="s">
        <v>920</v>
      </c>
      <c r="G198" s="73" t="s">
        <v>1035</v>
      </c>
      <c r="H198" s="73" t="s">
        <v>1036</v>
      </c>
      <c r="I198" s="73" t="s">
        <v>1380</v>
      </c>
      <c r="J198" s="73" t="s">
        <v>897</v>
      </c>
      <c r="K198" s="74">
        <v>0</v>
      </c>
      <c r="L198" s="74">
        <v>0</v>
      </c>
      <c r="M198" s="74">
        <v>0.20277983966074459</v>
      </c>
      <c r="N198" s="74">
        <v>0</v>
      </c>
      <c r="O198" s="75" t="s">
        <v>919</v>
      </c>
      <c r="P198" s="75" t="s">
        <v>1037</v>
      </c>
      <c r="R198">
        <f t="shared" si="5"/>
        <v>-129.37150990515843</v>
      </c>
    </row>
    <row r="199" spans="1:18" x14ac:dyDescent="0.2">
      <c r="A199" s="27" t="s">
        <v>18</v>
      </c>
      <c r="B199" t="s">
        <v>743</v>
      </c>
      <c r="C199" t="s">
        <v>1416</v>
      </c>
      <c r="D199" s="2">
        <v>-2888.4</v>
      </c>
      <c r="F199" s="42" t="s">
        <v>920</v>
      </c>
      <c r="G199" s="73" t="s">
        <v>1035</v>
      </c>
      <c r="H199" s="73" t="s">
        <v>1057</v>
      </c>
      <c r="I199" s="73" t="s">
        <v>924</v>
      </c>
      <c r="J199" s="73" t="s">
        <v>897</v>
      </c>
      <c r="K199" s="74">
        <v>0</v>
      </c>
      <c r="L199" s="74">
        <v>0</v>
      </c>
      <c r="M199" s="74">
        <v>5.6211238477281371E-2</v>
      </c>
      <c r="N199" s="74">
        <v>0</v>
      </c>
      <c r="O199" s="75" t="s">
        <v>919</v>
      </c>
      <c r="P199" s="75" t="s">
        <v>1037</v>
      </c>
      <c r="R199">
        <f t="shared" si="5"/>
        <v>-162.36054121777951</v>
      </c>
    </row>
    <row r="200" spans="1:18" x14ac:dyDescent="0.2">
      <c r="A200" s="83" t="s">
        <v>18</v>
      </c>
      <c r="B200" t="s">
        <v>747</v>
      </c>
      <c r="C200" t="s">
        <v>1417</v>
      </c>
      <c r="D200" s="2">
        <v>-6150.13</v>
      </c>
      <c r="F200" s="72" t="s">
        <v>920</v>
      </c>
      <c r="G200" s="77" t="s">
        <v>1035</v>
      </c>
      <c r="H200" s="77" t="s">
        <v>921</v>
      </c>
      <c r="I200" s="77" t="s">
        <v>929</v>
      </c>
      <c r="J200" s="77" t="s">
        <v>897</v>
      </c>
      <c r="K200" s="78">
        <v>0</v>
      </c>
      <c r="L200" s="78">
        <v>0</v>
      </c>
      <c r="M200" s="78">
        <v>3.3500000000000002E-2</v>
      </c>
      <c r="N200" s="78">
        <v>0</v>
      </c>
      <c r="O200" s="79" t="s">
        <v>919</v>
      </c>
      <c r="P200" s="79" t="s">
        <v>1037</v>
      </c>
      <c r="R200">
        <f t="shared" si="5"/>
        <v>-206.02935500000001</v>
      </c>
    </row>
    <row r="201" spans="1:18" x14ac:dyDescent="0.2">
      <c r="A201" s="27" t="s">
        <v>18</v>
      </c>
      <c r="B201" t="s">
        <v>753</v>
      </c>
      <c r="C201" t="s">
        <v>1418</v>
      </c>
      <c r="D201" s="2">
        <v>-10783.2</v>
      </c>
      <c r="F201" s="42" t="s">
        <v>920</v>
      </c>
      <c r="G201" s="73" t="s">
        <v>1035</v>
      </c>
      <c r="H201" s="73" t="s">
        <v>1036</v>
      </c>
      <c r="I201" s="73" t="s">
        <v>1041</v>
      </c>
      <c r="J201" s="73" t="s">
        <v>897</v>
      </c>
      <c r="K201" s="74">
        <v>0</v>
      </c>
      <c r="L201" s="74">
        <v>0</v>
      </c>
      <c r="M201" s="74">
        <v>6.5234166992279602E-2</v>
      </c>
      <c r="N201" s="74">
        <v>0</v>
      </c>
      <c r="O201" s="75" t="s">
        <v>919</v>
      </c>
      <c r="P201" s="75" t="s">
        <v>1037</v>
      </c>
      <c r="R201">
        <f t="shared" si="5"/>
        <v>-703.43306951114948</v>
      </c>
    </row>
    <row r="202" spans="1:18" x14ac:dyDescent="0.2">
      <c r="A202" s="27" t="s">
        <v>18</v>
      </c>
      <c r="B202" t="s">
        <v>755</v>
      </c>
      <c r="C202" t="s">
        <v>1419</v>
      </c>
      <c r="D202" s="2">
        <v>-20015.48</v>
      </c>
      <c r="F202" s="72" t="s">
        <v>920</v>
      </c>
      <c r="G202" s="77" t="s">
        <v>1035</v>
      </c>
      <c r="H202" s="77" t="s">
        <v>921</v>
      </c>
      <c r="I202" s="77" t="s">
        <v>929</v>
      </c>
      <c r="J202" s="77" t="s">
        <v>897</v>
      </c>
      <c r="K202" s="78">
        <v>0</v>
      </c>
      <c r="L202" s="78">
        <v>0</v>
      </c>
      <c r="M202" s="78">
        <v>3.3500000000000002E-2</v>
      </c>
      <c r="N202" s="78">
        <v>0</v>
      </c>
      <c r="O202" s="79" t="s">
        <v>919</v>
      </c>
      <c r="P202" s="79" t="s">
        <v>1037</v>
      </c>
      <c r="R202">
        <f t="shared" si="5"/>
        <v>-670.51858000000004</v>
      </c>
    </row>
    <row r="203" spans="1:18" x14ac:dyDescent="0.2">
      <c r="A203" s="27" t="s">
        <v>18</v>
      </c>
      <c r="B203" t="s">
        <v>757</v>
      </c>
      <c r="C203" t="s">
        <v>1420</v>
      </c>
      <c r="D203" s="2">
        <v>-396</v>
      </c>
      <c r="F203" s="42" t="s">
        <v>920</v>
      </c>
      <c r="G203" s="73" t="s">
        <v>1035</v>
      </c>
      <c r="H203" s="73" t="s">
        <v>1036</v>
      </c>
      <c r="I203" s="73" t="s">
        <v>1041</v>
      </c>
      <c r="J203" s="73" t="s">
        <v>897</v>
      </c>
      <c r="K203" s="74">
        <v>0</v>
      </c>
      <c r="L203" s="74">
        <v>0</v>
      </c>
      <c r="M203" s="74">
        <v>6.5234166992279602E-2</v>
      </c>
      <c r="N203" s="74">
        <v>0</v>
      </c>
      <c r="O203" s="75" t="s">
        <v>919</v>
      </c>
      <c r="P203" s="75" t="s">
        <v>1037</v>
      </c>
      <c r="R203">
        <f t="shared" si="5"/>
        <v>-25.832730128942721</v>
      </c>
    </row>
    <row r="204" spans="1:18" x14ac:dyDescent="0.2">
      <c r="A204" s="83" t="s">
        <v>18</v>
      </c>
      <c r="B204" t="s">
        <v>758</v>
      </c>
      <c r="C204" t="s">
        <v>1421</v>
      </c>
      <c r="D204" s="2">
        <v>-604.64</v>
      </c>
      <c r="F204" s="42" t="s">
        <v>920</v>
      </c>
      <c r="G204" s="73" t="s">
        <v>1035</v>
      </c>
      <c r="H204" s="73" t="s">
        <v>1036</v>
      </c>
      <c r="I204" s="73" t="s">
        <v>1002</v>
      </c>
      <c r="J204" s="73" t="s">
        <v>897</v>
      </c>
      <c r="K204" s="74">
        <v>0</v>
      </c>
      <c r="L204" s="74">
        <v>0</v>
      </c>
      <c r="M204" s="74">
        <v>5.7312295797041397E-2</v>
      </c>
      <c r="N204" s="74">
        <v>0</v>
      </c>
      <c r="O204" s="75" t="s">
        <v>1040</v>
      </c>
      <c r="P204" s="75" t="s">
        <v>1037</v>
      </c>
      <c r="R204">
        <f t="shared" si="5"/>
        <v>-34.653306530723107</v>
      </c>
    </row>
    <row r="205" spans="1:18" x14ac:dyDescent="0.2">
      <c r="A205" s="27" t="s">
        <v>18</v>
      </c>
      <c r="B205" t="s">
        <v>759</v>
      </c>
      <c r="C205" t="s">
        <v>1422</v>
      </c>
      <c r="D205" s="2">
        <v>-3059.86</v>
      </c>
      <c r="F205" s="42" t="s">
        <v>920</v>
      </c>
      <c r="G205" s="73" t="s">
        <v>1035</v>
      </c>
      <c r="H205" s="73" t="s">
        <v>1036</v>
      </c>
      <c r="I205" s="73" t="s">
        <v>1380</v>
      </c>
      <c r="J205" s="73" t="s">
        <v>897</v>
      </c>
      <c r="K205" s="74">
        <v>0</v>
      </c>
      <c r="L205" s="74">
        <v>0</v>
      </c>
      <c r="M205" s="74">
        <v>0.20277983966074459</v>
      </c>
      <c r="N205" s="74">
        <v>0</v>
      </c>
      <c r="O205" s="75" t="s">
        <v>919</v>
      </c>
      <c r="P205" s="75" t="s">
        <v>1037</v>
      </c>
      <c r="R205">
        <f t="shared" si="5"/>
        <v>-620.47792018432597</v>
      </c>
    </row>
    <row r="206" spans="1:18" x14ac:dyDescent="0.2">
      <c r="A206" s="27" t="s">
        <v>18</v>
      </c>
      <c r="B206" t="s">
        <v>768</v>
      </c>
      <c r="C206" t="s">
        <v>1297</v>
      </c>
      <c r="D206" s="2">
        <v>-138946.51</v>
      </c>
      <c r="F206" s="42" t="s">
        <v>920</v>
      </c>
      <c r="G206" s="73" t="s">
        <v>1291</v>
      </c>
      <c r="H206" s="73" t="s">
        <v>1092</v>
      </c>
      <c r="I206" s="73" t="s">
        <v>1290</v>
      </c>
      <c r="J206" s="73" t="s">
        <v>897</v>
      </c>
      <c r="K206" s="74">
        <v>0</v>
      </c>
      <c r="L206" s="74">
        <v>0</v>
      </c>
      <c r="M206" s="74">
        <v>6.7116923858050209E-2</v>
      </c>
      <c r="N206" s="74">
        <v>0</v>
      </c>
      <c r="O206" s="75" t="s">
        <v>919</v>
      </c>
      <c r="P206" s="75" t="s">
        <v>1037</v>
      </c>
      <c r="R206">
        <f t="shared" si="5"/>
        <v>-9325.6623320118124</v>
      </c>
    </row>
    <row r="207" spans="1:18" x14ac:dyDescent="0.2">
      <c r="A207" s="27" t="s">
        <v>18</v>
      </c>
      <c r="B207" t="s">
        <v>771</v>
      </c>
      <c r="C207" t="s">
        <v>1423</v>
      </c>
      <c r="D207" s="2">
        <v>-280724.99</v>
      </c>
      <c r="F207" s="42" t="s">
        <v>920</v>
      </c>
      <c r="G207" s="73" t="s">
        <v>1035</v>
      </c>
      <c r="H207" s="73" t="s">
        <v>1036</v>
      </c>
      <c r="I207" s="73" t="s">
        <v>1041</v>
      </c>
      <c r="J207" s="73" t="s">
        <v>897</v>
      </c>
      <c r="K207" s="74">
        <v>0</v>
      </c>
      <c r="L207" s="74">
        <v>0</v>
      </c>
      <c r="M207" s="74">
        <v>6.5234166992279602E-2</v>
      </c>
      <c r="N207" s="74">
        <v>0</v>
      </c>
      <c r="O207" s="75" t="s">
        <v>919</v>
      </c>
      <c r="P207" s="75" t="s">
        <v>1037</v>
      </c>
      <c r="R207">
        <f t="shared" si="5"/>
        <v>-18312.860876566021</v>
      </c>
    </row>
    <row r="208" spans="1:18" x14ac:dyDescent="0.2">
      <c r="A208" s="27" t="s">
        <v>18</v>
      </c>
      <c r="B208" t="s">
        <v>777</v>
      </c>
      <c r="C208" t="s">
        <v>1322</v>
      </c>
      <c r="D208" s="2">
        <v>-36036.1</v>
      </c>
      <c r="F208" s="42" t="s">
        <v>920</v>
      </c>
      <c r="G208" s="73" t="s">
        <v>1035</v>
      </c>
      <c r="H208" s="73" t="s">
        <v>1036</v>
      </c>
      <c r="I208" s="73" t="s">
        <v>1041</v>
      </c>
      <c r="J208" s="73" t="s">
        <v>897</v>
      </c>
      <c r="K208" s="74">
        <v>0</v>
      </c>
      <c r="L208" s="74">
        <v>0</v>
      </c>
      <c r="M208" s="74">
        <v>6.5234166992279602E-2</v>
      </c>
      <c r="N208" s="74">
        <v>0</v>
      </c>
      <c r="O208" s="75" t="s">
        <v>919</v>
      </c>
      <c r="P208" s="75" t="s">
        <v>1037</v>
      </c>
      <c r="R208">
        <f t="shared" si="5"/>
        <v>-2350.7849651504866</v>
      </c>
    </row>
    <row r="209" spans="1:18" x14ac:dyDescent="0.2">
      <c r="A209" s="27" t="s">
        <v>18</v>
      </c>
      <c r="B209" t="s">
        <v>783</v>
      </c>
      <c r="C209" t="s">
        <v>1330</v>
      </c>
      <c r="D209" s="2">
        <v>-38892.050000000003</v>
      </c>
      <c r="F209" s="42" t="s">
        <v>920</v>
      </c>
      <c r="G209" s="73" t="s">
        <v>1035</v>
      </c>
      <c r="H209" s="73" t="s">
        <v>1036</v>
      </c>
      <c r="I209" s="73" t="s">
        <v>1041</v>
      </c>
      <c r="J209" s="73" t="s">
        <v>897</v>
      </c>
      <c r="K209" s="74">
        <v>0</v>
      </c>
      <c r="L209" s="74">
        <v>0</v>
      </c>
      <c r="M209" s="74">
        <v>6.5234166992279602E-2</v>
      </c>
      <c r="N209" s="74">
        <v>0</v>
      </c>
      <c r="O209" s="75" t="s">
        <v>919</v>
      </c>
      <c r="P209" s="75" t="s">
        <v>1037</v>
      </c>
      <c r="R209">
        <f t="shared" si="5"/>
        <v>-2537.0904843720882</v>
      </c>
    </row>
    <row r="210" spans="1:18" x14ac:dyDescent="0.2">
      <c r="A210" s="27" t="s">
        <v>18</v>
      </c>
      <c r="B210" t="s">
        <v>784</v>
      </c>
      <c r="C210" t="s">
        <v>1424</v>
      </c>
      <c r="D210" s="2">
        <v>-7415</v>
      </c>
      <c r="F210" s="42" t="s">
        <v>920</v>
      </c>
      <c r="G210" s="73" t="s">
        <v>1035</v>
      </c>
      <c r="H210" s="73" t="s">
        <v>1036</v>
      </c>
      <c r="I210" s="73" t="s">
        <v>1041</v>
      </c>
      <c r="J210" s="73" t="s">
        <v>897</v>
      </c>
      <c r="K210" s="74">
        <v>0</v>
      </c>
      <c r="L210" s="74">
        <v>0</v>
      </c>
      <c r="M210" s="74">
        <v>6.5234166992279602E-2</v>
      </c>
      <c r="N210" s="74">
        <v>0</v>
      </c>
      <c r="O210" s="75" t="s">
        <v>919</v>
      </c>
      <c r="P210" s="75" t="s">
        <v>1037</v>
      </c>
      <c r="R210">
        <f t="shared" si="5"/>
        <v>-483.71134824775322</v>
      </c>
    </row>
    <row r="211" spans="1:18" x14ac:dyDescent="0.2">
      <c r="A211" s="27" t="s">
        <v>18</v>
      </c>
      <c r="B211" t="s">
        <v>792</v>
      </c>
      <c r="C211" t="s">
        <v>957</v>
      </c>
      <c r="D211" s="2">
        <v>-3887</v>
      </c>
      <c r="F211" s="42" t="s">
        <v>920</v>
      </c>
      <c r="G211" s="73" t="s">
        <v>1035</v>
      </c>
      <c r="H211" s="73" t="s">
        <v>1036</v>
      </c>
      <c r="I211" s="73" t="s">
        <v>1041</v>
      </c>
      <c r="J211" s="73" t="s">
        <v>897</v>
      </c>
      <c r="K211" s="74">
        <v>0</v>
      </c>
      <c r="L211" s="74">
        <v>0</v>
      </c>
      <c r="M211" s="74">
        <v>6.5234166992279602E-2</v>
      </c>
      <c r="N211" s="74">
        <v>0</v>
      </c>
      <c r="O211" s="75" t="s">
        <v>919</v>
      </c>
      <c r="P211" s="75" t="s">
        <v>1037</v>
      </c>
      <c r="R211">
        <f t="shared" si="5"/>
        <v>-253.56520709899081</v>
      </c>
    </row>
    <row r="212" spans="1:18" x14ac:dyDescent="0.2">
      <c r="A212" s="27" t="s">
        <v>18</v>
      </c>
      <c r="B212" t="s">
        <v>794</v>
      </c>
      <c r="C212" t="s">
        <v>1336</v>
      </c>
      <c r="D212" s="2">
        <v>-673399.46</v>
      </c>
      <c r="F212" s="42" t="s">
        <v>920</v>
      </c>
      <c r="G212" s="73" t="s">
        <v>1035</v>
      </c>
      <c r="H212" s="73" t="s">
        <v>1036</v>
      </c>
      <c r="I212" s="73" t="s">
        <v>1041</v>
      </c>
      <c r="J212" s="73" t="s">
        <v>897</v>
      </c>
      <c r="K212" s="74">
        <v>0</v>
      </c>
      <c r="L212" s="74">
        <v>0</v>
      </c>
      <c r="M212" s="74">
        <v>6.5234166992279602E-2</v>
      </c>
      <c r="N212" s="74">
        <v>0</v>
      </c>
      <c r="O212" s="75" t="s">
        <v>919</v>
      </c>
      <c r="P212" s="75" t="s">
        <v>1037</v>
      </c>
      <c r="R212">
        <f t="shared" si="5"/>
        <v>-43928.652826150908</v>
      </c>
    </row>
    <row r="213" spans="1:18" x14ac:dyDescent="0.2">
      <c r="A213" s="27" t="s">
        <v>18</v>
      </c>
      <c r="B213" t="s">
        <v>801</v>
      </c>
      <c r="C213" t="s">
        <v>1425</v>
      </c>
      <c r="D213" s="2">
        <v>-18068.400000000001</v>
      </c>
      <c r="F213" s="42" t="s">
        <v>920</v>
      </c>
      <c r="G213" s="73" t="s">
        <v>1035</v>
      </c>
      <c r="H213" s="73" t="s">
        <v>1036</v>
      </c>
      <c r="I213" s="73" t="s">
        <v>1041</v>
      </c>
      <c r="J213" s="73" t="s">
        <v>897</v>
      </c>
      <c r="K213" s="74">
        <v>0</v>
      </c>
      <c r="L213" s="74">
        <v>0</v>
      </c>
      <c r="M213" s="74">
        <v>6.5234166992279602E-2</v>
      </c>
      <c r="N213" s="74">
        <v>0</v>
      </c>
      <c r="O213" s="75" t="s">
        <v>919</v>
      </c>
      <c r="P213" s="75" t="s">
        <v>1037</v>
      </c>
      <c r="R213">
        <f t="shared" si="5"/>
        <v>-1178.6770228833047</v>
      </c>
    </row>
    <row r="214" spans="1:18" x14ac:dyDescent="0.2">
      <c r="A214" s="27" t="s">
        <v>18</v>
      </c>
      <c r="B214" t="s">
        <v>805</v>
      </c>
      <c r="C214" t="s">
        <v>1290</v>
      </c>
      <c r="D214" s="2">
        <v>-9073</v>
      </c>
      <c r="F214" s="42" t="s">
        <v>920</v>
      </c>
      <c r="G214" s="73" t="s">
        <v>1291</v>
      </c>
      <c r="H214" s="73" t="s">
        <v>1092</v>
      </c>
      <c r="I214" s="73" t="s">
        <v>1290</v>
      </c>
      <c r="J214" s="73" t="s">
        <v>897</v>
      </c>
      <c r="K214" s="74">
        <v>0</v>
      </c>
      <c r="L214" s="74">
        <v>0</v>
      </c>
      <c r="M214" s="74">
        <v>6.7116923858050209E-2</v>
      </c>
      <c r="N214" s="74">
        <v>0</v>
      </c>
      <c r="O214" s="75" t="s">
        <v>919</v>
      </c>
      <c r="P214" s="75" t="s">
        <v>1037</v>
      </c>
      <c r="R214">
        <f t="shared" si="5"/>
        <v>-608.95185016408959</v>
      </c>
    </row>
    <row r="215" spans="1:18" x14ac:dyDescent="0.2">
      <c r="A215" s="86" t="s">
        <v>18</v>
      </c>
      <c r="B215" t="s">
        <v>5</v>
      </c>
      <c r="C215" t="s">
        <v>1426</v>
      </c>
      <c r="D215" s="2">
        <v>1743894.82</v>
      </c>
      <c r="R215">
        <f t="shared" si="5"/>
        <v>0</v>
      </c>
    </row>
    <row r="216" spans="1:18" x14ac:dyDescent="0.2">
      <c r="A216" s="27" t="s">
        <v>18</v>
      </c>
      <c r="B216" t="s">
        <v>819</v>
      </c>
      <c r="C216" t="s">
        <v>1394</v>
      </c>
      <c r="D216" s="2">
        <v>-3179</v>
      </c>
      <c r="F216" s="42" t="s">
        <v>920</v>
      </c>
      <c r="G216" s="73" t="s">
        <v>1035</v>
      </c>
      <c r="H216" s="73" t="s">
        <v>1036</v>
      </c>
      <c r="I216" s="73" t="s">
        <v>1041</v>
      </c>
      <c r="J216" s="73" t="s">
        <v>897</v>
      </c>
      <c r="K216" s="74">
        <v>0</v>
      </c>
      <c r="L216" s="74">
        <v>0</v>
      </c>
      <c r="M216" s="74">
        <v>6.5234166992279602E-2</v>
      </c>
      <c r="N216" s="74">
        <v>0</v>
      </c>
      <c r="O216" s="75" t="s">
        <v>919</v>
      </c>
      <c r="P216" s="75" t="s">
        <v>1037</v>
      </c>
      <c r="R216">
        <f t="shared" si="5"/>
        <v>-207.37941686845684</v>
      </c>
    </row>
    <row r="217" spans="1:18" x14ac:dyDescent="0.2">
      <c r="A217" s="27" t="s">
        <v>18</v>
      </c>
      <c r="B217" t="s">
        <v>823</v>
      </c>
      <c r="C217" t="s">
        <v>1309</v>
      </c>
      <c r="D217" s="2">
        <v>-2109.12</v>
      </c>
      <c r="F217" s="88" t="s">
        <v>920</v>
      </c>
      <c r="G217" s="89" t="s">
        <v>1035</v>
      </c>
      <c r="H217" s="90" t="s">
        <v>921</v>
      </c>
      <c r="I217" s="77" t="s">
        <v>1106</v>
      </c>
      <c r="J217" s="77" t="s">
        <v>897</v>
      </c>
      <c r="K217" s="78">
        <v>0</v>
      </c>
      <c r="L217" s="78">
        <v>0</v>
      </c>
      <c r="M217" s="78">
        <v>4.3400000000000001E-2</v>
      </c>
      <c r="N217" s="78">
        <v>0</v>
      </c>
      <c r="O217" s="79" t="s">
        <v>919</v>
      </c>
      <c r="P217" s="79" t="s">
        <v>1107</v>
      </c>
      <c r="R217">
        <f t="shared" si="5"/>
        <v>-91.535808000000003</v>
      </c>
    </row>
    <row r="218" spans="1:18" x14ac:dyDescent="0.2">
      <c r="A218" s="83" t="s">
        <v>18</v>
      </c>
      <c r="B218" t="s">
        <v>838</v>
      </c>
      <c r="C218" t="s">
        <v>1427</v>
      </c>
      <c r="D218" s="2">
        <v>-879.03</v>
      </c>
      <c r="F218" s="42" t="s">
        <v>920</v>
      </c>
      <c r="G218" s="73" t="s">
        <v>1035</v>
      </c>
      <c r="H218" s="73" t="s">
        <v>1036</v>
      </c>
      <c r="I218" s="73" t="s">
        <v>1041</v>
      </c>
      <c r="J218" s="73" t="s">
        <v>897</v>
      </c>
      <c r="K218" s="74">
        <v>0</v>
      </c>
      <c r="L218" s="74">
        <v>0</v>
      </c>
      <c r="M218" s="74">
        <v>6.5234166992279602E-2</v>
      </c>
      <c r="N218" s="74">
        <v>0</v>
      </c>
      <c r="O218" s="75" t="s">
        <v>919</v>
      </c>
      <c r="P218" s="75" t="s">
        <v>1037</v>
      </c>
      <c r="R218">
        <f t="shared" si="5"/>
        <v>-57.34278981122354</v>
      </c>
    </row>
    <row r="219" spans="1:18" x14ac:dyDescent="0.2">
      <c r="A219" s="27" t="s">
        <v>18</v>
      </c>
      <c r="B219" t="s">
        <v>859</v>
      </c>
      <c r="C219" t="s">
        <v>957</v>
      </c>
      <c r="D219" s="2">
        <v>-646458.29</v>
      </c>
      <c r="F219" s="42" t="s">
        <v>920</v>
      </c>
      <c r="G219" s="73" t="s">
        <v>1035</v>
      </c>
      <c r="H219" s="73" t="s">
        <v>1036</v>
      </c>
      <c r="I219" s="73" t="s">
        <v>1041</v>
      </c>
      <c r="J219" s="73" t="s">
        <v>897</v>
      </c>
      <c r="K219" s="74">
        <v>0</v>
      </c>
      <c r="L219" s="74">
        <v>0</v>
      </c>
      <c r="M219" s="74">
        <v>6.5234166992279602E-2</v>
      </c>
      <c r="N219" s="74">
        <v>0</v>
      </c>
      <c r="O219" s="75" t="s">
        <v>919</v>
      </c>
      <c r="P219" s="75" t="s">
        <v>1037</v>
      </c>
      <c r="R219">
        <f t="shared" si="5"/>
        <v>-42171.168043403515</v>
      </c>
    </row>
    <row r="220" spans="1:18" x14ac:dyDescent="0.2">
      <c r="A220" s="27" t="s">
        <v>18</v>
      </c>
      <c r="B220" t="s">
        <v>861</v>
      </c>
      <c r="C220" t="s">
        <v>1309</v>
      </c>
      <c r="D220" s="2">
        <v>-3721.9</v>
      </c>
      <c r="F220" s="88" t="s">
        <v>920</v>
      </c>
      <c r="G220" s="89" t="s">
        <v>1035</v>
      </c>
      <c r="H220" s="90" t="s">
        <v>921</v>
      </c>
      <c r="I220" s="77" t="s">
        <v>1106</v>
      </c>
      <c r="J220" s="77" t="s">
        <v>897</v>
      </c>
      <c r="K220" s="78">
        <v>0</v>
      </c>
      <c r="L220" s="78">
        <v>0</v>
      </c>
      <c r="M220" s="78">
        <v>4.3400000000000001E-2</v>
      </c>
      <c r="N220" s="78">
        <v>0</v>
      </c>
      <c r="O220" s="79" t="s">
        <v>919</v>
      </c>
      <c r="P220" s="79" t="s">
        <v>1107</v>
      </c>
      <c r="R220">
        <f t="shared" si="5"/>
        <v>-161.53046000000001</v>
      </c>
    </row>
    <row r="221" spans="1:18" x14ac:dyDescent="0.2">
      <c r="A221" s="27" t="s">
        <v>18</v>
      </c>
      <c r="B221" t="s">
        <v>865</v>
      </c>
      <c r="C221" t="s">
        <v>1403</v>
      </c>
      <c r="D221" s="2">
        <v>-138729.79999999999</v>
      </c>
      <c r="F221" s="42" t="s">
        <v>920</v>
      </c>
      <c r="G221" s="73" t="s">
        <v>1035</v>
      </c>
      <c r="H221" s="73" t="s">
        <v>1036</v>
      </c>
      <c r="I221" s="73" t="s">
        <v>1041</v>
      </c>
      <c r="J221" s="73" t="s">
        <v>897</v>
      </c>
      <c r="K221" s="74">
        <v>0</v>
      </c>
      <c r="L221" s="74">
        <v>0</v>
      </c>
      <c r="M221" s="74">
        <v>6.5234166992279602E-2</v>
      </c>
      <c r="N221" s="74">
        <v>0</v>
      </c>
      <c r="O221" s="75" t="s">
        <v>919</v>
      </c>
      <c r="P221" s="75" t="s">
        <v>1037</v>
      </c>
      <c r="R221">
        <f t="shared" si="5"/>
        <v>-9049.9229400055501</v>
      </c>
    </row>
    <row r="222" spans="1:18" x14ac:dyDescent="0.2">
      <c r="A222" s="27" t="s">
        <v>18</v>
      </c>
      <c r="B222" t="s">
        <v>868</v>
      </c>
      <c r="C222" t="s">
        <v>1309</v>
      </c>
      <c r="D222" s="2">
        <v>-777.3</v>
      </c>
      <c r="F222" s="88" t="s">
        <v>920</v>
      </c>
      <c r="G222" s="89" t="s">
        <v>1035</v>
      </c>
      <c r="H222" s="90" t="s">
        <v>921</v>
      </c>
      <c r="I222" s="77" t="s">
        <v>1106</v>
      </c>
      <c r="J222" s="77" t="s">
        <v>897</v>
      </c>
      <c r="K222" s="78">
        <v>0</v>
      </c>
      <c r="L222" s="78">
        <v>0</v>
      </c>
      <c r="M222" s="78">
        <v>4.3400000000000001E-2</v>
      </c>
      <c r="N222" s="78">
        <v>0</v>
      </c>
      <c r="O222" s="79" t="s">
        <v>919</v>
      </c>
      <c r="P222" s="79" t="s">
        <v>1107</v>
      </c>
      <c r="R222">
        <f t="shared" si="5"/>
        <v>-33.734819999999999</v>
      </c>
    </row>
    <row r="223" spans="1:18" x14ac:dyDescent="0.2">
      <c r="A223" s="27" t="s">
        <v>18</v>
      </c>
      <c r="B223" t="s">
        <v>871</v>
      </c>
      <c r="C223" t="s">
        <v>957</v>
      </c>
      <c r="D223" s="2">
        <v>-92060.33</v>
      </c>
      <c r="F223" s="42" t="s">
        <v>920</v>
      </c>
      <c r="G223" s="73" t="s">
        <v>1035</v>
      </c>
      <c r="H223" s="73" t="s">
        <v>1036</v>
      </c>
      <c r="I223" s="73" t="s">
        <v>1041</v>
      </c>
      <c r="J223" s="73" t="s">
        <v>897</v>
      </c>
      <c r="K223" s="74">
        <v>0</v>
      </c>
      <c r="L223" s="74">
        <v>0</v>
      </c>
      <c r="M223" s="74">
        <v>6.5234166992279602E-2</v>
      </c>
      <c r="N223" s="74">
        <v>0</v>
      </c>
      <c r="O223" s="75" t="s">
        <v>919</v>
      </c>
      <c r="P223" s="75" t="s">
        <v>1037</v>
      </c>
      <c r="R223">
        <f t="shared" si="5"/>
        <v>-6005.4789405843676</v>
      </c>
    </row>
    <row r="224" spans="1:18" x14ac:dyDescent="0.2">
      <c r="A224" s="27" t="s">
        <v>18</v>
      </c>
      <c r="B224" t="s">
        <v>874</v>
      </c>
      <c r="C224" t="s">
        <v>1428</v>
      </c>
      <c r="D224" s="2">
        <v>-11290</v>
      </c>
      <c r="F224" s="42" t="s">
        <v>920</v>
      </c>
      <c r="G224" s="73" t="s">
        <v>1035</v>
      </c>
      <c r="H224" s="73" t="s">
        <v>1036</v>
      </c>
      <c r="I224" s="73" t="s">
        <v>1041</v>
      </c>
      <c r="J224" s="73" t="s">
        <v>897</v>
      </c>
      <c r="K224" s="74">
        <v>0</v>
      </c>
      <c r="L224" s="74">
        <v>0</v>
      </c>
      <c r="M224" s="74">
        <v>6.5234166992279602E-2</v>
      </c>
      <c r="N224" s="74">
        <v>0</v>
      </c>
      <c r="O224" s="75" t="s">
        <v>919</v>
      </c>
      <c r="P224" s="75" t="s">
        <v>1037</v>
      </c>
      <c r="R224">
        <f t="shared" si="5"/>
        <v>-736.49374534283675</v>
      </c>
    </row>
    <row r="225" spans="1:22" s="53" customFormat="1" x14ac:dyDescent="0.2">
      <c r="E225" s="56"/>
      <c r="Q225" s="56"/>
      <c r="V225" s="53">
        <f>SUM(R44:R224)</f>
        <v>-629914.88938656298</v>
      </c>
    </row>
    <row r="227" spans="1:22" x14ac:dyDescent="0.2">
      <c r="A227" s="45" t="s">
        <v>47</v>
      </c>
      <c r="B227" t="s">
        <v>484</v>
      </c>
      <c r="D227" s="2">
        <v>-645</v>
      </c>
      <c r="F227" s="43" t="s">
        <v>920</v>
      </c>
      <c r="G227" s="43"/>
      <c r="H227" s="43" t="s">
        <v>1003</v>
      </c>
      <c r="I227" s="43" t="s">
        <v>924</v>
      </c>
      <c r="J227" s="43" t="s">
        <v>897</v>
      </c>
      <c r="K227" s="28">
        <v>0</v>
      </c>
      <c r="L227" s="28">
        <v>0</v>
      </c>
      <c r="M227" s="28">
        <v>6.6395783999999999E-2</v>
      </c>
      <c r="N227" s="28">
        <v>0</v>
      </c>
      <c r="O227" s="29" t="s">
        <v>910</v>
      </c>
      <c r="P227" s="29" t="s">
        <v>910</v>
      </c>
      <c r="R227">
        <f>D227*K227 + D227*L227 + D227*M227 + D227*N227</f>
        <v>-42.825280679999999</v>
      </c>
    </row>
    <row r="228" spans="1:22" s="53" customFormat="1" x14ac:dyDescent="0.2">
      <c r="E228" s="56"/>
      <c r="Q228" s="56"/>
      <c r="V228" s="53">
        <f>R227</f>
        <v>-42.825280679999999</v>
      </c>
    </row>
    <row r="230" spans="1:22" x14ac:dyDescent="0.2">
      <c r="A230" s="86" t="s">
        <v>48</v>
      </c>
      <c r="B230" t="s">
        <v>84</v>
      </c>
      <c r="C230" t="s">
        <v>1429</v>
      </c>
      <c r="D230" s="2">
        <v>-2500</v>
      </c>
      <c r="R230">
        <f>D230*K230 + D230*L230 + D230*M230 + D230*N230</f>
        <v>0</v>
      </c>
    </row>
    <row r="231" spans="1:22" x14ac:dyDescent="0.2">
      <c r="A231" s="86" t="s">
        <v>48</v>
      </c>
      <c r="B231" t="s">
        <v>85</v>
      </c>
      <c r="C231" t="s">
        <v>1429</v>
      </c>
      <c r="D231" s="2">
        <v>-675</v>
      </c>
      <c r="R231">
        <f>D231*K231 + D231*L231 + D231*M231 + D231*N231</f>
        <v>0</v>
      </c>
    </row>
    <row r="232" spans="1:22" x14ac:dyDescent="0.2">
      <c r="A232" s="86" t="s">
        <v>48</v>
      </c>
      <c r="B232" t="s">
        <v>156</v>
      </c>
      <c r="C232" t="s">
        <v>1429</v>
      </c>
      <c r="D232" s="2">
        <v>-27823.75</v>
      </c>
      <c r="R232">
        <f>D232*K232 + D232*L232 + D232*M232 + D232*N232</f>
        <v>0</v>
      </c>
    </row>
    <row r="233" spans="1:22" x14ac:dyDescent="0.2">
      <c r="A233" s="86" t="s">
        <v>48</v>
      </c>
      <c r="B233" t="s">
        <v>331</v>
      </c>
      <c r="C233" t="s">
        <v>1429</v>
      </c>
      <c r="D233" s="2">
        <v>-11350</v>
      </c>
      <c r="R233">
        <f>D233*K233 + D233*L233 + D233*M233 + D233*N233</f>
        <v>0</v>
      </c>
    </row>
    <row r="234" spans="1:22" x14ac:dyDescent="0.2">
      <c r="A234" s="91" t="s">
        <v>48</v>
      </c>
      <c r="B234" t="s">
        <v>562</v>
      </c>
      <c r="C234" t="s">
        <v>1429</v>
      </c>
      <c r="D234" s="2">
        <v>-2500</v>
      </c>
      <c r="R234">
        <f>D234*K234 + D234*L234 + D234*M234 + D234*N234</f>
        <v>0</v>
      </c>
    </row>
    <row r="235" spans="1:22" s="53" customFormat="1" x14ac:dyDescent="0.2">
      <c r="E235" s="56"/>
      <c r="Q235" s="56"/>
      <c r="V235" s="53">
        <f>SUM(R230:R234)</f>
        <v>0</v>
      </c>
    </row>
    <row r="237" spans="1:22" x14ac:dyDescent="0.2">
      <c r="A237" s="27" t="s">
        <v>12</v>
      </c>
      <c r="B237" t="s">
        <v>60</v>
      </c>
      <c r="C237" t="s">
        <v>1430</v>
      </c>
      <c r="D237" s="2">
        <v>-148.80000000000001</v>
      </c>
      <c r="F237" s="42" t="s">
        <v>920</v>
      </c>
      <c r="G237" s="73" t="s">
        <v>1035</v>
      </c>
      <c r="H237" s="73" t="s">
        <v>1036</v>
      </c>
      <c r="I237" s="73" t="s">
        <v>1002</v>
      </c>
      <c r="J237" s="73" t="s">
        <v>897</v>
      </c>
      <c r="K237" s="74">
        <v>0</v>
      </c>
      <c r="L237" s="74">
        <v>0</v>
      </c>
      <c r="M237" s="74">
        <v>5.7312295797041397E-2</v>
      </c>
      <c r="N237" s="74">
        <v>0</v>
      </c>
      <c r="O237" s="75" t="s">
        <v>1040</v>
      </c>
      <c r="P237" s="75" t="s">
        <v>1037</v>
      </c>
      <c r="R237">
        <f>D237*K237 + D237*L237 + D237*M237 + D237*N237</f>
        <v>-8.5280696145997599</v>
      </c>
    </row>
    <row r="238" spans="1:22" x14ac:dyDescent="0.2">
      <c r="A238" s="27" t="s">
        <v>12</v>
      </c>
      <c r="B238" t="s">
        <v>62</v>
      </c>
      <c r="C238" t="s">
        <v>1431</v>
      </c>
      <c r="D238" s="2">
        <v>-4900</v>
      </c>
      <c r="F238" s="42" t="s">
        <v>920</v>
      </c>
      <c r="G238" s="73" t="s">
        <v>1035</v>
      </c>
      <c r="H238" s="73" t="s">
        <v>921</v>
      </c>
      <c r="I238" s="73" t="s">
        <v>1102</v>
      </c>
      <c r="J238" s="73" t="s">
        <v>897</v>
      </c>
      <c r="K238" s="74">
        <v>0</v>
      </c>
      <c r="L238" s="74">
        <v>0</v>
      </c>
      <c r="M238" s="74">
        <v>2.5000535146378174E-2</v>
      </c>
      <c r="N238" s="74">
        <v>0</v>
      </c>
      <c r="O238" s="75" t="s">
        <v>919</v>
      </c>
      <c r="P238" s="75" t="s">
        <v>1037</v>
      </c>
      <c r="R238">
        <f t="shared" ref="R238:R301" si="6">D238*K238 + D238*L238 + D238*M238 + D238*N238</f>
        <v>-122.50262221725305</v>
      </c>
    </row>
    <row r="239" spans="1:22" x14ac:dyDescent="0.2">
      <c r="A239" s="27" t="s">
        <v>12</v>
      </c>
      <c r="B239" t="s">
        <v>65</v>
      </c>
      <c r="C239" t="s">
        <v>1289</v>
      </c>
      <c r="D239" s="2">
        <v>-65399.3</v>
      </c>
      <c r="F239" s="42" t="s">
        <v>920</v>
      </c>
      <c r="G239" s="73" t="s">
        <v>1035</v>
      </c>
      <c r="H239" s="73" t="s">
        <v>1036</v>
      </c>
      <c r="I239" s="73" t="s">
        <v>1041</v>
      </c>
      <c r="J239" s="73" t="s">
        <v>897</v>
      </c>
      <c r="K239" s="74">
        <v>0</v>
      </c>
      <c r="L239" s="74">
        <v>0</v>
      </c>
      <c r="M239" s="74">
        <v>6.5234166992279602E-2</v>
      </c>
      <c r="N239" s="74">
        <v>0</v>
      </c>
      <c r="O239" s="75" t="s">
        <v>919</v>
      </c>
      <c r="P239" s="75" t="s">
        <v>1037</v>
      </c>
      <c r="R239">
        <f t="shared" si="6"/>
        <v>-4266.2688573781916</v>
      </c>
    </row>
    <row r="240" spans="1:22" x14ac:dyDescent="0.2">
      <c r="A240" s="27" t="s">
        <v>12</v>
      </c>
      <c r="B240" t="s">
        <v>67</v>
      </c>
      <c r="C240" t="s">
        <v>1031</v>
      </c>
      <c r="D240" s="2">
        <v>-905.29</v>
      </c>
      <c r="F240" s="72" t="s">
        <v>920</v>
      </c>
      <c r="G240" s="77" t="s">
        <v>1035</v>
      </c>
      <c r="H240" s="77" t="s">
        <v>921</v>
      </c>
      <c r="I240" s="77" t="s">
        <v>922</v>
      </c>
      <c r="J240" s="77" t="s">
        <v>897</v>
      </c>
      <c r="K240" s="78">
        <v>0</v>
      </c>
      <c r="L240" s="78">
        <v>0</v>
      </c>
      <c r="M240" s="78">
        <v>3.3500000000000002E-2</v>
      </c>
      <c r="N240" s="78">
        <v>0</v>
      </c>
      <c r="O240" s="79" t="s">
        <v>1040</v>
      </c>
      <c r="P240" s="79" t="s">
        <v>1037</v>
      </c>
      <c r="R240">
        <f t="shared" si="6"/>
        <v>-30.327214999999999</v>
      </c>
    </row>
    <row r="241" spans="1:18" x14ac:dyDescent="0.2">
      <c r="A241" s="83" t="s">
        <v>12</v>
      </c>
      <c r="B241" t="s">
        <v>68</v>
      </c>
      <c r="C241" t="s">
        <v>1432</v>
      </c>
      <c r="D241" s="2">
        <v>-6120.56</v>
      </c>
      <c r="F241" s="42" t="s">
        <v>920</v>
      </c>
      <c r="G241" s="73" t="s">
        <v>1035</v>
      </c>
      <c r="H241" s="73" t="s">
        <v>1057</v>
      </c>
      <c r="I241" s="73" t="s">
        <v>924</v>
      </c>
      <c r="J241" s="73" t="s">
        <v>897</v>
      </c>
      <c r="K241" s="74">
        <v>0</v>
      </c>
      <c r="L241" s="74">
        <v>0</v>
      </c>
      <c r="M241" s="74">
        <v>6.0314658886122911E-2</v>
      </c>
      <c r="N241" s="74">
        <v>0</v>
      </c>
      <c r="O241" s="75" t="s">
        <v>919</v>
      </c>
      <c r="P241" s="75" t="s">
        <v>1037</v>
      </c>
      <c r="R241">
        <f t="shared" si="6"/>
        <v>-369.15948859204849</v>
      </c>
    </row>
    <row r="242" spans="1:18" x14ac:dyDescent="0.2">
      <c r="A242" s="83" t="s">
        <v>12</v>
      </c>
      <c r="B242" t="s">
        <v>71</v>
      </c>
      <c r="C242" t="s">
        <v>1433</v>
      </c>
      <c r="D242" s="2">
        <v>-8334.6</v>
      </c>
      <c r="F242" s="42" t="s">
        <v>920</v>
      </c>
      <c r="G242" s="73" t="s">
        <v>1035</v>
      </c>
      <c r="H242" s="73" t="s">
        <v>1036</v>
      </c>
      <c r="I242" s="73" t="s">
        <v>1041</v>
      </c>
      <c r="J242" s="73" t="s">
        <v>897</v>
      </c>
      <c r="K242" s="74">
        <v>0</v>
      </c>
      <c r="L242" s="74">
        <v>0</v>
      </c>
      <c r="M242" s="74">
        <v>6.5234166992279602E-2</v>
      </c>
      <c r="N242" s="74">
        <v>0</v>
      </c>
      <c r="O242" s="75" t="s">
        <v>919</v>
      </c>
      <c r="P242" s="75" t="s">
        <v>1037</v>
      </c>
      <c r="R242">
        <f t="shared" si="6"/>
        <v>-543.7006882138536</v>
      </c>
    </row>
    <row r="243" spans="1:18" x14ac:dyDescent="0.2">
      <c r="A243" s="27" t="s">
        <v>12</v>
      </c>
      <c r="B243" t="s">
        <v>72</v>
      </c>
      <c r="C243" t="s">
        <v>1434</v>
      </c>
      <c r="D243" s="2">
        <v>-25599.599999999999</v>
      </c>
      <c r="F243" s="42" t="s">
        <v>920</v>
      </c>
      <c r="G243" s="73" t="s">
        <v>1035</v>
      </c>
      <c r="H243" s="73" t="s">
        <v>921</v>
      </c>
      <c r="I243" s="73" t="s">
        <v>1108</v>
      </c>
      <c r="J243" s="73" t="s">
        <v>897</v>
      </c>
      <c r="K243" s="74">
        <v>0</v>
      </c>
      <c r="L243" s="74">
        <v>0</v>
      </c>
      <c r="M243" s="74">
        <v>2.8808005692525739E-2</v>
      </c>
      <c r="N243" s="74">
        <v>0</v>
      </c>
      <c r="O243" s="75" t="s">
        <v>919</v>
      </c>
      <c r="P243" s="75" t="s">
        <v>1037</v>
      </c>
      <c r="R243">
        <f t="shared" si="6"/>
        <v>-737.47342252638191</v>
      </c>
    </row>
    <row r="244" spans="1:18" x14ac:dyDescent="0.2">
      <c r="A244" s="27" t="s">
        <v>12</v>
      </c>
      <c r="B244" t="s">
        <v>79</v>
      </c>
      <c r="C244" t="s">
        <v>1435</v>
      </c>
      <c r="D244" s="2">
        <v>-3086.8</v>
      </c>
      <c r="F244" s="72" t="s">
        <v>920</v>
      </c>
      <c r="G244" s="77" t="s">
        <v>1035</v>
      </c>
      <c r="H244" s="77" t="s">
        <v>921</v>
      </c>
      <c r="I244" s="77" t="s">
        <v>1061</v>
      </c>
      <c r="J244" s="77" t="s">
        <v>897</v>
      </c>
      <c r="K244" s="78">
        <v>0</v>
      </c>
      <c r="L244" s="78">
        <v>0</v>
      </c>
      <c r="M244" s="78">
        <v>7.3999999999999996E-2</v>
      </c>
      <c r="N244" s="78">
        <v>0</v>
      </c>
      <c r="O244" s="79" t="s">
        <v>919</v>
      </c>
      <c r="P244" s="79" t="s">
        <v>1037</v>
      </c>
      <c r="R244">
        <f t="shared" si="6"/>
        <v>-228.42320000000001</v>
      </c>
    </row>
    <row r="245" spans="1:18" x14ac:dyDescent="0.2">
      <c r="A245" s="83" t="s">
        <v>12</v>
      </c>
      <c r="B245" t="s">
        <v>80</v>
      </c>
      <c r="C245" t="s">
        <v>1436</v>
      </c>
      <c r="D245" s="2">
        <v>-1066.4000000000001</v>
      </c>
      <c r="F245" s="42" t="s">
        <v>920</v>
      </c>
      <c r="G245" s="73" t="s">
        <v>1291</v>
      </c>
      <c r="H245" s="73" t="s">
        <v>1092</v>
      </c>
      <c r="I245" s="73" t="s">
        <v>1437</v>
      </c>
      <c r="J245" s="73" t="s">
        <v>897</v>
      </c>
      <c r="K245" s="74">
        <v>0</v>
      </c>
      <c r="L245" s="74">
        <v>0</v>
      </c>
      <c r="M245" s="74">
        <v>5.8400854679315363E-2</v>
      </c>
      <c r="N245" s="74">
        <v>0</v>
      </c>
      <c r="O245" s="75" t="s">
        <v>919</v>
      </c>
      <c r="P245" s="75" t="s">
        <v>1037</v>
      </c>
      <c r="R245">
        <f t="shared" si="6"/>
        <v>-62.278671430021909</v>
      </c>
    </row>
    <row r="246" spans="1:18" x14ac:dyDescent="0.2">
      <c r="A246" s="83" t="s">
        <v>12</v>
      </c>
      <c r="B246" t="s">
        <v>81</v>
      </c>
      <c r="C246" t="s">
        <v>1438</v>
      </c>
      <c r="D246" s="2">
        <v>-875.8</v>
      </c>
      <c r="F246" s="72" t="s">
        <v>920</v>
      </c>
      <c r="G246" s="77" t="s">
        <v>1035</v>
      </c>
      <c r="H246" s="77" t="s">
        <v>921</v>
      </c>
      <c r="I246" s="77" t="s">
        <v>929</v>
      </c>
      <c r="J246" s="77" t="s">
        <v>897</v>
      </c>
      <c r="K246" s="78">
        <v>0</v>
      </c>
      <c r="L246" s="78">
        <v>0</v>
      </c>
      <c r="M246" s="78">
        <v>3.3500000000000002E-2</v>
      </c>
      <c r="N246" s="78">
        <v>0</v>
      </c>
      <c r="O246" s="79" t="s">
        <v>919</v>
      </c>
      <c r="P246" s="79" t="s">
        <v>1037</v>
      </c>
      <c r="R246">
        <f t="shared" si="6"/>
        <v>-29.339300000000001</v>
      </c>
    </row>
    <row r="247" spans="1:18" x14ac:dyDescent="0.2">
      <c r="A247" s="83" t="s">
        <v>12</v>
      </c>
      <c r="B247" t="s">
        <v>84</v>
      </c>
      <c r="C247" t="s">
        <v>1439</v>
      </c>
      <c r="D247" s="2">
        <v>-10000</v>
      </c>
      <c r="F247" s="72" t="s">
        <v>920</v>
      </c>
      <c r="G247" s="77" t="s">
        <v>1035</v>
      </c>
      <c r="H247" s="77" t="s">
        <v>921</v>
      </c>
      <c r="I247" s="77" t="s">
        <v>929</v>
      </c>
      <c r="J247" s="77" t="s">
        <v>897</v>
      </c>
      <c r="K247" s="78">
        <v>0</v>
      </c>
      <c r="L247" s="78">
        <v>0</v>
      </c>
      <c r="M247" s="78">
        <v>3.3500000000000002E-2</v>
      </c>
      <c r="N247" s="78">
        <v>0</v>
      </c>
      <c r="O247" s="79" t="s">
        <v>919</v>
      </c>
      <c r="P247" s="79" t="s">
        <v>1037</v>
      </c>
      <c r="R247">
        <f t="shared" si="6"/>
        <v>-335</v>
      </c>
    </row>
    <row r="248" spans="1:18" x14ac:dyDescent="0.2">
      <c r="A248" s="27" t="s">
        <v>12</v>
      </c>
      <c r="B248" t="s">
        <v>86</v>
      </c>
      <c r="C248" t="s">
        <v>1440</v>
      </c>
      <c r="D248" s="2">
        <v>-584.79999999999995</v>
      </c>
      <c r="F248" s="42" t="s">
        <v>920</v>
      </c>
      <c r="G248" s="73" t="s">
        <v>1035</v>
      </c>
      <c r="H248" s="73" t="s">
        <v>921</v>
      </c>
      <c r="I248" s="73" t="s">
        <v>1108</v>
      </c>
      <c r="J248" s="73" t="s">
        <v>897</v>
      </c>
      <c r="K248" s="74">
        <v>0</v>
      </c>
      <c r="L248" s="74">
        <v>0</v>
      </c>
      <c r="M248" s="74">
        <v>2.8808005692525739E-2</v>
      </c>
      <c r="N248" s="74">
        <v>0</v>
      </c>
      <c r="O248" s="75" t="s">
        <v>919</v>
      </c>
      <c r="P248" s="75" t="s">
        <v>1037</v>
      </c>
      <c r="R248">
        <f t="shared" si="6"/>
        <v>-16.846921728989052</v>
      </c>
    </row>
    <row r="249" spans="1:18" x14ac:dyDescent="0.2">
      <c r="A249" s="83" t="s">
        <v>12</v>
      </c>
      <c r="B249" t="s">
        <v>101</v>
      </c>
      <c r="C249" t="s">
        <v>1441</v>
      </c>
      <c r="D249" s="2">
        <v>-49276.37</v>
      </c>
      <c r="F249" s="42" t="s">
        <v>920</v>
      </c>
      <c r="G249" s="73" t="s">
        <v>1035</v>
      </c>
      <c r="H249" s="73" t="s">
        <v>1036</v>
      </c>
      <c r="I249" s="73" t="s">
        <v>1041</v>
      </c>
      <c r="J249" s="73" t="s">
        <v>897</v>
      </c>
      <c r="K249" s="74">
        <v>0</v>
      </c>
      <c r="L249" s="74">
        <v>0</v>
      </c>
      <c r="M249" s="74">
        <v>6.5234166992279602E-2</v>
      </c>
      <c r="N249" s="74">
        <v>0</v>
      </c>
      <c r="O249" s="75" t="s">
        <v>919</v>
      </c>
      <c r="P249" s="75" t="s">
        <v>1037</v>
      </c>
      <c r="R249">
        <f t="shared" si="6"/>
        <v>-3214.5029493533571</v>
      </c>
    </row>
    <row r="250" spans="1:18" x14ac:dyDescent="0.2">
      <c r="A250" s="27" t="s">
        <v>12</v>
      </c>
      <c r="B250" t="s">
        <v>108</v>
      </c>
      <c r="C250" t="s">
        <v>1442</v>
      </c>
      <c r="D250" s="2">
        <v>-939.12</v>
      </c>
      <c r="F250" s="42" t="s">
        <v>920</v>
      </c>
      <c r="G250" s="73" t="s">
        <v>1035</v>
      </c>
      <c r="H250" s="73" t="s">
        <v>921</v>
      </c>
      <c r="I250" s="73" t="s">
        <v>1108</v>
      </c>
      <c r="J250" s="73" t="s">
        <v>897</v>
      </c>
      <c r="K250" s="74">
        <v>0</v>
      </c>
      <c r="L250" s="74">
        <v>0</v>
      </c>
      <c r="M250" s="74">
        <v>2.8808005692525739E-2</v>
      </c>
      <c r="N250" s="74">
        <v>0</v>
      </c>
      <c r="O250" s="75" t="s">
        <v>919</v>
      </c>
      <c r="P250" s="75" t="s">
        <v>1037</v>
      </c>
      <c r="R250">
        <f t="shared" si="6"/>
        <v>-27.054174305964771</v>
      </c>
    </row>
    <row r="251" spans="1:18" x14ac:dyDescent="0.2">
      <c r="A251" s="27" t="s">
        <v>12</v>
      </c>
      <c r="B251" t="s">
        <v>113</v>
      </c>
      <c r="C251" t="s">
        <v>1443</v>
      </c>
      <c r="D251" s="2">
        <v>-1000</v>
      </c>
      <c r="F251" s="42" t="s">
        <v>920</v>
      </c>
      <c r="G251" s="73" t="s">
        <v>1035</v>
      </c>
      <c r="H251" s="73" t="s">
        <v>921</v>
      </c>
      <c r="I251" s="73" t="s">
        <v>1061</v>
      </c>
      <c r="J251" s="73" t="s">
        <v>897</v>
      </c>
      <c r="K251" s="74">
        <v>0</v>
      </c>
      <c r="L251" s="74">
        <v>0</v>
      </c>
      <c r="M251" s="74">
        <v>7.9432896216359891E-2</v>
      </c>
      <c r="N251" s="74">
        <v>0</v>
      </c>
      <c r="O251" s="75" t="s">
        <v>919</v>
      </c>
      <c r="P251" s="75" t="s">
        <v>1037</v>
      </c>
      <c r="R251">
        <f t="shared" si="6"/>
        <v>-79.432896216359893</v>
      </c>
    </row>
    <row r="252" spans="1:18" x14ac:dyDescent="0.2">
      <c r="A252" s="27" t="s">
        <v>12</v>
      </c>
      <c r="B252" t="s">
        <v>114</v>
      </c>
      <c r="C252" t="s">
        <v>1444</v>
      </c>
      <c r="D252" s="2">
        <v>-50197</v>
      </c>
      <c r="F252" s="72" t="s">
        <v>920</v>
      </c>
      <c r="G252" s="77" t="s">
        <v>1035</v>
      </c>
      <c r="H252" s="77" t="s">
        <v>921</v>
      </c>
      <c r="I252" s="77" t="s">
        <v>905</v>
      </c>
      <c r="J252" s="77" t="s">
        <v>897</v>
      </c>
      <c r="K252" s="78">
        <v>0</v>
      </c>
      <c r="L252" s="78">
        <v>0</v>
      </c>
      <c r="M252" s="78">
        <v>3.0499999999999999E-2</v>
      </c>
      <c r="N252" s="78">
        <v>0</v>
      </c>
      <c r="O252" s="79" t="s">
        <v>919</v>
      </c>
      <c r="P252" s="79" t="s">
        <v>1037</v>
      </c>
      <c r="R252">
        <f t="shared" si="6"/>
        <v>-1531.0084999999999</v>
      </c>
    </row>
    <row r="253" spans="1:18" x14ac:dyDescent="0.2">
      <c r="A253" s="27" t="s">
        <v>12</v>
      </c>
      <c r="B253" t="s">
        <v>115</v>
      </c>
      <c r="C253" t="s">
        <v>1445</v>
      </c>
      <c r="D253" s="2">
        <v>-112.8</v>
      </c>
      <c r="F253" s="42" t="s">
        <v>920</v>
      </c>
      <c r="G253" s="73" t="s">
        <v>1035</v>
      </c>
      <c r="H253" s="73" t="s">
        <v>1036</v>
      </c>
      <c r="I253" s="73" t="s">
        <v>1446</v>
      </c>
      <c r="J253" s="73" t="s">
        <v>897</v>
      </c>
      <c r="K253" s="74">
        <v>0</v>
      </c>
      <c r="L253" s="74">
        <v>0</v>
      </c>
      <c r="M253" s="74">
        <v>5.8904369319652435E-2</v>
      </c>
      <c r="N253" s="74">
        <v>0</v>
      </c>
      <c r="O253" s="75" t="s">
        <v>919</v>
      </c>
      <c r="P253" s="75" t="s">
        <v>1037</v>
      </c>
      <c r="R253">
        <f t="shared" si="6"/>
        <v>-6.6444128592567946</v>
      </c>
    </row>
    <row r="254" spans="1:18" x14ac:dyDescent="0.2">
      <c r="A254" s="27" t="s">
        <v>12</v>
      </c>
      <c r="B254" t="s">
        <v>118</v>
      </c>
      <c r="C254" t="s">
        <v>1432</v>
      </c>
      <c r="D254" s="2">
        <v>-7423.56</v>
      </c>
      <c r="F254" s="42" t="s">
        <v>920</v>
      </c>
      <c r="G254" s="73" t="s">
        <v>1035</v>
      </c>
      <c r="H254" s="73" t="s">
        <v>1057</v>
      </c>
      <c r="I254" s="73" t="s">
        <v>924</v>
      </c>
      <c r="J254" s="73" t="s">
        <v>897</v>
      </c>
      <c r="K254" s="74">
        <v>0</v>
      </c>
      <c r="L254" s="74">
        <v>0</v>
      </c>
      <c r="M254" s="74">
        <v>6.0314658886122911E-2</v>
      </c>
      <c r="N254" s="74">
        <v>0</v>
      </c>
      <c r="O254" s="75" t="s">
        <v>919</v>
      </c>
      <c r="P254" s="75" t="s">
        <v>1037</v>
      </c>
      <c r="R254">
        <f t="shared" si="6"/>
        <v>-447.74948912066662</v>
      </c>
    </row>
    <row r="255" spans="1:18" x14ac:dyDescent="0.2">
      <c r="A255" s="27" t="s">
        <v>12</v>
      </c>
      <c r="B255" t="s">
        <v>119</v>
      </c>
      <c r="C255" t="s">
        <v>1432</v>
      </c>
      <c r="D255" s="2">
        <v>-7931.2</v>
      </c>
      <c r="F255" s="42" t="s">
        <v>920</v>
      </c>
      <c r="G255" s="73" t="s">
        <v>1035</v>
      </c>
      <c r="H255" s="73" t="s">
        <v>1057</v>
      </c>
      <c r="I255" s="73" t="s">
        <v>924</v>
      </c>
      <c r="J255" s="73" t="s">
        <v>897</v>
      </c>
      <c r="K255" s="74">
        <v>0</v>
      </c>
      <c r="L255" s="74">
        <v>0</v>
      </c>
      <c r="M255" s="74">
        <v>6.0314658886122911E-2</v>
      </c>
      <c r="N255" s="74">
        <v>0</v>
      </c>
      <c r="O255" s="75" t="s">
        <v>919</v>
      </c>
      <c r="P255" s="75" t="s">
        <v>1037</v>
      </c>
      <c r="R255">
        <f t="shared" si="6"/>
        <v>-478.36762255761801</v>
      </c>
    </row>
    <row r="256" spans="1:18" x14ac:dyDescent="0.2">
      <c r="A256" s="27" t="s">
        <v>12</v>
      </c>
      <c r="B256" t="s">
        <v>120</v>
      </c>
      <c r="C256" t="s">
        <v>1447</v>
      </c>
      <c r="D256" s="2">
        <v>-139.97</v>
      </c>
      <c r="F256" s="42" t="s">
        <v>920</v>
      </c>
      <c r="G256" s="73" t="s">
        <v>1035</v>
      </c>
      <c r="H256" s="73" t="s">
        <v>921</v>
      </c>
      <c r="I256" s="73" t="s">
        <v>1061</v>
      </c>
      <c r="J256" s="73" t="s">
        <v>897</v>
      </c>
      <c r="K256" s="74">
        <v>0</v>
      </c>
      <c r="L256" s="74">
        <v>0</v>
      </c>
      <c r="M256" s="74">
        <v>7.0465964600870304E-2</v>
      </c>
      <c r="N256" s="74">
        <v>0</v>
      </c>
      <c r="O256" s="75" t="s">
        <v>919</v>
      </c>
      <c r="P256" s="75" t="s">
        <v>1037</v>
      </c>
      <c r="R256">
        <f t="shared" si="6"/>
        <v>-9.863121065183817</v>
      </c>
    </row>
    <row r="257" spans="1:18" x14ac:dyDescent="0.2">
      <c r="A257" s="27" t="s">
        <v>12</v>
      </c>
      <c r="B257" t="s">
        <v>122</v>
      </c>
      <c r="C257" t="s">
        <v>1448</v>
      </c>
      <c r="D257" s="2">
        <v>-1306</v>
      </c>
      <c r="F257" s="42" t="s">
        <v>920</v>
      </c>
      <c r="G257" s="73" t="s">
        <v>1035</v>
      </c>
      <c r="H257" s="73" t="s">
        <v>921</v>
      </c>
      <c r="I257" s="73" t="s">
        <v>1108</v>
      </c>
      <c r="J257" s="73" t="s">
        <v>897</v>
      </c>
      <c r="K257" s="74">
        <v>0</v>
      </c>
      <c r="L257" s="74">
        <v>0</v>
      </c>
      <c r="M257" s="74">
        <v>2.8808005692525739E-2</v>
      </c>
      <c r="N257" s="74">
        <v>0</v>
      </c>
      <c r="O257" s="75" t="s">
        <v>919</v>
      </c>
      <c r="P257" s="75" t="s">
        <v>1037</v>
      </c>
      <c r="R257">
        <f t="shared" si="6"/>
        <v>-37.623255434438619</v>
      </c>
    </row>
    <row r="258" spans="1:18" x14ac:dyDescent="0.2">
      <c r="A258" s="27" t="s">
        <v>12</v>
      </c>
      <c r="B258" t="s">
        <v>136</v>
      </c>
      <c r="C258" t="s">
        <v>1449</v>
      </c>
      <c r="D258" s="2">
        <v>-4835</v>
      </c>
      <c r="F258" s="72" t="s">
        <v>920</v>
      </c>
      <c r="G258" s="77" t="s">
        <v>1035</v>
      </c>
      <c r="H258" s="77" t="s">
        <v>921</v>
      </c>
      <c r="I258" s="77" t="s">
        <v>905</v>
      </c>
      <c r="J258" s="77" t="s">
        <v>897</v>
      </c>
      <c r="K258" s="78">
        <v>0</v>
      </c>
      <c r="L258" s="78">
        <v>0</v>
      </c>
      <c r="M258" s="78">
        <v>3.0499999999999999E-2</v>
      </c>
      <c r="N258" s="78">
        <v>0</v>
      </c>
      <c r="O258" s="79" t="s">
        <v>919</v>
      </c>
      <c r="P258" s="79" t="s">
        <v>1037</v>
      </c>
      <c r="R258">
        <f t="shared" si="6"/>
        <v>-147.4675</v>
      </c>
    </row>
    <row r="259" spans="1:18" x14ac:dyDescent="0.2">
      <c r="A259" s="27" t="s">
        <v>12</v>
      </c>
      <c r="B259" t="s">
        <v>141</v>
      </c>
      <c r="C259" t="s">
        <v>1229</v>
      </c>
      <c r="D259" s="2">
        <v>-451.6</v>
      </c>
      <c r="F259" s="42" t="s">
        <v>920</v>
      </c>
      <c r="G259" s="73" t="s">
        <v>1035</v>
      </c>
      <c r="H259" s="73" t="s">
        <v>1036</v>
      </c>
      <c r="I259" s="73" t="s">
        <v>1041</v>
      </c>
      <c r="J259" s="73" t="s">
        <v>897</v>
      </c>
      <c r="K259" s="74">
        <v>0</v>
      </c>
      <c r="L259" s="74">
        <v>0</v>
      </c>
      <c r="M259" s="74">
        <v>6.5234166992279602E-2</v>
      </c>
      <c r="N259" s="74">
        <v>0</v>
      </c>
      <c r="O259" s="75" t="s">
        <v>919</v>
      </c>
      <c r="P259" s="75" t="s">
        <v>1037</v>
      </c>
      <c r="R259">
        <f t="shared" si="6"/>
        <v>-29.459749813713469</v>
      </c>
    </row>
    <row r="260" spans="1:18" x14ac:dyDescent="0.2">
      <c r="A260" s="27" t="s">
        <v>12</v>
      </c>
      <c r="B260" t="s">
        <v>143</v>
      </c>
      <c r="C260" t="s">
        <v>1450</v>
      </c>
      <c r="D260" s="2">
        <v>-3244</v>
      </c>
      <c r="F260" s="42" t="s">
        <v>920</v>
      </c>
      <c r="G260" s="73" t="s">
        <v>1291</v>
      </c>
      <c r="H260" s="73" t="s">
        <v>1092</v>
      </c>
      <c r="I260" s="73" t="s">
        <v>1437</v>
      </c>
      <c r="J260" s="73" t="s">
        <v>897</v>
      </c>
      <c r="K260" s="74">
        <v>0</v>
      </c>
      <c r="L260" s="74">
        <v>0</v>
      </c>
      <c r="M260" s="74">
        <v>5.8400854679315363E-2</v>
      </c>
      <c r="N260" s="74">
        <v>0</v>
      </c>
      <c r="O260" s="75" t="s">
        <v>919</v>
      </c>
      <c r="P260" s="75" t="s">
        <v>1037</v>
      </c>
      <c r="R260">
        <f t="shared" si="6"/>
        <v>-189.45237257969904</v>
      </c>
    </row>
    <row r="261" spans="1:18" x14ac:dyDescent="0.2">
      <c r="A261" s="86" t="s">
        <v>12</v>
      </c>
      <c r="B261" t="s">
        <v>149</v>
      </c>
      <c r="C261" t="s">
        <v>965</v>
      </c>
      <c r="D261" s="2">
        <v>-169.92</v>
      </c>
      <c r="R261">
        <f t="shared" si="6"/>
        <v>0</v>
      </c>
    </row>
    <row r="262" spans="1:18" x14ac:dyDescent="0.2">
      <c r="A262" s="27" t="s">
        <v>12</v>
      </c>
      <c r="B262" t="s">
        <v>151</v>
      </c>
      <c r="C262" t="s">
        <v>1307</v>
      </c>
      <c r="D262" s="2">
        <v>-1420</v>
      </c>
      <c r="F262" s="42" t="s">
        <v>920</v>
      </c>
      <c r="G262" s="73" t="s">
        <v>1035</v>
      </c>
      <c r="H262" s="73" t="s">
        <v>1036</v>
      </c>
      <c r="I262" s="73" t="s">
        <v>1041</v>
      </c>
      <c r="J262" s="73" t="s">
        <v>897</v>
      </c>
      <c r="K262" s="74">
        <v>0</v>
      </c>
      <c r="L262" s="74">
        <v>0</v>
      </c>
      <c r="M262" s="74">
        <v>6.5234166992279602E-2</v>
      </c>
      <c r="N262" s="74">
        <v>0</v>
      </c>
      <c r="O262" s="75" t="s">
        <v>919</v>
      </c>
      <c r="P262" s="75" t="s">
        <v>1037</v>
      </c>
      <c r="R262">
        <f t="shared" si="6"/>
        <v>-92.632517129037041</v>
      </c>
    </row>
    <row r="263" spans="1:18" x14ac:dyDescent="0.2">
      <c r="A263" s="27" t="s">
        <v>12</v>
      </c>
      <c r="B263" t="s">
        <v>155</v>
      </c>
      <c r="C263" t="s">
        <v>1451</v>
      </c>
      <c r="D263" s="2">
        <v>-4900</v>
      </c>
      <c r="F263" s="42" t="s">
        <v>920</v>
      </c>
      <c r="G263" s="73" t="s">
        <v>1035</v>
      </c>
      <c r="H263" s="73" t="s">
        <v>1036</v>
      </c>
      <c r="I263" s="73" t="s">
        <v>1041</v>
      </c>
      <c r="J263" s="73" t="s">
        <v>897</v>
      </c>
      <c r="K263" s="74">
        <v>0</v>
      </c>
      <c r="L263" s="74">
        <v>0</v>
      </c>
      <c r="M263" s="74">
        <v>6.5234166992279602E-2</v>
      </c>
      <c r="N263" s="74">
        <v>0</v>
      </c>
      <c r="O263" s="75" t="s">
        <v>919</v>
      </c>
      <c r="P263" s="75" t="s">
        <v>1037</v>
      </c>
      <c r="R263">
        <f t="shared" si="6"/>
        <v>-319.64741826217005</v>
      </c>
    </row>
    <row r="264" spans="1:18" x14ac:dyDescent="0.2">
      <c r="A264" s="27" t="s">
        <v>12</v>
      </c>
      <c r="B264" t="s">
        <v>163</v>
      </c>
      <c r="C264" t="s">
        <v>1452</v>
      </c>
      <c r="D264" s="2">
        <v>-205342.93</v>
      </c>
      <c r="F264" s="42" t="s">
        <v>920</v>
      </c>
      <c r="G264" s="73" t="s">
        <v>1035</v>
      </c>
      <c r="H264" s="73" t="s">
        <v>1036</v>
      </c>
      <c r="I264" s="73" t="s">
        <v>1041</v>
      </c>
      <c r="J264" s="73" t="s">
        <v>897</v>
      </c>
      <c r="K264" s="74">
        <v>0</v>
      </c>
      <c r="L264" s="74">
        <v>0</v>
      </c>
      <c r="M264" s="74">
        <v>6.5234166992279602E-2</v>
      </c>
      <c r="N264" s="74">
        <v>0</v>
      </c>
      <c r="O264" s="75" t="s">
        <v>919</v>
      </c>
      <c r="P264" s="75" t="s">
        <v>1037</v>
      </c>
      <c r="R264">
        <f t="shared" si="6"/>
        <v>-13395.374986303981</v>
      </c>
    </row>
    <row r="265" spans="1:18" x14ac:dyDescent="0.2">
      <c r="A265" s="27" t="s">
        <v>12</v>
      </c>
      <c r="B265" t="s">
        <v>164</v>
      </c>
      <c r="C265" t="s">
        <v>1453</v>
      </c>
      <c r="D265" s="2">
        <v>-3552</v>
      </c>
      <c r="F265" s="42" t="s">
        <v>920</v>
      </c>
      <c r="G265" s="73" t="s">
        <v>1035</v>
      </c>
      <c r="H265" s="73" t="s">
        <v>1036</v>
      </c>
      <c r="I265" s="73" t="s">
        <v>1002</v>
      </c>
      <c r="J265" s="73" t="s">
        <v>897</v>
      </c>
      <c r="K265" s="74">
        <v>0</v>
      </c>
      <c r="L265" s="74">
        <v>0</v>
      </c>
      <c r="M265" s="74">
        <v>5.7312295797041397E-2</v>
      </c>
      <c r="N265" s="74">
        <v>0</v>
      </c>
      <c r="O265" s="75" t="s">
        <v>919</v>
      </c>
      <c r="P265" s="75" t="s">
        <v>1037</v>
      </c>
      <c r="R265">
        <f t="shared" si="6"/>
        <v>-203.57327467109104</v>
      </c>
    </row>
    <row r="266" spans="1:18" x14ac:dyDescent="0.2">
      <c r="A266" s="27" t="s">
        <v>12</v>
      </c>
      <c r="B266" t="s">
        <v>165</v>
      </c>
      <c r="C266" t="s">
        <v>1454</v>
      </c>
      <c r="D266" s="2">
        <v>-2664</v>
      </c>
      <c r="F266" s="72" t="s">
        <v>920</v>
      </c>
      <c r="G266" s="77" t="s">
        <v>1035</v>
      </c>
      <c r="H266" s="77" t="s">
        <v>921</v>
      </c>
      <c r="I266" s="77" t="s">
        <v>929</v>
      </c>
      <c r="J266" s="77" t="s">
        <v>897</v>
      </c>
      <c r="K266" s="78">
        <v>0</v>
      </c>
      <c r="L266" s="78">
        <v>0</v>
      </c>
      <c r="M266" s="78">
        <v>3.3500000000000002E-2</v>
      </c>
      <c r="N266" s="78">
        <v>0</v>
      </c>
      <c r="O266" s="79" t="s">
        <v>919</v>
      </c>
      <c r="P266" s="79" t="s">
        <v>1037</v>
      </c>
      <c r="R266">
        <f t="shared" si="6"/>
        <v>-89.244</v>
      </c>
    </row>
    <row r="267" spans="1:18" x14ac:dyDescent="0.2">
      <c r="A267" s="27" t="s">
        <v>12</v>
      </c>
      <c r="B267" t="s">
        <v>166</v>
      </c>
      <c r="C267" t="s">
        <v>1146</v>
      </c>
      <c r="D267" s="2">
        <v>-3887</v>
      </c>
      <c r="F267" s="72" t="s">
        <v>920</v>
      </c>
      <c r="G267" s="77" t="s">
        <v>1035</v>
      </c>
      <c r="H267" s="77" t="s">
        <v>921</v>
      </c>
      <c r="I267" s="77" t="s">
        <v>929</v>
      </c>
      <c r="J267" s="77" t="s">
        <v>897</v>
      </c>
      <c r="K267" s="78">
        <v>0</v>
      </c>
      <c r="L267" s="78">
        <v>0</v>
      </c>
      <c r="M267" s="78">
        <v>3.3500000000000002E-2</v>
      </c>
      <c r="N267" s="78">
        <v>0</v>
      </c>
      <c r="O267" s="79" t="s">
        <v>919</v>
      </c>
      <c r="P267" s="79" t="s">
        <v>1037</v>
      </c>
      <c r="R267">
        <f t="shared" si="6"/>
        <v>-130.21450000000002</v>
      </c>
    </row>
    <row r="268" spans="1:18" x14ac:dyDescent="0.2">
      <c r="A268" s="27" t="s">
        <v>12</v>
      </c>
      <c r="B268" t="s">
        <v>167</v>
      </c>
      <c r="C268" t="s">
        <v>1455</v>
      </c>
      <c r="D268" s="2">
        <v>-20140</v>
      </c>
      <c r="F268" s="42" t="s">
        <v>920</v>
      </c>
      <c r="G268" s="73" t="s">
        <v>1035</v>
      </c>
      <c r="H268" s="73" t="s">
        <v>1036</v>
      </c>
      <c r="I268" s="73" t="s">
        <v>1041</v>
      </c>
      <c r="J268" s="73" t="s">
        <v>897</v>
      </c>
      <c r="K268" s="74">
        <v>0</v>
      </c>
      <c r="L268" s="74">
        <v>0</v>
      </c>
      <c r="M268" s="74">
        <v>6.5234166992279602E-2</v>
      </c>
      <c r="N268" s="74">
        <v>0</v>
      </c>
      <c r="O268" s="75" t="s">
        <v>919</v>
      </c>
      <c r="P268" s="75" t="s">
        <v>1037</v>
      </c>
      <c r="R268">
        <f t="shared" si="6"/>
        <v>-1313.8161232245111</v>
      </c>
    </row>
    <row r="269" spans="1:18" x14ac:dyDescent="0.2">
      <c r="A269" s="27" t="s">
        <v>12</v>
      </c>
      <c r="B269" t="s">
        <v>168</v>
      </c>
      <c r="C269" t="s">
        <v>1456</v>
      </c>
      <c r="D269" s="2">
        <v>-12120.5</v>
      </c>
      <c r="F269" s="42" t="s">
        <v>920</v>
      </c>
      <c r="G269" s="73" t="s">
        <v>1035</v>
      </c>
      <c r="H269" s="73" t="s">
        <v>921</v>
      </c>
      <c r="I269" s="73" t="s">
        <v>1061</v>
      </c>
      <c r="J269" s="73" t="s">
        <v>897</v>
      </c>
      <c r="K269" s="74">
        <v>0</v>
      </c>
      <c r="L269" s="74">
        <v>0</v>
      </c>
      <c r="M269" s="74">
        <v>7.0465964600870304E-2</v>
      </c>
      <c r="N269" s="74">
        <v>0</v>
      </c>
      <c r="O269" s="75" t="s">
        <v>919</v>
      </c>
      <c r="P269" s="75" t="s">
        <v>1037</v>
      </c>
      <c r="R269">
        <f t="shared" si="6"/>
        <v>-854.08272394484857</v>
      </c>
    </row>
    <row r="270" spans="1:18" x14ac:dyDescent="0.2">
      <c r="A270" s="27" t="s">
        <v>12</v>
      </c>
      <c r="B270" t="s">
        <v>169</v>
      </c>
      <c r="C270" t="s">
        <v>1457</v>
      </c>
      <c r="D270" s="2">
        <v>-3833</v>
      </c>
      <c r="F270" s="42" t="s">
        <v>920</v>
      </c>
      <c r="G270" s="73" t="s">
        <v>1035</v>
      </c>
      <c r="H270" s="73" t="s">
        <v>921</v>
      </c>
      <c r="I270" s="73" t="s">
        <v>1108</v>
      </c>
      <c r="J270" s="73" t="s">
        <v>897</v>
      </c>
      <c r="K270" s="74">
        <v>0</v>
      </c>
      <c r="L270" s="74">
        <v>0</v>
      </c>
      <c r="M270" s="74">
        <v>2.8808005692525739E-2</v>
      </c>
      <c r="N270" s="74">
        <v>0</v>
      </c>
      <c r="O270" s="75" t="s">
        <v>919</v>
      </c>
      <c r="P270" s="75" t="s">
        <v>1037</v>
      </c>
      <c r="R270">
        <f t="shared" si="6"/>
        <v>-110.42108581945116</v>
      </c>
    </row>
    <row r="271" spans="1:18" x14ac:dyDescent="0.2">
      <c r="A271" s="27" t="s">
        <v>12</v>
      </c>
      <c r="B271" t="s">
        <v>171</v>
      </c>
      <c r="C271" t="s">
        <v>1458</v>
      </c>
      <c r="D271" s="2">
        <v>-479.4</v>
      </c>
      <c r="F271" s="42" t="s">
        <v>920</v>
      </c>
      <c r="G271" s="73" t="s">
        <v>1035</v>
      </c>
      <c r="H271" s="73" t="s">
        <v>921</v>
      </c>
      <c r="I271" s="73" t="s">
        <v>1061</v>
      </c>
      <c r="J271" s="73" t="s">
        <v>897</v>
      </c>
      <c r="K271" s="74">
        <v>0</v>
      </c>
      <c r="L271" s="74">
        <v>0</v>
      </c>
      <c r="M271" s="74">
        <v>7.0465964600870304E-2</v>
      </c>
      <c r="N271" s="74">
        <v>0</v>
      </c>
      <c r="O271" s="75" t="s">
        <v>919</v>
      </c>
      <c r="P271" s="75" t="s">
        <v>1037</v>
      </c>
      <c r="R271">
        <f t="shared" si="6"/>
        <v>-33.781383429657225</v>
      </c>
    </row>
    <row r="272" spans="1:18" x14ac:dyDescent="0.2">
      <c r="A272" s="27" t="s">
        <v>12</v>
      </c>
      <c r="B272" t="s">
        <v>176</v>
      </c>
      <c r="C272" t="s">
        <v>1459</v>
      </c>
      <c r="D272" s="2">
        <v>-2800</v>
      </c>
      <c r="F272" s="72" t="s">
        <v>920</v>
      </c>
      <c r="G272" s="77" t="s">
        <v>1035</v>
      </c>
      <c r="H272" s="77" t="s">
        <v>1036</v>
      </c>
      <c r="I272" s="77" t="s">
        <v>1154</v>
      </c>
      <c r="J272" s="77" t="s">
        <v>897</v>
      </c>
      <c r="K272" s="78">
        <v>0</v>
      </c>
      <c r="L272" s="78">
        <v>0</v>
      </c>
      <c r="M272" s="78">
        <v>6.3399999999999998E-2</v>
      </c>
      <c r="N272" s="78">
        <v>0</v>
      </c>
      <c r="O272" s="79" t="s">
        <v>919</v>
      </c>
      <c r="P272" s="79" t="s">
        <v>1037</v>
      </c>
      <c r="R272">
        <f t="shared" si="6"/>
        <v>-177.51999999999998</v>
      </c>
    </row>
    <row r="273" spans="1:18" x14ac:dyDescent="0.2">
      <c r="A273" s="27" t="s">
        <v>12</v>
      </c>
      <c r="B273" t="s">
        <v>178</v>
      </c>
      <c r="C273" t="s">
        <v>1460</v>
      </c>
      <c r="D273" s="2">
        <v>-158763.31</v>
      </c>
      <c r="F273" s="42" t="s">
        <v>920</v>
      </c>
      <c r="G273" s="73" t="s">
        <v>1035</v>
      </c>
      <c r="H273" s="73" t="s">
        <v>1036</v>
      </c>
      <c r="I273" s="73" t="s">
        <v>1041</v>
      </c>
      <c r="J273" s="73" t="s">
        <v>897</v>
      </c>
      <c r="K273" s="74">
        <v>0</v>
      </c>
      <c r="L273" s="74">
        <v>0</v>
      </c>
      <c r="M273" s="74">
        <v>6.5234166992279602E-2</v>
      </c>
      <c r="N273" s="74">
        <v>0</v>
      </c>
      <c r="O273" s="75" t="s">
        <v>919</v>
      </c>
      <c r="P273" s="75" t="s">
        <v>1037</v>
      </c>
      <c r="R273">
        <f t="shared" si="6"/>
        <v>-10356.792276787053</v>
      </c>
    </row>
    <row r="274" spans="1:18" x14ac:dyDescent="0.2">
      <c r="A274" s="83" t="s">
        <v>12</v>
      </c>
      <c r="B274" t="s">
        <v>180</v>
      </c>
      <c r="C274" t="s">
        <v>971</v>
      </c>
      <c r="D274" s="2">
        <v>-261.49</v>
      </c>
      <c r="F274" s="42" t="s">
        <v>920</v>
      </c>
      <c r="G274" s="73" t="s">
        <v>1035</v>
      </c>
      <c r="H274" s="73" t="s">
        <v>921</v>
      </c>
      <c r="I274" s="73" t="s">
        <v>1108</v>
      </c>
      <c r="J274" s="73" t="s">
        <v>897</v>
      </c>
      <c r="K274" s="74">
        <v>0</v>
      </c>
      <c r="L274" s="74">
        <v>0</v>
      </c>
      <c r="M274" s="74">
        <v>2.8808005692525739E-2</v>
      </c>
      <c r="N274" s="74">
        <v>0</v>
      </c>
      <c r="O274" s="75" t="s">
        <v>919</v>
      </c>
      <c r="P274" s="75" t="s">
        <v>1037</v>
      </c>
      <c r="R274">
        <f t="shared" si="6"/>
        <v>-7.533005408538556</v>
      </c>
    </row>
    <row r="275" spans="1:18" x14ac:dyDescent="0.2">
      <c r="A275" s="27" t="s">
        <v>12</v>
      </c>
      <c r="B275" t="s">
        <v>191</v>
      </c>
      <c r="C275" t="s">
        <v>978</v>
      </c>
      <c r="D275" s="2">
        <v>-3400</v>
      </c>
      <c r="F275" s="42" t="s">
        <v>920</v>
      </c>
      <c r="G275" s="73" t="s">
        <v>1035</v>
      </c>
      <c r="H275" s="73" t="s">
        <v>921</v>
      </c>
      <c r="I275" s="73" t="s">
        <v>1001</v>
      </c>
      <c r="J275" s="73" t="s">
        <v>897</v>
      </c>
      <c r="K275" s="74">
        <v>0</v>
      </c>
      <c r="L275" s="74">
        <v>0</v>
      </c>
      <c r="M275" s="74">
        <v>2.9146165462699387E-2</v>
      </c>
      <c r="N275" s="74">
        <v>0</v>
      </c>
      <c r="O275" s="75" t="s">
        <v>919</v>
      </c>
      <c r="P275" s="75" t="s">
        <v>1037</v>
      </c>
      <c r="R275">
        <f t="shared" si="6"/>
        <v>-99.096962573177919</v>
      </c>
    </row>
    <row r="276" spans="1:18" x14ac:dyDescent="0.2">
      <c r="A276" s="27" t="s">
        <v>12</v>
      </c>
      <c r="B276" t="s">
        <v>194</v>
      </c>
      <c r="C276" t="s">
        <v>1461</v>
      </c>
      <c r="D276" s="2">
        <v>-96450</v>
      </c>
      <c r="F276" s="42" t="s">
        <v>920</v>
      </c>
      <c r="G276" s="73" t="s">
        <v>1035</v>
      </c>
      <c r="H276" s="73" t="s">
        <v>921</v>
      </c>
      <c r="I276" s="73" t="s">
        <v>925</v>
      </c>
      <c r="J276" s="73" t="s">
        <v>897</v>
      </c>
      <c r="K276" s="74">
        <v>0</v>
      </c>
      <c r="L276" s="74">
        <v>0</v>
      </c>
      <c r="M276" s="74">
        <v>5.6806622154609555E-2</v>
      </c>
      <c r="N276" s="74">
        <v>0</v>
      </c>
      <c r="O276" s="75" t="s">
        <v>919</v>
      </c>
      <c r="P276" s="75" t="s">
        <v>1037</v>
      </c>
      <c r="R276">
        <f t="shared" si="6"/>
        <v>-5478.9987068120918</v>
      </c>
    </row>
    <row r="277" spans="1:18" x14ac:dyDescent="0.2">
      <c r="A277" s="27" t="s">
        <v>12</v>
      </c>
      <c r="B277" t="s">
        <v>203</v>
      </c>
      <c r="C277" t="s">
        <v>1462</v>
      </c>
      <c r="D277" s="2">
        <v>-176</v>
      </c>
      <c r="F277" s="42" t="s">
        <v>920</v>
      </c>
      <c r="G277" s="73" t="s">
        <v>1035</v>
      </c>
      <c r="H277" s="73" t="s">
        <v>1036</v>
      </c>
      <c r="I277" s="73" t="s">
        <v>1002</v>
      </c>
      <c r="J277" s="73" t="s">
        <v>897</v>
      </c>
      <c r="K277" s="74">
        <v>0</v>
      </c>
      <c r="L277" s="74">
        <v>0</v>
      </c>
      <c r="M277" s="74">
        <v>5.7312295797041397E-2</v>
      </c>
      <c r="N277" s="74">
        <v>0</v>
      </c>
      <c r="O277" s="75" t="s">
        <v>1040</v>
      </c>
      <c r="P277" s="75" t="s">
        <v>1037</v>
      </c>
      <c r="R277">
        <f t="shared" si="6"/>
        <v>-10.086964060279286</v>
      </c>
    </row>
    <row r="278" spans="1:18" x14ac:dyDescent="0.2">
      <c r="A278" s="27" t="s">
        <v>12</v>
      </c>
      <c r="B278" t="s">
        <v>205</v>
      </c>
      <c r="C278" t="s">
        <v>1463</v>
      </c>
      <c r="D278" s="2">
        <v>-729.6</v>
      </c>
      <c r="F278" s="72" t="s">
        <v>920</v>
      </c>
      <c r="G278" s="77" t="s">
        <v>1035</v>
      </c>
      <c r="H278" s="77" t="s">
        <v>921</v>
      </c>
      <c r="I278" s="77" t="s">
        <v>905</v>
      </c>
      <c r="J278" s="77" t="s">
        <v>897</v>
      </c>
      <c r="K278" s="78">
        <v>0</v>
      </c>
      <c r="L278" s="78">
        <v>0</v>
      </c>
      <c r="M278" s="78">
        <v>3.0499999999999999E-2</v>
      </c>
      <c r="N278" s="78">
        <v>0</v>
      </c>
      <c r="O278" s="79" t="s">
        <v>919</v>
      </c>
      <c r="P278" s="79" t="s">
        <v>1037</v>
      </c>
      <c r="R278">
        <f t="shared" si="6"/>
        <v>-22.252800000000001</v>
      </c>
    </row>
    <row r="279" spans="1:18" x14ac:dyDescent="0.2">
      <c r="A279" s="27" t="s">
        <v>12</v>
      </c>
      <c r="B279" t="s">
        <v>210</v>
      </c>
      <c r="C279" t="s">
        <v>1112</v>
      </c>
      <c r="D279" s="2">
        <v>-2163</v>
      </c>
      <c r="F279" s="72" t="s">
        <v>920</v>
      </c>
      <c r="G279" s="77" t="s">
        <v>1035</v>
      </c>
      <c r="H279" s="77" t="s">
        <v>921</v>
      </c>
      <c r="I279" s="77" t="s">
        <v>929</v>
      </c>
      <c r="J279" s="77" t="s">
        <v>897</v>
      </c>
      <c r="K279" s="78">
        <v>0</v>
      </c>
      <c r="L279" s="78">
        <v>0</v>
      </c>
      <c r="M279" s="78">
        <v>3.3500000000000002E-2</v>
      </c>
      <c r="N279" s="78">
        <v>0</v>
      </c>
      <c r="O279" s="79" t="s">
        <v>919</v>
      </c>
      <c r="P279" s="79" t="s">
        <v>1037</v>
      </c>
      <c r="R279">
        <f t="shared" si="6"/>
        <v>-72.46050000000001</v>
      </c>
    </row>
    <row r="280" spans="1:18" x14ac:dyDescent="0.2">
      <c r="A280" s="27" t="s">
        <v>12</v>
      </c>
      <c r="B280" t="s">
        <v>212</v>
      </c>
      <c r="C280" t="s">
        <v>1464</v>
      </c>
      <c r="D280" s="2">
        <v>-72000</v>
      </c>
      <c r="F280" s="42" t="s">
        <v>920</v>
      </c>
      <c r="G280" s="73" t="s">
        <v>1035</v>
      </c>
      <c r="H280" s="73" t="s">
        <v>921</v>
      </c>
      <c r="I280" s="73" t="s">
        <v>925</v>
      </c>
      <c r="J280" s="73" t="s">
        <v>897</v>
      </c>
      <c r="K280" s="74">
        <v>0</v>
      </c>
      <c r="L280" s="74">
        <v>0</v>
      </c>
      <c r="M280" s="74">
        <v>5.6806622154609555E-2</v>
      </c>
      <c r="N280" s="74">
        <v>0</v>
      </c>
      <c r="O280" s="75" t="s">
        <v>919</v>
      </c>
      <c r="P280" s="75" t="s">
        <v>1037</v>
      </c>
      <c r="R280">
        <f t="shared" si="6"/>
        <v>-4090.076795131888</v>
      </c>
    </row>
    <row r="281" spans="1:18" x14ac:dyDescent="0.2">
      <c r="A281" s="27" t="s">
        <v>12</v>
      </c>
      <c r="B281" t="s">
        <v>215</v>
      </c>
      <c r="C281" t="s">
        <v>1465</v>
      </c>
      <c r="D281" s="2">
        <v>-1059</v>
      </c>
      <c r="F281" s="42" t="s">
        <v>920</v>
      </c>
      <c r="G281" s="73" t="s">
        <v>1035</v>
      </c>
      <c r="H281" s="73" t="s">
        <v>1036</v>
      </c>
      <c r="I281" s="73" t="s">
        <v>1041</v>
      </c>
      <c r="J281" s="73" t="s">
        <v>897</v>
      </c>
      <c r="K281" s="74">
        <v>0</v>
      </c>
      <c r="L281" s="74">
        <v>0</v>
      </c>
      <c r="M281" s="74">
        <v>6.5234166992279602E-2</v>
      </c>
      <c r="N281" s="74">
        <v>0</v>
      </c>
      <c r="O281" s="75" t="s">
        <v>919</v>
      </c>
      <c r="P281" s="75" t="s">
        <v>1037</v>
      </c>
      <c r="R281">
        <f t="shared" si="6"/>
        <v>-69.082982844824102</v>
      </c>
    </row>
    <row r="282" spans="1:18" x14ac:dyDescent="0.2">
      <c r="A282" s="27" t="s">
        <v>12</v>
      </c>
      <c r="B282" t="s">
        <v>218</v>
      </c>
      <c r="C282" t="s">
        <v>1466</v>
      </c>
      <c r="D282" s="2">
        <v>-16435</v>
      </c>
      <c r="F282" s="42" t="s">
        <v>920</v>
      </c>
      <c r="G282" s="73" t="s">
        <v>1035</v>
      </c>
      <c r="H282" s="73" t="s">
        <v>1036</v>
      </c>
      <c r="I282" s="73" t="s">
        <v>1041</v>
      </c>
      <c r="J282" s="73" t="s">
        <v>897</v>
      </c>
      <c r="K282" s="74">
        <v>0</v>
      </c>
      <c r="L282" s="74">
        <v>0</v>
      </c>
      <c r="M282" s="74">
        <v>6.5234166992279602E-2</v>
      </c>
      <c r="N282" s="74">
        <v>0</v>
      </c>
      <c r="O282" s="75" t="s">
        <v>919</v>
      </c>
      <c r="P282" s="75" t="s">
        <v>1037</v>
      </c>
      <c r="R282">
        <f t="shared" si="6"/>
        <v>-1072.1235345181153</v>
      </c>
    </row>
    <row r="283" spans="1:18" x14ac:dyDescent="0.2">
      <c r="A283" s="27" t="s">
        <v>12</v>
      </c>
      <c r="B283" t="s">
        <v>225</v>
      </c>
      <c r="C283" t="s">
        <v>1309</v>
      </c>
      <c r="D283" s="2">
        <v>-15940</v>
      </c>
      <c r="F283" s="88" t="s">
        <v>920</v>
      </c>
      <c r="G283" s="89" t="s">
        <v>1035</v>
      </c>
      <c r="H283" s="90" t="s">
        <v>921</v>
      </c>
      <c r="I283" s="77" t="s">
        <v>1106</v>
      </c>
      <c r="J283" s="77" t="s">
        <v>897</v>
      </c>
      <c r="K283" s="78">
        <v>0</v>
      </c>
      <c r="L283" s="78">
        <v>0</v>
      </c>
      <c r="M283" s="78">
        <v>4.3400000000000001E-2</v>
      </c>
      <c r="N283" s="78">
        <v>0</v>
      </c>
      <c r="O283" s="79" t="s">
        <v>919</v>
      </c>
      <c r="P283" s="79" t="s">
        <v>1107</v>
      </c>
      <c r="R283">
        <f t="shared" si="6"/>
        <v>-691.79600000000005</v>
      </c>
    </row>
    <row r="284" spans="1:18" x14ac:dyDescent="0.2">
      <c r="A284" s="83" t="s">
        <v>12</v>
      </c>
      <c r="B284" t="s">
        <v>226</v>
      </c>
      <c r="C284" t="s">
        <v>1467</v>
      </c>
      <c r="D284" s="2">
        <v>-21563</v>
      </c>
      <c r="F284" s="42" t="s">
        <v>920</v>
      </c>
      <c r="G284" s="73" t="s">
        <v>1035</v>
      </c>
      <c r="H284" s="73" t="s">
        <v>921</v>
      </c>
      <c r="I284" s="73" t="s">
        <v>925</v>
      </c>
      <c r="J284" s="73" t="s">
        <v>897</v>
      </c>
      <c r="K284" s="74">
        <v>0</v>
      </c>
      <c r="L284" s="74">
        <v>0</v>
      </c>
      <c r="M284" s="74">
        <v>5.6806622154609555E-2</v>
      </c>
      <c r="N284" s="74">
        <v>0</v>
      </c>
      <c r="O284" s="75" t="s">
        <v>919</v>
      </c>
      <c r="P284" s="75" t="s">
        <v>1037</v>
      </c>
      <c r="R284">
        <f t="shared" si="6"/>
        <v>-1224.9211935198459</v>
      </c>
    </row>
    <row r="285" spans="1:18" x14ac:dyDescent="0.2">
      <c r="A285" s="27" t="s">
        <v>12</v>
      </c>
      <c r="B285" t="s">
        <v>228</v>
      </c>
      <c r="C285" t="s">
        <v>1146</v>
      </c>
      <c r="D285" s="2">
        <v>-4072</v>
      </c>
      <c r="F285" s="42" t="s">
        <v>920</v>
      </c>
      <c r="G285" s="73" t="s">
        <v>1035</v>
      </c>
      <c r="H285" s="73" t="s">
        <v>921</v>
      </c>
      <c r="I285" s="73" t="s">
        <v>1102</v>
      </c>
      <c r="J285" s="73" t="s">
        <v>897</v>
      </c>
      <c r="K285" s="74">
        <v>0</v>
      </c>
      <c r="L285" s="74">
        <v>0</v>
      </c>
      <c r="M285" s="74">
        <v>2.5000535146378174E-2</v>
      </c>
      <c r="N285" s="74">
        <v>0</v>
      </c>
      <c r="O285" s="75" t="s">
        <v>919</v>
      </c>
      <c r="P285" s="75" t="s">
        <v>1037</v>
      </c>
      <c r="R285">
        <f t="shared" si="6"/>
        <v>-101.80217911605193</v>
      </c>
    </row>
    <row r="286" spans="1:18" x14ac:dyDescent="0.2">
      <c r="A286" s="27" t="s">
        <v>12</v>
      </c>
      <c r="B286" t="s">
        <v>231</v>
      </c>
      <c r="C286" t="s">
        <v>1468</v>
      </c>
      <c r="D286" s="2">
        <v>-9140</v>
      </c>
      <c r="F286" s="42" t="s">
        <v>920</v>
      </c>
      <c r="G286" s="73" t="s">
        <v>1035</v>
      </c>
      <c r="H286" s="73" t="s">
        <v>1036</v>
      </c>
      <c r="I286" s="73" t="s">
        <v>1002</v>
      </c>
      <c r="J286" s="73" t="s">
        <v>897</v>
      </c>
      <c r="K286" s="74">
        <v>0</v>
      </c>
      <c r="L286" s="74">
        <v>0</v>
      </c>
      <c r="M286" s="74">
        <v>5.7312295797041397E-2</v>
      </c>
      <c r="N286" s="74">
        <v>0</v>
      </c>
      <c r="O286" s="75" t="s">
        <v>1040</v>
      </c>
      <c r="P286" s="75" t="s">
        <v>1037</v>
      </c>
      <c r="R286">
        <f t="shared" si="6"/>
        <v>-523.83438358495835</v>
      </c>
    </row>
    <row r="287" spans="1:18" x14ac:dyDescent="0.2">
      <c r="A287" s="27" t="s">
        <v>12</v>
      </c>
      <c r="B287" t="s">
        <v>232</v>
      </c>
      <c r="C287" t="s">
        <v>1469</v>
      </c>
      <c r="D287" s="2">
        <v>-7960</v>
      </c>
      <c r="F287" s="88" t="s">
        <v>920</v>
      </c>
      <c r="G287" s="89" t="s">
        <v>1035</v>
      </c>
      <c r="H287" s="90" t="s">
        <v>921</v>
      </c>
      <c r="I287" s="77" t="s">
        <v>1106</v>
      </c>
      <c r="J287" s="77" t="s">
        <v>897</v>
      </c>
      <c r="K287" s="78">
        <v>0</v>
      </c>
      <c r="L287" s="78">
        <v>0</v>
      </c>
      <c r="M287" s="78">
        <v>4.3400000000000001E-2</v>
      </c>
      <c r="N287" s="78">
        <v>0</v>
      </c>
      <c r="O287" s="79" t="s">
        <v>919</v>
      </c>
      <c r="P287" s="79" t="s">
        <v>1107</v>
      </c>
      <c r="R287">
        <f t="shared" si="6"/>
        <v>-345.464</v>
      </c>
    </row>
    <row r="288" spans="1:18" x14ac:dyDescent="0.2">
      <c r="A288" s="27" t="s">
        <v>12</v>
      </c>
      <c r="B288" t="s">
        <v>235</v>
      </c>
      <c r="C288" t="s">
        <v>1470</v>
      </c>
      <c r="D288" s="2">
        <v>-455.88</v>
      </c>
      <c r="F288" s="42" t="s">
        <v>920</v>
      </c>
      <c r="G288" s="73" t="s">
        <v>1035</v>
      </c>
      <c r="H288" s="73" t="s">
        <v>921</v>
      </c>
      <c r="I288" s="73" t="s">
        <v>922</v>
      </c>
      <c r="J288" s="73" t="s">
        <v>897</v>
      </c>
      <c r="K288" s="74">
        <v>0</v>
      </c>
      <c r="L288" s="74">
        <v>0</v>
      </c>
      <c r="M288" s="74">
        <v>3.3453685349505026E-2</v>
      </c>
      <c r="N288" s="74">
        <v>0</v>
      </c>
      <c r="O288" s="75" t="s">
        <v>1040</v>
      </c>
      <c r="P288" s="75" t="s">
        <v>1037</v>
      </c>
      <c r="R288">
        <f t="shared" si="6"/>
        <v>-15.250866077132351</v>
      </c>
    </row>
    <row r="289" spans="1:18" x14ac:dyDescent="0.2">
      <c r="A289" s="27" t="s">
        <v>12</v>
      </c>
      <c r="B289" t="s">
        <v>237</v>
      </c>
      <c r="C289" t="s">
        <v>1471</v>
      </c>
      <c r="D289" s="2">
        <v>-2221.5</v>
      </c>
      <c r="F289" s="42" t="s">
        <v>920</v>
      </c>
      <c r="G289" s="73" t="s">
        <v>1035</v>
      </c>
      <c r="H289" s="73" t="s">
        <v>1057</v>
      </c>
      <c r="I289" s="73" t="s">
        <v>924</v>
      </c>
      <c r="J289" s="73" t="s">
        <v>897</v>
      </c>
      <c r="K289" s="74">
        <v>0</v>
      </c>
      <c r="L289" s="74">
        <v>0</v>
      </c>
      <c r="M289" s="74">
        <v>6.0314658886122911E-2</v>
      </c>
      <c r="N289" s="74">
        <v>0</v>
      </c>
      <c r="O289" s="75" t="s">
        <v>919</v>
      </c>
      <c r="P289" s="75" t="s">
        <v>1037</v>
      </c>
      <c r="R289">
        <f t="shared" si="6"/>
        <v>-133.98901471552205</v>
      </c>
    </row>
    <row r="290" spans="1:18" x14ac:dyDescent="0.2">
      <c r="A290" s="83" t="s">
        <v>12</v>
      </c>
      <c r="B290" t="s">
        <v>239</v>
      </c>
      <c r="C290" t="s">
        <v>1472</v>
      </c>
      <c r="D290" s="2">
        <v>-135.19999999999999</v>
      </c>
      <c r="F290" s="42" t="s">
        <v>920</v>
      </c>
      <c r="G290" s="73" t="s">
        <v>1035</v>
      </c>
      <c r="H290" s="73" t="s">
        <v>1036</v>
      </c>
      <c r="I290" s="73" t="s">
        <v>1002</v>
      </c>
      <c r="J290" s="73" t="s">
        <v>897</v>
      </c>
      <c r="K290" s="74">
        <v>0</v>
      </c>
      <c r="L290" s="74">
        <v>0</v>
      </c>
      <c r="M290" s="74">
        <v>5.7312295797041397E-2</v>
      </c>
      <c r="N290" s="74">
        <v>0</v>
      </c>
      <c r="O290" s="75" t="s">
        <v>1040</v>
      </c>
      <c r="P290" s="75" t="s">
        <v>1037</v>
      </c>
      <c r="R290">
        <f t="shared" si="6"/>
        <v>-7.7486223917599961</v>
      </c>
    </row>
    <row r="291" spans="1:18" x14ac:dyDescent="0.2">
      <c r="A291" s="83" t="s">
        <v>12</v>
      </c>
      <c r="B291" t="s">
        <v>240</v>
      </c>
      <c r="C291" t="s">
        <v>1473</v>
      </c>
      <c r="D291" s="2">
        <v>-3559.44</v>
      </c>
      <c r="F291" s="42" t="s">
        <v>920</v>
      </c>
      <c r="G291" s="73" t="s">
        <v>1035</v>
      </c>
      <c r="H291" s="73" t="s">
        <v>921</v>
      </c>
      <c r="I291" s="73" t="s">
        <v>925</v>
      </c>
      <c r="J291" s="73" t="s">
        <v>897</v>
      </c>
      <c r="K291" s="74">
        <v>0</v>
      </c>
      <c r="L291" s="74">
        <v>0</v>
      </c>
      <c r="M291" s="74">
        <v>5.6806622154609555E-2</v>
      </c>
      <c r="N291" s="74">
        <v>0</v>
      </c>
      <c r="O291" s="75" t="s">
        <v>919</v>
      </c>
      <c r="P291" s="75" t="s">
        <v>1037</v>
      </c>
      <c r="R291">
        <f t="shared" si="6"/>
        <v>-202.19976316200345</v>
      </c>
    </row>
    <row r="292" spans="1:18" x14ac:dyDescent="0.2">
      <c r="A292" s="83" t="s">
        <v>12</v>
      </c>
      <c r="B292" t="s">
        <v>249</v>
      </c>
      <c r="C292" t="s">
        <v>1474</v>
      </c>
      <c r="D292" s="2">
        <v>-1287.2</v>
      </c>
      <c r="F292" s="72" t="s">
        <v>920</v>
      </c>
      <c r="G292" s="77" t="s">
        <v>1035</v>
      </c>
      <c r="H292" s="77" t="s">
        <v>921</v>
      </c>
      <c r="I292" s="77" t="s">
        <v>929</v>
      </c>
      <c r="J292" s="77" t="s">
        <v>897</v>
      </c>
      <c r="K292" s="78">
        <v>0</v>
      </c>
      <c r="L292" s="78">
        <v>0</v>
      </c>
      <c r="M292" s="78">
        <v>3.3500000000000002E-2</v>
      </c>
      <c r="N292" s="78">
        <v>0</v>
      </c>
      <c r="O292" s="79" t="s">
        <v>919</v>
      </c>
      <c r="P292" s="79" t="s">
        <v>1037</v>
      </c>
      <c r="R292">
        <f t="shared" si="6"/>
        <v>-43.121200000000002</v>
      </c>
    </row>
    <row r="293" spans="1:18" x14ac:dyDescent="0.2">
      <c r="A293" s="27" t="s">
        <v>12</v>
      </c>
      <c r="B293" t="s">
        <v>251</v>
      </c>
      <c r="C293" t="s">
        <v>1320</v>
      </c>
      <c r="D293" s="2">
        <v>-78.400000000000006</v>
      </c>
      <c r="F293" s="42" t="s">
        <v>920</v>
      </c>
      <c r="G293" s="73" t="s">
        <v>1035</v>
      </c>
      <c r="H293" s="73" t="s">
        <v>1057</v>
      </c>
      <c r="I293" s="73" t="s">
        <v>924</v>
      </c>
      <c r="J293" s="73" t="s">
        <v>897</v>
      </c>
      <c r="K293" s="74">
        <v>0</v>
      </c>
      <c r="L293" s="74">
        <v>0</v>
      </c>
      <c r="M293" s="74">
        <v>6.0314658886122911E-2</v>
      </c>
      <c r="N293" s="74">
        <v>0</v>
      </c>
      <c r="O293" s="75" t="s">
        <v>919</v>
      </c>
      <c r="P293" s="75" t="s">
        <v>1037</v>
      </c>
      <c r="R293">
        <f t="shared" si="6"/>
        <v>-4.7286692566720365</v>
      </c>
    </row>
    <row r="294" spans="1:18" x14ac:dyDescent="0.2">
      <c r="A294" s="27" t="s">
        <v>12</v>
      </c>
      <c r="B294" t="s">
        <v>255</v>
      </c>
      <c r="C294" t="s">
        <v>1475</v>
      </c>
      <c r="D294" s="2">
        <v>-1596</v>
      </c>
      <c r="F294" s="42" t="s">
        <v>920</v>
      </c>
      <c r="G294" s="73" t="s">
        <v>1035</v>
      </c>
      <c r="H294" s="73" t="s">
        <v>1036</v>
      </c>
      <c r="I294" s="73" t="s">
        <v>1041</v>
      </c>
      <c r="J294" s="73" t="s">
        <v>897</v>
      </c>
      <c r="K294" s="74">
        <v>0</v>
      </c>
      <c r="L294" s="74">
        <v>0</v>
      </c>
      <c r="M294" s="74">
        <v>6.5234166992279602E-2</v>
      </c>
      <c r="N294" s="74">
        <v>0</v>
      </c>
      <c r="O294" s="75" t="s">
        <v>919</v>
      </c>
      <c r="P294" s="75" t="s">
        <v>1037</v>
      </c>
      <c r="R294">
        <f t="shared" si="6"/>
        <v>-104.11373051967824</v>
      </c>
    </row>
    <row r="295" spans="1:18" x14ac:dyDescent="0.2">
      <c r="A295" s="27" t="s">
        <v>12</v>
      </c>
      <c r="B295" t="s">
        <v>265</v>
      </c>
      <c r="C295" t="s">
        <v>1476</v>
      </c>
      <c r="D295" s="2">
        <v>-5464</v>
      </c>
      <c r="F295" s="42" t="s">
        <v>920</v>
      </c>
      <c r="G295" s="73" t="s">
        <v>1035</v>
      </c>
      <c r="H295" s="73" t="s">
        <v>1036</v>
      </c>
      <c r="I295" s="73" t="s">
        <v>1041</v>
      </c>
      <c r="J295" s="73" t="s">
        <v>897</v>
      </c>
      <c r="K295" s="74">
        <v>0</v>
      </c>
      <c r="L295" s="74">
        <v>0</v>
      </c>
      <c r="M295" s="74">
        <v>6.5234166992279602E-2</v>
      </c>
      <c r="N295" s="74">
        <v>0</v>
      </c>
      <c r="O295" s="75" t="s">
        <v>919</v>
      </c>
      <c r="P295" s="75" t="s">
        <v>1037</v>
      </c>
      <c r="R295">
        <f t="shared" si="6"/>
        <v>-356.43948844581575</v>
      </c>
    </row>
    <row r="296" spans="1:18" x14ac:dyDescent="0.2">
      <c r="A296" s="27" t="s">
        <v>12</v>
      </c>
      <c r="B296" t="s">
        <v>266</v>
      </c>
      <c r="C296" t="s">
        <v>1477</v>
      </c>
      <c r="D296" s="2">
        <v>-1587.28</v>
      </c>
      <c r="F296" s="42" t="s">
        <v>920</v>
      </c>
      <c r="G296" s="73" t="s">
        <v>1035</v>
      </c>
      <c r="H296" s="73" t="s">
        <v>921</v>
      </c>
      <c r="I296" s="73" t="s">
        <v>1061</v>
      </c>
      <c r="J296" s="73" t="s">
        <v>897</v>
      </c>
      <c r="K296" s="74">
        <v>0</v>
      </c>
      <c r="L296" s="74">
        <v>0</v>
      </c>
      <c r="M296" s="74">
        <v>7.0465964600870304E-2</v>
      </c>
      <c r="N296" s="74">
        <v>0</v>
      </c>
      <c r="O296" s="75" t="s">
        <v>919</v>
      </c>
      <c r="P296" s="75" t="s">
        <v>1037</v>
      </c>
      <c r="R296">
        <f t="shared" si="6"/>
        <v>-111.84921629166941</v>
      </c>
    </row>
    <row r="297" spans="1:18" x14ac:dyDescent="0.2">
      <c r="A297" s="27" t="s">
        <v>12</v>
      </c>
      <c r="B297" t="s">
        <v>269</v>
      </c>
      <c r="C297" t="s">
        <v>1478</v>
      </c>
      <c r="D297" s="2">
        <v>-1939.7</v>
      </c>
      <c r="F297" s="42" t="s">
        <v>920</v>
      </c>
      <c r="G297" s="73" t="s">
        <v>1035</v>
      </c>
      <c r="H297" s="73" t="s">
        <v>1036</v>
      </c>
      <c r="I297" s="73" t="s">
        <v>1041</v>
      </c>
      <c r="J297" s="73" t="s">
        <v>897</v>
      </c>
      <c r="K297" s="74">
        <v>0</v>
      </c>
      <c r="L297" s="74">
        <v>0</v>
      </c>
      <c r="M297" s="74">
        <v>6.5234166992279602E-2</v>
      </c>
      <c r="N297" s="74">
        <v>0</v>
      </c>
      <c r="O297" s="75" t="s">
        <v>919</v>
      </c>
      <c r="P297" s="75" t="s">
        <v>1037</v>
      </c>
      <c r="R297">
        <f t="shared" si="6"/>
        <v>-126.53471371492475</v>
      </c>
    </row>
    <row r="298" spans="1:18" x14ac:dyDescent="0.2">
      <c r="A298" s="27" t="s">
        <v>12</v>
      </c>
      <c r="B298" t="s">
        <v>270</v>
      </c>
      <c r="C298" t="s">
        <v>1479</v>
      </c>
      <c r="D298" s="2">
        <v>-999.2</v>
      </c>
      <c r="F298" s="42" t="s">
        <v>920</v>
      </c>
      <c r="G298" s="73" t="s">
        <v>1035</v>
      </c>
      <c r="H298" s="73" t="s">
        <v>921</v>
      </c>
      <c r="I298" s="73" t="s">
        <v>1061</v>
      </c>
      <c r="J298" s="73" t="s">
        <v>897</v>
      </c>
      <c r="K298" s="74">
        <v>0</v>
      </c>
      <c r="L298" s="74">
        <v>0</v>
      </c>
      <c r="M298" s="74">
        <v>7.0465964600870304E-2</v>
      </c>
      <c r="N298" s="74">
        <v>0</v>
      </c>
      <c r="O298" s="75" t="s">
        <v>919</v>
      </c>
      <c r="P298" s="75" t="s">
        <v>1037</v>
      </c>
      <c r="R298">
        <f t="shared" si="6"/>
        <v>-70.409591829189608</v>
      </c>
    </row>
    <row r="299" spans="1:18" x14ac:dyDescent="0.2">
      <c r="A299" s="27" t="s">
        <v>12</v>
      </c>
      <c r="B299" t="s">
        <v>276</v>
      </c>
      <c r="C299" t="s">
        <v>1480</v>
      </c>
      <c r="D299" s="2">
        <v>-109741.09</v>
      </c>
      <c r="F299" s="72" t="s">
        <v>920</v>
      </c>
      <c r="G299" s="77" t="s">
        <v>1035</v>
      </c>
      <c r="H299" s="77" t="s">
        <v>1036</v>
      </c>
      <c r="I299" s="77" t="s">
        <v>1154</v>
      </c>
      <c r="J299" s="77" t="s">
        <v>897</v>
      </c>
      <c r="K299" s="78">
        <v>0</v>
      </c>
      <c r="L299" s="78">
        <v>0</v>
      </c>
      <c r="M299" s="78">
        <v>6.3399999999999998E-2</v>
      </c>
      <c r="N299" s="78">
        <v>0</v>
      </c>
      <c r="O299" s="79" t="s">
        <v>919</v>
      </c>
      <c r="P299" s="79" t="s">
        <v>1037</v>
      </c>
      <c r="R299">
        <f t="shared" si="6"/>
        <v>-6957.5851059999995</v>
      </c>
    </row>
    <row r="300" spans="1:18" x14ac:dyDescent="0.2">
      <c r="A300" s="27" t="s">
        <v>12</v>
      </c>
      <c r="B300" t="s">
        <v>282</v>
      </c>
      <c r="C300" t="s">
        <v>1481</v>
      </c>
      <c r="D300" s="2">
        <v>-175888.61</v>
      </c>
      <c r="F300" s="42" t="s">
        <v>920</v>
      </c>
      <c r="G300" s="73" t="s">
        <v>1035</v>
      </c>
      <c r="H300" s="73" t="s">
        <v>1036</v>
      </c>
      <c r="I300" s="73" t="s">
        <v>1446</v>
      </c>
      <c r="J300" s="73" t="s">
        <v>897</v>
      </c>
      <c r="K300" s="74">
        <v>0</v>
      </c>
      <c r="L300" s="74">
        <v>0</v>
      </c>
      <c r="M300" s="74">
        <v>6.1882633136823365E-2</v>
      </c>
      <c r="N300" s="74">
        <v>0</v>
      </c>
      <c r="O300" s="75" t="s">
        <v>919</v>
      </c>
      <c r="P300" s="75" t="s">
        <v>1037</v>
      </c>
      <c r="R300">
        <f t="shared" si="6"/>
        <v>-10884.450325575801</v>
      </c>
    </row>
    <row r="301" spans="1:18" x14ac:dyDescent="0.2">
      <c r="A301" s="27" t="s">
        <v>12</v>
      </c>
      <c r="B301" t="s">
        <v>285</v>
      </c>
      <c r="C301" t="s">
        <v>1482</v>
      </c>
      <c r="D301" s="2">
        <v>-1346.73</v>
      </c>
      <c r="F301" s="72" t="s">
        <v>920</v>
      </c>
      <c r="G301" s="77" t="s">
        <v>1035</v>
      </c>
      <c r="H301" s="77" t="s">
        <v>921</v>
      </c>
      <c r="I301" s="77" t="s">
        <v>929</v>
      </c>
      <c r="J301" s="77" t="s">
        <v>897</v>
      </c>
      <c r="K301" s="78">
        <v>0</v>
      </c>
      <c r="L301" s="78">
        <v>0</v>
      </c>
      <c r="M301" s="78">
        <v>3.3500000000000002E-2</v>
      </c>
      <c r="N301" s="78">
        <v>0</v>
      </c>
      <c r="O301" s="79" t="s">
        <v>919</v>
      </c>
      <c r="P301" s="79" t="s">
        <v>1037</v>
      </c>
      <c r="R301">
        <f t="shared" si="6"/>
        <v>-45.115455000000004</v>
      </c>
    </row>
    <row r="302" spans="1:18" x14ac:dyDescent="0.2">
      <c r="A302" s="27" t="s">
        <v>12</v>
      </c>
      <c r="B302" t="s">
        <v>290</v>
      </c>
      <c r="C302" t="s">
        <v>1483</v>
      </c>
      <c r="D302" s="2">
        <v>-1574.66</v>
      </c>
      <c r="F302" s="42" t="s">
        <v>920</v>
      </c>
      <c r="G302" s="73" t="s">
        <v>1035</v>
      </c>
      <c r="H302" s="73" t="s">
        <v>1057</v>
      </c>
      <c r="I302" s="73" t="s">
        <v>924</v>
      </c>
      <c r="J302" s="73" t="s">
        <v>897</v>
      </c>
      <c r="K302" s="74">
        <v>0</v>
      </c>
      <c r="L302" s="74">
        <v>0</v>
      </c>
      <c r="M302" s="74">
        <v>6.0314658886122911E-2</v>
      </c>
      <c r="N302" s="74">
        <v>0</v>
      </c>
      <c r="O302" s="75" t="s">
        <v>919</v>
      </c>
      <c r="P302" s="75" t="s">
        <v>1037</v>
      </c>
      <c r="R302">
        <f t="shared" ref="R302:R365" si="7">D302*K302 + D302*L302 + D302*M302 + D302*N302</f>
        <v>-94.975080761622309</v>
      </c>
    </row>
    <row r="303" spans="1:18" x14ac:dyDescent="0.2">
      <c r="A303" s="27" t="s">
        <v>12</v>
      </c>
      <c r="B303" t="s">
        <v>291</v>
      </c>
      <c r="C303" t="s">
        <v>1484</v>
      </c>
      <c r="D303" s="2">
        <v>-900</v>
      </c>
      <c r="F303" s="72" t="s">
        <v>920</v>
      </c>
      <c r="G303" s="77" t="s">
        <v>1035</v>
      </c>
      <c r="H303" s="77" t="s">
        <v>921</v>
      </c>
      <c r="I303" s="77" t="s">
        <v>929</v>
      </c>
      <c r="J303" s="77" t="s">
        <v>897</v>
      </c>
      <c r="K303" s="78">
        <v>0</v>
      </c>
      <c r="L303" s="78">
        <v>0</v>
      </c>
      <c r="M303" s="78">
        <v>3.3500000000000002E-2</v>
      </c>
      <c r="N303" s="78">
        <v>0</v>
      </c>
      <c r="O303" s="79" t="s">
        <v>919</v>
      </c>
      <c r="P303" s="79" t="s">
        <v>1037</v>
      </c>
      <c r="R303">
        <f t="shared" si="7"/>
        <v>-30.150000000000002</v>
      </c>
    </row>
    <row r="304" spans="1:18" x14ac:dyDescent="0.2">
      <c r="A304" s="27" t="s">
        <v>12</v>
      </c>
      <c r="B304" t="s">
        <v>293</v>
      </c>
      <c r="C304" t="s">
        <v>1312</v>
      </c>
      <c r="D304" s="2">
        <v>-2878</v>
      </c>
      <c r="F304" s="42" t="s">
        <v>920</v>
      </c>
      <c r="G304" s="73" t="s">
        <v>1035</v>
      </c>
      <c r="H304" s="73" t="s">
        <v>1057</v>
      </c>
      <c r="I304" s="73" t="s">
        <v>924</v>
      </c>
      <c r="J304" s="73" t="s">
        <v>897</v>
      </c>
      <c r="K304" s="74">
        <v>0</v>
      </c>
      <c r="L304" s="74">
        <v>0</v>
      </c>
      <c r="M304" s="74">
        <v>6.0314658886122911E-2</v>
      </c>
      <c r="N304" s="74">
        <v>0</v>
      </c>
      <c r="O304" s="75" t="s">
        <v>919</v>
      </c>
      <c r="P304" s="75" t="s">
        <v>1037</v>
      </c>
      <c r="R304">
        <f t="shared" si="7"/>
        <v>-173.58558827426174</v>
      </c>
    </row>
    <row r="305" spans="1:18" x14ac:dyDescent="0.2">
      <c r="A305" s="27" t="s">
        <v>12</v>
      </c>
      <c r="B305" t="s">
        <v>294</v>
      </c>
      <c r="C305" t="s">
        <v>1134</v>
      </c>
      <c r="D305" s="2">
        <v>-458.13</v>
      </c>
      <c r="F305" s="72" t="s">
        <v>920</v>
      </c>
      <c r="G305" s="77" t="s">
        <v>1035</v>
      </c>
      <c r="H305" s="77" t="s">
        <v>921</v>
      </c>
      <c r="I305" s="77" t="s">
        <v>922</v>
      </c>
      <c r="J305" s="77" t="s">
        <v>897</v>
      </c>
      <c r="K305" s="78">
        <v>0</v>
      </c>
      <c r="L305" s="78">
        <v>0</v>
      </c>
      <c r="M305" s="78">
        <v>3.3500000000000002E-2</v>
      </c>
      <c r="N305" s="78">
        <v>0</v>
      </c>
      <c r="O305" s="79" t="s">
        <v>919</v>
      </c>
      <c r="P305" s="79" t="s">
        <v>1037</v>
      </c>
      <c r="R305">
        <f t="shared" si="7"/>
        <v>-15.347355</v>
      </c>
    </row>
    <row r="306" spans="1:18" x14ac:dyDescent="0.2">
      <c r="A306" s="83" t="s">
        <v>12</v>
      </c>
      <c r="B306" t="s">
        <v>295</v>
      </c>
      <c r="C306" t="s">
        <v>1485</v>
      </c>
      <c r="D306" s="2">
        <v>-117395.41</v>
      </c>
      <c r="F306" s="42" t="s">
        <v>920</v>
      </c>
      <c r="G306" s="73" t="s">
        <v>1035</v>
      </c>
      <c r="H306" s="73" t="s">
        <v>1036</v>
      </c>
      <c r="I306" s="73" t="s">
        <v>1446</v>
      </c>
      <c r="J306" s="73" t="s">
        <v>897</v>
      </c>
      <c r="K306" s="74">
        <v>0</v>
      </c>
      <c r="L306" s="74">
        <v>0</v>
      </c>
      <c r="M306" s="74">
        <v>6.1882633136823365E-2</v>
      </c>
      <c r="N306" s="74">
        <v>0</v>
      </c>
      <c r="O306" s="75" t="s">
        <v>919</v>
      </c>
      <c r="P306" s="75" t="s">
        <v>1037</v>
      </c>
      <c r="R306">
        <f t="shared" si="7"/>
        <v>-7264.7370889769654</v>
      </c>
    </row>
    <row r="307" spans="1:18" x14ac:dyDescent="0.2">
      <c r="A307" s="27" t="s">
        <v>12</v>
      </c>
      <c r="B307" t="s">
        <v>296</v>
      </c>
      <c r="C307" t="s">
        <v>1486</v>
      </c>
      <c r="D307" s="2">
        <v>-25907.119999999999</v>
      </c>
      <c r="F307" s="42" t="s">
        <v>920</v>
      </c>
      <c r="G307" s="73" t="s">
        <v>1035</v>
      </c>
      <c r="H307" s="73" t="s">
        <v>1036</v>
      </c>
      <c r="I307" s="73" t="s">
        <v>1446</v>
      </c>
      <c r="J307" s="73" t="s">
        <v>897</v>
      </c>
      <c r="K307" s="74">
        <v>0</v>
      </c>
      <c r="L307" s="74">
        <v>0</v>
      </c>
      <c r="M307" s="74">
        <v>6.1882633136823365E-2</v>
      </c>
      <c r="N307" s="74">
        <v>0</v>
      </c>
      <c r="O307" s="75" t="s">
        <v>919</v>
      </c>
      <c r="P307" s="75" t="s">
        <v>1037</v>
      </c>
      <c r="R307">
        <f t="shared" si="7"/>
        <v>-1603.2008025916593</v>
      </c>
    </row>
    <row r="308" spans="1:18" x14ac:dyDescent="0.2">
      <c r="A308" s="27" t="s">
        <v>12</v>
      </c>
      <c r="B308" t="s">
        <v>299</v>
      </c>
      <c r="C308" t="s">
        <v>1307</v>
      </c>
      <c r="D308" s="2">
        <v>-49641</v>
      </c>
      <c r="F308" s="42" t="s">
        <v>920</v>
      </c>
      <c r="G308" s="73" t="s">
        <v>1035</v>
      </c>
      <c r="H308" s="73" t="s">
        <v>1036</v>
      </c>
      <c r="I308" s="73" t="s">
        <v>1041</v>
      </c>
      <c r="J308" s="73" t="s">
        <v>897</v>
      </c>
      <c r="K308" s="74">
        <v>0</v>
      </c>
      <c r="L308" s="74">
        <v>0</v>
      </c>
      <c r="M308" s="74">
        <v>6.5234166992279602E-2</v>
      </c>
      <c r="N308" s="74">
        <v>0</v>
      </c>
      <c r="O308" s="75" t="s">
        <v>919</v>
      </c>
      <c r="P308" s="75" t="s">
        <v>1037</v>
      </c>
      <c r="R308">
        <f t="shared" si="7"/>
        <v>-3238.2892836637516</v>
      </c>
    </row>
    <row r="309" spans="1:18" x14ac:dyDescent="0.2">
      <c r="A309" s="86" t="s">
        <v>12</v>
      </c>
      <c r="B309" t="s">
        <v>305</v>
      </c>
      <c r="C309" t="s">
        <v>1487</v>
      </c>
      <c r="D309" s="2"/>
      <c r="E309" s="2">
        <v>-16797.150000000001</v>
      </c>
      <c r="R309">
        <f t="shared" si="7"/>
        <v>0</v>
      </c>
    </row>
    <row r="310" spans="1:18" x14ac:dyDescent="0.2">
      <c r="A310" s="86" t="s">
        <v>12</v>
      </c>
      <c r="B310" t="s">
        <v>306</v>
      </c>
      <c r="C310" t="s">
        <v>1331</v>
      </c>
      <c r="D310" s="2">
        <v>-5071.76</v>
      </c>
      <c r="R310">
        <f t="shared" si="7"/>
        <v>0</v>
      </c>
    </row>
    <row r="311" spans="1:18" x14ac:dyDescent="0.2">
      <c r="A311" s="27" t="s">
        <v>12</v>
      </c>
      <c r="B311" t="s">
        <v>311</v>
      </c>
      <c r="C311" t="s">
        <v>1488</v>
      </c>
      <c r="D311" s="2">
        <v>-7599.2</v>
      </c>
      <c r="F311" s="42" t="s">
        <v>920</v>
      </c>
      <c r="G311" s="73" t="s">
        <v>1035</v>
      </c>
      <c r="H311" s="73" t="s">
        <v>1036</v>
      </c>
      <c r="I311" s="73" t="s">
        <v>1002</v>
      </c>
      <c r="J311" s="73" t="s">
        <v>897</v>
      </c>
      <c r="K311" s="74">
        <v>0</v>
      </c>
      <c r="L311" s="74">
        <v>0</v>
      </c>
      <c r="M311" s="74">
        <v>5.7312295797041397E-2</v>
      </c>
      <c r="N311" s="74">
        <v>0</v>
      </c>
      <c r="O311" s="75" t="s">
        <v>1040</v>
      </c>
      <c r="P311" s="75" t="s">
        <v>1037</v>
      </c>
      <c r="R311">
        <f t="shared" si="7"/>
        <v>-435.527598220877</v>
      </c>
    </row>
    <row r="312" spans="1:18" x14ac:dyDescent="0.2">
      <c r="A312" s="83" t="s">
        <v>12</v>
      </c>
      <c r="B312" t="s">
        <v>318</v>
      </c>
      <c r="C312" t="s">
        <v>1489</v>
      </c>
      <c r="D312" s="2">
        <v>-1361.32</v>
      </c>
      <c r="F312" s="42" t="s">
        <v>920</v>
      </c>
      <c r="G312" s="73" t="s">
        <v>1035</v>
      </c>
      <c r="H312" s="73" t="s">
        <v>921</v>
      </c>
      <c r="I312" s="73" t="s">
        <v>925</v>
      </c>
      <c r="J312" s="73" t="s">
        <v>897</v>
      </c>
      <c r="K312" s="74">
        <v>0</v>
      </c>
      <c r="L312" s="74">
        <v>0</v>
      </c>
      <c r="M312" s="74">
        <v>5.6806622154609555E-2</v>
      </c>
      <c r="N312" s="74">
        <v>0</v>
      </c>
      <c r="O312" s="75" t="s">
        <v>919</v>
      </c>
      <c r="P312" s="75" t="s">
        <v>1037</v>
      </c>
      <c r="R312">
        <f t="shared" si="7"/>
        <v>-77.331990871513071</v>
      </c>
    </row>
    <row r="313" spans="1:18" x14ac:dyDescent="0.2">
      <c r="A313" s="27" t="s">
        <v>12</v>
      </c>
      <c r="B313" t="s">
        <v>321</v>
      </c>
      <c r="C313" t="s">
        <v>1490</v>
      </c>
      <c r="D313" s="2">
        <v>-4054.03</v>
      </c>
      <c r="F313" s="42" t="s">
        <v>920</v>
      </c>
      <c r="G313" s="73" t="s">
        <v>1035</v>
      </c>
      <c r="H313" s="73" t="s">
        <v>1036</v>
      </c>
      <c r="I313" s="73" t="s">
        <v>1041</v>
      </c>
      <c r="J313" s="73" t="s">
        <v>897</v>
      </c>
      <c r="K313" s="74">
        <v>0</v>
      </c>
      <c r="L313" s="74">
        <v>0</v>
      </c>
      <c r="M313" s="74">
        <v>6.5234166992279602E-2</v>
      </c>
      <c r="N313" s="74">
        <v>0</v>
      </c>
      <c r="O313" s="75" t="s">
        <v>919</v>
      </c>
      <c r="P313" s="75" t="s">
        <v>1037</v>
      </c>
      <c r="R313">
        <f t="shared" si="7"/>
        <v>-264.46127001171129</v>
      </c>
    </row>
    <row r="314" spans="1:18" x14ac:dyDescent="0.2">
      <c r="A314" s="83" t="s">
        <v>12</v>
      </c>
      <c r="B314" t="s">
        <v>322</v>
      </c>
      <c r="C314" t="s">
        <v>1491</v>
      </c>
      <c r="D314" s="2">
        <v>-1447.2</v>
      </c>
      <c r="F314" s="42" t="s">
        <v>920</v>
      </c>
      <c r="G314" s="73" t="s">
        <v>1035</v>
      </c>
      <c r="H314" s="73" t="s">
        <v>1036</v>
      </c>
      <c r="I314" s="73" t="s">
        <v>1041</v>
      </c>
      <c r="J314" s="73" t="s">
        <v>897</v>
      </c>
      <c r="K314" s="74">
        <v>0</v>
      </c>
      <c r="L314" s="74">
        <v>0</v>
      </c>
      <c r="M314" s="74">
        <v>6.5234166992279602E-2</v>
      </c>
      <c r="N314" s="74">
        <v>0</v>
      </c>
      <c r="O314" s="75" t="s">
        <v>919</v>
      </c>
      <c r="P314" s="75" t="s">
        <v>1037</v>
      </c>
      <c r="R314">
        <f t="shared" si="7"/>
        <v>-94.40688647122704</v>
      </c>
    </row>
    <row r="315" spans="1:18" x14ac:dyDescent="0.2">
      <c r="A315" s="27" t="s">
        <v>12</v>
      </c>
      <c r="B315" t="s">
        <v>327</v>
      </c>
      <c r="C315" t="s">
        <v>1492</v>
      </c>
      <c r="D315" s="2">
        <v>-8129.28</v>
      </c>
      <c r="F315" s="42" t="s">
        <v>920</v>
      </c>
      <c r="G315" s="73" t="s">
        <v>1035</v>
      </c>
      <c r="H315" s="73" t="s">
        <v>921</v>
      </c>
      <c r="I315" s="73" t="s">
        <v>1061</v>
      </c>
      <c r="J315" s="73" t="s">
        <v>897</v>
      </c>
      <c r="K315" s="74">
        <v>0</v>
      </c>
      <c r="L315" s="74">
        <v>0</v>
      </c>
      <c r="M315" s="74">
        <v>7.0465964600870304E-2</v>
      </c>
      <c r="N315" s="74">
        <v>0</v>
      </c>
      <c r="O315" s="75" t="s">
        <v>919</v>
      </c>
      <c r="P315" s="75" t="s">
        <v>1037</v>
      </c>
      <c r="R315">
        <f t="shared" si="7"/>
        <v>-572.83755671056292</v>
      </c>
    </row>
    <row r="316" spans="1:18" x14ac:dyDescent="0.2">
      <c r="A316" s="83" t="s">
        <v>12</v>
      </c>
      <c r="B316" t="s">
        <v>335</v>
      </c>
      <c r="C316" t="s">
        <v>1485</v>
      </c>
      <c r="D316" s="2">
        <v>-24626.25</v>
      </c>
      <c r="F316" s="42" t="s">
        <v>920</v>
      </c>
      <c r="G316" s="73" t="s">
        <v>1035</v>
      </c>
      <c r="H316" s="73" t="s">
        <v>1036</v>
      </c>
      <c r="I316" s="73" t="s">
        <v>1446</v>
      </c>
      <c r="J316" s="73" t="s">
        <v>897</v>
      </c>
      <c r="K316" s="74">
        <v>0</v>
      </c>
      <c r="L316" s="74">
        <v>0</v>
      </c>
      <c r="M316" s="74">
        <v>6.1882633136823365E-2</v>
      </c>
      <c r="N316" s="74">
        <v>0</v>
      </c>
      <c r="O316" s="75" t="s">
        <v>919</v>
      </c>
      <c r="P316" s="75" t="s">
        <v>1037</v>
      </c>
      <c r="R316">
        <f t="shared" si="7"/>
        <v>-1523.9371942856965</v>
      </c>
    </row>
    <row r="317" spans="1:18" x14ac:dyDescent="0.2">
      <c r="A317" s="83" t="s">
        <v>12</v>
      </c>
      <c r="B317" t="s">
        <v>336</v>
      </c>
      <c r="C317" t="s">
        <v>1493</v>
      </c>
      <c r="D317" s="2">
        <v>-653</v>
      </c>
      <c r="F317" s="42" t="s">
        <v>920</v>
      </c>
      <c r="G317" s="73" t="s">
        <v>1035</v>
      </c>
      <c r="H317" s="73" t="s">
        <v>1036</v>
      </c>
      <c r="I317" s="73" t="s">
        <v>1041</v>
      </c>
      <c r="J317" s="73" t="s">
        <v>897</v>
      </c>
      <c r="K317" s="74">
        <v>0</v>
      </c>
      <c r="L317" s="74">
        <v>0</v>
      </c>
      <c r="M317" s="74">
        <v>6.5234166992279602E-2</v>
      </c>
      <c r="N317" s="74">
        <v>0</v>
      </c>
      <c r="O317" s="75" t="s">
        <v>919</v>
      </c>
      <c r="P317" s="75" t="s">
        <v>1037</v>
      </c>
      <c r="R317">
        <f t="shared" si="7"/>
        <v>-42.597911045958583</v>
      </c>
    </row>
    <row r="318" spans="1:18" x14ac:dyDescent="0.2">
      <c r="A318" s="27" t="s">
        <v>12</v>
      </c>
      <c r="B318" t="s">
        <v>339</v>
      </c>
      <c r="C318" t="s">
        <v>1494</v>
      </c>
      <c r="D318" s="2">
        <v>-5883.37</v>
      </c>
      <c r="F318" s="42" t="s">
        <v>920</v>
      </c>
      <c r="G318" s="73" t="s">
        <v>1035</v>
      </c>
      <c r="H318" s="73" t="s">
        <v>921</v>
      </c>
      <c r="I318" s="73" t="s">
        <v>1061</v>
      </c>
      <c r="J318" s="73" t="s">
        <v>897</v>
      </c>
      <c r="K318" s="74">
        <v>0</v>
      </c>
      <c r="L318" s="74">
        <v>0</v>
      </c>
      <c r="M318" s="74">
        <v>7.0465964600870304E-2</v>
      </c>
      <c r="N318" s="74">
        <v>0</v>
      </c>
      <c r="O318" s="75" t="s">
        <v>919</v>
      </c>
      <c r="P318" s="75" t="s">
        <v>1037</v>
      </c>
      <c r="R318">
        <f t="shared" si="7"/>
        <v>-414.57734215382231</v>
      </c>
    </row>
    <row r="319" spans="1:18" x14ac:dyDescent="0.2">
      <c r="A319" s="27" t="s">
        <v>12</v>
      </c>
      <c r="B319" t="s">
        <v>343</v>
      </c>
      <c r="C319" t="s">
        <v>1058</v>
      </c>
      <c r="D319" s="2">
        <v>-531.25</v>
      </c>
      <c r="F319" s="42" t="s">
        <v>920</v>
      </c>
      <c r="G319" s="73" t="s">
        <v>1035</v>
      </c>
      <c r="H319" s="73" t="s">
        <v>1058</v>
      </c>
      <c r="I319" s="73" t="s">
        <v>924</v>
      </c>
      <c r="J319" s="73" t="s">
        <v>897</v>
      </c>
      <c r="K319" s="74">
        <v>0</v>
      </c>
      <c r="L319" s="74">
        <v>0</v>
      </c>
      <c r="M319" s="74">
        <v>9.0149490496311865E-2</v>
      </c>
      <c r="N319" s="74">
        <v>0</v>
      </c>
      <c r="O319" s="75" t="s">
        <v>919</v>
      </c>
      <c r="P319" s="75" t="s">
        <v>1054</v>
      </c>
      <c r="R319">
        <f t="shared" si="7"/>
        <v>-47.891916826165676</v>
      </c>
    </row>
    <row r="320" spans="1:18" x14ac:dyDescent="0.2">
      <c r="A320" s="27" t="s">
        <v>12</v>
      </c>
      <c r="B320" t="s">
        <v>345</v>
      </c>
      <c r="C320" t="s">
        <v>1488</v>
      </c>
      <c r="D320" s="2">
        <v>-1399.2</v>
      </c>
      <c r="F320" s="42" t="s">
        <v>920</v>
      </c>
      <c r="G320" s="73" t="s">
        <v>1035</v>
      </c>
      <c r="H320" s="73" t="s">
        <v>1036</v>
      </c>
      <c r="I320" s="73" t="s">
        <v>1002</v>
      </c>
      <c r="J320" s="73" t="s">
        <v>897</v>
      </c>
      <c r="K320" s="74">
        <v>0</v>
      </c>
      <c r="L320" s="74">
        <v>0</v>
      </c>
      <c r="M320" s="74">
        <v>5.7312295797041397E-2</v>
      </c>
      <c r="N320" s="74">
        <v>0</v>
      </c>
      <c r="O320" s="75" t="s">
        <v>1040</v>
      </c>
      <c r="P320" s="75" t="s">
        <v>1037</v>
      </c>
      <c r="R320">
        <f t="shared" si="7"/>
        <v>-80.191364279220323</v>
      </c>
    </row>
    <row r="321" spans="1:18" x14ac:dyDescent="0.2">
      <c r="A321" s="27" t="s">
        <v>12</v>
      </c>
      <c r="B321" t="s">
        <v>346</v>
      </c>
      <c r="C321" t="s">
        <v>1488</v>
      </c>
      <c r="D321" s="2">
        <v>-9124.7999999999993</v>
      </c>
      <c r="F321" s="42" t="s">
        <v>920</v>
      </c>
      <c r="G321" s="73" t="s">
        <v>1035</v>
      </c>
      <c r="H321" s="73" t="s">
        <v>1036</v>
      </c>
      <c r="I321" s="73" t="s">
        <v>1002</v>
      </c>
      <c r="J321" s="73" t="s">
        <v>897</v>
      </c>
      <c r="K321" s="74">
        <v>0</v>
      </c>
      <c r="L321" s="74">
        <v>0</v>
      </c>
      <c r="M321" s="74">
        <v>5.7312295797041397E-2</v>
      </c>
      <c r="N321" s="74">
        <v>0</v>
      </c>
      <c r="O321" s="75" t="s">
        <v>1040</v>
      </c>
      <c r="P321" s="75" t="s">
        <v>1037</v>
      </c>
      <c r="R321">
        <f t="shared" si="7"/>
        <v>-522.96323668884327</v>
      </c>
    </row>
    <row r="322" spans="1:18" x14ac:dyDescent="0.2">
      <c r="A322" s="27" t="s">
        <v>12</v>
      </c>
      <c r="B322" t="s">
        <v>349</v>
      </c>
      <c r="C322" t="s">
        <v>1488</v>
      </c>
      <c r="D322" s="2">
        <v>-2560</v>
      </c>
      <c r="F322" s="42" t="s">
        <v>920</v>
      </c>
      <c r="G322" s="73" t="s">
        <v>1035</v>
      </c>
      <c r="H322" s="73" t="s">
        <v>1036</v>
      </c>
      <c r="I322" s="73" t="s">
        <v>1041</v>
      </c>
      <c r="J322" s="73" t="s">
        <v>897</v>
      </c>
      <c r="K322" s="74">
        <v>0</v>
      </c>
      <c r="L322" s="74">
        <v>0</v>
      </c>
      <c r="M322" s="74">
        <v>6.5234166992279602E-2</v>
      </c>
      <c r="N322" s="74">
        <v>0</v>
      </c>
      <c r="O322" s="75" t="s">
        <v>919</v>
      </c>
      <c r="P322" s="75" t="s">
        <v>1037</v>
      </c>
      <c r="R322">
        <f t="shared" si="7"/>
        <v>-166.99946750023577</v>
      </c>
    </row>
    <row r="323" spans="1:18" x14ac:dyDescent="0.2">
      <c r="A323" s="27" t="s">
        <v>12</v>
      </c>
      <c r="B323" t="s">
        <v>352</v>
      </c>
      <c r="C323" t="s">
        <v>1496</v>
      </c>
      <c r="D323" s="2">
        <v>-40891.599999999999</v>
      </c>
      <c r="F323" s="42" t="s">
        <v>920</v>
      </c>
      <c r="G323" s="73" t="s">
        <v>1035</v>
      </c>
      <c r="H323" s="73" t="s">
        <v>1036</v>
      </c>
      <c r="I323" s="73" t="s">
        <v>1041</v>
      </c>
      <c r="J323" s="73" t="s">
        <v>897</v>
      </c>
      <c r="K323" s="74">
        <v>0</v>
      </c>
      <c r="L323" s="74">
        <v>0</v>
      </c>
      <c r="M323" s="74">
        <v>6.5234166992279602E-2</v>
      </c>
      <c r="N323" s="74">
        <v>0</v>
      </c>
      <c r="O323" s="75" t="s">
        <v>919</v>
      </c>
      <c r="P323" s="75" t="s">
        <v>1037</v>
      </c>
      <c r="R323">
        <f t="shared" si="7"/>
        <v>-2667.5294629815003</v>
      </c>
    </row>
    <row r="324" spans="1:18" x14ac:dyDescent="0.2">
      <c r="A324" s="27" t="s">
        <v>12</v>
      </c>
      <c r="B324" t="s">
        <v>353</v>
      </c>
      <c r="C324" t="s">
        <v>1457</v>
      </c>
      <c r="D324" s="2">
        <v>-763.2</v>
      </c>
      <c r="F324" s="42" t="s">
        <v>920</v>
      </c>
      <c r="G324" s="73" t="s">
        <v>1035</v>
      </c>
      <c r="H324" s="73" t="s">
        <v>921</v>
      </c>
      <c r="I324" s="73" t="s">
        <v>1108</v>
      </c>
      <c r="J324" s="73" t="s">
        <v>897</v>
      </c>
      <c r="K324" s="74">
        <v>0</v>
      </c>
      <c r="L324" s="74">
        <v>0</v>
      </c>
      <c r="M324" s="74">
        <v>2.8808005692525739E-2</v>
      </c>
      <c r="N324" s="74">
        <v>0</v>
      </c>
      <c r="O324" s="75" t="s">
        <v>919</v>
      </c>
      <c r="P324" s="75" t="s">
        <v>1037</v>
      </c>
      <c r="R324">
        <f t="shared" si="7"/>
        <v>-21.986269944535646</v>
      </c>
    </row>
    <row r="325" spans="1:18" x14ac:dyDescent="0.2">
      <c r="A325" s="27" t="s">
        <v>12</v>
      </c>
      <c r="B325" t="s">
        <v>354</v>
      </c>
      <c r="C325" t="s">
        <v>1497</v>
      </c>
      <c r="D325" s="2">
        <v>-8487</v>
      </c>
      <c r="F325" s="42" t="s">
        <v>920</v>
      </c>
      <c r="G325" s="73" t="s">
        <v>1035</v>
      </c>
      <c r="H325" s="73" t="s">
        <v>1036</v>
      </c>
      <c r="I325" s="73" t="s">
        <v>1041</v>
      </c>
      <c r="J325" s="73" t="s">
        <v>897</v>
      </c>
      <c r="K325" s="74">
        <v>0</v>
      </c>
      <c r="L325" s="74">
        <v>0</v>
      </c>
      <c r="M325" s="74">
        <v>6.5234166992279602E-2</v>
      </c>
      <c r="N325" s="74">
        <v>0</v>
      </c>
      <c r="O325" s="75" t="s">
        <v>919</v>
      </c>
      <c r="P325" s="75" t="s">
        <v>1037</v>
      </c>
      <c r="R325">
        <f t="shared" si="7"/>
        <v>-553.64237526347699</v>
      </c>
    </row>
    <row r="326" spans="1:18" x14ac:dyDescent="0.2">
      <c r="A326" s="27" t="s">
        <v>12</v>
      </c>
      <c r="B326" t="s">
        <v>355</v>
      </c>
      <c r="C326" t="s">
        <v>1498</v>
      </c>
      <c r="D326" s="2">
        <v>-2688</v>
      </c>
      <c r="F326" s="72" t="s">
        <v>920</v>
      </c>
      <c r="G326" s="77" t="s">
        <v>1035</v>
      </c>
      <c r="H326" s="77" t="s">
        <v>1036</v>
      </c>
      <c r="I326" s="77" t="s">
        <v>1154</v>
      </c>
      <c r="J326" s="77" t="s">
        <v>897</v>
      </c>
      <c r="K326" s="78">
        <v>0</v>
      </c>
      <c r="L326" s="78">
        <v>0</v>
      </c>
      <c r="M326" s="78">
        <v>6.3399999999999998E-2</v>
      </c>
      <c r="N326" s="78">
        <v>0</v>
      </c>
      <c r="O326" s="79" t="s">
        <v>919</v>
      </c>
      <c r="P326" s="79" t="s">
        <v>1037</v>
      </c>
      <c r="R326">
        <f t="shared" si="7"/>
        <v>-170.41919999999999</v>
      </c>
    </row>
    <row r="327" spans="1:18" x14ac:dyDescent="0.2">
      <c r="A327" s="27" t="s">
        <v>12</v>
      </c>
      <c r="B327" t="s">
        <v>367</v>
      </c>
      <c r="C327" t="s">
        <v>1499</v>
      </c>
      <c r="D327" s="2">
        <v>-1711.2</v>
      </c>
      <c r="F327" s="42" t="s">
        <v>920</v>
      </c>
      <c r="G327" s="73" t="s">
        <v>1035</v>
      </c>
      <c r="H327" s="73" t="s">
        <v>921</v>
      </c>
      <c r="I327" s="73" t="s">
        <v>1061</v>
      </c>
      <c r="J327" s="73" t="s">
        <v>897</v>
      </c>
      <c r="K327" s="74">
        <v>0</v>
      </c>
      <c r="L327" s="74">
        <v>0</v>
      </c>
      <c r="M327" s="74">
        <v>7.0465964600870304E-2</v>
      </c>
      <c r="N327" s="74">
        <v>0</v>
      </c>
      <c r="O327" s="75" t="s">
        <v>919</v>
      </c>
      <c r="P327" s="75" t="s">
        <v>1037</v>
      </c>
      <c r="R327">
        <f t="shared" si="7"/>
        <v>-120.58135862500927</v>
      </c>
    </row>
    <row r="328" spans="1:18" x14ac:dyDescent="0.2">
      <c r="A328" s="27" t="s">
        <v>12</v>
      </c>
      <c r="B328" t="s">
        <v>369</v>
      </c>
      <c r="C328" t="s">
        <v>1500</v>
      </c>
      <c r="D328" s="2">
        <v>-34164.04</v>
      </c>
      <c r="F328" s="42" t="s">
        <v>920</v>
      </c>
      <c r="G328" s="73" t="s">
        <v>1035</v>
      </c>
      <c r="H328" s="73" t="s">
        <v>1036</v>
      </c>
      <c r="I328" s="73" t="s">
        <v>1446</v>
      </c>
      <c r="J328" s="73" t="s">
        <v>897</v>
      </c>
      <c r="K328" s="74">
        <v>0</v>
      </c>
      <c r="L328" s="74">
        <v>0</v>
      </c>
      <c r="M328" s="74">
        <v>6.1882633136823365E-2</v>
      </c>
      <c r="N328" s="74">
        <v>0</v>
      </c>
      <c r="O328" s="75" t="s">
        <v>919</v>
      </c>
      <c r="P328" s="75" t="s">
        <v>1037</v>
      </c>
      <c r="R328">
        <f t="shared" si="7"/>
        <v>-2114.1607537917589</v>
      </c>
    </row>
    <row r="329" spans="1:18" x14ac:dyDescent="0.2">
      <c r="A329" s="27" t="s">
        <v>12</v>
      </c>
      <c r="B329" t="s">
        <v>371</v>
      </c>
      <c r="C329" t="s">
        <v>1501</v>
      </c>
      <c r="D329" s="2">
        <v>-880.6</v>
      </c>
      <c r="F329" s="42" t="s">
        <v>920</v>
      </c>
      <c r="G329" s="73" t="s">
        <v>1035</v>
      </c>
      <c r="H329" s="73" t="s">
        <v>1344</v>
      </c>
      <c r="I329" s="73" t="s">
        <v>1345</v>
      </c>
      <c r="J329" s="73" t="s">
        <v>897</v>
      </c>
      <c r="K329" s="74">
        <v>0</v>
      </c>
      <c r="L329" s="74">
        <v>0</v>
      </c>
      <c r="M329" s="74">
        <v>0.46760292639704709</v>
      </c>
      <c r="N329" s="74">
        <v>0</v>
      </c>
      <c r="O329" s="75" t="s">
        <v>919</v>
      </c>
      <c r="P329" s="75" t="s">
        <v>1346</v>
      </c>
      <c r="R329">
        <f t="shared" si="7"/>
        <v>-411.77113698523971</v>
      </c>
    </row>
    <row r="330" spans="1:18" x14ac:dyDescent="0.2">
      <c r="A330" s="27" t="s">
        <v>12</v>
      </c>
      <c r="B330" t="s">
        <v>372</v>
      </c>
      <c r="C330" t="s">
        <v>1502</v>
      </c>
      <c r="D330" s="2">
        <v>-1817.5</v>
      </c>
      <c r="F330" s="42" t="s">
        <v>920</v>
      </c>
      <c r="G330" s="73" t="s">
        <v>1035</v>
      </c>
      <c r="H330" s="73" t="s">
        <v>1036</v>
      </c>
      <c r="I330" s="73" t="s">
        <v>1503</v>
      </c>
      <c r="J330" s="73" t="s">
        <v>897</v>
      </c>
      <c r="K330" s="74">
        <v>0</v>
      </c>
      <c r="L330" s="74">
        <v>0</v>
      </c>
      <c r="M330" s="74">
        <v>0.12027662529502159</v>
      </c>
      <c r="N330" s="74">
        <v>0</v>
      </c>
      <c r="O330" s="75" t="s">
        <v>919</v>
      </c>
      <c r="P330" s="75" t="s">
        <v>1037</v>
      </c>
      <c r="R330">
        <f t="shared" si="7"/>
        <v>-218.60276647370173</v>
      </c>
    </row>
    <row r="331" spans="1:18" x14ac:dyDescent="0.2">
      <c r="A331" s="27" t="s">
        <v>12</v>
      </c>
      <c r="B331" t="s">
        <v>373</v>
      </c>
      <c r="C331" t="s">
        <v>1504</v>
      </c>
      <c r="D331" s="2">
        <v>-5436</v>
      </c>
      <c r="F331" s="42" t="s">
        <v>920</v>
      </c>
      <c r="G331" s="73" t="s">
        <v>1035</v>
      </c>
      <c r="H331" s="73" t="s">
        <v>1036</v>
      </c>
      <c r="I331" s="73" t="s">
        <v>1041</v>
      </c>
      <c r="J331" s="73" t="s">
        <v>897</v>
      </c>
      <c r="K331" s="74">
        <v>0</v>
      </c>
      <c r="L331" s="74">
        <v>0</v>
      </c>
      <c r="M331" s="74">
        <v>6.5234166992279602E-2</v>
      </c>
      <c r="N331" s="74">
        <v>0</v>
      </c>
      <c r="O331" s="75" t="s">
        <v>919</v>
      </c>
      <c r="P331" s="75" t="s">
        <v>1037</v>
      </c>
      <c r="R331">
        <f t="shared" si="7"/>
        <v>-354.61293177003193</v>
      </c>
    </row>
    <row r="332" spans="1:18" x14ac:dyDescent="0.2">
      <c r="A332" s="27" t="s">
        <v>12</v>
      </c>
      <c r="B332" t="s">
        <v>375</v>
      </c>
      <c r="C332" t="s">
        <v>1309</v>
      </c>
      <c r="D332" s="2">
        <v>-1455.26</v>
      </c>
      <c r="F332" s="88" t="s">
        <v>920</v>
      </c>
      <c r="G332" s="89" t="s">
        <v>1035</v>
      </c>
      <c r="H332" s="90" t="s">
        <v>921</v>
      </c>
      <c r="I332" s="77" t="s">
        <v>1106</v>
      </c>
      <c r="J332" s="77" t="s">
        <v>897</v>
      </c>
      <c r="K332" s="78">
        <v>0</v>
      </c>
      <c r="L332" s="78">
        <v>0</v>
      </c>
      <c r="M332" s="78">
        <v>4.3400000000000001E-2</v>
      </c>
      <c r="N332" s="78">
        <v>0</v>
      </c>
      <c r="O332" s="79" t="s">
        <v>919</v>
      </c>
      <c r="P332" s="79" t="s">
        <v>1107</v>
      </c>
      <c r="R332">
        <f t="shared" si="7"/>
        <v>-63.158284000000002</v>
      </c>
    </row>
    <row r="333" spans="1:18" x14ac:dyDescent="0.2">
      <c r="A333" s="27" t="s">
        <v>12</v>
      </c>
      <c r="B333" t="s">
        <v>377</v>
      </c>
      <c r="C333" t="s">
        <v>1505</v>
      </c>
      <c r="D333" s="2">
        <v>-437.6</v>
      </c>
      <c r="F333" s="42" t="s">
        <v>920</v>
      </c>
      <c r="G333" s="73" t="s">
        <v>1035</v>
      </c>
      <c r="H333" s="73" t="s">
        <v>1036</v>
      </c>
      <c r="I333" s="73" t="s">
        <v>1041</v>
      </c>
      <c r="J333" s="73" t="s">
        <v>897</v>
      </c>
      <c r="K333" s="74">
        <v>0</v>
      </c>
      <c r="L333" s="74">
        <v>0</v>
      </c>
      <c r="M333" s="74">
        <v>6.5234166992279602E-2</v>
      </c>
      <c r="N333" s="74">
        <v>0</v>
      </c>
      <c r="O333" s="75" t="s">
        <v>919</v>
      </c>
      <c r="P333" s="75" t="s">
        <v>1037</v>
      </c>
      <c r="R333">
        <f t="shared" si="7"/>
        <v>-28.546471475821555</v>
      </c>
    </row>
    <row r="334" spans="1:18" x14ac:dyDescent="0.2">
      <c r="A334" s="27" t="s">
        <v>12</v>
      </c>
      <c r="B334" t="s">
        <v>378</v>
      </c>
      <c r="C334" t="s">
        <v>1506</v>
      </c>
      <c r="D334" s="2">
        <v>-686.4</v>
      </c>
      <c r="F334" s="42" t="s">
        <v>920</v>
      </c>
      <c r="G334" s="73" t="s">
        <v>1035</v>
      </c>
      <c r="H334" s="73" t="s">
        <v>1036</v>
      </c>
      <c r="I334" s="73" t="s">
        <v>1002</v>
      </c>
      <c r="J334" s="73" t="s">
        <v>897</v>
      </c>
      <c r="K334" s="74">
        <v>0</v>
      </c>
      <c r="L334" s="74">
        <v>0</v>
      </c>
      <c r="M334" s="74">
        <v>5.7312295797041397E-2</v>
      </c>
      <c r="N334" s="74">
        <v>0</v>
      </c>
      <c r="O334" s="75" t="s">
        <v>1040</v>
      </c>
      <c r="P334" s="75" t="s">
        <v>1037</v>
      </c>
      <c r="R334">
        <f t="shared" si="7"/>
        <v>-39.339159835089212</v>
      </c>
    </row>
    <row r="335" spans="1:18" x14ac:dyDescent="0.2">
      <c r="A335" s="27" t="s">
        <v>12</v>
      </c>
      <c r="B335" t="s">
        <v>381</v>
      </c>
      <c r="C335" t="s">
        <v>1290</v>
      </c>
      <c r="D335" s="2">
        <v>-3390</v>
      </c>
      <c r="F335" s="42" t="s">
        <v>920</v>
      </c>
      <c r="G335" s="73" t="s">
        <v>1291</v>
      </c>
      <c r="H335" s="73" t="s">
        <v>1092</v>
      </c>
      <c r="I335" s="73" t="s">
        <v>1290</v>
      </c>
      <c r="J335" s="73" t="s">
        <v>897</v>
      </c>
      <c r="K335" s="74">
        <v>0</v>
      </c>
      <c r="L335" s="74">
        <v>0</v>
      </c>
      <c r="M335" s="74">
        <v>6.7116923858050209E-2</v>
      </c>
      <c r="N335" s="74">
        <v>0</v>
      </c>
      <c r="O335" s="75" t="s">
        <v>919</v>
      </c>
      <c r="P335" s="75" t="s">
        <v>1037</v>
      </c>
      <c r="R335">
        <f t="shared" si="7"/>
        <v>-227.5263718787902</v>
      </c>
    </row>
    <row r="336" spans="1:18" x14ac:dyDescent="0.2">
      <c r="A336" s="83" t="s">
        <v>12</v>
      </c>
      <c r="B336" t="s">
        <v>385</v>
      </c>
      <c r="C336" t="s">
        <v>1489</v>
      </c>
      <c r="D336" s="2">
        <v>-1043.5</v>
      </c>
      <c r="F336" s="42" t="s">
        <v>920</v>
      </c>
      <c r="G336" s="73" t="s">
        <v>1035</v>
      </c>
      <c r="H336" s="73" t="s">
        <v>921</v>
      </c>
      <c r="I336" s="73" t="s">
        <v>925</v>
      </c>
      <c r="J336" s="73" t="s">
        <v>897</v>
      </c>
      <c r="K336" s="74">
        <v>0</v>
      </c>
      <c r="L336" s="74">
        <v>0</v>
      </c>
      <c r="M336" s="74">
        <v>5.6806622154609555E-2</v>
      </c>
      <c r="N336" s="74">
        <v>0</v>
      </c>
      <c r="O336" s="75" t="s">
        <v>919</v>
      </c>
      <c r="P336" s="75" t="s">
        <v>1037</v>
      </c>
      <c r="R336">
        <f t="shared" si="7"/>
        <v>-59.277710218335073</v>
      </c>
    </row>
    <row r="337" spans="1:18" x14ac:dyDescent="0.2">
      <c r="A337" s="83" t="s">
        <v>12</v>
      </c>
      <c r="B337" t="s">
        <v>387</v>
      </c>
      <c r="C337" t="s">
        <v>1507</v>
      </c>
      <c r="D337" s="2">
        <v>-5835</v>
      </c>
      <c r="F337" s="42" t="s">
        <v>920</v>
      </c>
      <c r="G337" s="73" t="s">
        <v>1035</v>
      </c>
      <c r="H337" s="73" t="s">
        <v>1036</v>
      </c>
      <c r="I337" s="73" t="s">
        <v>1041</v>
      </c>
      <c r="J337" s="73" t="s">
        <v>897</v>
      </c>
      <c r="K337" s="74">
        <v>0</v>
      </c>
      <c r="L337" s="74">
        <v>0</v>
      </c>
      <c r="M337" s="74">
        <v>6.5234166992279602E-2</v>
      </c>
      <c r="N337" s="74">
        <v>0</v>
      </c>
      <c r="O337" s="75" t="s">
        <v>919</v>
      </c>
      <c r="P337" s="75" t="s">
        <v>1037</v>
      </c>
      <c r="R337">
        <f t="shared" si="7"/>
        <v>-380.6413643999515</v>
      </c>
    </row>
    <row r="338" spans="1:18" x14ac:dyDescent="0.2">
      <c r="A338" s="27" t="s">
        <v>12</v>
      </c>
      <c r="B338" t="s">
        <v>388</v>
      </c>
      <c r="C338" t="s">
        <v>1508</v>
      </c>
      <c r="D338" s="2">
        <v>-10766</v>
      </c>
      <c r="F338" s="42" t="s">
        <v>920</v>
      </c>
      <c r="G338" s="73" t="s">
        <v>1035</v>
      </c>
      <c r="H338" s="73" t="s">
        <v>1036</v>
      </c>
      <c r="I338" s="73" t="s">
        <v>1446</v>
      </c>
      <c r="J338" s="73" t="s">
        <v>897</v>
      </c>
      <c r="K338" s="74">
        <v>0</v>
      </c>
      <c r="L338" s="74">
        <v>0</v>
      </c>
      <c r="M338" s="74">
        <v>6.1882633136823365E-2</v>
      </c>
      <c r="N338" s="74">
        <v>0</v>
      </c>
      <c r="O338" s="75" t="s">
        <v>919</v>
      </c>
      <c r="P338" s="75" t="s">
        <v>1037</v>
      </c>
      <c r="R338">
        <f t="shared" si="7"/>
        <v>-666.22842835104029</v>
      </c>
    </row>
    <row r="339" spans="1:18" x14ac:dyDescent="0.2">
      <c r="A339" s="27" t="s">
        <v>12</v>
      </c>
      <c r="B339" t="s">
        <v>390</v>
      </c>
      <c r="C339" t="s">
        <v>1509</v>
      </c>
      <c r="D339" s="2">
        <v>-12571.88</v>
      </c>
      <c r="F339" s="42" t="s">
        <v>920</v>
      </c>
      <c r="G339" s="73" t="s">
        <v>1035</v>
      </c>
      <c r="H339" s="73" t="s">
        <v>921</v>
      </c>
      <c r="I339" s="73" t="s">
        <v>1061</v>
      </c>
      <c r="J339" s="73" t="s">
        <v>897</v>
      </c>
      <c r="K339" s="74">
        <v>0</v>
      </c>
      <c r="L339" s="74">
        <v>0</v>
      </c>
      <c r="M339" s="74">
        <v>7.0465964600870304E-2</v>
      </c>
      <c r="N339" s="74">
        <v>0</v>
      </c>
      <c r="O339" s="75" t="s">
        <v>919</v>
      </c>
      <c r="P339" s="75" t="s">
        <v>1037</v>
      </c>
      <c r="R339">
        <f t="shared" si="7"/>
        <v>-885.8896510463893</v>
      </c>
    </row>
    <row r="340" spans="1:18" x14ac:dyDescent="0.2">
      <c r="A340" s="27" t="s">
        <v>12</v>
      </c>
      <c r="B340" t="s">
        <v>393</v>
      </c>
      <c r="C340" t="s">
        <v>1348</v>
      </c>
      <c r="D340" s="2">
        <v>-368</v>
      </c>
      <c r="F340" s="42" t="s">
        <v>920</v>
      </c>
      <c r="G340" s="73" t="s">
        <v>1035</v>
      </c>
      <c r="H340" s="73" t="s">
        <v>1057</v>
      </c>
      <c r="I340" s="73" t="s">
        <v>924</v>
      </c>
      <c r="J340" s="73" t="s">
        <v>897</v>
      </c>
      <c r="K340" s="74">
        <v>0</v>
      </c>
      <c r="L340" s="74">
        <v>0</v>
      </c>
      <c r="M340" s="74">
        <v>6.0314658886122911E-2</v>
      </c>
      <c r="N340" s="74">
        <v>0</v>
      </c>
      <c r="O340" s="75" t="s">
        <v>919</v>
      </c>
      <c r="P340" s="75" t="s">
        <v>1037</v>
      </c>
      <c r="R340">
        <f t="shared" si="7"/>
        <v>-22.195794470093233</v>
      </c>
    </row>
    <row r="341" spans="1:18" x14ac:dyDescent="0.2">
      <c r="A341" s="27" t="s">
        <v>12</v>
      </c>
      <c r="B341" t="s">
        <v>396</v>
      </c>
      <c r="C341" t="s">
        <v>1510</v>
      </c>
      <c r="D341" s="2">
        <v>-3855</v>
      </c>
      <c r="F341" s="42" t="s">
        <v>920</v>
      </c>
      <c r="G341" s="73" t="s">
        <v>1035</v>
      </c>
      <c r="H341" s="73" t="s">
        <v>1036</v>
      </c>
      <c r="I341" s="73" t="s">
        <v>1041</v>
      </c>
      <c r="J341" s="73" t="s">
        <v>897</v>
      </c>
      <c r="K341" s="74">
        <v>0</v>
      </c>
      <c r="L341" s="74">
        <v>0</v>
      </c>
      <c r="M341" s="74">
        <v>6.5234166992279602E-2</v>
      </c>
      <c r="N341" s="74">
        <v>0</v>
      </c>
      <c r="O341" s="75" t="s">
        <v>919</v>
      </c>
      <c r="P341" s="75" t="s">
        <v>1037</v>
      </c>
      <c r="R341">
        <f t="shared" si="7"/>
        <v>-251.47771375523786</v>
      </c>
    </row>
    <row r="342" spans="1:18" x14ac:dyDescent="0.2">
      <c r="A342" s="27" t="s">
        <v>12</v>
      </c>
      <c r="B342" t="s">
        <v>405</v>
      </c>
      <c r="C342" t="s">
        <v>1511</v>
      </c>
      <c r="D342" s="2">
        <v>-992.95</v>
      </c>
      <c r="F342" s="42" t="s">
        <v>920</v>
      </c>
      <c r="G342" s="73" t="s">
        <v>1291</v>
      </c>
      <c r="H342" s="73" t="s">
        <v>1092</v>
      </c>
      <c r="I342" s="73" t="s">
        <v>1290</v>
      </c>
      <c r="J342" s="73" t="s">
        <v>897</v>
      </c>
      <c r="K342" s="74">
        <v>0</v>
      </c>
      <c r="L342" s="74">
        <v>0</v>
      </c>
      <c r="M342" s="74">
        <v>6.7116923858050209E-2</v>
      </c>
      <c r="N342" s="74">
        <v>0</v>
      </c>
      <c r="O342" s="75" t="s">
        <v>919</v>
      </c>
      <c r="P342" s="75" t="s">
        <v>1037</v>
      </c>
      <c r="R342">
        <f t="shared" si="7"/>
        <v>-66.643749544850962</v>
      </c>
    </row>
    <row r="343" spans="1:18" x14ac:dyDescent="0.2">
      <c r="A343" s="27" t="s">
        <v>12</v>
      </c>
      <c r="B343" t="s">
        <v>408</v>
      </c>
      <c r="C343" t="s">
        <v>1512</v>
      </c>
      <c r="D343" s="2">
        <v>-2643.6</v>
      </c>
      <c r="F343" s="42" t="s">
        <v>920</v>
      </c>
      <c r="G343" s="73" t="s">
        <v>1291</v>
      </c>
      <c r="H343" s="73" t="s">
        <v>1092</v>
      </c>
      <c r="I343" s="73" t="s">
        <v>1290</v>
      </c>
      <c r="J343" s="73" t="s">
        <v>897</v>
      </c>
      <c r="K343" s="74">
        <v>0</v>
      </c>
      <c r="L343" s="74">
        <v>0</v>
      </c>
      <c r="M343" s="74">
        <v>6.7116923858050209E-2</v>
      </c>
      <c r="N343" s="74">
        <v>0</v>
      </c>
      <c r="O343" s="75" t="s">
        <v>919</v>
      </c>
      <c r="P343" s="75" t="s">
        <v>1037</v>
      </c>
      <c r="R343">
        <f t="shared" si="7"/>
        <v>-177.43029991114153</v>
      </c>
    </row>
    <row r="344" spans="1:18" x14ac:dyDescent="0.2">
      <c r="A344" s="27" t="s">
        <v>12</v>
      </c>
      <c r="B344" t="s">
        <v>414</v>
      </c>
      <c r="C344" t="s">
        <v>1481</v>
      </c>
      <c r="D344" s="2">
        <v>-1624.8</v>
      </c>
      <c r="F344" s="42" t="s">
        <v>920</v>
      </c>
      <c r="G344" s="73" t="s">
        <v>1035</v>
      </c>
      <c r="H344" s="73" t="s">
        <v>1036</v>
      </c>
      <c r="I344" s="73" t="s">
        <v>1446</v>
      </c>
      <c r="J344" s="73" t="s">
        <v>897</v>
      </c>
      <c r="K344" s="74">
        <v>0</v>
      </c>
      <c r="L344" s="74">
        <v>0</v>
      </c>
      <c r="M344" s="74">
        <v>6.1882633136823365E-2</v>
      </c>
      <c r="N344" s="74">
        <v>0</v>
      </c>
      <c r="O344" s="75" t="s">
        <v>919</v>
      </c>
      <c r="P344" s="75" t="s">
        <v>1037</v>
      </c>
      <c r="R344">
        <f t="shared" si="7"/>
        <v>-100.5469023207106</v>
      </c>
    </row>
    <row r="345" spans="1:18" x14ac:dyDescent="0.2">
      <c r="A345" s="27" t="s">
        <v>12</v>
      </c>
      <c r="B345" t="s">
        <v>419</v>
      </c>
      <c r="C345" t="s">
        <v>1513</v>
      </c>
      <c r="D345" s="2">
        <v>-21172</v>
      </c>
      <c r="F345" s="42" t="s">
        <v>920</v>
      </c>
      <c r="G345" s="73" t="s">
        <v>1035</v>
      </c>
      <c r="H345" s="73" t="s">
        <v>1036</v>
      </c>
      <c r="I345" s="73" t="s">
        <v>1041</v>
      </c>
      <c r="J345" s="73" t="s">
        <v>897</v>
      </c>
      <c r="K345" s="74">
        <v>0</v>
      </c>
      <c r="L345" s="74">
        <v>0</v>
      </c>
      <c r="M345" s="74">
        <v>6.5234166992279602E-2</v>
      </c>
      <c r="N345" s="74">
        <v>0</v>
      </c>
      <c r="O345" s="75" t="s">
        <v>919</v>
      </c>
      <c r="P345" s="75" t="s">
        <v>1037</v>
      </c>
      <c r="R345">
        <f t="shared" si="7"/>
        <v>-1381.1377835605438</v>
      </c>
    </row>
    <row r="346" spans="1:18" x14ac:dyDescent="0.2">
      <c r="A346" s="27" t="s">
        <v>12</v>
      </c>
      <c r="B346" t="s">
        <v>421</v>
      </c>
      <c r="C346" t="s">
        <v>1514</v>
      </c>
      <c r="D346" s="2">
        <v>-1425</v>
      </c>
      <c r="F346" s="42" t="s">
        <v>920</v>
      </c>
      <c r="G346" s="73" t="s">
        <v>1035</v>
      </c>
      <c r="H346" s="73" t="s">
        <v>1035</v>
      </c>
      <c r="I346" s="73" t="s">
        <v>1161</v>
      </c>
      <c r="J346" s="73" t="s">
        <v>897</v>
      </c>
      <c r="K346" s="74">
        <v>0</v>
      </c>
      <c r="L346" s="74">
        <v>0</v>
      </c>
      <c r="M346" s="74">
        <v>0.11361770474575859</v>
      </c>
      <c r="N346" s="74">
        <v>0</v>
      </c>
      <c r="O346" s="75" t="s">
        <v>919</v>
      </c>
      <c r="P346" s="75" t="s">
        <v>1037</v>
      </c>
      <c r="R346">
        <f t="shared" si="7"/>
        <v>-161.905229262706</v>
      </c>
    </row>
    <row r="347" spans="1:18" x14ac:dyDescent="0.2">
      <c r="A347" s="27" t="s">
        <v>12</v>
      </c>
      <c r="B347" t="s">
        <v>425</v>
      </c>
      <c r="C347" t="s">
        <v>1515</v>
      </c>
      <c r="D347" s="2">
        <v>-5600</v>
      </c>
      <c r="F347" s="72" t="s">
        <v>920</v>
      </c>
      <c r="G347" s="77" t="s">
        <v>1035</v>
      </c>
      <c r="H347" s="77" t="s">
        <v>1036</v>
      </c>
      <c r="I347" s="77" t="s">
        <v>1041</v>
      </c>
      <c r="J347" s="77" t="s">
        <v>897</v>
      </c>
      <c r="K347" s="78">
        <v>0</v>
      </c>
      <c r="L347" s="78">
        <v>0</v>
      </c>
      <c r="M347" s="78">
        <v>6.5199999999999994E-2</v>
      </c>
      <c r="N347" s="78">
        <v>0</v>
      </c>
      <c r="O347" s="79" t="s">
        <v>919</v>
      </c>
      <c r="P347" s="79" t="s">
        <v>1037</v>
      </c>
      <c r="R347">
        <f t="shared" si="7"/>
        <v>-365.11999999999995</v>
      </c>
    </row>
    <row r="348" spans="1:18" x14ac:dyDescent="0.2">
      <c r="A348" s="27" t="s">
        <v>12</v>
      </c>
      <c r="B348" t="s">
        <v>429</v>
      </c>
      <c r="C348" t="s">
        <v>1516</v>
      </c>
      <c r="D348" s="2">
        <v>-21444.1</v>
      </c>
      <c r="F348" s="72" t="s">
        <v>920</v>
      </c>
      <c r="G348" s="77" t="s">
        <v>1035</v>
      </c>
      <c r="H348" s="77" t="s">
        <v>1036</v>
      </c>
      <c r="I348" s="77" t="s">
        <v>1245</v>
      </c>
      <c r="J348" s="77" t="s">
        <v>897</v>
      </c>
      <c r="K348" s="78">
        <v>0</v>
      </c>
      <c r="L348" s="78">
        <v>0</v>
      </c>
      <c r="M348" s="78">
        <v>8.9200000000000002E-2</v>
      </c>
      <c r="N348" s="78">
        <v>0</v>
      </c>
      <c r="O348" s="79" t="s">
        <v>919</v>
      </c>
      <c r="P348" s="79" t="s">
        <v>1037</v>
      </c>
      <c r="R348">
        <f t="shared" si="7"/>
        <v>-1912.8137199999999</v>
      </c>
    </row>
    <row r="349" spans="1:18" x14ac:dyDescent="0.2">
      <c r="A349" s="27" t="s">
        <v>12</v>
      </c>
      <c r="B349" t="s">
        <v>442</v>
      </c>
      <c r="C349" t="s">
        <v>1517</v>
      </c>
      <c r="D349" s="2">
        <v>-280</v>
      </c>
      <c r="F349" s="42" t="s">
        <v>920</v>
      </c>
      <c r="G349" s="73" t="s">
        <v>1035</v>
      </c>
      <c r="H349" s="73" t="s">
        <v>921</v>
      </c>
      <c r="I349" s="73" t="s">
        <v>924</v>
      </c>
      <c r="J349" s="73" t="s">
        <v>897</v>
      </c>
      <c r="K349" s="74">
        <v>0</v>
      </c>
      <c r="L349" s="74">
        <v>0</v>
      </c>
      <c r="M349" s="74">
        <v>3.5895804380018888E-2</v>
      </c>
      <c r="N349" s="74">
        <v>0</v>
      </c>
      <c r="O349" s="75" t="s">
        <v>919</v>
      </c>
      <c r="P349" s="75" t="s">
        <v>1037</v>
      </c>
      <c r="R349">
        <f t="shared" si="7"/>
        <v>-10.050825226405289</v>
      </c>
    </row>
    <row r="350" spans="1:18" x14ac:dyDescent="0.2">
      <c r="A350" s="27" t="s">
        <v>12</v>
      </c>
      <c r="B350" t="s">
        <v>443</v>
      </c>
      <c r="C350" t="s">
        <v>1518</v>
      </c>
      <c r="D350" s="2">
        <v>-3274.34</v>
      </c>
      <c r="F350" s="72" t="s">
        <v>920</v>
      </c>
      <c r="G350" s="77" t="s">
        <v>1035</v>
      </c>
      <c r="H350" s="77" t="s">
        <v>921</v>
      </c>
      <c r="I350" s="77" t="s">
        <v>929</v>
      </c>
      <c r="J350" s="77" t="s">
        <v>897</v>
      </c>
      <c r="K350" s="78">
        <v>0</v>
      </c>
      <c r="L350" s="78">
        <v>0</v>
      </c>
      <c r="M350" s="78">
        <v>3.3500000000000002E-2</v>
      </c>
      <c r="N350" s="78">
        <v>0</v>
      </c>
      <c r="O350" s="79" t="s">
        <v>919</v>
      </c>
      <c r="P350" s="79" t="s">
        <v>1037</v>
      </c>
      <c r="R350">
        <f t="shared" si="7"/>
        <v>-109.69039000000001</v>
      </c>
    </row>
    <row r="351" spans="1:18" x14ac:dyDescent="0.2">
      <c r="A351" s="27" t="s">
        <v>12</v>
      </c>
      <c r="B351" t="s">
        <v>445</v>
      </c>
      <c r="C351" t="s">
        <v>1519</v>
      </c>
      <c r="D351" s="2">
        <v>-6329</v>
      </c>
      <c r="F351" s="72" t="s">
        <v>920</v>
      </c>
      <c r="G351" s="77" t="s">
        <v>1035</v>
      </c>
      <c r="H351" s="77" t="s">
        <v>921</v>
      </c>
      <c r="I351" s="77" t="s">
        <v>929</v>
      </c>
      <c r="J351" s="77" t="s">
        <v>897</v>
      </c>
      <c r="K351" s="78">
        <v>0</v>
      </c>
      <c r="L351" s="78">
        <v>0</v>
      </c>
      <c r="M351" s="78">
        <v>3.3500000000000002E-2</v>
      </c>
      <c r="N351" s="78">
        <v>0</v>
      </c>
      <c r="O351" s="79" t="s">
        <v>919</v>
      </c>
      <c r="P351" s="79" t="s">
        <v>1037</v>
      </c>
      <c r="R351">
        <f t="shared" si="7"/>
        <v>-212.0215</v>
      </c>
    </row>
    <row r="352" spans="1:18" x14ac:dyDescent="0.2">
      <c r="A352" s="27" t="s">
        <v>12</v>
      </c>
      <c r="B352" t="s">
        <v>448</v>
      </c>
      <c r="C352" t="s">
        <v>1033</v>
      </c>
      <c r="D352" s="2">
        <v>-2185</v>
      </c>
      <c r="F352" s="42" t="s">
        <v>920</v>
      </c>
      <c r="G352" s="73" t="s">
        <v>1035</v>
      </c>
      <c r="H352" s="73" t="s">
        <v>1058</v>
      </c>
      <c r="I352" s="73" t="s">
        <v>924</v>
      </c>
      <c r="J352" s="73" t="s">
        <v>897</v>
      </c>
      <c r="K352" s="74">
        <v>0</v>
      </c>
      <c r="L352" s="74">
        <v>0</v>
      </c>
      <c r="M352" s="74">
        <v>9.0149490496311865E-2</v>
      </c>
      <c r="N352" s="74">
        <v>0</v>
      </c>
      <c r="O352" s="75" t="s">
        <v>919</v>
      </c>
      <c r="P352" s="75" t="s">
        <v>1054</v>
      </c>
      <c r="R352">
        <f t="shared" si="7"/>
        <v>-196.97663673444143</v>
      </c>
    </row>
    <row r="353" spans="1:18" x14ac:dyDescent="0.2">
      <c r="A353" s="83" t="s">
        <v>12</v>
      </c>
      <c r="B353" t="s">
        <v>449</v>
      </c>
      <c r="C353" t="s">
        <v>1520</v>
      </c>
      <c r="D353" s="2">
        <v>-2298.4</v>
      </c>
      <c r="F353" s="72" t="s">
        <v>920</v>
      </c>
      <c r="G353" s="77" t="s">
        <v>1035</v>
      </c>
      <c r="H353" s="77" t="s">
        <v>1036</v>
      </c>
      <c r="I353" s="77" t="s">
        <v>1041</v>
      </c>
      <c r="J353" s="77" t="s">
        <v>897</v>
      </c>
      <c r="K353" s="78">
        <v>0</v>
      </c>
      <c r="L353" s="78">
        <v>0</v>
      </c>
      <c r="M353" s="78">
        <v>6.5199999999999994E-2</v>
      </c>
      <c r="N353" s="78">
        <v>0</v>
      </c>
      <c r="O353" s="79" t="s">
        <v>919</v>
      </c>
      <c r="P353" s="79" t="s">
        <v>1037</v>
      </c>
      <c r="R353">
        <f t="shared" si="7"/>
        <v>-149.85567999999998</v>
      </c>
    </row>
    <row r="354" spans="1:18" x14ac:dyDescent="0.2">
      <c r="A354" s="27" t="s">
        <v>12</v>
      </c>
      <c r="B354" t="s">
        <v>450</v>
      </c>
      <c r="C354" t="s">
        <v>1481</v>
      </c>
      <c r="D354" s="2">
        <v>-5900</v>
      </c>
      <c r="F354" s="42" t="s">
        <v>920</v>
      </c>
      <c r="G354" s="73" t="s">
        <v>1035</v>
      </c>
      <c r="H354" s="73" t="s">
        <v>1036</v>
      </c>
      <c r="I354" s="73" t="s">
        <v>1446</v>
      </c>
      <c r="J354" s="73" t="s">
        <v>897</v>
      </c>
      <c r="K354" s="74">
        <v>0</v>
      </c>
      <c r="L354" s="74">
        <v>0</v>
      </c>
      <c r="M354" s="74">
        <v>6.1882633136823365E-2</v>
      </c>
      <c r="N354" s="74">
        <v>0</v>
      </c>
      <c r="O354" s="75" t="s">
        <v>919</v>
      </c>
      <c r="P354" s="75" t="s">
        <v>1037</v>
      </c>
      <c r="R354">
        <f t="shared" si="7"/>
        <v>-365.10753550725786</v>
      </c>
    </row>
    <row r="355" spans="1:18" x14ac:dyDescent="0.2">
      <c r="A355" s="27" t="s">
        <v>12</v>
      </c>
      <c r="B355" t="s">
        <v>452</v>
      </c>
      <c r="C355" t="s">
        <v>1521</v>
      </c>
      <c r="D355" s="2">
        <v>-7626</v>
      </c>
      <c r="F355" s="72" t="s">
        <v>920</v>
      </c>
      <c r="G355" s="77" t="s">
        <v>1035</v>
      </c>
      <c r="H355" s="77" t="s">
        <v>1036</v>
      </c>
      <c r="I355" s="77" t="s">
        <v>1041</v>
      </c>
      <c r="J355" s="77" t="s">
        <v>897</v>
      </c>
      <c r="K355" s="78">
        <v>0</v>
      </c>
      <c r="L355" s="78">
        <v>0</v>
      </c>
      <c r="M355" s="78">
        <v>6.5199999999999994E-2</v>
      </c>
      <c r="N355" s="78">
        <v>0</v>
      </c>
      <c r="O355" s="79" t="s">
        <v>919</v>
      </c>
      <c r="P355" s="79" t="s">
        <v>1037</v>
      </c>
      <c r="R355">
        <f t="shared" si="7"/>
        <v>-497.21519999999998</v>
      </c>
    </row>
    <row r="356" spans="1:18" x14ac:dyDescent="0.2">
      <c r="A356" s="27" t="s">
        <v>12</v>
      </c>
      <c r="B356" t="s">
        <v>453</v>
      </c>
      <c r="C356" t="s">
        <v>1522</v>
      </c>
      <c r="D356" s="2">
        <v>-341.38</v>
      </c>
      <c r="F356" s="72" t="s">
        <v>920</v>
      </c>
      <c r="G356" s="77" t="s">
        <v>1035</v>
      </c>
      <c r="H356" s="77" t="s">
        <v>921</v>
      </c>
      <c r="I356" s="77" t="s">
        <v>905</v>
      </c>
      <c r="J356" s="77" t="s">
        <v>897</v>
      </c>
      <c r="K356" s="78">
        <v>0</v>
      </c>
      <c r="L356" s="78">
        <v>0</v>
      </c>
      <c r="M356" s="78">
        <v>3.0499999999999999E-2</v>
      </c>
      <c r="N356" s="78">
        <v>0</v>
      </c>
      <c r="O356" s="79" t="s">
        <v>919</v>
      </c>
      <c r="P356" s="79" t="s">
        <v>1037</v>
      </c>
      <c r="R356">
        <f t="shared" si="7"/>
        <v>-10.412089999999999</v>
      </c>
    </row>
    <row r="357" spans="1:18" x14ac:dyDescent="0.2">
      <c r="A357" s="27" t="s">
        <v>12</v>
      </c>
      <c r="B357" t="s">
        <v>454</v>
      </c>
      <c r="C357" t="s">
        <v>1033</v>
      </c>
      <c r="D357" s="2">
        <v>-93383.4</v>
      </c>
      <c r="F357" s="42" t="s">
        <v>920</v>
      </c>
      <c r="G357" s="73" t="s">
        <v>1035</v>
      </c>
      <c r="H357" s="73" t="s">
        <v>1058</v>
      </c>
      <c r="I357" s="73" t="s">
        <v>924</v>
      </c>
      <c r="J357" s="73" t="s">
        <v>897</v>
      </c>
      <c r="K357" s="74">
        <v>0</v>
      </c>
      <c r="L357" s="74">
        <v>0</v>
      </c>
      <c r="M357" s="74">
        <v>9.0149490496311865E-2</v>
      </c>
      <c r="N357" s="74">
        <v>0</v>
      </c>
      <c r="O357" s="75" t="s">
        <v>919</v>
      </c>
      <c r="P357" s="75" t="s">
        <v>1054</v>
      </c>
      <c r="R357">
        <f t="shared" si="7"/>
        <v>-8418.4659308132887</v>
      </c>
    </row>
    <row r="358" spans="1:18" x14ac:dyDescent="0.2">
      <c r="A358" s="27" t="s">
        <v>12</v>
      </c>
      <c r="B358" t="s">
        <v>455</v>
      </c>
      <c r="C358" t="s">
        <v>1523</v>
      </c>
      <c r="D358" s="2">
        <v>-8050</v>
      </c>
      <c r="F358" s="72" t="s">
        <v>920</v>
      </c>
      <c r="G358" s="77" t="s">
        <v>1035</v>
      </c>
      <c r="H358" s="77" t="s">
        <v>921</v>
      </c>
      <c r="I358" s="77" t="s">
        <v>1061</v>
      </c>
      <c r="J358" s="77" t="s">
        <v>897</v>
      </c>
      <c r="K358" s="78">
        <v>0</v>
      </c>
      <c r="L358" s="78">
        <v>0</v>
      </c>
      <c r="M358" s="78">
        <v>7.3999999999999996E-2</v>
      </c>
      <c r="N358" s="78">
        <v>0</v>
      </c>
      <c r="O358" s="79" t="s">
        <v>919</v>
      </c>
      <c r="P358" s="79" t="s">
        <v>1037</v>
      </c>
      <c r="R358">
        <f t="shared" si="7"/>
        <v>-595.69999999999993</v>
      </c>
    </row>
    <row r="359" spans="1:18" x14ac:dyDescent="0.2">
      <c r="A359" s="27" t="s">
        <v>12</v>
      </c>
      <c r="B359" t="s">
        <v>456</v>
      </c>
      <c r="C359" t="s">
        <v>1524</v>
      </c>
      <c r="D359" s="2">
        <v>-5675.2</v>
      </c>
      <c r="F359" s="42" t="s">
        <v>920</v>
      </c>
      <c r="G359" s="73" t="s">
        <v>1035</v>
      </c>
      <c r="H359" s="73" t="s">
        <v>1035</v>
      </c>
      <c r="I359" s="73" t="s">
        <v>1161</v>
      </c>
      <c r="J359" s="73" t="s">
        <v>897</v>
      </c>
      <c r="K359" s="74">
        <v>0</v>
      </c>
      <c r="L359" s="74">
        <v>0</v>
      </c>
      <c r="M359" s="74">
        <v>0.11361770474575859</v>
      </c>
      <c r="N359" s="74">
        <v>0</v>
      </c>
      <c r="O359" s="75" t="s">
        <v>919</v>
      </c>
      <c r="P359" s="75" t="s">
        <v>1037</v>
      </c>
      <c r="R359">
        <f t="shared" si="7"/>
        <v>-644.80319797312916</v>
      </c>
    </row>
    <row r="360" spans="1:18" x14ac:dyDescent="0.2">
      <c r="A360" s="27" t="s">
        <v>12</v>
      </c>
      <c r="B360" t="s">
        <v>462</v>
      </c>
      <c r="C360" t="s">
        <v>1525</v>
      </c>
      <c r="D360" s="2">
        <v>-10197</v>
      </c>
      <c r="F360" s="72" t="s">
        <v>920</v>
      </c>
      <c r="G360" s="77" t="s">
        <v>1035</v>
      </c>
      <c r="H360" s="77" t="s">
        <v>1036</v>
      </c>
      <c r="I360" s="77" t="s">
        <v>1041</v>
      </c>
      <c r="J360" s="77" t="s">
        <v>897</v>
      </c>
      <c r="K360" s="78">
        <v>0</v>
      </c>
      <c r="L360" s="78">
        <v>0</v>
      </c>
      <c r="M360" s="78">
        <v>6.5199999999999994E-2</v>
      </c>
      <c r="N360" s="78">
        <v>0</v>
      </c>
      <c r="O360" s="79" t="s">
        <v>919</v>
      </c>
      <c r="P360" s="79" t="s">
        <v>1037</v>
      </c>
      <c r="R360">
        <f t="shared" si="7"/>
        <v>-664.84439999999995</v>
      </c>
    </row>
    <row r="361" spans="1:18" x14ac:dyDescent="0.2">
      <c r="A361" s="27" t="s">
        <v>12</v>
      </c>
      <c r="B361" t="s">
        <v>468</v>
      </c>
      <c r="C361" t="s">
        <v>1315</v>
      </c>
      <c r="D361" s="2">
        <v>-10197</v>
      </c>
      <c r="F361" s="42" t="s">
        <v>920</v>
      </c>
      <c r="G361" s="73" t="s">
        <v>1035</v>
      </c>
      <c r="H361" s="73" t="s">
        <v>921</v>
      </c>
      <c r="I361" s="73" t="s">
        <v>924</v>
      </c>
      <c r="J361" s="73" t="s">
        <v>897</v>
      </c>
      <c r="K361" s="74">
        <v>0</v>
      </c>
      <c r="L361" s="74">
        <v>0</v>
      </c>
      <c r="M361" s="74">
        <v>3.3453685349505026E-2</v>
      </c>
      <c r="N361" s="74">
        <v>0</v>
      </c>
      <c r="O361" s="75" t="s">
        <v>919</v>
      </c>
      <c r="P361" s="75" t="s">
        <v>1037</v>
      </c>
      <c r="R361">
        <f t="shared" si="7"/>
        <v>-341.12722950890276</v>
      </c>
    </row>
    <row r="362" spans="1:18" x14ac:dyDescent="0.2">
      <c r="A362" s="27" t="s">
        <v>12</v>
      </c>
      <c r="B362" t="s">
        <v>479</v>
      </c>
      <c r="C362" t="s">
        <v>1526</v>
      </c>
      <c r="D362" s="2">
        <v>-192</v>
      </c>
      <c r="F362" s="42" t="s">
        <v>920</v>
      </c>
      <c r="G362" s="73" t="s">
        <v>1035</v>
      </c>
      <c r="H362" s="73" t="s">
        <v>1036</v>
      </c>
      <c r="I362" s="73" t="s">
        <v>1374</v>
      </c>
      <c r="J362" s="73" t="s">
        <v>897</v>
      </c>
      <c r="K362" s="74">
        <v>0</v>
      </c>
      <c r="L362" s="74">
        <v>0</v>
      </c>
      <c r="M362" s="74">
        <v>7.3137058832040691E-2</v>
      </c>
      <c r="N362" s="74">
        <v>0</v>
      </c>
      <c r="O362" s="75" t="s">
        <v>919</v>
      </c>
      <c r="P362" s="75" t="s">
        <v>1054</v>
      </c>
      <c r="R362">
        <f t="shared" si="7"/>
        <v>-14.042315295751813</v>
      </c>
    </row>
    <row r="363" spans="1:18" x14ac:dyDescent="0.2">
      <c r="A363" s="27" t="s">
        <v>12</v>
      </c>
      <c r="B363" t="s">
        <v>480</v>
      </c>
      <c r="C363" t="s">
        <v>1373</v>
      </c>
      <c r="D363" s="2">
        <v>-4524.25</v>
      </c>
      <c r="F363" s="42" t="s">
        <v>920</v>
      </c>
      <c r="G363" s="73" t="s">
        <v>1035</v>
      </c>
      <c r="H363" s="73" t="s">
        <v>1036</v>
      </c>
      <c r="I363" s="73" t="s">
        <v>1374</v>
      </c>
      <c r="J363" s="73" t="s">
        <v>897</v>
      </c>
      <c r="K363" s="74">
        <v>0</v>
      </c>
      <c r="L363" s="74">
        <v>0</v>
      </c>
      <c r="M363" s="74">
        <v>7.3137058832040691E-2</v>
      </c>
      <c r="N363" s="74">
        <v>0</v>
      </c>
      <c r="O363" s="75" t="s">
        <v>919</v>
      </c>
      <c r="P363" s="75" t="s">
        <v>1054</v>
      </c>
      <c r="R363">
        <f t="shared" si="7"/>
        <v>-330.89033842086008</v>
      </c>
    </row>
    <row r="364" spans="1:18" x14ac:dyDescent="0.2">
      <c r="A364" s="27" t="s">
        <v>12</v>
      </c>
      <c r="B364" t="s">
        <v>481</v>
      </c>
      <c r="C364" t="s">
        <v>1517</v>
      </c>
      <c r="D364" s="2">
        <v>-1935</v>
      </c>
      <c r="F364" s="42" t="s">
        <v>920</v>
      </c>
      <c r="G364" s="73" t="s">
        <v>1035</v>
      </c>
      <c r="H364" s="73" t="s">
        <v>921</v>
      </c>
      <c r="I364" s="73" t="s">
        <v>924</v>
      </c>
      <c r="J364" s="73" t="s">
        <v>897</v>
      </c>
      <c r="K364" s="74">
        <v>0</v>
      </c>
      <c r="L364" s="74">
        <v>0</v>
      </c>
      <c r="M364" s="74">
        <v>3.5895804380018888E-2</v>
      </c>
      <c r="N364" s="74">
        <v>0</v>
      </c>
      <c r="O364" s="75" t="s">
        <v>919</v>
      </c>
      <c r="P364" s="75" t="s">
        <v>1037</v>
      </c>
      <c r="R364">
        <f t="shared" si="7"/>
        <v>-69.458381475336552</v>
      </c>
    </row>
    <row r="365" spans="1:18" x14ac:dyDescent="0.2">
      <c r="A365" s="27" t="s">
        <v>12</v>
      </c>
      <c r="B365" t="s">
        <v>482</v>
      </c>
      <c r="C365" t="s">
        <v>1527</v>
      </c>
      <c r="D365" s="2">
        <v>-9200</v>
      </c>
      <c r="F365" s="42" t="s">
        <v>920</v>
      </c>
      <c r="G365" s="73" t="s">
        <v>1035</v>
      </c>
      <c r="H365" s="73" t="s">
        <v>921</v>
      </c>
      <c r="I365" s="73" t="s">
        <v>1001</v>
      </c>
      <c r="J365" s="73" t="s">
        <v>897</v>
      </c>
      <c r="K365" s="74">
        <v>0</v>
      </c>
      <c r="L365" s="74">
        <v>0</v>
      </c>
      <c r="M365" s="74">
        <v>2.9146165462699387E-2</v>
      </c>
      <c r="N365" s="74">
        <v>0</v>
      </c>
      <c r="O365" s="75" t="s">
        <v>919</v>
      </c>
      <c r="P365" s="75" t="s">
        <v>1037</v>
      </c>
      <c r="R365">
        <f t="shared" si="7"/>
        <v>-268.14472225683437</v>
      </c>
    </row>
    <row r="366" spans="1:18" x14ac:dyDescent="0.2">
      <c r="A366" s="86" t="s">
        <v>12</v>
      </c>
      <c r="B366" t="s">
        <v>485</v>
      </c>
      <c r="C366" t="s">
        <v>1071</v>
      </c>
      <c r="D366" s="2">
        <v>-11034</v>
      </c>
      <c r="R366">
        <f t="shared" ref="R366:R429" si="8">D366*K366 + D366*L366 + D366*M366 + D366*N366</f>
        <v>0</v>
      </c>
    </row>
    <row r="367" spans="1:18" x14ac:dyDescent="0.2">
      <c r="A367" s="27" t="s">
        <v>12</v>
      </c>
      <c r="B367" t="s">
        <v>515</v>
      </c>
      <c r="C367" t="s">
        <v>1528</v>
      </c>
      <c r="D367" s="2">
        <v>-22161.25</v>
      </c>
      <c r="F367" s="42" t="s">
        <v>920</v>
      </c>
      <c r="G367" s="73" t="s">
        <v>1035</v>
      </c>
      <c r="H367" s="73" t="s">
        <v>1036</v>
      </c>
      <c r="I367" s="73" t="s">
        <v>1446</v>
      </c>
      <c r="J367" s="73" t="s">
        <v>897</v>
      </c>
      <c r="K367" s="74">
        <v>0</v>
      </c>
      <c r="L367" s="74">
        <v>0</v>
      </c>
      <c r="M367" s="74">
        <v>6.1882633136823365E-2</v>
      </c>
      <c r="N367" s="74">
        <v>0</v>
      </c>
      <c r="O367" s="75" t="s">
        <v>919</v>
      </c>
      <c r="P367" s="75" t="s">
        <v>1037</v>
      </c>
      <c r="R367">
        <f t="shared" si="8"/>
        <v>-1371.3965036034267</v>
      </c>
    </row>
    <row r="368" spans="1:18" x14ac:dyDescent="0.2">
      <c r="A368" s="27" t="s">
        <v>12</v>
      </c>
      <c r="B368" t="s">
        <v>517</v>
      </c>
      <c r="C368" t="s">
        <v>1529</v>
      </c>
      <c r="D368" s="2">
        <v>-713.3</v>
      </c>
      <c r="F368" s="72" t="s">
        <v>920</v>
      </c>
      <c r="G368" s="77" t="s">
        <v>1035</v>
      </c>
      <c r="H368" s="77" t="s">
        <v>1036</v>
      </c>
      <c r="I368" s="77" t="s">
        <v>1041</v>
      </c>
      <c r="J368" s="77" t="s">
        <v>897</v>
      </c>
      <c r="K368" s="78">
        <v>0</v>
      </c>
      <c r="L368" s="78">
        <v>0</v>
      </c>
      <c r="M368" s="78">
        <v>6.5199999999999994E-2</v>
      </c>
      <c r="N368" s="78">
        <v>0</v>
      </c>
      <c r="O368" s="79" t="s">
        <v>919</v>
      </c>
      <c r="P368" s="79" t="s">
        <v>1037</v>
      </c>
      <c r="R368">
        <f t="shared" si="8"/>
        <v>-46.507159999999992</v>
      </c>
    </row>
    <row r="369" spans="1:18" x14ac:dyDescent="0.2">
      <c r="A369" s="27" t="s">
        <v>12</v>
      </c>
      <c r="B369" t="s">
        <v>518</v>
      </c>
      <c r="C369" t="s">
        <v>1530</v>
      </c>
      <c r="D369" s="2">
        <v>-8900</v>
      </c>
      <c r="F369" s="42" t="s">
        <v>920</v>
      </c>
      <c r="G369" s="73" t="s">
        <v>1035</v>
      </c>
      <c r="H369" s="73" t="s">
        <v>1036</v>
      </c>
      <c r="I369" s="73" t="s">
        <v>1002</v>
      </c>
      <c r="J369" s="73" t="s">
        <v>897</v>
      </c>
      <c r="K369" s="74">
        <v>0</v>
      </c>
      <c r="L369" s="74">
        <v>0</v>
      </c>
      <c r="M369" s="74">
        <v>5.7312295797041397E-2</v>
      </c>
      <c r="N369" s="74">
        <v>0</v>
      </c>
      <c r="O369" s="75" t="s">
        <v>1040</v>
      </c>
      <c r="P369" s="75" t="s">
        <v>1037</v>
      </c>
      <c r="R369">
        <f t="shared" si="8"/>
        <v>-510.07943259366846</v>
      </c>
    </row>
    <row r="370" spans="1:18" x14ac:dyDescent="0.2">
      <c r="A370" s="27" t="s">
        <v>12</v>
      </c>
      <c r="B370" t="s">
        <v>519</v>
      </c>
      <c r="C370" t="s">
        <v>1531</v>
      </c>
      <c r="D370" s="2">
        <v>-9284.2099999999991</v>
      </c>
      <c r="F370" s="72" t="s">
        <v>920</v>
      </c>
      <c r="G370" s="77" t="s">
        <v>1035</v>
      </c>
      <c r="H370" s="77" t="s">
        <v>1036</v>
      </c>
      <c r="I370" s="77" t="s">
        <v>1154</v>
      </c>
      <c r="J370" s="77" t="s">
        <v>897</v>
      </c>
      <c r="K370" s="78">
        <v>0</v>
      </c>
      <c r="L370" s="78">
        <v>0</v>
      </c>
      <c r="M370" s="78">
        <v>6.3399999999999998E-2</v>
      </c>
      <c r="N370" s="78">
        <v>0</v>
      </c>
      <c r="O370" s="79" t="s">
        <v>919</v>
      </c>
      <c r="P370" s="79" t="s">
        <v>1037</v>
      </c>
      <c r="R370">
        <f t="shared" si="8"/>
        <v>-588.6189139999999</v>
      </c>
    </row>
    <row r="371" spans="1:18" x14ac:dyDescent="0.2">
      <c r="A371" s="27" t="s">
        <v>12</v>
      </c>
      <c r="B371" t="s">
        <v>521</v>
      </c>
      <c r="C371" t="s">
        <v>1373</v>
      </c>
      <c r="D371" s="2">
        <v>-107537.8</v>
      </c>
      <c r="F371" s="42" t="s">
        <v>920</v>
      </c>
      <c r="G371" s="73" t="s">
        <v>1035</v>
      </c>
      <c r="H371" s="73" t="s">
        <v>1036</v>
      </c>
      <c r="I371" s="73" t="s">
        <v>1374</v>
      </c>
      <c r="J371" s="73" t="s">
        <v>897</v>
      </c>
      <c r="K371" s="74">
        <v>0</v>
      </c>
      <c r="L371" s="74">
        <v>0</v>
      </c>
      <c r="M371" s="74">
        <v>7.8476064126779668E-2</v>
      </c>
      <c r="N371" s="74">
        <v>0</v>
      </c>
      <c r="O371" s="75" t="s">
        <v>919</v>
      </c>
      <c r="P371" s="75" t="s">
        <v>1054</v>
      </c>
      <c r="R371">
        <f t="shared" si="8"/>
        <v>-8439.143288852807</v>
      </c>
    </row>
    <row r="372" spans="1:18" x14ac:dyDescent="0.2">
      <c r="A372" s="27" t="s">
        <v>12</v>
      </c>
      <c r="B372" t="s">
        <v>528</v>
      </c>
      <c r="C372" t="s">
        <v>1532</v>
      </c>
      <c r="D372" s="2">
        <v>-1196</v>
      </c>
      <c r="F372" s="42" t="s">
        <v>920</v>
      </c>
      <c r="G372" s="73" t="s">
        <v>1035</v>
      </c>
      <c r="H372" s="73" t="s">
        <v>921</v>
      </c>
      <c r="I372" s="73" t="s">
        <v>1004</v>
      </c>
      <c r="J372" s="73" t="s">
        <v>897</v>
      </c>
      <c r="K372" s="74">
        <v>0</v>
      </c>
      <c r="L372" s="74">
        <v>0</v>
      </c>
      <c r="M372" s="74">
        <v>4.0909224924597615E-2</v>
      </c>
      <c r="N372" s="74">
        <v>0</v>
      </c>
      <c r="O372" s="75" t="s">
        <v>919</v>
      </c>
      <c r="P372" s="75" t="s">
        <v>1037</v>
      </c>
      <c r="R372">
        <f t="shared" si="8"/>
        <v>-48.927433009818749</v>
      </c>
    </row>
    <row r="373" spans="1:18" x14ac:dyDescent="0.2">
      <c r="A373" s="27" t="s">
        <v>12</v>
      </c>
      <c r="B373" t="s">
        <v>531</v>
      </c>
      <c r="C373" t="s">
        <v>1533</v>
      </c>
      <c r="D373" s="2">
        <v>-958.4</v>
      </c>
      <c r="F373" s="42" t="s">
        <v>920</v>
      </c>
      <c r="G373" s="73" t="s">
        <v>1035</v>
      </c>
      <c r="H373" s="73" t="s">
        <v>921</v>
      </c>
      <c r="I373" s="73" t="s">
        <v>1108</v>
      </c>
      <c r="J373" s="73" t="s">
        <v>897</v>
      </c>
      <c r="K373" s="74">
        <v>0</v>
      </c>
      <c r="L373" s="74">
        <v>0</v>
      </c>
      <c r="M373" s="74">
        <v>3.0910990108080117E-2</v>
      </c>
      <c r="N373" s="74">
        <v>0</v>
      </c>
      <c r="O373" s="75" t="s">
        <v>919</v>
      </c>
      <c r="P373" s="75" t="s">
        <v>1037</v>
      </c>
      <c r="R373">
        <f t="shared" si="8"/>
        <v>-29.625092919583984</v>
      </c>
    </row>
    <row r="374" spans="1:18" x14ac:dyDescent="0.2">
      <c r="A374" s="27" t="s">
        <v>12</v>
      </c>
      <c r="B374" t="s">
        <v>532</v>
      </c>
      <c r="C374" t="s">
        <v>1534</v>
      </c>
      <c r="D374" s="2">
        <v>-363796</v>
      </c>
      <c r="F374" s="72" t="s">
        <v>920</v>
      </c>
      <c r="G374" s="77" t="s">
        <v>1035</v>
      </c>
      <c r="H374" s="77" t="s">
        <v>921</v>
      </c>
      <c r="I374" s="77" t="s">
        <v>929</v>
      </c>
      <c r="J374" s="77" t="s">
        <v>897</v>
      </c>
      <c r="K374" s="78">
        <v>0</v>
      </c>
      <c r="L374" s="78">
        <v>0</v>
      </c>
      <c r="M374" s="78">
        <v>3.3500000000000002E-2</v>
      </c>
      <c r="N374" s="78">
        <v>0</v>
      </c>
      <c r="O374" s="79" t="s">
        <v>919</v>
      </c>
      <c r="P374" s="79" t="s">
        <v>1037</v>
      </c>
      <c r="R374">
        <f t="shared" si="8"/>
        <v>-12187.166000000001</v>
      </c>
    </row>
    <row r="375" spans="1:18" x14ac:dyDescent="0.2">
      <c r="A375" s="27" t="s">
        <v>12</v>
      </c>
      <c r="B375" t="s">
        <v>539</v>
      </c>
      <c r="C375" t="s">
        <v>1535</v>
      </c>
      <c r="D375" s="2">
        <v>-196.8</v>
      </c>
      <c r="F375" s="42" t="s">
        <v>920</v>
      </c>
      <c r="G375" s="73" t="s">
        <v>1035</v>
      </c>
      <c r="H375" s="73" t="s">
        <v>1036</v>
      </c>
      <c r="I375" s="73" t="s">
        <v>1446</v>
      </c>
      <c r="J375" s="73" t="s">
        <v>897</v>
      </c>
      <c r="K375" s="74">
        <v>0</v>
      </c>
      <c r="L375" s="74">
        <v>0</v>
      </c>
      <c r="M375" s="74">
        <v>6.1882633136823365E-2</v>
      </c>
      <c r="N375" s="74">
        <v>0</v>
      </c>
      <c r="O375" s="75" t="s">
        <v>919</v>
      </c>
      <c r="P375" s="75" t="s">
        <v>1037</v>
      </c>
      <c r="R375">
        <f t="shared" si="8"/>
        <v>-12.17850220132684</v>
      </c>
    </row>
    <row r="376" spans="1:18" x14ac:dyDescent="0.2">
      <c r="A376" s="27" t="s">
        <v>12</v>
      </c>
      <c r="B376" t="s">
        <v>540</v>
      </c>
      <c r="C376" t="s">
        <v>1536</v>
      </c>
      <c r="D376" s="2">
        <v>-196.8</v>
      </c>
      <c r="F376" s="72" t="s">
        <v>920</v>
      </c>
      <c r="G376" s="77" t="s">
        <v>1035</v>
      </c>
      <c r="H376" s="77" t="s">
        <v>1036</v>
      </c>
      <c r="I376" s="77" t="s">
        <v>1154</v>
      </c>
      <c r="J376" s="77" t="s">
        <v>897</v>
      </c>
      <c r="K376" s="78">
        <v>0</v>
      </c>
      <c r="L376" s="78">
        <v>0</v>
      </c>
      <c r="M376" s="78">
        <v>6.3399999999999998E-2</v>
      </c>
      <c r="N376" s="78">
        <v>0</v>
      </c>
      <c r="O376" s="79" t="s">
        <v>919</v>
      </c>
      <c r="P376" s="79" t="s">
        <v>1037</v>
      </c>
      <c r="R376">
        <f t="shared" si="8"/>
        <v>-12.477120000000001</v>
      </c>
    </row>
    <row r="377" spans="1:18" x14ac:dyDescent="0.2">
      <c r="A377" s="27" t="s">
        <v>12</v>
      </c>
      <c r="B377" t="s">
        <v>541</v>
      </c>
      <c r="C377" t="s">
        <v>1489</v>
      </c>
      <c r="D377" s="2">
        <v>-1255.71</v>
      </c>
      <c r="R377">
        <f t="shared" si="8"/>
        <v>0</v>
      </c>
    </row>
    <row r="378" spans="1:18" x14ac:dyDescent="0.2">
      <c r="A378" s="27" t="s">
        <v>12</v>
      </c>
      <c r="B378" t="s">
        <v>547</v>
      </c>
      <c r="C378" t="s">
        <v>1033</v>
      </c>
      <c r="D378" s="2">
        <v>-1920.76</v>
      </c>
      <c r="F378" s="42" t="s">
        <v>920</v>
      </c>
      <c r="G378" s="73" t="s">
        <v>1035</v>
      </c>
      <c r="H378" s="73" t="s">
        <v>1058</v>
      </c>
      <c r="I378" s="73" t="s">
        <v>924</v>
      </c>
      <c r="J378" s="73" t="s">
        <v>897</v>
      </c>
      <c r="K378" s="74">
        <v>0</v>
      </c>
      <c r="L378" s="74">
        <v>0</v>
      </c>
      <c r="M378" s="74">
        <v>9.0149490496311865E-2</v>
      </c>
      <c r="N378" s="74">
        <v>0</v>
      </c>
      <c r="O378" s="75" t="s">
        <v>919</v>
      </c>
      <c r="P378" s="75" t="s">
        <v>1054</v>
      </c>
      <c r="R378">
        <f t="shared" si="8"/>
        <v>-173.15553536569598</v>
      </c>
    </row>
    <row r="379" spans="1:18" x14ac:dyDescent="0.2">
      <c r="A379" s="27" t="s">
        <v>12</v>
      </c>
      <c r="B379" t="s">
        <v>549</v>
      </c>
      <c r="C379" t="s">
        <v>1537</v>
      </c>
      <c r="D379" s="2">
        <v>-6264.8</v>
      </c>
      <c r="F379" s="42" t="s">
        <v>920</v>
      </c>
      <c r="G379" s="73" t="s">
        <v>1035</v>
      </c>
      <c r="H379" s="73" t="s">
        <v>1036</v>
      </c>
      <c r="I379" s="73" t="s">
        <v>1380</v>
      </c>
      <c r="J379" s="73" t="s">
        <v>897</v>
      </c>
      <c r="K379" s="74">
        <v>0</v>
      </c>
      <c r="L379" s="74">
        <v>0</v>
      </c>
      <c r="M379" s="74">
        <v>0.20277983966074459</v>
      </c>
      <c r="N379" s="74">
        <v>0</v>
      </c>
      <c r="O379" s="75" t="s">
        <v>919</v>
      </c>
      <c r="P379" s="75" t="s">
        <v>1037</v>
      </c>
      <c r="R379">
        <f t="shared" si="8"/>
        <v>-1270.3751395066326</v>
      </c>
    </row>
    <row r="380" spans="1:18" x14ac:dyDescent="0.2">
      <c r="A380" s="27" t="s">
        <v>12</v>
      </c>
      <c r="B380" t="s">
        <v>553</v>
      </c>
      <c r="C380" t="s">
        <v>1211</v>
      </c>
      <c r="D380" s="2">
        <v>-312801.91999999998</v>
      </c>
      <c r="F380" s="72" t="s">
        <v>920</v>
      </c>
      <c r="G380" s="77" t="s">
        <v>1035</v>
      </c>
      <c r="H380" s="77" t="s">
        <v>1036</v>
      </c>
      <c r="I380" s="77" t="s">
        <v>1041</v>
      </c>
      <c r="J380" s="77" t="s">
        <v>897</v>
      </c>
      <c r="K380" s="78">
        <v>0</v>
      </c>
      <c r="L380" s="78">
        <v>0</v>
      </c>
      <c r="M380" s="78">
        <v>6.5199999999999994E-2</v>
      </c>
      <c r="N380" s="78">
        <v>0</v>
      </c>
      <c r="O380" s="79" t="s">
        <v>919</v>
      </c>
      <c r="P380" s="79" t="s">
        <v>1037</v>
      </c>
      <c r="R380">
        <f t="shared" si="8"/>
        <v>-20394.685183999998</v>
      </c>
    </row>
    <row r="381" spans="1:18" x14ac:dyDescent="0.2">
      <c r="A381" s="27" t="s">
        <v>12</v>
      </c>
      <c r="B381" t="s">
        <v>559</v>
      </c>
      <c r="C381" t="s">
        <v>1481</v>
      </c>
      <c r="D381" s="2">
        <v>-375.16</v>
      </c>
      <c r="F381" s="42" t="s">
        <v>920</v>
      </c>
      <c r="G381" s="73" t="s">
        <v>1035</v>
      </c>
      <c r="H381" s="73" t="s">
        <v>1036</v>
      </c>
      <c r="I381" s="73" t="s">
        <v>1446</v>
      </c>
      <c r="J381" s="73" t="s">
        <v>897</v>
      </c>
      <c r="K381" s="74">
        <v>0</v>
      </c>
      <c r="L381" s="74">
        <v>0</v>
      </c>
      <c r="M381" s="74">
        <v>6.1882633136823365E-2</v>
      </c>
      <c r="N381" s="74">
        <v>0</v>
      </c>
      <c r="O381" s="75" t="s">
        <v>919</v>
      </c>
      <c r="P381" s="75" t="s">
        <v>1037</v>
      </c>
      <c r="R381">
        <f t="shared" si="8"/>
        <v>-23.215888647610655</v>
      </c>
    </row>
    <row r="382" spans="1:18" x14ac:dyDescent="0.2">
      <c r="A382" s="27" t="s">
        <v>12</v>
      </c>
      <c r="B382" t="s">
        <v>563</v>
      </c>
      <c r="C382" t="s">
        <v>1538</v>
      </c>
      <c r="D382" s="2">
        <v>-614.70000000000005</v>
      </c>
      <c r="R382">
        <f t="shared" si="8"/>
        <v>0</v>
      </c>
    </row>
    <row r="383" spans="1:18" x14ac:dyDescent="0.2">
      <c r="A383" s="27" t="s">
        <v>12</v>
      </c>
      <c r="B383" t="s">
        <v>565</v>
      </c>
      <c r="C383" t="s">
        <v>922</v>
      </c>
      <c r="D383" s="2">
        <v>-2764.93</v>
      </c>
      <c r="F383" s="42" t="s">
        <v>920</v>
      </c>
      <c r="G383" s="73" t="s">
        <v>1035</v>
      </c>
      <c r="H383" s="73" t="s">
        <v>921</v>
      </c>
      <c r="I383" s="73" t="s">
        <v>922</v>
      </c>
      <c r="J383" s="73" t="s">
        <v>897</v>
      </c>
      <c r="K383" s="74">
        <v>0</v>
      </c>
      <c r="L383" s="74">
        <v>0</v>
      </c>
      <c r="M383" s="74">
        <v>3.3453685349505026E-2</v>
      </c>
      <c r="N383" s="74">
        <v>0</v>
      </c>
      <c r="O383" s="75" t="s">
        <v>1040</v>
      </c>
      <c r="P383" s="75" t="s">
        <v>1037</v>
      </c>
      <c r="R383">
        <f t="shared" si="8"/>
        <v>-92.49709823340693</v>
      </c>
    </row>
    <row r="384" spans="1:18" x14ac:dyDescent="0.2">
      <c r="A384" s="27" t="s">
        <v>12</v>
      </c>
      <c r="B384" t="s">
        <v>566</v>
      </c>
      <c r="C384" t="s">
        <v>1539</v>
      </c>
      <c r="D384" s="2">
        <v>-413.71</v>
      </c>
      <c r="F384" s="42" t="s">
        <v>920</v>
      </c>
      <c r="G384" s="73" t="s">
        <v>1035</v>
      </c>
      <c r="H384" s="73" t="s">
        <v>1036</v>
      </c>
      <c r="I384" s="73" t="s">
        <v>1446</v>
      </c>
      <c r="J384" s="73" t="s">
        <v>897</v>
      </c>
      <c r="K384" s="74">
        <v>0</v>
      </c>
      <c r="L384" s="74">
        <v>0</v>
      </c>
      <c r="M384" s="74">
        <v>6.1882633136823365E-2</v>
      </c>
      <c r="N384" s="74">
        <v>0</v>
      </c>
      <c r="O384" s="75" t="s">
        <v>919</v>
      </c>
      <c r="P384" s="75" t="s">
        <v>1037</v>
      </c>
      <c r="R384">
        <f t="shared" si="8"/>
        <v>-25.601464155035192</v>
      </c>
    </row>
    <row r="385" spans="1:18" x14ac:dyDescent="0.2">
      <c r="A385" s="27" t="s">
        <v>12</v>
      </c>
      <c r="B385" t="s">
        <v>571</v>
      </c>
      <c r="C385" t="s">
        <v>1540</v>
      </c>
      <c r="D385" s="2">
        <v>-36400</v>
      </c>
      <c r="F385" s="42" t="s">
        <v>920</v>
      </c>
      <c r="G385" s="73" t="s">
        <v>1035</v>
      </c>
      <c r="H385" s="73" t="s">
        <v>1036</v>
      </c>
      <c r="I385" s="73" t="s">
        <v>1446</v>
      </c>
      <c r="J385" s="73" t="s">
        <v>897</v>
      </c>
      <c r="K385" s="74">
        <v>0</v>
      </c>
      <c r="L385" s="74">
        <v>0</v>
      </c>
      <c r="M385" s="74">
        <v>6.1882633136823365E-2</v>
      </c>
      <c r="N385" s="74">
        <v>0</v>
      </c>
      <c r="O385" s="75" t="s">
        <v>919</v>
      </c>
      <c r="P385" s="75" t="s">
        <v>1037</v>
      </c>
      <c r="R385">
        <f t="shared" si="8"/>
        <v>-2252.5278461803705</v>
      </c>
    </row>
    <row r="386" spans="1:18" x14ac:dyDescent="0.2">
      <c r="A386" s="27" t="s">
        <v>12</v>
      </c>
      <c r="B386" t="s">
        <v>572</v>
      </c>
      <c r="C386" t="s">
        <v>1488</v>
      </c>
      <c r="D386" s="2">
        <v>-770.4</v>
      </c>
      <c r="F386" s="42" t="s">
        <v>920</v>
      </c>
      <c r="G386" s="73" t="s">
        <v>1035</v>
      </c>
      <c r="H386" s="73" t="s">
        <v>1036</v>
      </c>
      <c r="I386" s="73" t="s">
        <v>1002</v>
      </c>
      <c r="J386" s="73" t="s">
        <v>897</v>
      </c>
      <c r="K386" s="74">
        <v>0</v>
      </c>
      <c r="L386" s="74">
        <v>0</v>
      </c>
      <c r="M386" s="74">
        <v>5.7312295797041397E-2</v>
      </c>
      <c r="N386" s="74">
        <v>0</v>
      </c>
      <c r="O386" s="75" t="s">
        <v>1040</v>
      </c>
      <c r="P386" s="75" t="s">
        <v>1037</v>
      </c>
      <c r="R386">
        <f t="shared" si="8"/>
        <v>-44.153392682040689</v>
      </c>
    </row>
    <row r="387" spans="1:18" x14ac:dyDescent="0.2">
      <c r="A387" s="27" t="s">
        <v>12</v>
      </c>
      <c r="B387" t="s">
        <v>579</v>
      </c>
      <c r="C387" t="s">
        <v>1541</v>
      </c>
      <c r="D387" s="2">
        <v>-5403</v>
      </c>
      <c r="F387" s="42" t="s">
        <v>920</v>
      </c>
      <c r="G387" s="73" t="s">
        <v>1035</v>
      </c>
      <c r="H387" s="73" t="s">
        <v>1035</v>
      </c>
      <c r="I387" s="73" t="s">
        <v>1161</v>
      </c>
      <c r="J387" s="73" t="s">
        <v>897</v>
      </c>
      <c r="K387" s="74">
        <v>0</v>
      </c>
      <c r="L387" s="74">
        <v>0</v>
      </c>
      <c r="M387" s="74">
        <v>0.11361770474575859</v>
      </c>
      <c r="N387" s="74">
        <v>0</v>
      </c>
      <c r="O387" s="75" t="s">
        <v>919</v>
      </c>
      <c r="P387" s="75" t="s">
        <v>1037</v>
      </c>
      <c r="R387">
        <f t="shared" si="8"/>
        <v>-613.87645874133364</v>
      </c>
    </row>
    <row r="388" spans="1:18" x14ac:dyDescent="0.2">
      <c r="A388" s="27" t="s">
        <v>12</v>
      </c>
      <c r="B388" t="s">
        <v>592</v>
      </c>
      <c r="C388" t="s">
        <v>1033</v>
      </c>
      <c r="D388" s="2">
        <v>-48636.2</v>
      </c>
      <c r="F388" s="42" t="s">
        <v>920</v>
      </c>
      <c r="G388" s="73" t="s">
        <v>1035</v>
      </c>
      <c r="H388" s="73" t="s">
        <v>1058</v>
      </c>
      <c r="I388" s="73" t="s">
        <v>924</v>
      </c>
      <c r="J388" s="73" t="s">
        <v>897</v>
      </c>
      <c r="K388" s="74">
        <v>0</v>
      </c>
      <c r="L388" s="74">
        <v>0</v>
      </c>
      <c r="M388" s="74">
        <v>9.0149490496311865E-2</v>
      </c>
      <c r="N388" s="74">
        <v>0</v>
      </c>
      <c r="O388" s="75" t="s">
        <v>919</v>
      </c>
      <c r="P388" s="75" t="s">
        <v>1054</v>
      </c>
      <c r="R388">
        <f t="shared" si="8"/>
        <v>-4384.528649676723</v>
      </c>
    </row>
    <row r="389" spans="1:18" x14ac:dyDescent="0.2">
      <c r="A389" s="27" t="s">
        <v>12</v>
      </c>
      <c r="B389" t="s">
        <v>595</v>
      </c>
      <c r="C389" t="s">
        <v>1489</v>
      </c>
      <c r="D389" s="2">
        <v>-1723.15</v>
      </c>
      <c r="F389" s="42" t="s">
        <v>920</v>
      </c>
      <c r="G389" s="73" t="s">
        <v>1035</v>
      </c>
      <c r="H389" s="73" t="s">
        <v>1036</v>
      </c>
      <c r="I389" s="73" t="s">
        <v>1374</v>
      </c>
      <c r="J389" s="73" t="s">
        <v>897</v>
      </c>
      <c r="K389" s="74">
        <v>0</v>
      </c>
      <c r="L389" s="74">
        <v>0</v>
      </c>
      <c r="M389" s="74">
        <v>7.8476064126779668E-2</v>
      </c>
      <c r="N389" s="74">
        <v>0</v>
      </c>
      <c r="O389" s="75" t="s">
        <v>919</v>
      </c>
      <c r="P389" s="75" t="s">
        <v>1054</v>
      </c>
      <c r="R389">
        <f t="shared" si="8"/>
        <v>-135.22602990006038</v>
      </c>
    </row>
    <row r="390" spans="1:18" x14ac:dyDescent="0.2">
      <c r="A390" s="27" t="s">
        <v>12</v>
      </c>
      <c r="B390" t="s">
        <v>597</v>
      </c>
      <c r="C390" t="s">
        <v>1541</v>
      </c>
      <c r="D390" s="2">
        <v>-180421</v>
      </c>
      <c r="F390" s="42" t="s">
        <v>920</v>
      </c>
      <c r="G390" s="73" t="s">
        <v>1035</v>
      </c>
      <c r="H390" s="73" t="s">
        <v>1035</v>
      </c>
      <c r="I390" s="73" t="s">
        <v>1161</v>
      </c>
      <c r="J390" s="73" t="s">
        <v>897</v>
      </c>
      <c r="K390" s="74">
        <v>0</v>
      </c>
      <c r="L390" s="74">
        <v>0</v>
      </c>
      <c r="M390" s="74">
        <v>0.11361770474575859</v>
      </c>
      <c r="N390" s="74">
        <v>0</v>
      </c>
      <c r="O390" s="75" t="s">
        <v>919</v>
      </c>
      <c r="P390" s="75" t="s">
        <v>1037</v>
      </c>
      <c r="R390">
        <f t="shared" si="8"/>
        <v>-20499.019907934511</v>
      </c>
    </row>
    <row r="391" spans="1:18" x14ac:dyDescent="0.2">
      <c r="A391" s="27" t="s">
        <v>12</v>
      </c>
      <c r="B391" t="s">
        <v>603</v>
      </c>
      <c r="C391" t="s">
        <v>1386</v>
      </c>
      <c r="D391" s="2">
        <v>-9197</v>
      </c>
      <c r="F391" s="72" t="s">
        <v>920</v>
      </c>
      <c r="G391" s="77" t="s">
        <v>1035</v>
      </c>
      <c r="H391" s="77" t="s">
        <v>1036</v>
      </c>
      <c r="I391" s="77" t="s">
        <v>1041</v>
      </c>
      <c r="J391" s="77" t="s">
        <v>897</v>
      </c>
      <c r="K391" s="78">
        <v>0</v>
      </c>
      <c r="L391" s="78">
        <v>0</v>
      </c>
      <c r="M391" s="78">
        <v>6.5199999999999994E-2</v>
      </c>
      <c r="N391" s="78">
        <v>0</v>
      </c>
      <c r="O391" s="79" t="s">
        <v>919</v>
      </c>
      <c r="P391" s="79" t="s">
        <v>1037</v>
      </c>
      <c r="R391">
        <f t="shared" si="8"/>
        <v>-599.64439999999991</v>
      </c>
    </row>
    <row r="392" spans="1:18" x14ac:dyDescent="0.2">
      <c r="A392" s="27" t="s">
        <v>12</v>
      </c>
      <c r="B392" t="s">
        <v>607</v>
      </c>
      <c r="C392" t="s">
        <v>1309</v>
      </c>
      <c r="D392" s="2">
        <v>-2861.04</v>
      </c>
      <c r="F392" s="88" t="s">
        <v>920</v>
      </c>
      <c r="G392" s="89" t="s">
        <v>1035</v>
      </c>
      <c r="H392" s="90" t="s">
        <v>921</v>
      </c>
      <c r="I392" s="77" t="s">
        <v>1106</v>
      </c>
      <c r="J392" s="77" t="s">
        <v>897</v>
      </c>
      <c r="K392" s="78">
        <v>0</v>
      </c>
      <c r="L392" s="78">
        <v>0</v>
      </c>
      <c r="M392" s="78">
        <v>4.3400000000000001E-2</v>
      </c>
      <c r="N392" s="78">
        <v>0</v>
      </c>
      <c r="O392" s="79" t="s">
        <v>919</v>
      </c>
      <c r="P392" s="79" t="s">
        <v>1107</v>
      </c>
      <c r="R392">
        <f t="shared" si="8"/>
        <v>-124.16913599999999</v>
      </c>
    </row>
    <row r="393" spans="1:18" x14ac:dyDescent="0.2">
      <c r="A393" s="27" t="s">
        <v>12</v>
      </c>
      <c r="B393" t="s">
        <v>615</v>
      </c>
      <c r="C393" t="s">
        <v>1542</v>
      </c>
      <c r="D393" s="2">
        <v>-415012.72</v>
      </c>
      <c r="R393">
        <f t="shared" si="8"/>
        <v>0</v>
      </c>
    </row>
    <row r="394" spans="1:18" x14ac:dyDescent="0.2">
      <c r="A394" s="27" t="s">
        <v>12</v>
      </c>
      <c r="B394" t="s">
        <v>623</v>
      </c>
      <c r="C394" t="s">
        <v>1543</v>
      </c>
      <c r="D394" s="2">
        <v>-1825</v>
      </c>
      <c r="F394" s="72" t="s">
        <v>920</v>
      </c>
      <c r="G394" s="77" t="s">
        <v>1035</v>
      </c>
      <c r="H394" s="77" t="s">
        <v>921</v>
      </c>
      <c r="I394" s="77" t="s">
        <v>1061</v>
      </c>
      <c r="J394" s="77" t="s">
        <v>897</v>
      </c>
      <c r="K394" s="78">
        <v>0</v>
      </c>
      <c r="L394" s="78">
        <v>0</v>
      </c>
      <c r="M394" s="78">
        <v>7.3999999999999996E-2</v>
      </c>
      <c r="N394" s="78">
        <v>0</v>
      </c>
      <c r="O394" s="79" t="s">
        <v>919</v>
      </c>
      <c r="P394" s="79" t="s">
        <v>1037</v>
      </c>
      <c r="R394">
        <f t="shared" si="8"/>
        <v>-135.04999999999998</v>
      </c>
    </row>
    <row r="395" spans="1:18" x14ac:dyDescent="0.2">
      <c r="A395" s="27" t="s">
        <v>12</v>
      </c>
      <c r="B395" t="s">
        <v>625</v>
      </c>
      <c r="C395" t="s">
        <v>1544</v>
      </c>
      <c r="D395" s="2">
        <v>-1500</v>
      </c>
      <c r="F395" s="42" t="s">
        <v>920</v>
      </c>
      <c r="G395" s="73" t="s">
        <v>1035</v>
      </c>
      <c r="H395" s="73" t="s">
        <v>921</v>
      </c>
      <c r="I395" s="73" t="s">
        <v>925</v>
      </c>
      <c r="J395" s="73" t="s">
        <v>897</v>
      </c>
      <c r="K395" s="74">
        <v>0</v>
      </c>
      <c r="L395" s="74">
        <v>0</v>
      </c>
      <c r="M395" s="74">
        <v>5.6806622154609555E-2</v>
      </c>
      <c r="N395" s="74">
        <v>0</v>
      </c>
      <c r="O395" s="75" t="s">
        <v>919</v>
      </c>
      <c r="P395" s="75" t="s">
        <v>1037</v>
      </c>
      <c r="R395">
        <f t="shared" si="8"/>
        <v>-85.209933231914334</v>
      </c>
    </row>
    <row r="396" spans="1:18" x14ac:dyDescent="0.2">
      <c r="A396" s="27" t="s">
        <v>12</v>
      </c>
      <c r="B396" t="s">
        <v>628</v>
      </c>
      <c r="C396" t="s">
        <v>1389</v>
      </c>
      <c r="D396" s="2">
        <v>-12870</v>
      </c>
      <c r="F396" s="72" t="s">
        <v>920</v>
      </c>
      <c r="G396" s="77" t="s">
        <v>1035</v>
      </c>
      <c r="H396" s="77" t="s">
        <v>1036</v>
      </c>
      <c r="I396" s="77" t="s">
        <v>1041</v>
      </c>
      <c r="J396" s="77" t="s">
        <v>897</v>
      </c>
      <c r="K396" s="78">
        <v>0</v>
      </c>
      <c r="L396" s="78">
        <v>0</v>
      </c>
      <c r="M396" s="78">
        <v>6.5199999999999994E-2</v>
      </c>
      <c r="N396" s="78">
        <v>0</v>
      </c>
      <c r="O396" s="79" t="s">
        <v>919</v>
      </c>
      <c r="P396" s="79" t="s">
        <v>1037</v>
      </c>
      <c r="R396">
        <f t="shared" si="8"/>
        <v>-839.12399999999991</v>
      </c>
    </row>
    <row r="397" spans="1:18" x14ac:dyDescent="0.2">
      <c r="A397" s="27" t="s">
        <v>12</v>
      </c>
      <c r="B397" t="s">
        <v>629</v>
      </c>
      <c r="C397" t="s">
        <v>1545</v>
      </c>
      <c r="D397" s="2">
        <v>-19615</v>
      </c>
      <c r="F397" s="72" t="s">
        <v>920</v>
      </c>
      <c r="G397" s="77" t="s">
        <v>1035</v>
      </c>
      <c r="H397" s="77" t="s">
        <v>921</v>
      </c>
      <c r="I397" s="77" t="s">
        <v>1061</v>
      </c>
      <c r="J397" s="77" t="s">
        <v>897</v>
      </c>
      <c r="K397" s="78">
        <v>0</v>
      </c>
      <c r="L397" s="78">
        <v>0</v>
      </c>
      <c r="M397" s="78">
        <v>7.3999999999999996E-2</v>
      </c>
      <c r="N397" s="78">
        <v>0</v>
      </c>
      <c r="O397" s="79" t="s">
        <v>919</v>
      </c>
      <c r="P397" s="79" t="s">
        <v>1037</v>
      </c>
      <c r="R397">
        <f t="shared" si="8"/>
        <v>-1451.51</v>
      </c>
    </row>
    <row r="398" spans="1:18" x14ac:dyDescent="0.2">
      <c r="A398" s="27" t="s">
        <v>12</v>
      </c>
      <c r="B398" t="s">
        <v>636</v>
      </c>
      <c r="C398" t="s">
        <v>1392</v>
      </c>
      <c r="D398" s="2">
        <v>-3118</v>
      </c>
      <c r="F398" s="72" t="s">
        <v>920</v>
      </c>
      <c r="G398" s="77" t="s">
        <v>1035</v>
      </c>
      <c r="H398" s="77" t="s">
        <v>1036</v>
      </c>
      <c r="I398" s="77" t="s">
        <v>1041</v>
      </c>
      <c r="J398" s="77" t="s">
        <v>897</v>
      </c>
      <c r="K398" s="78">
        <v>0</v>
      </c>
      <c r="L398" s="78">
        <v>0</v>
      </c>
      <c r="M398" s="78">
        <v>6.5199999999999994E-2</v>
      </c>
      <c r="N398" s="78">
        <v>0</v>
      </c>
      <c r="O398" s="79" t="s">
        <v>919</v>
      </c>
      <c r="P398" s="79" t="s">
        <v>1037</v>
      </c>
      <c r="R398">
        <f t="shared" si="8"/>
        <v>-203.29359999999997</v>
      </c>
    </row>
    <row r="399" spans="1:18" x14ac:dyDescent="0.2">
      <c r="A399" s="27" t="s">
        <v>12</v>
      </c>
      <c r="B399" t="s">
        <v>637</v>
      </c>
      <c r="C399" t="s">
        <v>1546</v>
      </c>
      <c r="D399" s="2">
        <v>-3118</v>
      </c>
      <c r="F399" s="42" t="s">
        <v>920</v>
      </c>
      <c r="G399" s="73" t="s">
        <v>1035</v>
      </c>
      <c r="H399" s="73" t="s">
        <v>1036</v>
      </c>
      <c r="I399" s="73" t="s">
        <v>1446</v>
      </c>
      <c r="J399" s="73" t="s">
        <v>897</v>
      </c>
      <c r="K399" s="74">
        <v>0</v>
      </c>
      <c r="L399" s="74">
        <v>0</v>
      </c>
      <c r="M399" s="74">
        <v>6.1882633136823365E-2</v>
      </c>
      <c r="N399" s="74">
        <v>0</v>
      </c>
      <c r="O399" s="75" t="s">
        <v>919</v>
      </c>
      <c r="P399" s="75" t="s">
        <v>1037</v>
      </c>
      <c r="R399">
        <f t="shared" si="8"/>
        <v>-192.95005012061526</v>
      </c>
    </row>
    <row r="400" spans="1:18" x14ac:dyDescent="0.2">
      <c r="A400" s="27" t="s">
        <v>12</v>
      </c>
      <c r="B400" t="s">
        <v>639</v>
      </c>
      <c r="C400" t="s">
        <v>1517</v>
      </c>
      <c r="D400" s="2">
        <v>-1529</v>
      </c>
      <c r="F400" s="42" t="s">
        <v>920</v>
      </c>
      <c r="G400" s="73" t="s">
        <v>1035</v>
      </c>
      <c r="H400" s="73" t="s">
        <v>921</v>
      </c>
      <c r="I400" s="73" t="s">
        <v>924</v>
      </c>
      <c r="J400" s="73" t="s">
        <v>897</v>
      </c>
      <c r="K400" s="74">
        <v>0</v>
      </c>
      <c r="L400" s="74">
        <v>0</v>
      </c>
      <c r="M400" s="74">
        <v>3.5895804380018888E-2</v>
      </c>
      <c r="N400" s="74">
        <v>0</v>
      </c>
      <c r="O400" s="75" t="s">
        <v>919</v>
      </c>
      <c r="P400" s="75" t="s">
        <v>1037</v>
      </c>
      <c r="R400">
        <f t="shared" si="8"/>
        <v>-54.884684897048878</v>
      </c>
    </row>
    <row r="401" spans="1:18" x14ac:dyDescent="0.2">
      <c r="A401" s="27" t="s">
        <v>12</v>
      </c>
      <c r="B401" t="s">
        <v>642</v>
      </c>
      <c r="C401" t="s">
        <v>1530</v>
      </c>
      <c r="D401" s="2">
        <v>-880</v>
      </c>
      <c r="F401" s="42" t="s">
        <v>920</v>
      </c>
      <c r="G401" s="73" t="s">
        <v>1035</v>
      </c>
      <c r="H401" s="73" t="s">
        <v>1036</v>
      </c>
      <c r="I401" s="73" t="s">
        <v>1002</v>
      </c>
      <c r="J401" s="73" t="s">
        <v>897</v>
      </c>
      <c r="K401" s="74">
        <v>0</v>
      </c>
      <c r="L401" s="74">
        <v>0</v>
      </c>
      <c r="M401" s="74">
        <v>5.7312295797041397E-2</v>
      </c>
      <c r="N401" s="74">
        <v>0</v>
      </c>
      <c r="O401" s="75" t="s">
        <v>1040</v>
      </c>
      <c r="P401" s="75" t="s">
        <v>1037</v>
      </c>
      <c r="R401">
        <f t="shared" si="8"/>
        <v>-50.434820301396428</v>
      </c>
    </row>
    <row r="402" spans="1:18" x14ac:dyDescent="0.2">
      <c r="A402" s="27" t="s">
        <v>12</v>
      </c>
      <c r="B402" t="s">
        <v>643</v>
      </c>
      <c r="C402" t="s">
        <v>1547</v>
      </c>
      <c r="D402" s="2">
        <v>-2356.4</v>
      </c>
      <c r="F402" s="72" t="s">
        <v>920</v>
      </c>
      <c r="G402" s="77" t="s">
        <v>1035</v>
      </c>
      <c r="H402" s="77" t="s">
        <v>921</v>
      </c>
      <c r="I402" s="77" t="s">
        <v>1061</v>
      </c>
      <c r="J402" s="77" t="s">
        <v>897</v>
      </c>
      <c r="K402" s="78">
        <v>0</v>
      </c>
      <c r="L402" s="78">
        <v>0</v>
      </c>
      <c r="M402" s="78">
        <v>7.3999999999999996E-2</v>
      </c>
      <c r="N402" s="78">
        <v>0</v>
      </c>
      <c r="O402" s="79" t="s">
        <v>919</v>
      </c>
      <c r="P402" s="79" t="s">
        <v>1037</v>
      </c>
      <c r="R402">
        <f t="shared" si="8"/>
        <v>-174.37360000000001</v>
      </c>
    </row>
    <row r="403" spans="1:18" x14ac:dyDescent="0.2">
      <c r="A403" s="27" t="s">
        <v>12</v>
      </c>
      <c r="B403" t="s">
        <v>644</v>
      </c>
      <c r="C403" t="s">
        <v>1393</v>
      </c>
      <c r="D403" s="2">
        <v>-216</v>
      </c>
      <c r="F403" s="72" t="s">
        <v>920</v>
      </c>
      <c r="G403" s="77" t="s">
        <v>1035</v>
      </c>
      <c r="H403" s="77" t="s">
        <v>921</v>
      </c>
      <c r="I403" s="77" t="s">
        <v>1061</v>
      </c>
      <c r="J403" s="77" t="s">
        <v>897</v>
      </c>
      <c r="K403" s="78">
        <v>0</v>
      </c>
      <c r="L403" s="78">
        <v>0</v>
      </c>
      <c r="M403" s="78">
        <v>7.3999999999999996E-2</v>
      </c>
      <c r="N403" s="78">
        <v>0</v>
      </c>
      <c r="O403" s="79" t="s">
        <v>919</v>
      </c>
      <c r="P403" s="79" t="s">
        <v>1037</v>
      </c>
      <c r="R403">
        <f t="shared" si="8"/>
        <v>-15.984</v>
      </c>
    </row>
    <row r="404" spans="1:18" x14ac:dyDescent="0.2">
      <c r="A404" s="27" t="s">
        <v>12</v>
      </c>
      <c r="B404" t="s">
        <v>646</v>
      </c>
      <c r="C404" t="s">
        <v>1548</v>
      </c>
      <c r="D404" s="2">
        <v>-239.2</v>
      </c>
      <c r="F404" s="42" t="s">
        <v>920</v>
      </c>
      <c r="G404" s="73" t="s">
        <v>1035</v>
      </c>
      <c r="H404" s="73" t="s">
        <v>1057</v>
      </c>
      <c r="I404" s="73" t="s">
        <v>924</v>
      </c>
      <c r="J404" s="73" t="s">
        <v>897</v>
      </c>
      <c r="K404" s="74">
        <v>0</v>
      </c>
      <c r="L404" s="74">
        <v>0</v>
      </c>
      <c r="M404" s="74">
        <v>5.6211238477281371E-2</v>
      </c>
      <c r="N404" s="74">
        <v>0</v>
      </c>
      <c r="O404" s="75" t="s">
        <v>919</v>
      </c>
      <c r="P404" s="75" t="s">
        <v>1037</v>
      </c>
      <c r="R404">
        <f t="shared" si="8"/>
        <v>-13.445728243765704</v>
      </c>
    </row>
    <row r="405" spans="1:18" x14ac:dyDescent="0.2">
      <c r="A405" s="27" t="s">
        <v>12</v>
      </c>
      <c r="B405" t="s">
        <v>647</v>
      </c>
      <c r="C405" t="s">
        <v>1464</v>
      </c>
      <c r="D405" s="2">
        <v>-58466.400000000001</v>
      </c>
      <c r="F405" s="42" t="s">
        <v>920</v>
      </c>
      <c r="G405" s="73" t="s">
        <v>1035</v>
      </c>
      <c r="H405" s="73" t="s">
        <v>921</v>
      </c>
      <c r="I405" s="73" t="s">
        <v>925</v>
      </c>
      <c r="J405" s="73" t="s">
        <v>897</v>
      </c>
      <c r="K405" s="74">
        <v>0</v>
      </c>
      <c r="L405" s="74">
        <v>0</v>
      </c>
      <c r="M405" s="74">
        <v>5.6806622154609555E-2</v>
      </c>
      <c r="N405" s="74">
        <v>0</v>
      </c>
      <c r="O405" s="75" t="s">
        <v>919</v>
      </c>
      <c r="P405" s="75" t="s">
        <v>1037</v>
      </c>
      <c r="R405">
        <f t="shared" si="8"/>
        <v>-3321.2786935402642</v>
      </c>
    </row>
    <row r="406" spans="1:18" x14ac:dyDescent="0.2">
      <c r="A406" s="27" t="s">
        <v>12</v>
      </c>
      <c r="B406" t="s">
        <v>649</v>
      </c>
      <c r="C406" t="s">
        <v>1057</v>
      </c>
      <c r="D406" s="2">
        <v>-1428.94</v>
      </c>
      <c r="F406" s="42" t="s">
        <v>920</v>
      </c>
      <c r="G406" s="73" t="s">
        <v>1035</v>
      </c>
      <c r="H406" s="73" t="s">
        <v>1057</v>
      </c>
      <c r="I406" s="73" t="s">
        <v>924</v>
      </c>
      <c r="J406" s="73" t="s">
        <v>897</v>
      </c>
      <c r="K406" s="74">
        <v>0</v>
      </c>
      <c r="L406" s="74">
        <v>0</v>
      </c>
      <c r="M406" s="74">
        <v>5.6211238477281371E-2</v>
      </c>
      <c r="N406" s="74">
        <v>0</v>
      </c>
      <c r="O406" s="75" t="s">
        <v>919</v>
      </c>
      <c r="P406" s="75" t="s">
        <v>1037</v>
      </c>
      <c r="R406">
        <f t="shared" si="8"/>
        <v>-80.322487109726438</v>
      </c>
    </row>
    <row r="407" spans="1:18" x14ac:dyDescent="0.2">
      <c r="A407" s="83" t="s">
        <v>12</v>
      </c>
      <c r="B407" t="s">
        <v>651</v>
      </c>
      <c r="C407" t="s">
        <v>1549</v>
      </c>
      <c r="D407" s="2">
        <v>-86.75</v>
      </c>
      <c r="F407" s="42" t="s">
        <v>920</v>
      </c>
      <c r="G407" s="73" t="s">
        <v>1035</v>
      </c>
      <c r="H407" s="73" t="s">
        <v>921</v>
      </c>
      <c r="I407" s="73" t="s">
        <v>1108</v>
      </c>
      <c r="J407" s="73" t="s">
        <v>897</v>
      </c>
      <c r="K407" s="74">
        <v>0</v>
      </c>
      <c r="L407" s="74">
        <v>0</v>
      </c>
      <c r="M407" s="74">
        <v>2.8808005692525739E-2</v>
      </c>
      <c r="N407" s="74">
        <v>0</v>
      </c>
      <c r="O407" s="75" t="s">
        <v>919</v>
      </c>
      <c r="P407" s="75" t="s">
        <v>1037</v>
      </c>
      <c r="R407">
        <f t="shared" si="8"/>
        <v>-2.499094493826608</v>
      </c>
    </row>
    <row r="408" spans="1:18" x14ac:dyDescent="0.2">
      <c r="A408" s="86" t="s">
        <v>12</v>
      </c>
      <c r="B408" t="s">
        <v>652</v>
      </c>
      <c r="C408" t="s">
        <v>1550</v>
      </c>
      <c r="D408" s="2">
        <v>-600</v>
      </c>
      <c r="R408">
        <f t="shared" si="8"/>
        <v>0</v>
      </c>
    </row>
    <row r="409" spans="1:18" x14ac:dyDescent="0.2">
      <c r="A409" s="27" t="s">
        <v>12</v>
      </c>
      <c r="B409" t="s">
        <v>654</v>
      </c>
      <c r="C409" t="s">
        <v>1373</v>
      </c>
      <c r="D409" s="2">
        <v>-1576</v>
      </c>
      <c r="F409" s="42" t="s">
        <v>920</v>
      </c>
      <c r="G409" s="73" t="s">
        <v>1035</v>
      </c>
      <c r="H409" s="73" t="s">
        <v>1036</v>
      </c>
      <c r="I409" s="73" t="s">
        <v>1374</v>
      </c>
      <c r="J409" s="73" t="s">
        <v>897</v>
      </c>
      <c r="K409" s="74">
        <v>0</v>
      </c>
      <c r="L409" s="74">
        <v>0</v>
      </c>
      <c r="M409" s="74">
        <v>7.8476064126779668E-2</v>
      </c>
      <c r="N409" s="74">
        <v>0</v>
      </c>
      <c r="O409" s="75" t="s">
        <v>919</v>
      </c>
      <c r="P409" s="75" t="s">
        <v>1054</v>
      </c>
      <c r="R409">
        <f t="shared" si="8"/>
        <v>-123.67827706380476</v>
      </c>
    </row>
    <row r="410" spans="1:18" x14ac:dyDescent="0.2">
      <c r="A410" s="27" t="s">
        <v>12</v>
      </c>
      <c r="B410" t="s">
        <v>657</v>
      </c>
      <c r="C410" t="s">
        <v>1551</v>
      </c>
      <c r="D410" s="2">
        <v>-1656</v>
      </c>
      <c r="F410" s="42" t="s">
        <v>920</v>
      </c>
      <c r="G410" s="73" t="s">
        <v>1035</v>
      </c>
      <c r="H410" s="73" t="s">
        <v>1036</v>
      </c>
      <c r="I410" s="73" t="s">
        <v>1552</v>
      </c>
      <c r="J410" s="73" t="s">
        <v>897</v>
      </c>
      <c r="K410" s="74">
        <v>0</v>
      </c>
      <c r="L410" s="74">
        <v>0</v>
      </c>
      <c r="M410" s="74">
        <v>0.12240014769072122</v>
      </c>
      <c r="N410" s="74">
        <v>0</v>
      </c>
      <c r="O410" s="75" t="s">
        <v>919</v>
      </c>
      <c r="P410" s="75" t="s">
        <v>1037</v>
      </c>
      <c r="R410">
        <f t="shared" si="8"/>
        <v>-202.69464457583433</v>
      </c>
    </row>
    <row r="411" spans="1:18" x14ac:dyDescent="0.2">
      <c r="A411" s="27" t="s">
        <v>12</v>
      </c>
      <c r="B411" t="s">
        <v>660</v>
      </c>
      <c r="C411" t="s">
        <v>1553</v>
      </c>
      <c r="D411" s="2">
        <v>-1439</v>
      </c>
      <c r="F411" s="42" t="s">
        <v>920</v>
      </c>
      <c r="G411" s="73" t="s">
        <v>1291</v>
      </c>
      <c r="H411" s="73" t="s">
        <v>1092</v>
      </c>
      <c r="I411" s="73" t="s">
        <v>1437</v>
      </c>
      <c r="J411" s="73" t="s">
        <v>897</v>
      </c>
      <c r="K411" s="74">
        <v>0</v>
      </c>
      <c r="L411" s="74">
        <v>0</v>
      </c>
      <c r="M411" s="74">
        <v>5.8400854679315363E-2</v>
      </c>
      <c r="N411" s="74">
        <v>0</v>
      </c>
      <c r="O411" s="75" t="s">
        <v>919</v>
      </c>
      <c r="P411" s="75" t="s">
        <v>1037</v>
      </c>
      <c r="R411">
        <f t="shared" si="8"/>
        <v>-84.038829883534802</v>
      </c>
    </row>
    <row r="412" spans="1:18" x14ac:dyDescent="0.2">
      <c r="A412" s="27" t="s">
        <v>12</v>
      </c>
      <c r="B412" t="s">
        <v>664</v>
      </c>
      <c r="C412" t="s">
        <v>1554</v>
      </c>
      <c r="D412" s="2">
        <v>-20611</v>
      </c>
      <c r="F412" s="72" t="s">
        <v>920</v>
      </c>
      <c r="G412" s="77" t="s">
        <v>1035</v>
      </c>
      <c r="H412" s="77" t="s">
        <v>1036</v>
      </c>
      <c r="I412" s="77" t="s">
        <v>1041</v>
      </c>
      <c r="J412" s="77" t="s">
        <v>897</v>
      </c>
      <c r="K412" s="78">
        <v>0</v>
      </c>
      <c r="L412" s="78">
        <v>0</v>
      </c>
      <c r="M412" s="78">
        <v>6.5199999999999994E-2</v>
      </c>
      <c r="N412" s="78">
        <v>0</v>
      </c>
      <c r="O412" s="79" t="s">
        <v>919</v>
      </c>
      <c r="P412" s="79" t="s">
        <v>1037</v>
      </c>
      <c r="R412">
        <f t="shared" si="8"/>
        <v>-1343.8371999999999</v>
      </c>
    </row>
    <row r="413" spans="1:18" x14ac:dyDescent="0.2">
      <c r="A413" s="27" t="s">
        <v>12</v>
      </c>
      <c r="B413" t="s">
        <v>666</v>
      </c>
      <c r="C413" t="s">
        <v>1555</v>
      </c>
      <c r="D413" s="2">
        <v>-4283</v>
      </c>
      <c r="F413" s="42" t="s">
        <v>920</v>
      </c>
      <c r="G413" s="73" t="s">
        <v>1035</v>
      </c>
      <c r="H413" s="73" t="s">
        <v>1036</v>
      </c>
      <c r="I413" s="73" t="s">
        <v>1446</v>
      </c>
      <c r="J413" s="73" t="s">
        <v>897</v>
      </c>
      <c r="K413" s="74">
        <v>0</v>
      </c>
      <c r="L413" s="74">
        <v>0</v>
      </c>
      <c r="M413" s="74">
        <v>6.1882633136823365E-2</v>
      </c>
      <c r="N413" s="74">
        <v>0</v>
      </c>
      <c r="O413" s="75" t="s">
        <v>919</v>
      </c>
      <c r="P413" s="75" t="s">
        <v>1037</v>
      </c>
      <c r="R413">
        <f t="shared" si="8"/>
        <v>-265.04331772501445</v>
      </c>
    </row>
    <row r="414" spans="1:18" x14ac:dyDescent="0.2">
      <c r="A414" s="27" t="s">
        <v>12</v>
      </c>
      <c r="B414" t="s">
        <v>680</v>
      </c>
      <c r="C414" t="s">
        <v>1556</v>
      </c>
      <c r="D414" s="2">
        <v>-7878.15</v>
      </c>
      <c r="F414" s="42" t="s">
        <v>920</v>
      </c>
      <c r="G414" s="73" t="s">
        <v>1035</v>
      </c>
      <c r="H414" s="73" t="s">
        <v>1035</v>
      </c>
      <c r="I414" s="73" t="s">
        <v>1161</v>
      </c>
      <c r="J414" s="73" t="s">
        <v>897</v>
      </c>
      <c r="K414" s="74">
        <v>0</v>
      </c>
      <c r="L414" s="74">
        <v>0</v>
      </c>
      <c r="M414" s="74">
        <v>0.11361770474575859</v>
      </c>
      <c r="N414" s="74">
        <v>0</v>
      </c>
      <c r="O414" s="75" t="s">
        <v>919</v>
      </c>
      <c r="P414" s="75" t="s">
        <v>1037</v>
      </c>
      <c r="R414">
        <f t="shared" si="8"/>
        <v>-895.09732064279797</v>
      </c>
    </row>
    <row r="415" spans="1:18" x14ac:dyDescent="0.2">
      <c r="A415" s="27" t="s">
        <v>12</v>
      </c>
      <c r="B415" t="s">
        <v>683</v>
      </c>
      <c r="C415" t="s">
        <v>1557</v>
      </c>
      <c r="D415" s="2">
        <v>-195.2</v>
      </c>
      <c r="F415" s="42" t="s">
        <v>920</v>
      </c>
      <c r="G415" s="73" t="s">
        <v>1035</v>
      </c>
      <c r="H415" s="73" t="s">
        <v>921</v>
      </c>
      <c r="I415" s="73" t="s">
        <v>1108</v>
      </c>
      <c r="J415" s="73" t="s">
        <v>897</v>
      </c>
      <c r="K415" s="74">
        <v>0</v>
      </c>
      <c r="L415" s="74">
        <v>0</v>
      </c>
      <c r="M415" s="74">
        <v>3.0910990108080117E-2</v>
      </c>
      <c r="N415" s="74">
        <v>0</v>
      </c>
      <c r="O415" s="75" t="s">
        <v>919</v>
      </c>
      <c r="P415" s="75" t="s">
        <v>1037</v>
      </c>
      <c r="R415">
        <f t="shared" si="8"/>
        <v>-6.0338252690972389</v>
      </c>
    </row>
    <row r="416" spans="1:18" x14ac:dyDescent="0.2">
      <c r="A416" s="27" t="s">
        <v>12</v>
      </c>
      <c r="B416" t="s">
        <v>686</v>
      </c>
      <c r="C416" t="s">
        <v>1558</v>
      </c>
      <c r="D416" s="2">
        <v>-1297</v>
      </c>
      <c r="F416" s="72" t="s">
        <v>920</v>
      </c>
      <c r="G416" s="77" t="s">
        <v>1035</v>
      </c>
      <c r="H416" s="77" t="s">
        <v>1036</v>
      </c>
      <c r="I416" s="77" t="s">
        <v>1041</v>
      </c>
      <c r="J416" s="77" t="s">
        <v>897</v>
      </c>
      <c r="K416" s="78">
        <v>0</v>
      </c>
      <c r="L416" s="78">
        <v>0</v>
      </c>
      <c r="M416" s="78">
        <v>6.5199999999999994E-2</v>
      </c>
      <c r="N416" s="78">
        <v>0</v>
      </c>
      <c r="O416" s="79" t="s">
        <v>919</v>
      </c>
      <c r="P416" s="79" t="s">
        <v>1037</v>
      </c>
      <c r="R416">
        <f t="shared" si="8"/>
        <v>-84.564399999999992</v>
      </c>
    </row>
    <row r="417" spans="1:18" x14ac:dyDescent="0.2">
      <c r="A417" s="27" t="s">
        <v>12</v>
      </c>
      <c r="B417" t="s">
        <v>692</v>
      </c>
      <c r="C417" t="s">
        <v>1559</v>
      </c>
      <c r="D417" s="2">
        <v>-3719.84</v>
      </c>
      <c r="F417" s="72" t="s">
        <v>920</v>
      </c>
      <c r="G417" s="77" t="s">
        <v>1035</v>
      </c>
      <c r="H417" s="77" t="s">
        <v>1036</v>
      </c>
      <c r="I417" s="77" t="s">
        <v>1380</v>
      </c>
      <c r="J417" s="77" t="s">
        <v>897</v>
      </c>
      <c r="K417" s="78">
        <v>0</v>
      </c>
      <c r="L417" s="78">
        <v>0</v>
      </c>
      <c r="M417" s="78">
        <v>0.20280000000000001</v>
      </c>
      <c r="N417" s="78">
        <v>0</v>
      </c>
      <c r="O417" s="79" t="s">
        <v>919</v>
      </c>
      <c r="P417" s="79" t="s">
        <v>1037</v>
      </c>
      <c r="R417">
        <f t="shared" si="8"/>
        <v>-754.38355200000001</v>
      </c>
    </row>
    <row r="418" spans="1:18" x14ac:dyDescent="0.2">
      <c r="A418" s="27" t="s">
        <v>12</v>
      </c>
      <c r="B418" t="s">
        <v>694</v>
      </c>
      <c r="C418" t="s">
        <v>1560</v>
      </c>
      <c r="D418" s="2">
        <v>-99</v>
      </c>
      <c r="F418" s="72" t="s">
        <v>920</v>
      </c>
      <c r="G418" s="77" t="s">
        <v>1035</v>
      </c>
      <c r="H418" s="77" t="s">
        <v>921</v>
      </c>
      <c r="I418" s="77" t="s">
        <v>1061</v>
      </c>
      <c r="J418" s="77" t="s">
        <v>897</v>
      </c>
      <c r="K418" s="78">
        <v>0</v>
      </c>
      <c r="L418" s="78">
        <v>0</v>
      </c>
      <c r="M418" s="78">
        <v>7.3999999999999996E-2</v>
      </c>
      <c r="N418" s="78">
        <v>0</v>
      </c>
      <c r="O418" s="79" t="s">
        <v>919</v>
      </c>
      <c r="P418" s="79" t="s">
        <v>1037</v>
      </c>
      <c r="R418">
        <f t="shared" si="8"/>
        <v>-7.3259999999999996</v>
      </c>
    </row>
    <row r="419" spans="1:18" x14ac:dyDescent="0.2">
      <c r="A419" s="27" t="s">
        <v>12</v>
      </c>
      <c r="B419" t="s">
        <v>696</v>
      </c>
      <c r="C419" t="s">
        <v>1561</v>
      </c>
      <c r="D419" s="2">
        <v>-306.39999999999998</v>
      </c>
      <c r="F419" s="42" t="s">
        <v>920</v>
      </c>
      <c r="G419" s="73" t="s">
        <v>1035</v>
      </c>
      <c r="H419" s="73" t="s">
        <v>1036</v>
      </c>
      <c r="I419" s="73" t="s">
        <v>1002</v>
      </c>
      <c r="J419" s="73" t="s">
        <v>897</v>
      </c>
      <c r="K419" s="74">
        <v>0</v>
      </c>
      <c r="L419" s="74">
        <v>0</v>
      </c>
      <c r="M419" s="74">
        <v>5.7312295797041397E-2</v>
      </c>
      <c r="N419" s="74">
        <v>0</v>
      </c>
      <c r="O419" s="75" t="s">
        <v>1040</v>
      </c>
      <c r="P419" s="75" t="s">
        <v>1037</v>
      </c>
      <c r="R419">
        <f t="shared" si="8"/>
        <v>-17.560487432213481</v>
      </c>
    </row>
    <row r="420" spans="1:18" x14ac:dyDescent="0.2">
      <c r="A420" s="27" t="s">
        <v>12</v>
      </c>
      <c r="B420" t="s">
        <v>698</v>
      </c>
      <c r="C420" t="s">
        <v>1562</v>
      </c>
      <c r="D420" s="2">
        <v>-1004.4</v>
      </c>
      <c r="F420" s="42" t="s">
        <v>920</v>
      </c>
      <c r="G420" s="73" t="s">
        <v>1035</v>
      </c>
      <c r="H420" s="73" t="s">
        <v>1036</v>
      </c>
      <c r="I420" s="73" t="s">
        <v>1041</v>
      </c>
      <c r="J420" s="73" t="s">
        <v>897</v>
      </c>
      <c r="K420" s="74">
        <v>0</v>
      </c>
      <c r="L420" s="74">
        <v>0</v>
      </c>
      <c r="M420" s="74">
        <v>6.5234166992279602E-2</v>
      </c>
      <c r="N420" s="74">
        <v>0</v>
      </c>
      <c r="O420" s="75" t="s">
        <v>919</v>
      </c>
      <c r="P420" s="75" t="s">
        <v>1037</v>
      </c>
      <c r="R420">
        <f t="shared" si="8"/>
        <v>-65.521197327045627</v>
      </c>
    </row>
    <row r="421" spans="1:18" x14ac:dyDescent="0.2">
      <c r="A421" s="27" t="s">
        <v>12</v>
      </c>
      <c r="B421" t="s">
        <v>699</v>
      </c>
      <c r="C421" t="s">
        <v>1563</v>
      </c>
      <c r="D421" s="2">
        <v>-7160</v>
      </c>
      <c r="F421" s="42" t="s">
        <v>920</v>
      </c>
      <c r="G421" s="73" t="s">
        <v>1035</v>
      </c>
      <c r="H421" s="73" t="s">
        <v>1035</v>
      </c>
      <c r="I421" s="73" t="s">
        <v>1161</v>
      </c>
      <c r="J421" s="73" t="s">
        <v>897</v>
      </c>
      <c r="K421" s="74">
        <v>0</v>
      </c>
      <c r="L421" s="74">
        <v>0</v>
      </c>
      <c r="M421" s="74">
        <v>0.11361770474575859</v>
      </c>
      <c r="N421" s="74">
        <v>0</v>
      </c>
      <c r="O421" s="75" t="s">
        <v>919</v>
      </c>
      <c r="P421" s="75" t="s">
        <v>1037</v>
      </c>
      <c r="R421">
        <f t="shared" si="8"/>
        <v>-813.50276597963148</v>
      </c>
    </row>
    <row r="422" spans="1:18" x14ac:dyDescent="0.2">
      <c r="A422" s="27" t="s">
        <v>12</v>
      </c>
      <c r="B422" t="s">
        <v>714</v>
      </c>
      <c r="C422" t="s">
        <v>1564</v>
      </c>
      <c r="D422" s="2">
        <v>-995</v>
      </c>
      <c r="F422" s="42" t="s">
        <v>920</v>
      </c>
      <c r="G422" s="73" t="s">
        <v>1035</v>
      </c>
      <c r="H422" s="73" t="s">
        <v>921</v>
      </c>
      <c r="I422" s="73" t="s">
        <v>925</v>
      </c>
      <c r="J422" s="73" t="s">
        <v>897</v>
      </c>
      <c r="K422" s="74">
        <v>0</v>
      </c>
      <c r="L422" s="74">
        <v>0</v>
      </c>
      <c r="M422" s="74">
        <v>5.6806622154609555E-2</v>
      </c>
      <c r="N422" s="74">
        <v>0</v>
      </c>
      <c r="O422" s="75" t="s">
        <v>919</v>
      </c>
      <c r="P422" s="75" t="s">
        <v>1037</v>
      </c>
      <c r="R422">
        <f t="shared" si="8"/>
        <v>-56.522589043836504</v>
      </c>
    </row>
    <row r="423" spans="1:18" x14ac:dyDescent="0.2">
      <c r="A423" s="27" t="s">
        <v>12</v>
      </c>
      <c r="B423" t="s">
        <v>719</v>
      </c>
      <c r="C423" t="s">
        <v>1565</v>
      </c>
      <c r="D423" s="2">
        <v>-8030</v>
      </c>
      <c r="F423" s="72" t="s">
        <v>920</v>
      </c>
      <c r="G423" s="77" t="s">
        <v>1035</v>
      </c>
      <c r="H423" s="77" t="s">
        <v>921</v>
      </c>
      <c r="I423" s="77" t="s">
        <v>929</v>
      </c>
      <c r="J423" s="77" t="s">
        <v>897</v>
      </c>
      <c r="K423" s="78">
        <v>0</v>
      </c>
      <c r="L423" s="78">
        <v>0</v>
      </c>
      <c r="M423" s="78">
        <v>3.3500000000000002E-2</v>
      </c>
      <c r="N423" s="78">
        <v>0</v>
      </c>
      <c r="O423" s="79" t="s">
        <v>919</v>
      </c>
      <c r="P423" s="79" t="s">
        <v>1037</v>
      </c>
      <c r="R423">
        <f t="shared" si="8"/>
        <v>-269.005</v>
      </c>
    </row>
    <row r="424" spans="1:18" x14ac:dyDescent="0.2">
      <c r="A424" s="27" t="s">
        <v>12</v>
      </c>
      <c r="B424" t="s">
        <v>722</v>
      </c>
      <c r="C424" t="s">
        <v>1509</v>
      </c>
      <c r="D424" s="2">
        <v>-4764.26</v>
      </c>
      <c r="F424" s="72" t="s">
        <v>920</v>
      </c>
      <c r="G424" s="77" t="s">
        <v>1035</v>
      </c>
      <c r="H424" s="77" t="s">
        <v>921</v>
      </c>
      <c r="I424" s="77" t="s">
        <v>1061</v>
      </c>
      <c r="J424" s="77" t="s">
        <v>897</v>
      </c>
      <c r="K424" s="78">
        <v>0</v>
      </c>
      <c r="L424" s="78">
        <v>0</v>
      </c>
      <c r="M424" s="78">
        <v>7.3999999999999996E-2</v>
      </c>
      <c r="N424" s="78">
        <v>0</v>
      </c>
      <c r="O424" s="79" t="s">
        <v>919</v>
      </c>
      <c r="P424" s="79" t="s">
        <v>1037</v>
      </c>
      <c r="R424">
        <f t="shared" si="8"/>
        <v>-352.55524000000003</v>
      </c>
    </row>
    <row r="425" spans="1:18" x14ac:dyDescent="0.2">
      <c r="A425" s="27" t="s">
        <v>12</v>
      </c>
      <c r="B425" t="s">
        <v>723</v>
      </c>
      <c r="C425" t="s">
        <v>1509</v>
      </c>
      <c r="D425" s="2">
        <v>-285.64</v>
      </c>
      <c r="F425" s="72" t="s">
        <v>920</v>
      </c>
      <c r="G425" s="77" t="s">
        <v>1035</v>
      </c>
      <c r="H425" s="77" t="s">
        <v>921</v>
      </c>
      <c r="I425" s="77" t="s">
        <v>1061</v>
      </c>
      <c r="J425" s="77" t="s">
        <v>897</v>
      </c>
      <c r="K425" s="78">
        <v>0</v>
      </c>
      <c r="L425" s="78">
        <v>0</v>
      </c>
      <c r="M425" s="78">
        <v>7.3999999999999996E-2</v>
      </c>
      <c r="N425" s="78">
        <v>0</v>
      </c>
      <c r="O425" s="79" t="s">
        <v>919</v>
      </c>
      <c r="P425" s="79" t="s">
        <v>1037</v>
      </c>
      <c r="R425">
        <f t="shared" si="8"/>
        <v>-21.137359999999997</v>
      </c>
    </row>
    <row r="426" spans="1:18" x14ac:dyDescent="0.2">
      <c r="A426" s="27" t="s">
        <v>12</v>
      </c>
      <c r="B426" t="s">
        <v>725</v>
      </c>
      <c r="C426" t="s">
        <v>1566</v>
      </c>
      <c r="D426" s="2">
        <v>-1372</v>
      </c>
      <c r="F426" s="72" t="s">
        <v>920</v>
      </c>
      <c r="G426" s="77" t="s">
        <v>1035</v>
      </c>
      <c r="H426" s="77" t="s">
        <v>1036</v>
      </c>
      <c r="I426" s="77" t="s">
        <v>1154</v>
      </c>
      <c r="J426" s="77" t="s">
        <v>897</v>
      </c>
      <c r="K426" s="78">
        <v>0</v>
      </c>
      <c r="L426" s="78">
        <v>0</v>
      </c>
      <c r="M426" s="78">
        <v>6.3399999999999998E-2</v>
      </c>
      <c r="N426" s="78">
        <v>0</v>
      </c>
      <c r="O426" s="79" t="s">
        <v>919</v>
      </c>
      <c r="P426" s="79" t="s">
        <v>1037</v>
      </c>
      <c r="R426">
        <f t="shared" si="8"/>
        <v>-86.984799999999993</v>
      </c>
    </row>
    <row r="427" spans="1:18" x14ac:dyDescent="0.2">
      <c r="A427" s="27" t="s">
        <v>12</v>
      </c>
      <c r="B427" t="s">
        <v>727</v>
      </c>
      <c r="C427" t="s">
        <v>1567</v>
      </c>
      <c r="D427" s="2">
        <v>-2979.2</v>
      </c>
      <c r="F427" s="42" t="s">
        <v>920</v>
      </c>
      <c r="G427" s="73" t="s">
        <v>1035</v>
      </c>
      <c r="H427" s="73" t="s">
        <v>1035</v>
      </c>
      <c r="I427" s="73" t="s">
        <v>1161</v>
      </c>
      <c r="J427" s="73" t="s">
        <v>897</v>
      </c>
      <c r="K427" s="74">
        <v>0</v>
      </c>
      <c r="L427" s="74">
        <v>0</v>
      </c>
      <c r="M427" s="74">
        <v>0.11361770474575859</v>
      </c>
      <c r="N427" s="74">
        <v>0</v>
      </c>
      <c r="O427" s="75" t="s">
        <v>919</v>
      </c>
      <c r="P427" s="75" t="s">
        <v>1037</v>
      </c>
      <c r="R427">
        <f t="shared" si="8"/>
        <v>-338.48986597856396</v>
      </c>
    </row>
    <row r="428" spans="1:18" x14ac:dyDescent="0.2">
      <c r="A428" s="27" t="s">
        <v>12</v>
      </c>
      <c r="B428" t="s">
        <v>732</v>
      </c>
      <c r="C428" t="s">
        <v>1502</v>
      </c>
      <c r="D428" s="2">
        <v>-10342.24</v>
      </c>
      <c r="F428" s="42" t="s">
        <v>920</v>
      </c>
      <c r="G428" s="73" t="s">
        <v>1035</v>
      </c>
      <c r="H428" s="73" t="s">
        <v>1036</v>
      </c>
      <c r="I428" s="73" t="s">
        <v>1503</v>
      </c>
      <c r="J428" s="73" t="s">
        <v>897</v>
      </c>
      <c r="K428" s="74">
        <v>0</v>
      </c>
      <c r="L428" s="74">
        <v>0</v>
      </c>
      <c r="M428" s="74">
        <v>0.12027662529502159</v>
      </c>
      <c r="N428" s="74">
        <v>0</v>
      </c>
      <c r="O428" s="75" t="s">
        <v>919</v>
      </c>
      <c r="P428" s="75" t="s">
        <v>1037</v>
      </c>
      <c r="R428">
        <f t="shared" si="8"/>
        <v>-1243.9297251911842</v>
      </c>
    </row>
    <row r="429" spans="1:18" x14ac:dyDescent="0.2">
      <c r="A429" s="27" t="s">
        <v>12</v>
      </c>
      <c r="B429" t="s">
        <v>744</v>
      </c>
      <c r="C429" t="s">
        <v>1568</v>
      </c>
      <c r="D429" s="2">
        <v>-10300</v>
      </c>
      <c r="F429" s="42" t="s">
        <v>920</v>
      </c>
      <c r="G429" s="73" t="s">
        <v>1035</v>
      </c>
      <c r="H429" s="73" t="s">
        <v>1036</v>
      </c>
      <c r="I429" s="73" t="s">
        <v>1041</v>
      </c>
      <c r="J429" s="73" t="s">
        <v>897</v>
      </c>
      <c r="K429" s="74">
        <v>0</v>
      </c>
      <c r="L429" s="74">
        <v>0</v>
      </c>
      <c r="M429" s="74">
        <v>6.5234166992279602E-2</v>
      </c>
      <c r="N429" s="74">
        <v>0</v>
      </c>
      <c r="O429" s="75" t="s">
        <v>919</v>
      </c>
      <c r="P429" s="75" t="s">
        <v>1037</v>
      </c>
      <c r="R429">
        <f t="shared" si="8"/>
        <v>-671.9119200204799</v>
      </c>
    </row>
    <row r="430" spans="1:18" x14ac:dyDescent="0.2">
      <c r="A430" s="27" t="s">
        <v>12</v>
      </c>
      <c r="B430" t="s">
        <v>745</v>
      </c>
      <c r="C430" t="s">
        <v>1569</v>
      </c>
      <c r="D430" s="2">
        <v>-9058.09</v>
      </c>
      <c r="F430" s="42" t="s">
        <v>920</v>
      </c>
      <c r="G430" s="73" t="s">
        <v>1035</v>
      </c>
      <c r="H430" s="73" t="s">
        <v>1036</v>
      </c>
      <c r="I430" s="73" t="s">
        <v>1041</v>
      </c>
      <c r="J430" s="73" t="s">
        <v>897</v>
      </c>
      <c r="K430" s="74">
        <v>0</v>
      </c>
      <c r="L430" s="74">
        <v>0</v>
      </c>
      <c r="M430" s="74">
        <v>6.5234166992279602E-2</v>
      </c>
      <c r="N430" s="74">
        <v>0</v>
      </c>
      <c r="O430" s="75" t="s">
        <v>919</v>
      </c>
      <c r="P430" s="75" t="s">
        <v>1037</v>
      </c>
      <c r="R430">
        <f t="shared" ref="R430:R465" si="9">D430*K430 + D430*L430 + D430*M430 + D430*N430</f>
        <v>-590.8969556910979</v>
      </c>
    </row>
    <row r="431" spans="1:18" x14ac:dyDescent="0.2">
      <c r="A431" s="27" t="s">
        <v>12</v>
      </c>
      <c r="B431" t="s">
        <v>749</v>
      </c>
      <c r="C431" t="s">
        <v>1570</v>
      </c>
      <c r="D431" s="2">
        <v>-379.2</v>
      </c>
      <c r="F431" s="72" t="s">
        <v>920</v>
      </c>
      <c r="G431" s="77" t="s">
        <v>1035</v>
      </c>
      <c r="H431" s="77" t="s">
        <v>921</v>
      </c>
      <c r="I431" s="77" t="s">
        <v>1061</v>
      </c>
      <c r="J431" s="77" t="s">
        <v>897</v>
      </c>
      <c r="K431" s="78">
        <v>0</v>
      </c>
      <c r="L431" s="78">
        <v>0</v>
      </c>
      <c r="M431" s="78">
        <v>7.3999999999999996E-2</v>
      </c>
      <c r="N431" s="78">
        <v>0</v>
      </c>
      <c r="O431" s="79" t="s">
        <v>919</v>
      </c>
      <c r="P431" s="79" t="s">
        <v>1037</v>
      </c>
      <c r="R431">
        <f t="shared" si="9"/>
        <v>-28.060799999999997</v>
      </c>
    </row>
    <row r="432" spans="1:18" x14ac:dyDescent="0.2">
      <c r="A432" s="27" t="s">
        <v>12</v>
      </c>
      <c r="B432" t="s">
        <v>750</v>
      </c>
      <c r="C432" t="s">
        <v>1571</v>
      </c>
      <c r="D432" s="2">
        <v>-175.2</v>
      </c>
      <c r="F432" s="42" t="s">
        <v>920</v>
      </c>
      <c r="G432" s="73" t="s">
        <v>1035</v>
      </c>
      <c r="H432" s="73" t="s">
        <v>1057</v>
      </c>
      <c r="I432" s="73" t="s">
        <v>924</v>
      </c>
      <c r="J432" s="73" t="s">
        <v>897</v>
      </c>
      <c r="K432" s="74">
        <v>0</v>
      </c>
      <c r="L432" s="74">
        <v>0</v>
      </c>
      <c r="M432" s="74">
        <v>6.0314658886122911E-2</v>
      </c>
      <c r="N432" s="74">
        <v>0</v>
      </c>
      <c r="O432" s="75" t="s">
        <v>919</v>
      </c>
      <c r="P432" s="75" t="s">
        <v>1037</v>
      </c>
      <c r="R432">
        <f t="shared" si="9"/>
        <v>-10.567128236848733</v>
      </c>
    </row>
    <row r="433" spans="1:18" x14ac:dyDescent="0.2">
      <c r="A433" s="27" t="s">
        <v>12</v>
      </c>
      <c r="B433" t="s">
        <v>751</v>
      </c>
      <c r="C433" t="s">
        <v>1571</v>
      </c>
      <c r="D433" s="2">
        <v>-407.2</v>
      </c>
      <c r="F433" s="42" t="s">
        <v>920</v>
      </c>
      <c r="G433" s="73" t="s">
        <v>1035</v>
      </c>
      <c r="H433" s="73" t="s">
        <v>1057</v>
      </c>
      <c r="I433" s="73" t="s">
        <v>924</v>
      </c>
      <c r="J433" s="73" t="s">
        <v>897</v>
      </c>
      <c r="K433" s="74">
        <v>0</v>
      </c>
      <c r="L433" s="74">
        <v>0</v>
      </c>
      <c r="M433" s="74">
        <v>6.0314658886122911E-2</v>
      </c>
      <c r="N433" s="74">
        <v>0</v>
      </c>
      <c r="O433" s="75" t="s">
        <v>919</v>
      </c>
      <c r="P433" s="75" t="s">
        <v>1037</v>
      </c>
      <c r="R433">
        <f t="shared" si="9"/>
        <v>-24.56012909842925</v>
      </c>
    </row>
    <row r="434" spans="1:18" x14ac:dyDescent="0.2">
      <c r="A434" s="27" t="s">
        <v>12</v>
      </c>
      <c r="B434" t="s">
        <v>752</v>
      </c>
      <c r="C434" t="s">
        <v>1572</v>
      </c>
      <c r="D434" s="2">
        <v>-848</v>
      </c>
      <c r="F434" s="42" t="s">
        <v>920</v>
      </c>
      <c r="G434" s="73" t="s">
        <v>1035</v>
      </c>
      <c r="H434" s="73" t="s">
        <v>1036</v>
      </c>
      <c r="I434" s="73" t="s">
        <v>1374</v>
      </c>
      <c r="J434" s="73" t="s">
        <v>897</v>
      </c>
      <c r="K434" s="74">
        <v>0</v>
      </c>
      <c r="L434" s="74">
        <v>0</v>
      </c>
      <c r="M434" s="74">
        <v>7.8476064126779668E-2</v>
      </c>
      <c r="N434" s="74">
        <v>0</v>
      </c>
      <c r="O434" s="75" t="s">
        <v>919</v>
      </c>
      <c r="P434" s="75" t="s">
        <v>1054</v>
      </c>
      <c r="R434">
        <f t="shared" si="9"/>
        <v>-66.547702379509161</v>
      </c>
    </row>
    <row r="435" spans="1:18" x14ac:dyDescent="0.2">
      <c r="A435" s="27" t="s">
        <v>12</v>
      </c>
      <c r="B435" t="s">
        <v>760</v>
      </c>
      <c r="C435" t="s">
        <v>1573</v>
      </c>
      <c r="D435" s="2">
        <v>-936</v>
      </c>
      <c r="F435" s="42" t="s">
        <v>920</v>
      </c>
      <c r="G435" s="73" t="s">
        <v>1291</v>
      </c>
      <c r="H435" s="73" t="s">
        <v>1092</v>
      </c>
      <c r="I435" s="73" t="s">
        <v>1437</v>
      </c>
      <c r="J435" s="73" t="s">
        <v>897</v>
      </c>
      <c r="K435" s="74">
        <v>0</v>
      </c>
      <c r="L435" s="74">
        <v>0</v>
      </c>
      <c r="M435" s="74">
        <v>5.8400854679315363E-2</v>
      </c>
      <c r="N435" s="74">
        <v>0</v>
      </c>
      <c r="O435" s="75" t="s">
        <v>919</v>
      </c>
      <c r="P435" s="75" t="s">
        <v>1037</v>
      </c>
      <c r="R435">
        <f t="shared" si="9"/>
        <v>-54.663199979839177</v>
      </c>
    </row>
    <row r="436" spans="1:18" x14ac:dyDescent="0.2">
      <c r="A436" s="27" t="s">
        <v>12</v>
      </c>
      <c r="B436" t="s">
        <v>761</v>
      </c>
      <c r="C436" t="s">
        <v>1509</v>
      </c>
      <c r="D436" s="2">
        <v>-4926.7299999999996</v>
      </c>
      <c r="F436" s="72" t="s">
        <v>920</v>
      </c>
      <c r="G436" s="77" t="s">
        <v>1035</v>
      </c>
      <c r="H436" s="77" t="s">
        <v>921</v>
      </c>
      <c r="I436" s="77" t="s">
        <v>1061</v>
      </c>
      <c r="J436" s="77" t="s">
        <v>897</v>
      </c>
      <c r="K436" s="78">
        <v>0</v>
      </c>
      <c r="L436" s="78">
        <v>0</v>
      </c>
      <c r="M436" s="78">
        <v>7.3999999999999996E-2</v>
      </c>
      <c r="N436" s="78">
        <v>0</v>
      </c>
      <c r="O436" s="79" t="s">
        <v>919</v>
      </c>
      <c r="P436" s="79" t="s">
        <v>1037</v>
      </c>
      <c r="R436">
        <f t="shared" si="9"/>
        <v>-364.57801999999992</v>
      </c>
    </row>
    <row r="437" spans="1:18" x14ac:dyDescent="0.2">
      <c r="A437" s="27" t="s">
        <v>12</v>
      </c>
      <c r="B437" t="s">
        <v>765</v>
      </c>
      <c r="C437" t="s">
        <v>1574</v>
      </c>
      <c r="D437" s="2">
        <v>-103.2</v>
      </c>
      <c r="F437" s="42" t="s">
        <v>920</v>
      </c>
      <c r="G437" s="73" t="s">
        <v>1291</v>
      </c>
      <c r="H437" s="73" t="s">
        <v>1575</v>
      </c>
      <c r="I437" s="73" t="s">
        <v>1086</v>
      </c>
      <c r="J437" s="73" t="s">
        <v>897</v>
      </c>
      <c r="K437" s="74">
        <v>0</v>
      </c>
      <c r="L437" s="74">
        <v>0</v>
      </c>
      <c r="M437" s="74">
        <v>8.2777205203230675E-2</v>
      </c>
      <c r="N437" s="74">
        <v>0</v>
      </c>
      <c r="O437" s="75" t="s">
        <v>919</v>
      </c>
      <c r="P437" s="75" t="s">
        <v>1037</v>
      </c>
      <c r="R437">
        <f t="shared" si="9"/>
        <v>-8.5426075769734062</v>
      </c>
    </row>
    <row r="438" spans="1:18" x14ac:dyDescent="0.2">
      <c r="A438" s="27" t="s">
        <v>12</v>
      </c>
      <c r="B438" t="s">
        <v>767</v>
      </c>
      <c r="C438" t="s">
        <v>1576</v>
      </c>
      <c r="D438" s="2">
        <v>-1743.13</v>
      </c>
      <c r="F438" s="72" t="s">
        <v>920</v>
      </c>
      <c r="G438" s="77" t="s">
        <v>1035</v>
      </c>
      <c r="H438" s="77" t="s">
        <v>1036</v>
      </c>
      <c r="I438" s="77" t="s">
        <v>1154</v>
      </c>
      <c r="J438" s="77" t="s">
        <v>897</v>
      </c>
      <c r="K438" s="78">
        <v>0</v>
      </c>
      <c r="L438" s="78">
        <v>0</v>
      </c>
      <c r="M438" s="78">
        <v>6.3399999999999998E-2</v>
      </c>
      <c r="N438" s="78">
        <v>0</v>
      </c>
      <c r="O438" s="79" t="s">
        <v>919</v>
      </c>
      <c r="P438" s="79" t="s">
        <v>1037</v>
      </c>
      <c r="R438">
        <f t="shared" si="9"/>
        <v>-110.514442</v>
      </c>
    </row>
    <row r="439" spans="1:18" x14ac:dyDescent="0.2">
      <c r="A439" s="27" t="s">
        <v>12</v>
      </c>
      <c r="B439" t="s">
        <v>769</v>
      </c>
      <c r="C439" t="s">
        <v>1577</v>
      </c>
      <c r="D439" s="2">
        <v>-3247.5</v>
      </c>
      <c r="F439" s="42" t="s">
        <v>920</v>
      </c>
      <c r="G439" s="73" t="s">
        <v>1035</v>
      </c>
      <c r="H439" s="73" t="s">
        <v>1036</v>
      </c>
      <c r="I439" s="73" t="s">
        <v>1380</v>
      </c>
      <c r="J439" s="73" t="s">
        <v>897</v>
      </c>
      <c r="K439" s="74">
        <v>0</v>
      </c>
      <c r="L439" s="74">
        <v>0</v>
      </c>
      <c r="M439" s="74">
        <v>0.20277983966074459</v>
      </c>
      <c r="N439" s="74">
        <v>0</v>
      </c>
      <c r="O439" s="75" t="s">
        <v>919</v>
      </c>
      <c r="P439" s="75" t="s">
        <v>1037</v>
      </c>
      <c r="R439">
        <f t="shared" si="9"/>
        <v>-658.52752929826806</v>
      </c>
    </row>
    <row r="440" spans="1:18" x14ac:dyDescent="0.2">
      <c r="A440" s="27" t="s">
        <v>12</v>
      </c>
      <c r="B440" t="s">
        <v>771</v>
      </c>
      <c r="C440" t="s">
        <v>1542</v>
      </c>
      <c r="D440" s="2">
        <v>-192539.8</v>
      </c>
      <c r="F440" s="42" t="s">
        <v>920</v>
      </c>
      <c r="G440" s="73" t="s">
        <v>1035</v>
      </c>
      <c r="H440" s="73" t="s">
        <v>1036</v>
      </c>
      <c r="I440" s="73" t="s">
        <v>1041</v>
      </c>
      <c r="J440" s="73" t="s">
        <v>897</v>
      </c>
      <c r="K440" s="74">
        <v>0</v>
      </c>
      <c r="L440" s="74">
        <v>0</v>
      </c>
      <c r="M440" s="74">
        <v>6.5234166992279602E-2</v>
      </c>
      <c r="N440" s="74">
        <v>0</v>
      </c>
      <c r="O440" s="75" t="s">
        <v>919</v>
      </c>
      <c r="P440" s="75" t="s">
        <v>1037</v>
      </c>
      <c r="R440">
        <f t="shared" si="9"/>
        <v>-12560.173465860114</v>
      </c>
    </row>
    <row r="441" spans="1:18" x14ac:dyDescent="0.2">
      <c r="A441" s="27" t="s">
        <v>12</v>
      </c>
      <c r="B441" t="s">
        <v>776</v>
      </c>
      <c r="C441" t="s">
        <v>1578</v>
      </c>
      <c r="D441" s="2">
        <v>-2826.17</v>
      </c>
      <c r="F441" s="42" t="s">
        <v>920</v>
      </c>
      <c r="G441" s="73" t="s">
        <v>1035</v>
      </c>
      <c r="H441" s="73" t="s">
        <v>1036</v>
      </c>
      <c r="I441" s="73" t="s">
        <v>1002</v>
      </c>
      <c r="J441" s="73" t="s">
        <v>897</v>
      </c>
      <c r="K441" s="74">
        <v>0</v>
      </c>
      <c r="L441" s="74">
        <v>0</v>
      </c>
      <c r="M441" s="74">
        <v>5.7312295797041397E-2</v>
      </c>
      <c r="N441" s="74">
        <v>0</v>
      </c>
      <c r="O441" s="75" t="s">
        <v>1040</v>
      </c>
      <c r="P441" s="75" t="s">
        <v>1037</v>
      </c>
      <c r="R441">
        <f t="shared" si="9"/>
        <v>-161.97429101272448</v>
      </c>
    </row>
    <row r="442" spans="1:18" x14ac:dyDescent="0.2">
      <c r="A442" s="27" t="s">
        <v>12</v>
      </c>
      <c r="B442" t="s">
        <v>778</v>
      </c>
      <c r="C442" t="s">
        <v>1579</v>
      </c>
      <c r="D442" s="2">
        <v>-101061.9</v>
      </c>
      <c r="F442" s="42" t="s">
        <v>920</v>
      </c>
      <c r="G442" s="73" t="s">
        <v>1035</v>
      </c>
      <c r="H442" s="73" t="s">
        <v>1036</v>
      </c>
      <c r="I442" s="73" t="s">
        <v>1105</v>
      </c>
      <c r="J442" s="73" t="s">
        <v>897</v>
      </c>
      <c r="K442" s="74">
        <v>0</v>
      </c>
      <c r="L442" s="74">
        <v>0</v>
      </c>
      <c r="M442" s="74">
        <v>7.8904837981155523E-2</v>
      </c>
      <c r="N442" s="74">
        <v>0</v>
      </c>
      <c r="O442" s="75" t="s">
        <v>919</v>
      </c>
      <c r="P442" s="75" t="s">
        <v>1054</v>
      </c>
      <c r="R442">
        <f t="shared" si="9"/>
        <v>-7974.2728455677407</v>
      </c>
    </row>
    <row r="443" spans="1:18" x14ac:dyDescent="0.2">
      <c r="A443" s="27" t="s">
        <v>12</v>
      </c>
      <c r="B443" t="s">
        <v>781</v>
      </c>
      <c r="C443" t="s">
        <v>1530</v>
      </c>
      <c r="D443" s="2">
        <v>-4108</v>
      </c>
      <c r="F443" s="42" t="s">
        <v>920</v>
      </c>
      <c r="G443" s="73" t="s">
        <v>1035</v>
      </c>
      <c r="H443" s="73" t="s">
        <v>1036</v>
      </c>
      <c r="I443" s="73" t="s">
        <v>1002</v>
      </c>
      <c r="J443" s="73" t="s">
        <v>897</v>
      </c>
      <c r="K443" s="74">
        <v>0</v>
      </c>
      <c r="L443" s="74">
        <v>0</v>
      </c>
      <c r="M443" s="74">
        <v>5.7312295797041397E-2</v>
      </c>
      <c r="N443" s="74">
        <v>0</v>
      </c>
      <c r="O443" s="75" t="s">
        <v>1040</v>
      </c>
      <c r="P443" s="75" t="s">
        <v>1037</v>
      </c>
      <c r="R443">
        <f t="shared" si="9"/>
        <v>-235.43891113424607</v>
      </c>
    </row>
    <row r="444" spans="1:18" x14ac:dyDescent="0.2">
      <c r="A444" s="86" t="s">
        <v>12</v>
      </c>
      <c r="B444" t="s">
        <v>785</v>
      </c>
      <c r="C444" t="s">
        <v>1071</v>
      </c>
      <c r="D444" s="2">
        <v>-367.04</v>
      </c>
      <c r="R444">
        <f t="shared" si="9"/>
        <v>0</v>
      </c>
    </row>
    <row r="445" spans="1:18" x14ac:dyDescent="0.2">
      <c r="A445" s="27" t="s">
        <v>12</v>
      </c>
      <c r="B445" t="s">
        <v>787</v>
      </c>
      <c r="C445" t="s">
        <v>1373</v>
      </c>
      <c r="D445" s="2">
        <v>-277.60000000000002</v>
      </c>
      <c r="F445" s="42" t="s">
        <v>920</v>
      </c>
      <c r="G445" s="73" t="s">
        <v>1035</v>
      </c>
      <c r="H445" s="73" t="s">
        <v>1036</v>
      </c>
      <c r="I445" s="73" t="s">
        <v>1374</v>
      </c>
      <c r="J445" s="73" t="s">
        <v>897</v>
      </c>
      <c r="K445" s="74">
        <v>0</v>
      </c>
      <c r="L445" s="74">
        <v>0</v>
      </c>
      <c r="M445" s="74">
        <v>7.8476064126779668E-2</v>
      </c>
      <c r="N445" s="74">
        <v>0</v>
      </c>
      <c r="O445" s="75" t="s">
        <v>919</v>
      </c>
      <c r="P445" s="75" t="s">
        <v>1054</v>
      </c>
      <c r="R445">
        <f t="shared" si="9"/>
        <v>-21.784955401594036</v>
      </c>
    </row>
    <row r="446" spans="1:18" x14ac:dyDescent="0.2">
      <c r="A446" s="27" t="s">
        <v>12</v>
      </c>
      <c r="B446" t="s">
        <v>794</v>
      </c>
      <c r="C446" t="s">
        <v>1336</v>
      </c>
      <c r="D446" s="2">
        <v>-9757.5</v>
      </c>
      <c r="F446" s="42" t="s">
        <v>920</v>
      </c>
      <c r="G446" s="73" t="s">
        <v>1035</v>
      </c>
      <c r="H446" s="73" t="s">
        <v>1036</v>
      </c>
      <c r="I446" s="73" t="s">
        <v>1041</v>
      </c>
      <c r="J446" s="73" t="s">
        <v>897</v>
      </c>
      <c r="K446" s="74">
        <v>0</v>
      </c>
      <c r="L446" s="74">
        <v>0</v>
      </c>
      <c r="M446" s="74">
        <v>6.5234166992279602E-2</v>
      </c>
      <c r="N446" s="74">
        <v>0</v>
      </c>
      <c r="O446" s="75" t="s">
        <v>919</v>
      </c>
      <c r="P446" s="75" t="s">
        <v>1037</v>
      </c>
      <c r="R446">
        <f t="shared" si="9"/>
        <v>-636.52238442716816</v>
      </c>
    </row>
    <row r="447" spans="1:18" x14ac:dyDescent="0.2">
      <c r="A447" s="27" t="s">
        <v>12</v>
      </c>
      <c r="B447" t="s">
        <v>795</v>
      </c>
      <c r="C447" t="s">
        <v>1580</v>
      </c>
      <c r="D447" s="2">
        <v>-2696.8</v>
      </c>
      <c r="F447" s="42" t="s">
        <v>920</v>
      </c>
      <c r="G447" s="73" t="s">
        <v>1035</v>
      </c>
      <c r="H447" s="73" t="s">
        <v>1036</v>
      </c>
      <c r="I447" s="73" t="s">
        <v>1041</v>
      </c>
      <c r="J447" s="73" t="s">
        <v>897</v>
      </c>
      <c r="K447" s="74">
        <v>0</v>
      </c>
      <c r="L447" s="74">
        <v>0</v>
      </c>
      <c r="M447" s="74">
        <v>6.5234166992279602E-2</v>
      </c>
      <c r="N447" s="74">
        <v>0</v>
      </c>
      <c r="O447" s="75" t="s">
        <v>919</v>
      </c>
      <c r="P447" s="75" t="s">
        <v>1037</v>
      </c>
      <c r="R447">
        <f t="shared" si="9"/>
        <v>-175.92350154477964</v>
      </c>
    </row>
    <row r="448" spans="1:18" x14ac:dyDescent="0.2">
      <c r="A448" s="27" t="s">
        <v>12</v>
      </c>
      <c r="B448" t="s">
        <v>802</v>
      </c>
      <c r="C448" t="s">
        <v>1581</v>
      </c>
      <c r="D448" s="2">
        <v>-6917.06</v>
      </c>
      <c r="R448">
        <f t="shared" si="9"/>
        <v>0</v>
      </c>
    </row>
    <row r="449" spans="1:18" x14ac:dyDescent="0.2">
      <c r="A449" s="27" t="s">
        <v>12</v>
      </c>
      <c r="B449" t="s">
        <v>811</v>
      </c>
      <c r="C449" t="s">
        <v>1373</v>
      </c>
      <c r="D449" s="2">
        <v>-383.2</v>
      </c>
      <c r="F449" s="42" t="s">
        <v>920</v>
      </c>
      <c r="G449" s="73" t="s">
        <v>1035</v>
      </c>
      <c r="H449" s="73" t="s">
        <v>1036</v>
      </c>
      <c r="I449" s="73" t="s">
        <v>1374</v>
      </c>
      <c r="J449" s="73" t="s">
        <v>897</v>
      </c>
      <c r="K449" s="74">
        <v>0</v>
      </c>
      <c r="L449" s="74">
        <v>0</v>
      </c>
      <c r="M449" s="74">
        <v>7.8476064126779668E-2</v>
      </c>
      <c r="N449" s="74">
        <v>0</v>
      </c>
      <c r="O449" s="75" t="s">
        <v>919</v>
      </c>
      <c r="P449" s="75" t="s">
        <v>1054</v>
      </c>
      <c r="R449">
        <f t="shared" si="9"/>
        <v>-30.072027773381969</v>
      </c>
    </row>
    <row r="450" spans="1:18" x14ac:dyDescent="0.2">
      <c r="A450" s="86" t="s">
        <v>12</v>
      </c>
      <c r="B450" t="s">
        <v>5</v>
      </c>
      <c r="C450" t="s">
        <v>1582</v>
      </c>
      <c r="D450" s="2">
        <v>-1669746.98</v>
      </c>
      <c r="R450">
        <f t="shared" si="9"/>
        <v>0</v>
      </c>
    </row>
    <row r="451" spans="1:18" x14ac:dyDescent="0.2">
      <c r="A451" s="27" t="s">
        <v>12</v>
      </c>
      <c r="B451" t="s">
        <v>818</v>
      </c>
      <c r="C451" t="s">
        <v>1583</v>
      </c>
      <c r="D451" s="2">
        <v>-18943</v>
      </c>
      <c r="F451" s="42" t="s">
        <v>920</v>
      </c>
      <c r="G451" s="73" t="s">
        <v>1035</v>
      </c>
      <c r="H451" s="73" t="s">
        <v>1036</v>
      </c>
      <c r="I451" s="73" t="s">
        <v>1105</v>
      </c>
      <c r="J451" s="73" t="s">
        <v>897</v>
      </c>
      <c r="K451" s="74">
        <v>0</v>
      </c>
      <c r="L451" s="74">
        <v>0</v>
      </c>
      <c r="M451" s="74">
        <v>7.8904837981155523E-2</v>
      </c>
      <c r="N451" s="74">
        <v>0</v>
      </c>
      <c r="O451" s="75" t="s">
        <v>919</v>
      </c>
      <c r="P451" s="75" t="s">
        <v>1054</v>
      </c>
      <c r="R451">
        <f t="shared" si="9"/>
        <v>-1494.694345877029</v>
      </c>
    </row>
    <row r="452" spans="1:18" x14ac:dyDescent="0.2">
      <c r="A452" s="27" t="s">
        <v>12</v>
      </c>
      <c r="B452" t="s">
        <v>835</v>
      </c>
      <c r="C452" t="s">
        <v>1270</v>
      </c>
      <c r="D452" s="2">
        <v>-2627.26</v>
      </c>
      <c r="F452" s="42" t="s">
        <v>920</v>
      </c>
      <c r="G452" s="73" t="s">
        <v>1035</v>
      </c>
      <c r="H452" s="73" t="s">
        <v>1036</v>
      </c>
      <c r="I452" s="73" t="s">
        <v>1041</v>
      </c>
      <c r="J452" s="73" t="s">
        <v>897</v>
      </c>
      <c r="K452" s="74">
        <v>0</v>
      </c>
      <c r="L452" s="74">
        <v>0</v>
      </c>
      <c r="M452" s="74">
        <v>6.5234166992279602E-2</v>
      </c>
      <c r="N452" s="74">
        <v>0</v>
      </c>
      <c r="O452" s="75" t="s">
        <v>919</v>
      </c>
      <c r="P452" s="75" t="s">
        <v>1037</v>
      </c>
      <c r="R452">
        <f t="shared" si="9"/>
        <v>-171.38711757213653</v>
      </c>
    </row>
    <row r="453" spans="1:18" x14ac:dyDescent="0.2">
      <c r="A453" s="27" t="s">
        <v>12</v>
      </c>
      <c r="B453" t="s">
        <v>838</v>
      </c>
      <c r="C453" t="s">
        <v>1427</v>
      </c>
      <c r="D453" s="2">
        <v>-2429.52</v>
      </c>
      <c r="F453" s="72" t="s">
        <v>920</v>
      </c>
      <c r="G453" s="77" t="s">
        <v>1035</v>
      </c>
      <c r="H453" s="77" t="s">
        <v>1036</v>
      </c>
      <c r="I453" s="77" t="s">
        <v>1041</v>
      </c>
      <c r="J453" s="77" t="s">
        <v>897</v>
      </c>
      <c r="K453" s="78">
        <v>0</v>
      </c>
      <c r="L453" s="78">
        <v>0</v>
      </c>
      <c r="M453" s="78">
        <v>6.5199999999999994E-2</v>
      </c>
      <c r="N453" s="78">
        <v>0</v>
      </c>
      <c r="O453" s="79" t="s">
        <v>919</v>
      </c>
      <c r="P453" s="79" t="s">
        <v>1037</v>
      </c>
      <c r="R453">
        <f t="shared" si="9"/>
        <v>-158.40470399999998</v>
      </c>
    </row>
    <row r="454" spans="1:18" x14ac:dyDescent="0.2">
      <c r="A454" s="27" t="s">
        <v>12</v>
      </c>
      <c r="B454" t="s">
        <v>839</v>
      </c>
      <c r="C454" t="s">
        <v>1584</v>
      </c>
      <c r="D454" s="2">
        <v>-11710</v>
      </c>
      <c r="F454" s="72" t="s">
        <v>920</v>
      </c>
      <c r="G454" s="77" t="s">
        <v>1035</v>
      </c>
      <c r="H454" s="77" t="s">
        <v>921</v>
      </c>
      <c r="I454" s="77" t="s">
        <v>1061</v>
      </c>
      <c r="J454" s="77" t="s">
        <v>897</v>
      </c>
      <c r="K454" s="78">
        <v>0</v>
      </c>
      <c r="L454" s="78">
        <v>0</v>
      </c>
      <c r="M454" s="78">
        <v>7.3999999999999996E-2</v>
      </c>
      <c r="N454" s="78">
        <v>0</v>
      </c>
      <c r="O454" s="79" t="s">
        <v>919</v>
      </c>
      <c r="P454" s="79" t="s">
        <v>1037</v>
      </c>
      <c r="R454">
        <f t="shared" si="9"/>
        <v>-866.54</v>
      </c>
    </row>
    <row r="455" spans="1:18" x14ac:dyDescent="0.2">
      <c r="A455" s="27" t="s">
        <v>12</v>
      </c>
      <c r="B455" t="s">
        <v>841</v>
      </c>
      <c r="C455" t="s">
        <v>1585</v>
      </c>
      <c r="D455" s="2">
        <v>-9121.0400000000009</v>
      </c>
      <c r="F455" s="42" t="s">
        <v>920</v>
      </c>
      <c r="G455" s="73" t="s">
        <v>1035</v>
      </c>
      <c r="H455" s="73" t="s">
        <v>1036</v>
      </c>
      <c r="I455" s="73" t="s">
        <v>1503</v>
      </c>
      <c r="J455" s="73" t="s">
        <v>897</v>
      </c>
      <c r="K455" s="74">
        <v>0</v>
      </c>
      <c r="L455" s="74">
        <v>0</v>
      </c>
      <c r="M455" s="74">
        <v>0.12027662529502159</v>
      </c>
      <c r="N455" s="74">
        <v>0</v>
      </c>
      <c r="O455" s="75" t="s">
        <v>919</v>
      </c>
      <c r="P455" s="75" t="s">
        <v>1037</v>
      </c>
      <c r="R455">
        <f t="shared" si="9"/>
        <v>-1097.0479103809039</v>
      </c>
    </row>
    <row r="456" spans="1:18" x14ac:dyDescent="0.2">
      <c r="A456" s="27" t="s">
        <v>12</v>
      </c>
      <c r="B456" t="s">
        <v>844</v>
      </c>
      <c r="C456" t="s">
        <v>1274</v>
      </c>
      <c r="D456" s="2">
        <v>-20000</v>
      </c>
      <c r="F456" s="42" t="s">
        <v>920</v>
      </c>
      <c r="G456" s="73" t="s">
        <v>1035</v>
      </c>
      <c r="H456" s="73" t="s">
        <v>921</v>
      </c>
      <c r="I456" s="73" t="s">
        <v>1102</v>
      </c>
      <c r="J456" s="73" t="s">
        <v>897</v>
      </c>
      <c r="K456" s="74">
        <v>0</v>
      </c>
      <c r="L456" s="74">
        <v>0</v>
      </c>
      <c r="M456" s="74">
        <v>2.5000535146378174E-2</v>
      </c>
      <c r="N456" s="74">
        <v>0</v>
      </c>
      <c r="O456" s="75" t="s">
        <v>919</v>
      </c>
      <c r="P456" s="75" t="s">
        <v>1037</v>
      </c>
      <c r="R456">
        <f t="shared" si="9"/>
        <v>-500.0107029275635</v>
      </c>
    </row>
    <row r="457" spans="1:18" x14ac:dyDescent="0.2">
      <c r="A457" s="27" t="s">
        <v>12</v>
      </c>
      <c r="B457" t="s">
        <v>847</v>
      </c>
      <c r="C457" t="s">
        <v>1586</v>
      </c>
      <c r="D457" s="2">
        <v>-20521</v>
      </c>
      <c r="F457" s="72" t="s">
        <v>920</v>
      </c>
      <c r="G457" s="77" t="s">
        <v>1035</v>
      </c>
      <c r="H457" s="77" t="s">
        <v>1036</v>
      </c>
      <c r="I457" s="77" t="s">
        <v>1041</v>
      </c>
      <c r="J457" s="77" t="s">
        <v>897</v>
      </c>
      <c r="K457" s="78">
        <v>0</v>
      </c>
      <c r="L457" s="78">
        <v>0</v>
      </c>
      <c r="M457" s="78">
        <v>6.5199999999999994E-2</v>
      </c>
      <c r="N457" s="78">
        <v>0</v>
      </c>
      <c r="O457" s="79" t="s">
        <v>919</v>
      </c>
      <c r="P457" s="79" t="s">
        <v>1037</v>
      </c>
      <c r="R457">
        <f t="shared" si="9"/>
        <v>-1337.9691999999998</v>
      </c>
    </row>
    <row r="458" spans="1:18" x14ac:dyDescent="0.2">
      <c r="A458" s="83" t="s">
        <v>12</v>
      </c>
      <c r="B458" t="s">
        <v>848</v>
      </c>
      <c r="C458" t="s">
        <v>1587</v>
      </c>
      <c r="D458" s="2">
        <v>-9516</v>
      </c>
      <c r="F458" s="72" t="s">
        <v>920</v>
      </c>
      <c r="G458" s="77" t="s">
        <v>1035</v>
      </c>
      <c r="H458" s="77" t="s">
        <v>1036</v>
      </c>
      <c r="I458" s="77" t="s">
        <v>1041</v>
      </c>
      <c r="J458" s="77" t="s">
        <v>897</v>
      </c>
      <c r="K458" s="78">
        <v>0</v>
      </c>
      <c r="L458" s="78">
        <v>0</v>
      </c>
      <c r="M458" s="78">
        <v>6.5199999999999994E-2</v>
      </c>
      <c r="N458" s="78">
        <v>0</v>
      </c>
      <c r="O458" s="79" t="s">
        <v>919</v>
      </c>
      <c r="P458" s="79" t="s">
        <v>1037</v>
      </c>
      <c r="R458">
        <f t="shared" si="9"/>
        <v>-620.44319999999993</v>
      </c>
    </row>
    <row r="459" spans="1:18" x14ac:dyDescent="0.2">
      <c r="A459" s="27" t="s">
        <v>12</v>
      </c>
      <c r="B459" t="s">
        <v>854</v>
      </c>
      <c r="C459" t="s">
        <v>1588</v>
      </c>
      <c r="D459" s="2">
        <v>-50673.599999999999</v>
      </c>
      <c r="F459" s="42" t="s">
        <v>920</v>
      </c>
      <c r="G459" s="73" t="s">
        <v>1035</v>
      </c>
      <c r="H459" s="73" t="s">
        <v>1035</v>
      </c>
      <c r="I459" s="73" t="s">
        <v>1161</v>
      </c>
      <c r="J459" s="73" t="s">
        <v>897</v>
      </c>
      <c r="K459" s="74">
        <v>0</v>
      </c>
      <c r="L459" s="74">
        <v>0</v>
      </c>
      <c r="M459" s="74">
        <v>0.11361770474575859</v>
      </c>
      <c r="N459" s="74">
        <v>0</v>
      </c>
      <c r="O459" s="75" t="s">
        <v>919</v>
      </c>
      <c r="P459" s="75" t="s">
        <v>1037</v>
      </c>
      <c r="R459">
        <f t="shared" si="9"/>
        <v>-5757.4181232046722</v>
      </c>
    </row>
    <row r="460" spans="1:18" x14ac:dyDescent="0.2">
      <c r="A460" s="27" t="s">
        <v>12</v>
      </c>
      <c r="B460" t="s">
        <v>856</v>
      </c>
      <c r="C460" t="s">
        <v>1393</v>
      </c>
      <c r="D460" s="2">
        <v>-1724</v>
      </c>
      <c r="F460" s="72" t="s">
        <v>920</v>
      </c>
      <c r="G460" s="77" t="s">
        <v>1035</v>
      </c>
      <c r="H460" s="77" t="s">
        <v>921</v>
      </c>
      <c r="I460" s="77" t="s">
        <v>1061</v>
      </c>
      <c r="J460" s="77" t="s">
        <v>897</v>
      </c>
      <c r="K460" s="78">
        <v>0</v>
      </c>
      <c r="L460" s="78">
        <v>0</v>
      </c>
      <c r="M460" s="78">
        <v>7.3999999999999996E-2</v>
      </c>
      <c r="N460" s="78">
        <v>0</v>
      </c>
      <c r="O460" s="79" t="s">
        <v>919</v>
      </c>
      <c r="P460" s="79" t="s">
        <v>1037</v>
      </c>
      <c r="R460">
        <f t="shared" si="9"/>
        <v>-127.57599999999999</v>
      </c>
    </row>
    <row r="461" spans="1:18" x14ac:dyDescent="0.2">
      <c r="A461" s="27" t="s">
        <v>12</v>
      </c>
      <c r="B461" t="s">
        <v>858</v>
      </c>
      <c r="C461" t="s">
        <v>1589</v>
      </c>
      <c r="D461" s="2">
        <v>-3995.75</v>
      </c>
      <c r="F461" s="72" t="s">
        <v>920</v>
      </c>
      <c r="G461" s="77" t="s">
        <v>1035</v>
      </c>
      <c r="H461" s="77" t="s">
        <v>921</v>
      </c>
      <c r="I461" s="77" t="s">
        <v>1061</v>
      </c>
      <c r="J461" s="77" t="s">
        <v>897</v>
      </c>
      <c r="K461" s="78">
        <v>0</v>
      </c>
      <c r="L461" s="78">
        <v>0</v>
      </c>
      <c r="M461" s="78">
        <v>7.3999999999999996E-2</v>
      </c>
      <c r="N461" s="78">
        <v>0</v>
      </c>
      <c r="O461" s="79" t="s">
        <v>919</v>
      </c>
      <c r="P461" s="79" t="s">
        <v>1037</v>
      </c>
      <c r="R461">
        <f t="shared" si="9"/>
        <v>-295.68549999999999</v>
      </c>
    </row>
    <row r="462" spans="1:18" x14ac:dyDescent="0.2">
      <c r="A462" s="27" t="s">
        <v>12</v>
      </c>
      <c r="B462" t="s">
        <v>869</v>
      </c>
      <c r="C462" t="s">
        <v>1502</v>
      </c>
      <c r="D462" s="2">
        <v>-632</v>
      </c>
      <c r="F462" s="42" t="s">
        <v>920</v>
      </c>
      <c r="G462" s="73" t="s">
        <v>1035</v>
      </c>
      <c r="H462" s="73" t="s">
        <v>1036</v>
      </c>
      <c r="I462" s="73" t="s">
        <v>1503</v>
      </c>
      <c r="J462" s="73" t="s">
        <v>897</v>
      </c>
      <c r="K462" s="74">
        <v>0</v>
      </c>
      <c r="L462" s="74">
        <v>0</v>
      </c>
      <c r="M462" s="74">
        <v>0.12027662529502159</v>
      </c>
      <c r="N462" s="74">
        <v>0</v>
      </c>
      <c r="O462" s="75" t="s">
        <v>919</v>
      </c>
      <c r="P462" s="75" t="s">
        <v>1037</v>
      </c>
      <c r="R462">
        <f t="shared" si="9"/>
        <v>-76.014827186453644</v>
      </c>
    </row>
    <row r="463" spans="1:18" x14ac:dyDescent="0.2">
      <c r="A463" s="27" t="s">
        <v>12</v>
      </c>
      <c r="B463" t="s">
        <v>870</v>
      </c>
      <c r="C463" t="s">
        <v>1590</v>
      </c>
      <c r="D463" s="2">
        <v>-84356.23</v>
      </c>
      <c r="F463" s="72" t="s">
        <v>920</v>
      </c>
      <c r="G463" s="77" t="s">
        <v>1035</v>
      </c>
      <c r="H463" s="77" t="s">
        <v>1036</v>
      </c>
      <c r="I463" s="77" t="s">
        <v>1041</v>
      </c>
      <c r="J463" s="77" t="s">
        <v>897</v>
      </c>
      <c r="K463" s="78">
        <v>0</v>
      </c>
      <c r="L463" s="78">
        <v>0</v>
      </c>
      <c r="M463" s="78">
        <v>6.5199999999999994E-2</v>
      </c>
      <c r="N463" s="78">
        <v>0</v>
      </c>
      <c r="O463" s="79" t="s">
        <v>919</v>
      </c>
      <c r="P463" s="79" t="s">
        <v>1037</v>
      </c>
      <c r="R463">
        <f t="shared" si="9"/>
        <v>-5500.0261959999989</v>
      </c>
    </row>
    <row r="464" spans="1:18" x14ac:dyDescent="0.2">
      <c r="A464" s="27" t="s">
        <v>12</v>
      </c>
      <c r="B464" t="s">
        <v>873</v>
      </c>
      <c r="C464" t="s">
        <v>1591</v>
      </c>
      <c r="D464" s="2">
        <v>-2141.46</v>
      </c>
      <c r="F464" s="72" t="s">
        <v>920</v>
      </c>
      <c r="G464" s="77" t="s">
        <v>1035</v>
      </c>
      <c r="H464" s="77" t="s">
        <v>921</v>
      </c>
      <c r="I464" s="77" t="s">
        <v>1061</v>
      </c>
      <c r="J464" s="77" t="s">
        <v>897</v>
      </c>
      <c r="K464" s="78">
        <v>0</v>
      </c>
      <c r="L464" s="78">
        <v>0</v>
      </c>
      <c r="M464" s="78">
        <v>7.3999999999999996E-2</v>
      </c>
      <c r="N464" s="78">
        <v>0</v>
      </c>
      <c r="O464" s="79" t="s">
        <v>919</v>
      </c>
      <c r="P464" s="79" t="s">
        <v>1037</v>
      </c>
      <c r="R464">
        <f t="shared" si="9"/>
        <v>-158.46804</v>
      </c>
    </row>
    <row r="465" spans="1:22" x14ac:dyDescent="0.2">
      <c r="A465" s="27" t="s">
        <v>12</v>
      </c>
      <c r="B465" t="s">
        <v>874</v>
      </c>
      <c r="C465" t="s">
        <v>1428</v>
      </c>
      <c r="D465" s="2">
        <v>-1530</v>
      </c>
      <c r="F465" s="42" t="s">
        <v>920</v>
      </c>
      <c r="G465" s="73" t="s">
        <v>1035</v>
      </c>
      <c r="H465" s="73" t="s">
        <v>1036</v>
      </c>
      <c r="I465" s="73" t="s">
        <v>1041</v>
      </c>
      <c r="J465" s="73" t="s">
        <v>897</v>
      </c>
      <c r="K465" s="74">
        <v>0</v>
      </c>
      <c r="L465" s="74">
        <v>0</v>
      </c>
      <c r="M465" s="74">
        <v>6.5234166992279602E-2</v>
      </c>
      <c r="N465" s="74">
        <v>0</v>
      </c>
      <c r="O465" s="75" t="s">
        <v>919</v>
      </c>
      <c r="P465" s="75" t="s">
        <v>1037</v>
      </c>
      <c r="R465">
        <f t="shared" si="9"/>
        <v>-99.808275498187797</v>
      </c>
    </row>
    <row r="467" spans="1:22" x14ac:dyDescent="0.2">
      <c r="D467" s="2">
        <f xml:space="preserve"> SUM(D6:D465)</f>
        <v>-15171263.48</v>
      </c>
      <c r="V467" s="53">
        <f>SUM(R237:R465)</f>
        <v>-246062.73038544678</v>
      </c>
    </row>
    <row r="468" spans="1:22" x14ac:dyDescent="0.2">
      <c r="D468" s="2">
        <f>D467-D450-D444-D408-D366-D310-D309-D261-SUM(D230:D234) -D215-D116-D95</f>
        <v>-14844296.880000001</v>
      </c>
    </row>
    <row r="469" spans="1:22" x14ac:dyDescent="0.2">
      <c r="D469">
        <f>D468/D467</f>
        <v>0.97844829467031313</v>
      </c>
    </row>
  </sheetData>
  <mergeCells count="1024">
    <mergeCell ref="XDC3:XDF3"/>
    <mergeCell ref="XDS3:XDV3"/>
    <mergeCell ref="XEI3:XEL3"/>
    <mergeCell ref="XEY3:XFB3"/>
    <mergeCell ref="WZK3:WZN3"/>
    <mergeCell ref="XAA3:XAD3"/>
    <mergeCell ref="XAQ3:XAT3"/>
    <mergeCell ref="XBG3:XBJ3"/>
    <mergeCell ref="XBW3:XBZ3"/>
    <mergeCell ref="XCM3:XCP3"/>
    <mergeCell ref="WVS3:WVV3"/>
    <mergeCell ref="WWI3:WWL3"/>
    <mergeCell ref="WWY3:WXB3"/>
    <mergeCell ref="WXO3:WXR3"/>
    <mergeCell ref="WYE3:WYH3"/>
    <mergeCell ref="WYU3:WYX3"/>
    <mergeCell ref="WSA3:WSD3"/>
    <mergeCell ref="WSQ3:WST3"/>
    <mergeCell ref="WTG3:WTJ3"/>
    <mergeCell ref="WTW3:WTZ3"/>
    <mergeCell ref="WUM3:WUP3"/>
    <mergeCell ref="WVC3:WVF3"/>
    <mergeCell ref="WOI3:WOL3"/>
    <mergeCell ref="WOY3:WPB3"/>
    <mergeCell ref="WPO3:WPR3"/>
    <mergeCell ref="WQE3:WQH3"/>
    <mergeCell ref="WQU3:WQX3"/>
    <mergeCell ref="WRK3:WRN3"/>
    <mergeCell ref="WKQ3:WKT3"/>
    <mergeCell ref="WLG3:WLJ3"/>
    <mergeCell ref="WLW3:WLZ3"/>
    <mergeCell ref="WMM3:WMP3"/>
    <mergeCell ref="WNC3:WNF3"/>
    <mergeCell ref="WNS3:WNV3"/>
    <mergeCell ref="WGY3:WHB3"/>
    <mergeCell ref="WHO3:WHR3"/>
    <mergeCell ref="WIE3:WIH3"/>
    <mergeCell ref="WIU3:WIX3"/>
    <mergeCell ref="WJK3:WJN3"/>
    <mergeCell ref="WKA3:WKD3"/>
    <mergeCell ref="WDG3:WDJ3"/>
    <mergeCell ref="WDW3:WDZ3"/>
    <mergeCell ref="WEM3:WEP3"/>
    <mergeCell ref="WFC3:WFF3"/>
    <mergeCell ref="WFS3:WFV3"/>
    <mergeCell ref="WGI3:WGL3"/>
    <mergeCell ref="VZO3:VZR3"/>
    <mergeCell ref="WAE3:WAH3"/>
    <mergeCell ref="WAU3:WAX3"/>
    <mergeCell ref="WBK3:WBN3"/>
    <mergeCell ref="WCA3:WCD3"/>
    <mergeCell ref="WCQ3:WCT3"/>
    <mergeCell ref="VVW3:VVZ3"/>
    <mergeCell ref="VWM3:VWP3"/>
    <mergeCell ref="VXC3:VXF3"/>
    <mergeCell ref="VXS3:VXV3"/>
    <mergeCell ref="VYI3:VYL3"/>
    <mergeCell ref="VYY3:VZB3"/>
    <mergeCell ref="VSE3:VSH3"/>
    <mergeCell ref="VSU3:VSX3"/>
    <mergeCell ref="VTK3:VTN3"/>
    <mergeCell ref="VUA3:VUD3"/>
    <mergeCell ref="VUQ3:VUT3"/>
    <mergeCell ref="VVG3:VVJ3"/>
    <mergeCell ref="VOM3:VOP3"/>
    <mergeCell ref="VPC3:VPF3"/>
    <mergeCell ref="VPS3:VPV3"/>
    <mergeCell ref="VQI3:VQL3"/>
    <mergeCell ref="VQY3:VRB3"/>
    <mergeCell ref="VRO3:VRR3"/>
    <mergeCell ref="VKU3:VKX3"/>
    <mergeCell ref="VLK3:VLN3"/>
    <mergeCell ref="VMA3:VMD3"/>
    <mergeCell ref="VMQ3:VMT3"/>
    <mergeCell ref="VNG3:VNJ3"/>
    <mergeCell ref="VNW3:VNZ3"/>
    <mergeCell ref="VHC3:VHF3"/>
    <mergeCell ref="VHS3:VHV3"/>
    <mergeCell ref="VII3:VIL3"/>
    <mergeCell ref="VIY3:VJB3"/>
    <mergeCell ref="VJO3:VJR3"/>
    <mergeCell ref="VKE3:VKH3"/>
    <mergeCell ref="VDK3:VDN3"/>
    <mergeCell ref="VEA3:VED3"/>
    <mergeCell ref="VEQ3:VET3"/>
    <mergeCell ref="VFG3:VFJ3"/>
    <mergeCell ref="VFW3:VFZ3"/>
    <mergeCell ref="VGM3:VGP3"/>
    <mergeCell ref="UZS3:UZV3"/>
    <mergeCell ref="VAI3:VAL3"/>
    <mergeCell ref="VAY3:VBB3"/>
    <mergeCell ref="VBO3:VBR3"/>
    <mergeCell ref="VCE3:VCH3"/>
    <mergeCell ref="VCU3:VCX3"/>
    <mergeCell ref="UWA3:UWD3"/>
    <mergeCell ref="UWQ3:UWT3"/>
    <mergeCell ref="UXG3:UXJ3"/>
    <mergeCell ref="UXW3:UXZ3"/>
    <mergeCell ref="UYM3:UYP3"/>
    <mergeCell ref="UZC3:UZF3"/>
    <mergeCell ref="USI3:USL3"/>
    <mergeCell ref="USY3:UTB3"/>
    <mergeCell ref="UTO3:UTR3"/>
    <mergeCell ref="UUE3:UUH3"/>
    <mergeCell ref="UUU3:UUX3"/>
    <mergeCell ref="UVK3:UVN3"/>
    <mergeCell ref="UOQ3:UOT3"/>
    <mergeCell ref="UPG3:UPJ3"/>
    <mergeCell ref="UPW3:UPZ3"/>
    <mergeCell ref="UQM3:UQP3"/>
    <mergeCell ref="URC3:URF3"/>
    <mergeCell ref="URS3:URV3"/>
    <mergeCell ref="UKY3:ULB3"/>
    <mergeCell ref="ULO3:ULR3"/>
    <mergeCell ref="UME3:UMH3"/>
    <mergeCell ref="UMU3:UMX3"/>
    <mergeCell ref="UNK3:UNN3"/>
    <mergeCell ref="UOA3:UOD3"/>
    <mergeCell ref="UHG3:UHJ3"/>
    <mergeCell ref="UHW3:UHZ3"/>
    <mergeCell ref="UIM3:UIP3"/>
    <mergeCell ref="UJC3:UJF3"/>
    <mergeCell ref="UJS3:UJV3"/>
    <mergeCell ref="UKI3:UKL3"/>
    <mergeCell ref="UDO3:UDR3"/>
    <mergeCell ref="UEE3:UEH3"/>
    <mergeCell ref="UEU3:UEX3"/>
    <mergeCell ref="UFK3:UFN3"/>
    <mergeCell ref="UGA3:UGD3"/>
    <mergeCell ref="UGQ3:UGT3"/>
    <mergeCell ref="TZW3:TZZ3"/>
    <mergeCell ref="UAM3:UAP3"/>
    <mergeCell ref="UBC3:UBF3"/>
    <mergeCell ref="UBS3:UBV3"/>
    <mergeCell ref="UCI3:UCL3"/>
    <mergeCell ref="UCY3:UDB3"/>
    <mergeCell ref="TWE3:TWH3"/>
    <mergeCell ref="TWU3:TWX3"/>
    <mergeCell ref="TXK3:TXN3"/>
    <mergeCell ref="TYA3:TYD3"/>
    <mergeCell ref="TYQ3:TYT3"/>
    <mergeCell ref="TZG3:TZJ3"/>
    <mergeCell ref="TSM3:TSP3"/>
    <mergeCell ref="TTC3:TTF3"/>
    <mergeCell ref="TTS3:TTV3"/>
    <mergeCell ref="TUI3:TUL3"/>
    <mergeCell ref="TUY3:TVB3"/>
    <mergeCell ref="TVO3:TVR3"/>
    <mergeCell ref="TOU3:TOX3"/>
    <mergeCell ref="TPK3:TPN3"/>
    <mergeCell ref="TQA3:TQD3"/>
    <mergeCell ref="TQQ3:TQT3"/>
    <mergeCell ref="TRG3:TRJ3"/>
    <mergeCell ref="TRW3:TRZ3"/>
    <mergeCell ref="TLC3:TLF3"/>
    <mergeCell ref="TLS3:TLV3"/>
    <mergeCell ref="TMI3:TML3"/>
    <mergeCell ref="TMY3:TNB3"/>
    <mergeCell ref="TNO3:TNR3"/>
    <mergeCell ref="TOE3:TOH3"/>
    <mergeCell ref="THK3:THN3"/>
    <mergeCell ref="TIA3:TID3"/>
    <mergeCell ref="TIQ3:TIT3"/>
    <mergeCell ref="TJG3:TJJ3"/>
    <mergeCell ref="TJW3:TJZ3"/>
    <mergeCell ref="TKM3:TKP3"/>
    <mergeCell ref="TDS3:TDV3"/>
    <mergeCell ref="TEI3:TEL3"/>
    <mergeCell ref="TEY3:TFB3"/>
    <mergeCell ref="TFO3:TFR3"/>
    <mergeCell ref="TGE3:TGH3"/>
    <mergeCell ref="TGU3:TGX3"/>
    <mergeCell ref="TAA3:TAD3"/>
    <mergeCell ref="TAQ3:TAT3"/>
    <mergeCell ref="TBG3:TBJ3"/>
    <mergeCell ref="TBW3:TBZ3"/>
    <mergeCell ref="TCM3:TCP3"/>
    <mergeCell ref="TDC3:TDF3"/>
    <mergeCell ref="SWI3:SWL3"/>
    <mergeCell ref="SWY3:SXB3"/>
    <mergeCell ref="SXO3:SXR3"/>
    <mergeCell ref="SYE3:SYH3"/>
    <mergeCell ref="SYU3:SYX3"/>
    <mergeCell ref="SZK3:SZN3"/>
    <mergeCell ref="SSQ3:SST3"/>
    <mergeCell ref="STG3:STJ3"/>
    <mergeCell ref="STW3:STZ3"/>
    <mergeCell ref="SUM3:SUP3"/>
    <mergeCell ref="SVC3:SVF3"/>
    <mergeCell ref="SVS3:SVV3"/>
    <mergeCell ref="SOY3:SPB3"/>
    <mergeCell ref="SPO3:SPR3"/>
    <mergeCell ref="SQE3:SQH3"/>
    <mergeCell ref="SQU3:SQX3"/>
    <mergeCell ref="SRK3:SRN3"/>
    <mergeCell ref="SSA3:SSD3"/>
    <mergeCell ref="SLG3:SLJ3"/>
    <mergeCell ref="SLW3:SLZ3"/>
    <mergeCell ref="SMM3:SMP3"/>
    <mergeCell ref="SNC3:SNF3"/>
    <mergeCell ref="SNS3:SNV3"/>
    <mergeCell ref="SOI3:SOL3"/>
    <mergeCell ref="SHO3:SHR3"/>
    <mergeCell ref="SIE3:SIH3"/>
    <mergeCell ref="SIU3:SIX3"/>
    <mergeCell ref="SJK3:SJN3"/>
    <mergeCell ref="SKA3:SKD3"/>
    <mergeCell ref="SKQ3:SKT3"/>
    <mergeCell ref="SDW3:SDZ3"/>
    <mergeCell ref="SEM3:SEP3"/>
    <mergeCell ref="SFC3:SFF3"/>
    <mergeCell ref="SFS3:SFV3"/>
    <mergeCell ref="SGI3:SGL3"/>
    <mergeCell ref="SGY3:SHB3"/>
    <mergeCell ref="SAE3:SAH3"/>
    <mergeCell ref="SAU3:SAX3"/>
    <mergeCell ref="SBK3:SBN3"/>
    <mergeCell ref="SCA3:SCD3"/>
    <mergeCell ref="SCQ3:SCT3"/>
    <mergeCell ref="SDG3:SDJ3"/>
    <mergeCell ref="RWM3:RWP3"/>
    <mergeCell ref="RXC3:RXF3"/>
    <mergeCell ref="RXS3:RXV3"/>
    <mergeCell ref="RYI3:RYL3"/>
    <mergeCell ref="RYY3:RZB3"/>
    <mergeCell ref="RZO3:RZR3"/>
    <mergeCell ref="RSU3:RSX3"/>
    <mergeCell ref="RTK3:RTN3"/>
    <mergeCell ref="RUA3:RUD3"/>
    <mergeCell ref="RUQ3:RUT3"/>
    <mergeCell ref="RVG3:RVJ3"/>
    <mergeCell ref="RVW3:RVZ3"/>
    <mergeCell ref="RPC3:RPF3"/>
    <mergeCell ref="RPS3:RPV3"/>
    <mergeCell ref="RQI3:RQL3"/>
    <mergeCell ref="RQY3:RRB3"/>
    <mergeCell ref="RRO3:RRR3"/>
    <mergeCell ref="RSE3:RSH3"/>
    <mergeCell ref="RLK3:RLN3"/>
    <mergeCell ref="RMA3:RMD3"/>
    <mergeCell ref="RMQ3:RMT3"/>
    <mergeCell ref="RNG3:RNJ3"/>
    <mergeCell ref="RNW3:RNZ3"/>
    <mergeCell ref="ROM3:ROP3"/>
    <mergeCell ref="RHS3:RHV3"/>
    <mergeCell ref="RII3:RIL3"/>
    <mergeCell ref="RIY3:RJB3"/>
    <mergeCell ref="RJO3:RJR3"/>
    <mergeCell ref="RKE3:RKH3"/>
    <mergeCell ref="RKU3:RKX3"/>
    <mergeCell ref="REA3:RED3"/>
    <mergeCell ref="REQ3:RET3"/>
    <mergeCell ref="RFG3:RFJ3"/>
    <mergeCell ref="RFW3:RFZ3"/>
    <mergeCell ref="RGM3:RGP3"/>
    <mergeCell ref="RHC3:RHF3"/>
    <mergeCell ref="RAI3:RAL3"/>
    <mergeCell ref="RAY3:RBB3"/>
    <mergeCell ref="RBO3:RBR3"/>
    <mergeCell ref="RCE3:RCH3"/>
    <mergeCell ref="RCU3:RCX3"/>
    <mergeCell ref="RDK3:RDN3"/>
    <mergeCell ref="QWQ3:QWT3"/>
    <mergeCell ref="QXG3:QXJ3"/>
    <mergeCell ref="QXW3:QXZ3"/>
    <mergeCell ref="QYM3:QYP3"/>
    <mergeCell ref="QZC3:QZF3"/>
    <mergeCell ref="QZS3:QZV3"/>
    <mergeCell ref="QSY3:QTB3"/>
    <mergeCell ref="QTO3:QTR3"/>
    <mergeCell ref="QUE3:QUH3"/>
    <mergeCell ref="QUU3:QUX3"/>
    <mergeCell ref="QVK3:QVN3"/>
    <mergeCell ref="QWA3:QWD3"/>
    <mergeCell ref="QPG3:QPJ3"/>
    <mergeCell ref="QPW3:QPZ3"/>
    <mergeCell ref="QQM3:QQP3"/>
    <mergeCell ref="QRC3:QRF3"/>
    <mergeCell ref="QRS3:QRV3"/>
    <mergeCell ref="QSI3:QSL3"/>
    <mergeCell ref="QLO3:QLR3"/>
    <mergeCell ref="QME3:QMH3"/>
    <mergeCell ref="QMU3:QMX3"/>
    <mergeCell ref="QNK3:QNN3"/>
    <mergeCell ref="QOA3:QOD3"/>
    <mergeCell ref="QOQ3:QOT3"/>
    <mergeCell ref="QHW3:QHZ3"/>
    <mergeCell ref="QIM3:QIP3"/>
    <mergeCell ref="QJC3:QJF3"/>
    <mergeCell ref="QJS3:QJV3"/>
    <mergeCell ref="QKI3:QKL3"/>
    <mergeCell ref="QKY3:QLB3"/>
    <mergeCell ref="QEE3:QEH3"/>
    <mergeCell ref="QEU3:QEX3"/>
    <mergeCell ref="QFK3:QFN3"/>
    <mergeCell ref="QGA3:QGD3"/>
    <mergeCell ref="QGQ3:QGT3"/>
    <mergeCell ref="QHG3:QHJ3"/>
    <mergeCell ref="QAM3:QAP3"/>
    <mergeCell ref="QBC3:QBF3"/>
    <mergeCell ref="QBS3:QBV3"/>
    <mergeCell ref="QCI3:QCL3"/>
    <mergeCell ref="QCY3:QDB3"/>
    <mergeCell ref="QDO3:QDR3"/>
    <mergeCell ref="PWU3:PWX3"/>
    <mergeCell ref="PXK3:PXN3"/>
    <mergeCell ref="PYA3:PYD3"/>
    <mergeCell ref="PYQ3:PYT3"/>
    <mergeCell ref="PZG3:PZJ3"/>
    <mergeCell ref="PZW3:PZZ3"/>
    <mergeCell ref="PTC3:PTF3"/>
    <mergeCell ref="PTS3:PTV3"/>
    <mergeCell ref="PUI3:PUL3"/>
    <mergeCell ref="PUY3:PVB3"/>
    <mergeCell ref="PVO3:PVR3"/>
    <mergeCell ref="PWE3:PWH3"/>
    <mergeCell ref="PPK3:PPN3"/>
    <mergeCell ref="PQA3:PQD3"/>
    <mergeCell ref="PQQ3:PQT3"/>
    <mergeCell ref="PRG3:PRJ3"/>
    <mergeCell ref="PRW3:PRZ3"/>
    <mergeCell ref="PSM3:PSP3"/>
    <mergeCell ref="PLS3:PLV3"/>
    <mergeCell ref="PMI3:PML3"/>
    <mergeCell ref="PMY3:PNB3"/>
    <mergeCell ref="PNO3:PNR3"/>
    <mergeCell ref="POE3:POH3"/>
    <mergeCell ref="POU3:POX3"/>
    <mergeCell ref="PIA3:PID3"/>
    <mergeCell ref="PIQ3:PIT3"/>
    <mergeCell ref="PJG3:PJJ3"/>
    <mergeCell ref="PJW3:PJZ3"/>
    <mergeCell ref="PKM3:PKP3"/>
    <mergeCell ref="PLC3:PLF3"/>
    <mergeCell ref="PEI3:PEL3"/>
    <mergeCell ref="PEY3:PFB3"/>
    <mergeCell ref="PFO3:PFR3"/>
    <mergeCell ref="PGE3:PGH3"/>
    <mergeCell ref="PGU3:PGX3"/>
    <mergeCell ref="PHK3:PHN3"/>
    <mergeCell ref="PAQ3:PAT3"/>
    <mergeCell ref="PBG3:PBJ3"/>
    <mergeCell ref="PBW3:PBZ3"/>
    <mergeCell ref="PCM3:PCP3"/>
    <mergeCell ref="PDC3:PDF3"/>
    <mergeCell ref="PDS3:PDV3"/>
    <mergeCell ref="OWY3:OXB3"/>
    <mergeCell ref="OXO3:OXR3"/>
    <mergeCell ref="OYE3:OYH3"/>
    <mergeCell ref="OYU3:OYX3"/>
    <mergeCell ref="OZK3:OZN3"/>
    <mergeCell ref="PAA3:PAD3"/>
    <mergeCell ref="OTG3:OTJ3"/>
    <mergeCell ref="OTW3:OTZ3"/>
    <mergeCell ref="OUM3:OUP3"/>
    <mergeCell ref="OVC3:OVF3"/>
    <mergeCell ref="OVS3:OVV3"/>
    <mergeCell ref="OWI3:OWL3"/>
    <mergeCell ref="OPO3:OPR3"/>
    <mergeCell ref="OQE3:OQH3"/>
    <mergeCell ref="OQU3:OQX3"/>
    <mergeCell ref="ORK3:ORN3"/>
    <mergeCell ref="OSA3:OSD3"/>
    <mergeCell ref="OSQ3:OST3"/>
    <mergeCell ref="OLW3:OLZ3"/>
    <mergeCell ref="OMM3:OMP3"/>
    <mergeCell ref="ONC3:ONF3"/>
    <mergeCell ref="ONS3:ONV3"/>
    <mergeCell ref="OOI3:OOL3"/>
    <mergeCell ref="OOY3:OPB3"/>
    <mergeCell ref="OIE3:OIH3"/>
    <mergeCell ref="OIU3:OIX3"/>
    <mergeCell ref="OJK3:OJN3"/>
    <mergeCell ref="OKA3:OKD3"/>
    <mergeCell ref="OKQ3:OKT3"/>
    <mergeCell ref="OLG3:OLJ3"/>
    <mergeCell ref="OEM3:OEP3"/>
    <mergeCell ref="OFC3:OFF3"/>
    <mergeCell ref="OFS3:OFV3"/>
    <mergeCell ref="OGI3:OGL3"/>
    <mergeCell ref="OGY3:OHB3"/>
    <mergeCell ref="OHO3:OHR3"/>
    <mergeCell ref="OAU3:OAX3"/>
    <mergeCell ref="OBK3:OBN3"/>
    <mergeCell ref="OCA3:OCD3"/>
    <mergeCell ref="OCQ3:OCT3"/>
    <mergeCell ref="ODG3:ODJ3"/>
    <mergeCell ref="ODW3:ODZ3"/>
    <mergeCell ref="NXC3:NXF3"/>
    <mergeCell ref="NXS3:NXV3"/>
    <mergeCell ref="NYI3:NYL3"/>
    <mergeCell ref="NYY3:NZB3"/>
    <mergeCell ref="NZO3:NZR3"/>
    <mergeCell ref="OAE3:OAH3"/>
    <mergeCell ref="NTK3:NTN3"/>
    <mergeCell ref="NUA3:NUD3"/>
    <mergeCell ref="NUQ3:NUT3"/>
    <mergeCell ref="NVG3:NVJ3"/>
    <mergeCell ref="NVW3:NVZ3"/>
    <mergeCell ref="NWM3:NWP3"/>
    <mergeCell ref="NPS3:NPV3"/>
    <mergeCell ref="NQI3:NQL3"/>
    <mergeCell ref="NQY3:NRB3"/>
    <mergeCell ref="NRO3:NRR3"/>
    <mergeCell ref="NSE3:NSH3"/>
    <mergeCell ref="NSU3:NSX3"/>
    <mergeCell ref="NMA3:NMD3"/>
    <mergeCell ref="NMQ3:NMT3"/>
    <mergeCell ref="NNG3:NNJ3"/>
    <mergeCell ref="NNW3:NNZ3"/>
    <mergeCell ref="NOM3:NOP3"/>
    <mergeCell ref="NPC3:NPF3"/>
    <mergeCell ref="NII3:NIL3"/>
    <mergeCell ref="NIY3:NJB3"/>
    <mergeCell ref="NJO3:NJR3"/>
    <mergeCell ref="NKE3:NKH3"/>
    <mergeCell ref="NKU3:NKX3"/>
    <mergeCell ref="NLK3:NLN3"/>
    <mergeCell ref="NEQ3:NET3"/>
    <mergeCell ref="NFG3:NFJ3"/>
    <mergeCell ref="NFW3:NFZ3"/>
    <mergeCell ref="NGM3:NGP3"/>
    <mergeCell ref="NHC3:NHF3"/>
    <mergeCell ref="NHS3:NHV3"/>
    <mergeCell ref="NAY3:NBB3"/>
    <mergeCell ref="NBO3:NBR3"/>
    <mergeCell ref="NCE3:NCH3"/>
    <mergeCell ref="NCU3:NCX3"/>
    <mergeCell ref="NDK3:NDN3"/>
    <mergeCell ref="NEA3:NED3"/>
    <mergeCell ref="MXG3:MXJ3"/>
    <mergeCell ref="MXW3:MXZ3"/>
    <mergeCell ref="MYM3:MYP3"/>
    <mergeCell ref="MZC3:MZF3"/>
    <mergeCell ref="MZS3:MZV3"/>
    <mergeCell ref="NAI3:NAL3"/>
    <mergeCell ref="MTO3:MTR3"/>
    <mergeCell ref="MUE3:MUH3"/>
    <mergeCell ref="MUU3:MUX3"/>
    <mergeCell ref="MVK3:MVN3"/>
    <mergeCell ref="MWA3:MWD3"/>
    <mergeCell ref="MWQ3:MWT3"/>
    <mergeCell ref="MPW3:MPZ3"/>
    <mergeCell ref="MQM3:MQP3"/>
    <mergeCell ref="MRC3:MRF3"/>
    <mergeCell ref="MRS3:MRV3"/>
    <mergeCell ref="MSI3:MSL3"/>
    <mergeCell ref="MSY3:MTB3"/>
    <mergeCell ref="MME3:MMH3"/>
    <mergeCell ref="MMU3:MMX3"/>
    <mergeCell ref="MNK3:MNN3"/>
    <mergeCell ref="MOA3:MOD3"/>
    <mergeCell ref="MOQ3:MOT3"/>
    <mergeCell ref="MPG3:MPJ3"/>
    <mergeCell ref="MIM3:MIP3"/>
    <mergeCell ref="MJC3:MJF3"/>
    <mergeCell ref="MJS3:MJV3"/>
    <mergeCell ref="MKI3:MKL3"/>
    <mergeCell ref="MKY3:MLB3"/>
    <mergeCell ref="MLO3:MLR3"/>
    <mergeCell ref="MEU3:MEX3"/>
    <mergeCell ref="MFK3:MFN3"/>
    <mergeCell ref="MGA3:MGD3"/>
    <mergeCell ref="MGQ3:MGT3"/>
    <mergeCell ref="MHG3:MHJ3"/>
    <mergeCell ref="MHW3:MHZ3"/>
    <mergeCell ref="MBC3:MBF3"/>
    <mergeCell ref="MBS3:MBV3"/>
    <mergeCell ref="MCI3:MCL3"/>
    <mergeCell ref="MCY3:MDB3"/>
    <mergeCell ref="MDO3:MDR3"/>
    <mergeCell ref="MEE3:MEH3"/>
    <mergeCell ref="LXK3:LXN3"/>
    <mergeCell ref="LYA3:LYD3"/>
    <mergeCell ref="LYQ3:LYT3"/>
    <mergeCell ref="LZG3:LZJ3"/>
    <mergeCell ref="LZW3:LZZ3"/>
    <mergeCell ref="MAM3:MAP3"/>
    <mergeCell ref="LTS3:LTV3"/>
    <mergeCell ref="LUI3:LUL3"/>
    <mergeCell ref="LUY3:LVB3"/>
    <mergeCell ref="LVO3:LVR3"/>
    <mergeCell ref="LWE3:LWH3"/>
    <mergeCell ref="LWU3:LWX3"/>
    <mergeCell ref="LQA3:LQD3"/>
    <mergeCell ref="LQQ3:LQT3"/>
    <mergeCell ref="LRG3:LRJ3"/>
    <mergeCell ref="LRW3:LRZ3"/>
    <mergeCell ref="LSM3:LSP3"/>
    <mergeCell ref="LTC3:LTF3"/>
    <mergeCell ref="LMI3:LML3"/>
    <mergeCell ref="LMY3:LNB3"/>
    <mergeCell ref="LNO3:LNR3"/>
    <mergeCell ref="LOE3:LOH3"/>
    <mergeCell ref="LOU3:LOX3"/>
    <mergeCell ref="LPK3:LPN3"/>
    <mergeCell ref="LIQ3:LIT3"/>
    <mergeCell ref="LJG3:LJJ3"/>
    <mergeCell ref="LJW3:LJZ3"/>
    <mergeCell ref="LKM3:LKP3"/>
    <mergeCell ref="LLC3:LLF3"/>
    <mergeCell ref="LLS3:LLV3"/>
    <mergeCell ref="LEY3:LFB3"/>
    <mergeCell ref="LFO3:LFR3"/>
    <mergeCell ref="LGE3:LGH3"/>
    <mergeCell ref="LGU3:LGX3"/>
    <mergeCell ref="LHK3:LHN3"/>
    <mergeCell ref="LIA3:LID3"/>
    <mergeCell ref="LBG3:LBJ3"/>
    <mergeCell ref="LBW3:LBZ3"/>
    <mergeCell ref="LCM3:LCP3"/>
    <mergeCell ref="LDC3:LDF3"/>
    <mergeCell ref="LDS3:LDV3"/>
    <mergeCell ref="LEI3:LEL3"/>
    <mergeCell ref="KXO3:KXR3"/>
    <mergeCell ref="KYE3:KYH3"/>
    <mergeCell ref="KYU3:KYX3"/>
    <mergeCell ref="KZK3:KZN3"/>
    <mergeCell ref="LAA3:LAD3"/>
    <mergeCell ref="LAQ3:LAT3"/>
    <mergeCell ref="KTW3:KTZ3"/>
    <mergeCell ref="KUM3:KUP3"/>
    <mergeCell ref="KVC3:KVF3"/>
    <mergeCell ref="KVS3:KVV3"/>
    <mergeCell ref="KWI3:KWL3"/>
    <mergeCell ref="KWY3:KXB3"/>
    <mergeCell ref="KQE3:KQH3"/>
    <mergeCell ref="KQU3:KQX3"/>
    <mergeCell ref="KRK3:KRN3"/>
    <mergeCell ref="KSA3:KSD3"/>
    <mergeCell ref="KSQ3:KST3"/>
    <mergeCell ref="KTG3:KTJ3"/>
    <mergeCell ref="KMM3:KMP3"/>
    <mergeCell ref="KNC3:KNF3"/>
    <mergeCell ref="KNS3:KNV3"/>
    <mergeCell ref="KOI3:KOL3"/>
    <mergeCell ref="KOY3:KPB3"/>
    <mergeCell ref="KPO3:KPR3"/>
    <mergeCell ref="KIU3:KIX3"/>
    <mergeCell ref="KJK3:KJN3"/>
    <mergeCell ref="KKA3:KKD3"/>
    <mergeCell ref="KKQ3:KKT3"/>
    <mergeCell ref="KLG3:KLJ3"/>
    <mergeCell ref="KLW3:KLZ3"/>
    <mergeCell ref="KFC3:KFF3"/>
    <mergeCell ref="KFS3:KFV3"/>
    <mergeCell ref="KGI3:KGL3"/>
    <mergeCell ref="KGY3:KHB3"/>
    <mergeCell ref="KHO3:KHR3"/>
    <mergeCell ref="KIE3:KIH3"/>
    <mergeCell ref="KBK3:KBN3"/>
    <mergeCell ref="KCA3:KCD3"/>
    <mergeCell ref="KCQ3:KCT3"/>
    <mergeCell ref="KDG3:KDJ3"/>
    <mergeCell ref="KDW3:KDZ3"/>
    <mergeCell ref="KEM3:KEP3"/>
    <mergeCell ref="JXS3:JXV3"/>
    <mergeCell ref="JYI3:JYL3"/>
    <mergeCell ref="JYY3:JZB3"/>
    <mergeCell ref="JZO3:JZR3"/>
    <mergeCell ref="KAE3:KAH3"/>
    <mergeCell ref="KAU3:KAX3"/>
    <mergeCell ref="JUA3:JUD3"/>
    <mergeCell ref="JUQ3:JUT3"/>
    <mergeCell ref="JVG3:JVJ3"/>
    <mergeCell ref="JVW3:JVZ3"/>
    <mergeCell ref="JWM3:JWP3"/>
    <mergeCell ref="JXC3:JXF3"/>
    <mergeCell ref="JQI3:JQL3"/>
    <mergeCell ref="JQY3:JRB3"/>
    <mergeCell ref="JRO3:JRR3"/>
    <mergeCell ref="JSE3:JSH3"/>
    <mergeCell ref="JSU3:JSX3"/>
    <mergeCell ref="JTK3:JTN3"/>
    <mergeCell ref="JMQ3:JMT3"/>
    <mergeCell ref="JNG3:JNJ3"/>
    <mergeCell ref="JNW3:JNZ3"/>
    <mergeCell ref="JOM3:JOP3"/>
    <mergeCell ref="JPC3:JPF3"/>
    <mergeCell ref="JPS3:JPV3"/>
    <mergeCell ref="JIY3:JJB3"/>
    <mergeCell ref="JJO3:JJR3"/>
    <mergeCell ref="JKE3:JKH3"/>
    <mergeCell ref="JKU3:JKX3"/>
    <mergeCell ref="JLK3:JLN3"/>
    <mergeCell ref="JMA3:JMD3"/>
    <mergeCell ref="JFG3:JFJ3"/>
    <mergeCell ref="JFW3:JFZ3"/>
    <mergeCell ref="JGM3:JGP3"/>
    <mergeCell ref="JHC3:JHF3"/>
    <mergeCell ref="JHS3:JHV3"/>
    <mergeCell ref="JII3:JIL3"/>
    <mergeCell ref="JBO3:JBR3"/>
    <mergeCell ref="JCE3:JCH3"/>
    <mergeCell ref="JCU3:JCX3"/>
    <mergeCell ref="JDK3:JDN3"/>
    <mergeCell ref="JEA3:JED3"/>
    <mergeCell ref="JEQ3:JET3"/>
    <mergeCell ref="IXW3:IXZ3"/>
    <mergeCell ref="IYM3:IYP3"/>
    <mergeCell ref="IZC3:IZF3"/>
    <mergeCell ref="IZS3:IZV3"/>
    <mergeCell ref="JAI3:JAL3"/>
    <mergeCell ref="JAY3:JBB3"/>
    <mergeCell ref="IUE3:IUH3"/>
    <mergeCell ref="IUU3:IUX3"/>
    <mergeCell ref="IVK3:IVN3"/>
    <mergeCell ref="IWA3:IWD3"/>
    <mergeCell ref="IWQ3:IWT3"/>
    <mergeCell ref="IXG3:IXJ3"/>
    <mergeCell ref="IQM3:IQP3"/>
    <mergeCell ref="IRC3:IRF3"/>
    <mergeCell ref="IRS3:IRV3"/>
    <mergeCell ref="ISI3:ISL3"/>
    <mergeCell ref="ISY3:ITB3"/>
    <mergeCell ref="ITO3:ITR3"/>
    <mergeCell ref="IMU3:IMX3"/>
    <mergeCell ref="INK3:INN3"/>
    <mergeCell ref="IOA3:IOD3"/>
    <mergeCell ref="IOQ3:IOT3"/>
    <mergeCell ref="IPG3:IPJ3"/>
    <mergeCell ref="IPW3:IPZ3"/>
    <mergeCell ref="IJC3:IJF3"/>
    <mergeCell ref="IJS3:IJV3"/>
    <mergeCell ref="IKI3:IKL3"/>
    <mergeCell ref="IKY3:ILB3"/>
    <mergeCell ref="ILO3:ILR3"/>
    <mergeCell ref="IME3:IMH3"/>
    <mergeCell ref="IFK3:IFN3"/>
    <mergeCell ref="IGA3:IGD3"/>
    <mergeCell ref="IGQ3:IGT3"/>
    <mergeCell ref="IHG3:IHJ3"/>
    <mergeCell ref="IHW3:IHZ3"/>
    <mergeCell ref="IIM3:IIP3"/>
    <mergeCell ref="IBS3:IBV3"/>
    <mergeCell ref="ICI3:ICL3"/>
    <mergeCell ref="ICY3:IDB3"/>
    <mergeCell ref="IDO3:IDR3"/>
    <mergeCell ref="IEE3:IEH3"/>
    <mergeCell ref="IEU3:IEX3"/>
    <mergeCell ref="HYA3:HYD3"/>
    <mergeCell ref="HYQ3:HYT3"/>
    <mergeCell ref="HZG3:HZJ3"/>
    <mergeCell ref="HZW3:HZZ3"/>
    <mergeCell ref="IAM3:IAP3"/>
    <mergeCell ref="IBC3:IBF3"/>
    <mergeCell ref="HUI3:HUL3"/>
    <mergeCell ref="HUY3:HVB3"/>
    <mergeCell ref="HVO3:HVR3"/>
    <mergeCell ref="HWE3:HWH3"/>
    <mergeCell ref="HWU3:HWX3"/>
    <mergeCell ref="HXK3:HXN3"/>
    <mergeCell ref="HQQ3:HQT3"/>
    <mergeCell ref="HRG3:HRJ3"/>
    <mergeCell ref="HRW3:HRZ3"/>
    <mergeCell ref="HSM3:HSP3"/>
    <mergeCell ref="HTC3:HTF3"/>
    <mergeCell ref="HTS3:HTV3"/>
    <mergeCell ref="HMY3:HNB3"/>
    <mergeCell ref="HNO3:HNR3"/>
    <mergeCell ref="HOE3:HOH3"/>
    <mergeCell ref="HOU3:HOX3"/>
    <mergeCell ref="HPK3:HPN3"/>
    <mergeCell ref="HQA3:HQD3"/>
    <mergeCell ref="HJG3:HJJ3"/>
    <mergeCell ref="HJW3:HJZ3"/>
    <mergeCell ref="HKM3:HKP3"/>
    <mergeCell ref="HLC3:HLF3"/>
    <mergeCell ref="HLS3:HLV3"/>
    <mergeCell ref="HMI3:HML3"/>
    <mergeCell ref="HFO3:HFR3"/>
    <mergeCell ref="HGE3:HGH3"/>
    <mergeCell ref="HGU3:HGX3"/>
    <mergeCell ref="HHK3:HHN3"/>
    <mergeCell ref="HIA3:HID3"/>
    <mergeCell ref="HIQ3:HIT3"/>
    <mergeCell ref="HBW3:HBZ3"/>
    <mergeCell ref="HCM3:HCP3"/>
    <mergeCell ref="HDC3:HDF3"/>
    <mergeCell ref="HDS3:HDV3"/>
    <mergeCell ref="HEI3:HEL3"/>
    <mergeCell ref="HEY3:HFB3"/>
    <mergeCell ref="GYE3:GYH3"/>
    <mergeCell ref="GYU3:GYX3"/>
    <mergeCell ref="GZK3:GZN3"/>
    <mergeCell ref="HAA3:HAD3"/>
    <mergeCell ref="HAQ3:HAT3"/>
    <mergeCell ref="HBG3:HBJ3"/>
    <mergeCell ref="GUM3:GUP3"/>
    <mergeCell ref="GVC3:GVF3"/>
    <mergeCell ref="GVS3:GVV3"/>
    <mergeCell ref="GWI3:GWL3"/>
    <mergeCell ref="GWY3:GXB3"/>
    <mergeCell ref="GXO3:GXR3"/>
    <mergeCell ref="GQU3:GQX3"/>
    <mergeCell ref="GRK3:GRN3"/>
    <mergeCell ref="GSA3:GSD3"/>
    <mergeCell ref="GSQ3:GST3"/>
    <mergeCell ref="GTG3:GTJ3"/>
    <mergeCell ref="GTW3:GTZ3"/>
    <mergeCell ref="GNC3:GNF3"/>
    <mergeCell ref="GNS3:GNV3"/>
    <mergeCell ref="GOI3:GOL3"/>
    <mergeCell ref="GOY3:GPB3"/>
    <mergeCell ref="GPO3:GPR3"/>
    <mergeCell ref="GQE3:GQH3"/>
    <mergeCell ref="GJK3:GJN3"/>
    <mergeCell ref="GKA3:GKD3"/>
    <mergeCell ref="GKQ3:GKT3"/>
    <mergeCell ref="GLG3:GLJ3"/>
    <mergeCell ref="GLW3:GLZ3"/>
    <mergeCell ref="GMM3:GMP3"/>
    <mergeCell ref="GFS3:GFV3"/>
    <mergeCell ref="GGI3:GGL3"/>
    <mergeCell ref="GGY3:GHB3"/>
    <mergeCell ref="GHO3:GHR3"/>
    <mergeCell ref="GIE3:GIH3"/>
    <mergeCell ref="GIU3:GIX3"/>
    <mergeCell ref="GCA3:GCD3"/>
    <mergeCell ref="GCQ3:GCT3"/>
    <mergeCell ref="GDG3:GDJ3"/>
    <mergeCell ref="GDW3:GDZ3"/>
    <mergeCell ref="GEM3:GEP3"/>
    <mergeCell ref="GFC3:GFF3"/>
    <mergeCell ref="FYI3:FYL3"/>
    <mergeCell ref="FYY3:FZB3"/>
    <mergeCell ref="FZO3:FZR3"/>
    <mergeCell ref="GAE3:GAH3"/>
    <mergeCell ref="GAU3:GAX3"/>
    <mergeCell ref="GBK3:GBN3"/>
    <mergeCell ref="FUQ3:FUT3"/>
    <mergeCell ref="FVG3:FVJ3"/>
    <mergeCell ref="FVW3:FVZ3"/>
    <mergeCell ref="FWM3:FWP3"/>
    <mergeCell ref="FXC3:FXF3"/>
    <mergeCell ref="FXS3:FXV3"/>
    <mergeCell ref="FQY3:FRB3"/>
    <mergeCell ref="FRO3:FRR3"/>
    <mergeCell ref="FSE3:FSH3"/>
    <mergeCell ref="FSU3:FSX3"/>
    <mergeCell ref="FTK3:FTN3"/>
    <mergeCell ref="FUA3:FUD3"/>
    <mergeCell ref="FNG3:FNJ3"/>
    <mergeCell ref="FNW3:FNZ3"/>
    <mergeCell ref="FOM3:FOP3"/>
    <mergeCell ref="FPC3:FPF3"/>
    <mergeCell ref="FPS3:FPV3"/>
    <mergeCell ref="FQI3:FQL3"/>
    <mergeCell ref="FJO3:FJR3"/>
    <mergeCell ref="FKE3:FKH3"/>
    <mergeCell ref="FKU3:FKX3"/>
    <mergeCell ref="FLK3:FLN3"/>
    <mergeCell ref="FMA3:FMD3"/>
    <mergeCell ref="FMQ3:FMT3"/>
    <mergeCell ref="FFW3:FFZ3"/>
    <mergeCell ref="FGM3:FGP3"/>
    <mergeCell ref="FHC3:FHF3"/>
    <mergeCell ref="FHS3:FHV3"/>
    <mergeCell ref="FII3:FIL3"/>
    <mergeCell ref="FIY3:FJB3"/>
    <mergeCell ref="FCE3:FCH3"/>
    <mergeCell ref="FCU3:FCX3"/>
    <mergeCell ref="FDK3:FDN3"/>
    <mergeCell ref="FEA3:FED3"/>
    <mergeCell ref="FEQ3:FET3"/>
    <mergeCell ref="FFG3:FFJ3"/>
    <mergeCell ref="EYM3:EYP3"/>
    <mergeCell ref="EZC3:EZF3"/>
    <mergeCell ref="EZS3:EZV3"/>
    <mergeCell ref="FAI3:FAL3"/>
    <mergeCell ref="FAY3:FBB3"/>
    <mergeCell ref="FBO3:FBR3"/>
    <mergeCell ref="EUU3:EUX3"/>
    <mergeCell ref="EVK3:EVN3"/>
    <mergeCell ref="EWA3:EWD3"/>
    <mergeCell ref="EWQ3:EWT3"/>
    <mergeCell ref="EXG3:EXJ3"/>
    <mergeCell ref="EXW3:EXZ3"/>
    <mergeCell ref="ERC3:ERF3"/>
    <mergeCell ref="ERS3:ERV3"/>
    <mergeCell ref="ESI3:ESL3"/>
    <mergeCell ref="ESY3:ETB3"/>
    <mergeCell ref="ETO3:ETR3"/>
    <mergeCell ref="EUE3:EUH3"/>
    <mergeCell ref="ENK3:ENN3"/>
    <mergeCell ref="EOA3:EOD3"/>
    <mergeCell ref="EOQ3:EOT3"/>
    <mergeCell ref="EPG3:EPJ3"/>
    <mergeCell ref="EPW3:EPZ3"/>
    <mergeCell ref="EQM3:EQP3"/>
    <mergeCell ref="EJS3:EJV3"/>
    <mergeCell ref="EKI3:EKL3"/>
    <mergeCell ref="EKY3:ELB3"/>
    <mergeCell ref="ELO3:ELR3"/>
    <mergeCell ref="EME3:EMH3"/>
    <mergeCell ref="EMU3:EMX3"/>
    <mergeCell ref="EGA3:EGD3"/>
    <mergeCell ref="EGQ3:EGT3"/>
    <mergeCell ref="EHG3:EHJ3"/>
    <mergeCell ref="EHW3:EHZ3"/>
    <mergeCell ref="EIM3:EIP3"/>
    <mergeCell ref="EJC3:EJF3"/>
    <mergeCell ref="ECI3:ECL3"/>
    <mergeCell ref="ECY3:EDB3"/>
    <mergeCell ref="EDO3:EDR3"/>
    <mergeCell ref="EEE3:EEH3"/>
    <mergeCell ref="EEU3:EEX3"/>
    <mergeCell ref="EFK3:EFN3"/>
    <mergeCell ref="DYQ3:DYT3"/>
    <mergeCell ref="DZG3:DZJ3"/>
    <mergeCell ref="DZW3:DZZ3"/>
    <mergeCell ref="EAM3:EAP3"/>
    <mergeCell ref="EBC3:EBF3"/>
    <mergeCell ref="EBS3:EBV3"/>
    <mergeCell ref="DUY3:DVB3"/>
    <mergeCell ref="DVO3:DVR3"/>
    <mergeCell ref="DWE3:DWH3"/>
    <mergeCell ref="DWU3:DWX3"/>
    <mergeCell ref="DXK3:DXN3"/>
    <mergeCell ref="DYA3:DYD3"/>
    <mergeCell ref="DRG3:DRJ3"/>
    <mergeCell ref="DRW3:DRZ3"/>
    <mergeCell ref="DSM3:DSP3"/>
    <mergeCell ref="DTC3:DTF3"/>
    <mergeCell ref="DTS3:DTV3"/>
    <mergeCell ref="DUI3:DUL3"/>
    <mergeCell ref="DNO3:DNR3"/>
    <mergeCell ref="DOE3:DOH3"/>
    <mergeCell ref="DOU3:DOX3"/>
    <mergeCell ref="DPK3:DPN3"/>
    <mergeCell ref="DQA3:DQD3"/>
    <mergeCell ref="DQQ3:DQT3"/>
    <mergeCell ref="DJW3:DJZ3"/>
    <mergeCell ref="DKM3:DKP3"/>
    <mergeCell ref="DLC3:DLF3"/>
    <mergeCell ref="DLS3:DLV3"/>
    <mergeCell ref="DMI3:DML3"/>
    <mergeCell ref="DMY3:DNB3"/>
    <mergeCell ref="DGE3:DGH3"/>
    <mergeCell ref="DGU3:DGX3"/>
    <mergeCell ref="DHK3:DHN3"/>
    <mergeCell ref="DIA3:DID3"/>
    <mergeCell ref="DIQ3:DIT3"/>
    <mergeCell ref="DJG3:DJJ3"/>
    <mergeCell ref="DCM3:DCP3"/>
    <mergeCell ref="DDC3:DDF3"/>
    <mergeCell ref="DDS3:DDV3"/>
    <mergeCell ref="DEI3:DEL3"/>
    <mergeCell ref="DEY3:DFB3"/>
    <mergeCell ref="DFO3:DFR3"/>
    <mergeCell ref="CYU3:CYX3"/>
    <mergeCell ref="CZK3:CZN3"/>
    <mergeCell ref="DAA3:DAD3"/>
    <mergeCell ref="DAQ3:DAT3"/>
    <mergeCell ref="DBG3:DBJ3"/>
    <mergeCell ref="DBW3:DBZ3"/>
    <mergeCell ref="CVC3:CVF3"/>
    <mergeCell ref="CVS3:CVV3"/>
    <mergeCell ref="CWI3:CWL3"/>
    <mergeCell ref="CWY3:CXB3"/>
    <mergeCell ref="CXO3:CXR3"/>
    <mergeCell ref="CYE3:CYH3"/>
    <mergeCell ref="CRK3:CRN3"/>
    <mergeCell ref="CSA3:CSD3"/>
    <mergeCell ref="CSQ3:CST3"/>
    <mergeCell ref="CTG3:CTJ3"/>
    <mergeCell ref="CTW3:CTZ3"/>
    <mergeCell ref="CUM3:CUP3"/>
    <mergeCell ref="CNS3:CNV3"/>
    <mergeCell ref="COI3:COL3"/>
    <mergeCell ref="COY3:CPB3"/>
    <mergeCell ref="CPO3:CPR3"/>
    <mergeCell ref="CQE3:CQH3"/>
    <mergeCell ref="CQU3:CQX3"/>
    <mergeCell ref="CKA3:CKD3"/>
    <mergeCell ref="CKQ3:CKT3"/>
    <mergeCell ref="CLG3:CLJ3"/>
    <mergeCell ref="CLW3:CLZ3"/>
    <mergeCell ref="CMM3:CMP3"/>
    <mergeCell ref="CNC3:CNF3"/>
    <mergeCell ref="CGI3:CGL3"/>
    <mergeCell ref="CGY3:CHB3"/>
    <mergeCell ref="CHO3:CHR3"/>
    <mergeCell ref="CIE3:CIH3"/>
    <mergeCell ref="CIU3:CIX3"/>
    <mergeCell ref="CJK3:CJN3"/>
    <mergeCell ref="CCQ3:CCT3"/>
    <mergeCell ref="CDG3:CDJ3"/>
    <mergeCell ref="CDW3:CDZ3"/>
    <mergeCell ref="CEM3:CEP3"/>
    <mergeCell ref="CFC3:CFF3"/>
    <mergeCell ref="CFS3:CFV3"/>
    <mergeCell ref="BYY3:BZB3"/>
    <mergeCell ref="BZO3:BZR3"/>
    <mergeCell ref="CAE3:CAH3"/>
    <mergeCell ref="CAU3:CAX3"/>
    <mergeCell ref="CBK3:CBN3"/>
    <mergeCell ref="CCA3:CCD3"/>
    <mergeCell ref="BVG3:BVJ3"/>
    <mergeCell ref="BVW3:BVZ3"/>
    <mergeCell ref="BWM3:BWP3"/>
    <mergeCell ref="BXC3:BXF3"/>
    <mergeCell ref="BXS3:BXV3"/>
    <mergeCell ref="BYI3:BYL3"/>
    <mergeCell ref="BRO3:BRR3"/>
    <mergeCell ref="BSE3:BSH3"/>
    <mergeCell ref="BSU3:BSX3"/>
    <mergeCell ref="BTK3:BTN3"/>
    <mergeCell ref="BUA3:BUD3"/>
    <mergeCell ref="BUQ3:BUT3"/>
    <mergeCell ref="BNW3:BNZ3"/>
    <mergeCell ref="BOM3:BOP3"/>
    <mergeCell ref="BPC3:BPF3"/>
    <mergeCell ref="BPS3:BPV3"/>
    <mergeCell ref="BQI3:BQL3"/>
    <mergeCell ref="BQY3:BRB3"/>
    <mergeCell ref="BKE3:BKH3"/>
    <mergeCell ref="BKU3:BKX3"/>
    <mergeCell ref="BLK3:BLN3"/>
    <mergeCell ref="BMA3:BMD3"/>
    <mergeCell ref="BMQ3:BMT3"/>
    <mergeCell ref="BNG3:BNJ3"/>
    <mergeCell ref="BHC3:BHF3"/>
    <mergeCell ref="BHS3:BHV3"/>
    <mergeCell ref="BII3:BIL3"/>
    <mergeCell ref="BIY3:BJB3"/>
    <mergeCell ref="BJO3:BJR3"/>
    <mergeCell ref="BCU3:BCX3"/>
    <mergeCell ref="BDK3:BDN3"/>
    <mergeCell ref="BEA3:BED3"/>
    <mergeCell ref="BEQ3:BET3"/>
    <mergeCell ref="BFG3:BFJ3"/>
    <mergeCell ref="BFW3:BFZ3"/>
    <mergeCell ref="AZC3:AZF3"/>
    <mergeCell ref="AZS3:AZV3"/>
    <mergeCell ref="BAI3:BAL3"/>
    <mergeCell ref="BAY3:BBB3"/>
    <mergeCell ref="BBO3:BBR3"/>
    <mergeCell ref="BCE3:BCH3"/>
    <mergeCell ref="AWQ3:AWT3"/>
    <mergeCell ref="AXG3:AXJ3"/>
    <mergeCell ref="AXW3:AXZ3"/>
    <mergeCell ref="AYM3:AYP3"/>
    <mergeCell ref="ARS3:ARV3"/>
    <mergeCell ref="ASI3:ASL3"/>
    <mergeCell ref="ASY3:ATB3"/>
    <mergeCell ref="ATO3:ATR3"/>
    <mergeCell ref="AUE3:AUH3"/>
    <mergeCell ref="AUU3:AUX3"/>
    <mergeCell ref="AOA3:AOD3"/>
    <mergeCell ref="AOQ3:AOT3"/>
    <mergeCell ref="APG3:APJ3"/>
    <mergeCell ref="APW3:APZ3"/>
    <mergeCell ref="AQM3:AQP3"/>
    <mergeCell ref="ARC3:ARF3"/>
    <mergeCell ref="BGM3:BGP3"/>
    <mergeCell ref="AME3:AMH3"/>
    <mergeCell ref="AMU3:AMX3"/>
    <mergeCell ref="ANK3:ANN3"/>
    <mergeCell ref="AGQ3:AGT3"/>
    <mergeCell ref="AHG3:AHJ3"/>
    <mergeCell ref="AHW3:AHZ3"/>
    <mergeCell ref="AIM3:AIP3"/>
    <mergeCell ref="AJC3:AJF3"/>
    <mergeCell ref="AJS3:AJV3"/>
    <mergeCell ref="ACY3:ADB3"/>
    <mergeCell ref="ADO3:ADR3"/>
    <mergeCell ref="AEE3:AEH3"/>
    <mergeCell ref="AEU3:AEX3"/>
    <mergeCell ref="AFK3:AFN3"/>
    <mergeCell ref="AGA3:AGD3"/>
    <mergeCell ref="AVK3:AVN3"/>
    <mergeCell ref="AWA3:AWD3"/>
    <mergeCell ref="ABS3:ABV3"/>
    <mergeCell ref="ACI3:ACL3"/>
    <mergeCell ref="VO3:VR3"/>
    <mergeCell ref="WE3:WH3"/>
    <mergeCell ref="WU3:WX3"/>
    <mergeCell ref="XK3:XN3"/>
    <mergeCell ref="YA3:YD3"/>
    <mergeCell ref="YQ3:YT3"/>
    <mergeCell ref="RW3:RZ3"/>
    <mergeCell ref="SM3:SP3"/>
    <mergeCell ref="TC3:TF3"/>
    <mergeCell ref="TS3:TV3"/>
    <mergeCell ref="UI3:UL3"/>
    <mergeCell ref="UY3:VB3"/>
    <mergeCell ref="AKI3:AKL3"/>
    <mergeCell ref="AKY3:ALB3"/>
    <mergeCell ref="ALO3:ALR3"/>
    <mergeCell ref="RG3:RJ3"/>
    <mergeCell ref="KM3:KP3"/>
    <mergeCell ref="LC3:LF3"/>
    <mergeCell ref="LS3:LV3"/>
    <mergeCell ref="MI3:ML3"/>
    <mergeCell ref="MY3:NB3"/>
    <mergeCell ref="NO3:NR3"/>
    <mergeCell ref="GU3:GX3"/>
    <mergeCell ref="HK3:HN3"/>
    <mergeCell ref="IA3:ID3"/>
    <mergeCell ref="IQ3:IT3"/>
    <mergeCell ref="JG3:JJ3"/>
    <mergeCell ref="JW3:JZ3"/>
    <mergeCell ref="ZG3:ZJ3"/>
    <mergeCell ref="ZW3:ZZ3"/>
    <mergeCell ref="AAM3:AAP3"/>
    <mergeCell ref="ABC3:ABF3"/>
    <mergeCell ref="DC3:DF3"/>
    <mergeCell ref="DS3:DV3"/>
    <mergeCell ref="EI3:EL3"/>
    <mergeCell ref="EY3:FB3"/>
    <mergeCell ref="FO3:FR3"/>
    <mergeCell ref="GE3:GH3"/>
    <mergeCell ref="K3:N3"/>
    <mergeCell ref="AA3:AD3"/>
    <mergeCell ref="AQ3:AT3"/>
    <mergeCell ref="BG3:BJ3"/>
    <mergeCell ref="BW3:BZ3"/>
    <mergeCell ref="CM3:CP3"/>
    <mergeCell ref="OE3:OH3"/>
    <mergeCell ref="OU3:OX3"/>
    <mergeCell ref="PK3:PN3"/>
    <mergeCell ref="QA3:QD3"/>
    <mergeCell ref="QQ3:Q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1C53-233A-F842-91CB-9A38619307ED}">
  <dimension ref="A3:AA346"/>
  <sheetViews>
    <sheetView topLeftCell="O1" zoomScale="120" zoomScaleNormal="120" workbookViewId="0">
      <selection activeCell="V5" sqref="V5"/>
    </sheetView>
  </sheetViews>
  <sheetFormatPr baseColWidth="10" defaultRowHeight="15" x14ac:dyDescent="0.2"/>
  <cols>
    <col min="1" max="1" width="28.6640625" customWidth="1"/>
    <col min="2" max="2" width="38.33203125" customWidth="1"/>
    <col min="3" max="3" width="25.5" customWidth="1"/>
    <col min="4" max="4" width="20.1640625" customWidth="1"/>
    <col min="5" max="5" width="26.83203125" style="37" customWidth="1"/>
    <col min="6" max="6" width="14.5" bestFit="1" customWidth="1"/>
    <col min="7" max="7" width="14.5" customWidth="1"/>
    <col min="8" max="8" width="15.1640625" bestFit="1" customWidth="1"/>
    <col min="9" max="9" width="14.33203125" customWidth="1"/>
    <col min="10" max="10" width="8.1640625" bestFit="1" customWidth="1"/>
    <col min="11" max="11" width="15.1640625" bestFit="1" customWidth="1"/>
    <col min="12" max="12" width="14.5" bestFit="1" customWidth="1"/>
    <col min="14" max="14" width="20.5" bestFit="1" customWidth="1"/>
    <col min="15" max="15" width="15.1640625" customWidth="1"/>
    <col min="18" max="18" width="10.83203125" style="48"/>
  </cols>
  <sheetData>
    <row r="3" spans="1:22" x14ac:dyDescent="0.2">
      <c r="K3" s="94" t="s">
        <v>916</v>
      </c>
      <c r="L3" s="94"/>
      <c r="M3" s="94"/>
      <c r="N3" s="94"/>
    </row>
    <row r="4" spans="1:22" s="30" customFormat="1" ht="16" thickBot="1" x14ac:dyDescent="0.25">
      <c r="C4" s="30" t="s">
        <v>904</v>
      </c>
      <c r="D4" s="31" t="s">
        <v>917</v>
      </c>
      <c r="E4" s="38" t="s">
        <v>918</v>
      </c>
      <c r="F4" s="32" t="s">
        <v>912</v>
      </c>
      <c r="G4" s="32" t="s">
        <v>1038</v>
      </c>
      <c r="H4" s="32" t="s">
        <v>913</v>
      </c>
      <c r="I4" s="32" t="s">
        <v>914</v>
      </c>
      <c r="J4" s="32" t="s">
        <v>915</v>
      </c>
      <c r="K4" s="33" t="s">
        <v>898</v>
      </c>
      <c r="L4" s="34" t="s">
        <v>899</v>
      </c>
      <c r="M4" s="34" t="s">
        <v>900</v>
      </c>
      <c r="N4" s="35" t="s">
        <v>901</v>
      </c>
      <c r="O4" s="31" t="s">
        <v>911</v>
      </c>
      <c r="P4" s="36" t="s">
        <v>902</v>
      </c>
      <c r="R4" s="51" t="s">
        <v>931</v>
      </c>
      <c r="U4" s="52" t="s">
        <v>932</v>
      </c>
      <c r="V4" s="52">
        <f>SUM(U5:U1000)</f>
        <v>-918608.60278043221</v>
      </c>
    </row>
    <row r="5" spans="1:22" x14ac:dyDescent="0.2">
      <c r="A5" s="25" t="s">
        <v>908</v>
      </c>
    </row>
    <row r="6" spans="1:22" x14ac:dyDescent="0.2">
      <c r="A6" s="27" t="s">
        <v>41</v>
      </c>
      <c r="B6" t="s">
        <v>83</v>
      </c>
      <c r="D6" s="2">
        <v>-8150</v>
      </c>
      <c r="E6" s="39"/>
      <c r="F6" s="42" t="s">
        <v>920</v>
      </c>
      <c r="G6" s="73" t="s">
        <v>1035</v>
      </c>
      <c r="H6" s="73" t="s">
        <v>921</v>
      </c>
      <c r="I6" s="73" t="s">
        <v>922</v>
      </c>
      <c r="J6" s="73" t="s">
        <v>897</v>
      </c>
      <c r="K6" s="74">
        <v>0</v>
      </c>
      <c r="L6" s="74">
        <v>0</v>
      </c>
      <c r="M6" s="74">
        <v>3.3453685349505026E-2</v>
      </c>
      <c r="N6" s="74">
        <v>0</v>
      </c>
      <c r="O6" s="75" t="s">
        <v>1040</v>
      </c>
      <c r="P6" s="75" t="s">
        <v>1037</v>
      </c>
      <c r="R6" s="48">
        <f>D6*K6 + D6*L6 + D6*M6 + D6*N6</f>
        <v>-272.64753559846594</v>
      </c>
    </row>
    <row r="7" spans="1:22" x14ac:dyDescent="0.2">
      <c r="A7" s="27" t="s">
        <v>41</v>
      </c>
      <c r="B7" t="s">
        <v>375</v>
      </c>
      <c r="D7" s="2">
        <v>-1500</v>
      </c>
      <c r="E7" s="39"/>
      <c r="F7" s="42" t="s">
        <v>920</v>
      </c>
      <c r="G7" s="73" t="s">
        <v>1035</v>
      </c>
      <c r="H7" s="73" t="s">
        <v>921</v>
      </c>
      <c r="I7" s="73" t="s">
        <v>922</v>
      </c>
      <c r="J7" s="73" t="s">
        <v>897</v>
      </c>
      <c r="K7" s="74">
        <v>0</v>
      </c>
      <c r="L7" s="74">
        <v>0</v>
      </c>
      <c r="M7" s="74">
        <v>3.3453685349505026E-2</v>
      </c>
      <c r="N7" s="74">
        <v>0</v>
      </c>
      <c r="O7" s="75" t="s">
        <v>919</v>
      </c>
      <c r="P7" s="75" t="s">
        <v>1037</v>
      </c>
      <c r="R7" s="48">
        <f>D7*K7 + D7*L7 + D7*M7 + D7*N7</f>
        <v>-50.180528024257541</v>
      </c>
    </row>
    <row r="8" spans="1:22" x14ac:dyDescent="0.2">
      <c r="A8" s="27" t="s">
        <v>41</v>
      </c>
      <c r="B8" t="s">
        <v>668</v>
      </c>
      <c r="D8" s="2">
        <v>-3360</v>
      </c>
      <c r="E8" s="39"/>
      <c r="F8" s="42" t="s">
        <v>920</v>
      </c>
      <c r="G8" s="73" t="s">
        <v>1035</v>
      </c>
      <c r="H8" s="73" t="s">
        <v>921</v>
      </c>
      <c r="I8" s="73" t="s">
        <v>922</v>
      </c>
      <c r="J8" s="73" t="s">
        <v>897</v>
      </c>
      <c r="K8" s="74">
        <v>0</v>
      </c>
      <c r="L8" s="74">
        <v>0</v>
      </c>
      <c r="M8" s="74">
        <v>3.3453685349505026E-2</v>
      </c>
      <c r="N8" s="74">
        <v>0</v>
      </c>
      <c r="O8" s="75" t="s">
        <v>919</v>
      </c>
      <c r="P8" s="75" t="s">
        <v>1037</v>
      </c>
      <c r="R8" s="48">
        <f>D8*K8 + D8*L8 + D8*M8 + D8*N8</f>
        <v>-112.40438277433688</v>
      </c>
    </row>
    <row r="9" spans="1:22" x14ac:dyDescent="0.2">
      <c r="A9" s="45" t="s">
        <v>41</v>
      </c>
      <c r="B9" t="s">
        <v>5</v>
      </c>
      <c r="D9" s="2">
        <v>0</v>
      </c>
      <c r="E9" s="39"/>
      <c r="F9" s="42" t="s">
        <v>920</v>
      </c>
      <c r="G9" s="73" t="s">
        <v>1035</v>
      </c>
      <c r="H9" s="73" t="s">
        <v>921</v>
      </c>
      <c r="I9" s="73" t="s">
        <v>922</v>
      </c>
      <c r="J9" s="73" t="s">
        <v>897</v>
      </c>
      <c r="K9" s="74">
        <v>0</v>
      </c>
      <c r="L9" s="74">
        <v>0</v>
      </c>
      <c r="M9" s="74">
        <v>3.3453685349505026E-2</v>
      </c>
      <c r="N9" s="74">
        <v>0</v>
      </c>
      <c r="O9" s="75" t="s">
        <v>919</v>
      </c>
      <c r="P9" s="75" t="s">
        <v>1037</v>
      </c>
      <c r="R9" s="48">
        <f>D9*K9 + D9*L9 + D9*M9 + D9*N9</f>
        <v>0</v>
      </c>
    </row>
    <row r="10" spans="1:22" x14ac:dyDescent="0.2">
      <c r="A10" s="4"/>
      <c r="D10" s="2"/>
      <c r="E10" s="39"/>
      <c r="U10">
        <f>SUM(R6:R9)</f>
        <v>-435.23244639706036</v>
      </c>
    </row>
    <row r="11" spans="1:22" s="21" customFormat="1" x14ac:dyDescent="0.2">
      <c r="A11" s="26" t="s">
        <v>907</v>
      </c>
      <c r="E11" s="40"/>
      <c r="R11" s="50"/>
    </row>
    <row r="12" spans="1:22" x14ac:dyDescent="0.2">
      <c r="A12" s="27" t="s">
        <v>42</v>
      </c>
      <c r="B12" t="s">
        <v>358</v>
      </c>
      <c r="C12" t="s">
        <v>923</v>
      </c>
      <c r="D12" s="2">
        <v>-17782.5</v>
      </c>
      <c r="E12" s="39"/>
      <c r="F12" s="42" t="s">
        <v>920</v>
      </c>
      <c r="G12" s="73" t="s">
        <v>1035</v>
      </c>
      <c r="H12" s="80" t="s">
        <v>921</v>
      </c>
      <c r="I12" s="73" t="s">
        <v>1063</v>
      </c>
      <c r="J12" s="73" t="s">
        <v>897</v>
      </c>
      <c r="K12" s="74">
        <v>0</v>
      </c>
      <c r="L12" s="74">
        <v>0</v>
      </c>
      <c r="M12" s="74">
        <v>1.6835906918196735E-2</v>
      </c>
      <c r="N12" s="74">
        <v>0</v>
      </c>
      <c r="O12" s="75" t="s">
        <v>919</v>
      </c>
      <c r="P12" s="75" t="s">
        <v>1037</v>
      </c>
      <c r="R12" s="48">
        <f>D12*K12 + D12*L12 + D12*M12 + D12*N12</f>
        <v>-299.38451477283343</v>
      </c>
    </row>
    <row r="13" spans="1:22" x14ac:dyDescent="0.2">
      <c r="A13" s="27" t="s">
        <v>42</v>
      </c>
      <c r="B13" t="s">
        <v>555</v>
      </c>
      <c r="C13" t="s">
        <v>923</v>
      </c>
      <c r="D13" s="2">
        <v>-1188</v>
      </c>
      <c r="E13" s="39"/>
      <c r="F13" s="42" t="s">
        <v>920</v>
      </c>
      <c r="G13" s="73" t="s">
        <v>1035</v>
      </c>
      <c r="H13" s="80" t="s">
        <v>921</v>
      </c>
      <c r="I13" s="73" t="s">
        <v>1063</v>
      </c>
      <c r="J13" s="73" t="s">
        <v>897</v>
      </c>
      <c r="K13" s="74">
        <v>0</v>
      </c>
      <c r="L13" s="74">
        <v>0</v>
      </c>
      <c r="M13" s="74">
        <v>1.6835906918196735E-2</v>
      </c>
      <c r="N13" s="74">
        <v>0</v>
      </c>
      <c r="O13" s="75" t="s">
        <v>919</v>
      </c>
      <c r="P13" s="75" t="s">
        <v>1037</v>
      </c>
      <c r="R13" s="48">
        <f>D13*K13 + D13*L13 + D13*M13 + D13*N13</f>
        <v>-20.001057418817723</v>
      </c>
    </row>
    <row r="14" spans="1:22" x14ac:dyDescent="0.2">
      <c r="A14" s="45" t="s">
        <v>42</v>
      </c>
      <c r="B14" t="s">
        <v>5</v>
      </c>
      <c r="C14" t="s">
        <v>923</v>
      </c>
      <c r="D14" s="2">
        <v>0</v>
      </c>
      <c r="E14" s="39"/>
      <c r="F14" s="42" t="s">
        <v>920</v>
      </c>
      <c r="G14" s="73" t="s">
        <v>1035</v>
      </c>
      <c r="H14" s="80" t="s">
        <v>921</v>
      </c>
      <c r="I14" s="73" t="s">
        <v>1063</v>
      </c>
      <c r="J14" s="73" t="s">
        <v>897</v>
      </c>
      <c r="K14" s="74">
        <v>0</v>
      </c>
      <c r="L14" s="74">
        <v>0</v>
      </c>
      <c r="M14" s="74">
        <v>1.6835906918196735E-2</v>
      </c>
      <c r="N14" s="74">
        <v>0</v>
      </c>
      <c r="O14" s="75" t="s">
        <v>919</v>
      </c>
      <c r="P14" s="75" t="s">
        <v>1037</v>
      </c>
      <c r="R14" s="48">
        <f>D14*K14 + D14*L14 + D14*M14 + D14*N14</f>
        <v>0</v>
      </c>
    </row>
    <row r="15" spans="1:22" x14ac:dyDescent="0.2">
      <c r="A15" s="4"/>
      <c r="D15" s="2"/>
      <c r="E15" s="39"/>
      <c r="U15">
        <f>SUM(R12:R14)</f>
        <v>-319.38557219165114</v>
      </c>
    </row>
    <row r="16" spans="1:22" s="21" customFormat="1" x14ac:dyDescent="0.2">
      <c r="A16" s="26" t="s">
        <v>906</v>
      </c>
      <c r="D16" s="24"/>
      <c r="E16" s="41"/>
      <c r="R16" s="50"/>
    </row>
    <row r="17" spans="1:18" x14ac:dyDescent="0.2">
      <c r="A17" s="27" t="s">
        <v>40</v>
      </c>
      <c r="B17" t="s">
        <v>159</v>
      </c>
      <c r="D17" s="2">
        <v>-1871.09</v>
      </c>
      <c r="E17" s="39"/>
      <c r="F17" s="42" t="s">
        <v>920</v>
      </c>
      <c r="G17" s="73" t="s">
        <v>1035</v>
      </c>
      <c r="H17" s="73" t="s">
        <v>921</v>
      </c>
      <c r="I17" s="73" t="s">
        <v>905</v>
      </c>
      <c r="J17" s="73" t="s">
        <v>897</v>
      </c>
      <c r="K17" s="74">
        <v>0</v>
      </c>
      <c r="L17" s="74">
        <v>0</v>
      </c>
      <c r="M17" s="74">
        <v>3.0533012923625886E-2</v>
      </c>
      <c r="N17" s="74">
        <v>0</v>
      </c>
      <c r="O17" s="75" t="s">
        <v>919</v>
      </c>
      <c r="P17" s="75" t="s">
        <v>1037</v>
      </c>
      <c r="R17" s="48">
        <f t="shared" ref="R17:R30" si="0">D17*K17 + D17*L17 + D17*M17 + D17*N17</f>
        <v>-57.130015151267159</v>
      </c>
    </row>
    <row r="18" spans="1:18" x14ac:dyDescent="0.2">
      <c r="A18" s="27" t="s">
        <v>40</v>
      </c>
      <c r="B18" t="s">
        <v>219</v>
      </c>
      <c r="D18" s="2">
        <v>-57075</v>
      </c>
      <c r="E18" s="39"/>
      <c r="F18" s="42" t="s">
        <v>920</v>
      </c>
      <c r="G18" s="73" t="s">
        <v>1035</v>
      </c>
      <c r="H18" s="73" t="s">
        <v>921</v>
      </c>
      <c r="I18" s="73" t="s">
        <v>905</v>
      </c>
      <c r="J18" s="73" t="s">
        <v>897</v>
      </c>
      <c r="K18" s="74">
        <v>0</v>
      </c>
      <c r="L18" s="74">
        <v>0</v>
      </c>
      <c r="M18" s="74">
        <v>3.0533012923625886E-2</v>
      </c>
      <c r="N18" s="74">
        <v>0</v>
      </c>
      <c r="O18" s="75" t="s">
        <v>919</v>
      </c>
      <c r="P18" s="75" t="s">
        <v>1037</v>
      </c>
      <c r="R18" s="48">
        <f t="shared" si="0"/>
        <v>-1742.6717126159474</v>
      </c>
    </row>
    <row r="19" spans="1:18" x14ac:dyDescent="0.2">
      <c r="A19" s="27" t="s">
        <v>40</v>
      </c>
      <c r="B19" t="s">
        <v>498</v>
      </c>
      <c r="D19" s="2">
        <v>-3726</v>
      </c>
      <c r="E19" s="39"/>
      <c r="F19" s="42" t="s">
        <v>920</v>
      </c>
      <c r="G19" s="73" t="s">
        <v>1035</v>
      </c>
      <c r="H19" s="73" t="s">
        <v>921</v>
      </c>
      <c r="I19" s="73" t="s">
        <v>905</v>
      </c>
      <c r="J19" s="73" t="s">
        <v>897</v>
      </c>
      <c r="K19" s="74">
        <v>0</v>
      </c>
      <c r="L19" s="74">
        <v>0</v>
      </c>
      <c r="M19" s="74">
        <v>3.0533012923625886E-2</v>
      </c>
      <c r="N19" s="74">
        <v>0</v>
      </c>
      <c r="O19" s="75" t="s">
        <v>919</v>
      </c>
      <c r="P19" s="75" t="s">
        <v>1037</v>
      </c>
      <c r="R19" s="48">
        <f t="shared" si="0"/>
        <v>-113.76600615343006</v>
      </c>
    </row>
    <row r="20" spans="1:18" x14ac:dyDescent="0.2">
      <c r="A20" s="27" t="s">
        <v>40</v>
      </c>
      <c r="B20" t="s">
        <v>718</v>
      </c>
      <c r="D20" s="2">
        <v>-96708.15</v>
      </c>
      <c r="E20" s="39"/>
      <c r="F20" s="72" t="s">
        <v>920</v>
      </c>
      <c r="G20" s="77" t="s">
        <v>1035</v>
      </c>
      <c r="H20" s="77" t="s">
        <v>921</v>
      </c>
      <c r="I20" s="77" t="s">
        <v>905</v>
      </c>
      <c r="J20" s="77" t="s">
        <v>897</v>
      </c>
      <c r="K20" s="78">
        <v>0</v>
      </c>
      <c r="L20" s="78">
        <v>0</v>
      </c>
      <c r="M20" s="78">
        <v>3.0499999999999999E-2</v>
      </c>
      <c r="N20" s="78">
        <v>0</v>
      </c>
      <c r="O20" s="79" t="s">
        <v>919</v>
      </c>
      <c r="P20" s="79" t="s">
        <v>1037</v>
      </c>
      <c r="R20" s="48">
        <f t="shared" si="0"/>
        <v>-2949.598575</v>
      </c>
    </row>
    <row r="21" spans="1:18" x14ac:dyDescent="0.2">
      <c r="A21" s="45" t="s">
        <v>40</v>
      </c>
      <c r="B21" t="s">
        <v>5</v>
      </c>
      <c r="D21" s="2">
        <v>409.99</v>
      </c>
      <c r="E21" s="39"/>
      <c r="F21" s="72" t="s">
        <v>920</v>
      </c>
      <c r="G21" s="77" t="s">
        <v>1035</v>
      </c>
      <c r="H21" s="77" t="s">
        <v>921</v>
      </c>
      <c r="I21" s="77" t="s">
        <v>905</v>
      </c>
      <c r="J21" s="77" t="s">
        <v>897</v>
      </c>
      <c r="K21" s="78">
        <v>0</v>
      </c>
      <c r="L21" s="78">
        <v>0</v>
      </c>
      <c r="M21" s="78">
        <v>3.0499999999999999E-2</v>
      </c>
      <c r="N21" s="78">
        <v>0</v>
      </c>
      <c r="O21" s="79" t="s">
        <v>919</v>
      </c>
      <c r="P21" s="79" t="s">
        <v>1037</v>
      </c>
      <c r="R21" s="48">
        <f t="shared" si="0"/>
        <v>12.504695</v>
      </c>
    </row>
    <row r="22" spans="1:18" x14ac:dyDescent="0.2">
      <c r="A22" s="27" t="s">
        <v>16</v>
      </c>
      <c r="B22" t="s">
        <v>80</v>
      </c>
      <c r="D22" s="2">
        <v>-347.2</v>
      </c>
      <c r="E22" s="39"/>
      <c r="F22" s="72" t="s">
        <v>920</v>
      </c>
      <c r="G22" s="77" t="s">
        <v>1035</v>
      </c>
      <c r="H22" s="77" t="s">
        <v>921</v>
      </c>
      <c r="I22" s="77" t="s">
        <v>905</v>
      </c>
      <c r="J22" s="77" t="s">
        <v>897</v>
      </c>
      <c r="K22" s="78">
        <v>0</v>
      </c>
      <c r="L22" s="78">
        <v>0</v>
      </c>
      <c r="M22" s="78">
        <v>3.0499999999999999E-2</v>
      </c>
      <c r="N22" s="78">
        <v>0</v>
      </c>
      <c r="O22" s="79" t="s">
        <v>919</v>
      </c>
      <c r="P22" s="79" t="s">
        <v>1037</v>
      </c>
      <c r="R22" s="48">
        <f t="shared" si="0"/>
        <v>-10.589599999999999</v>
      </c>
    </row>
    <row r="23" spans="1:18" x14ac:dyDescent="0.2">
      <c r="A23" s="27" t="s">
        <v>16</v>
      </c>
      <c r="B23" t="s">
        <v>261</v>
      </c>
      <c r="D23" s="2">
        <v>-38375</v>
      </c>
      <c r="E23" s="39"/>
      <c r="F23" s="72" t="s">
        <v>920</v>
      </c>
      <c r="G23" s="77" t="s">
        <v>1035</v>
      </c>
      <c r="H23" s="77" t="s">
        <v>921</v>
      </c>
      <c r="I23" s="77" t="s">
        <v>905</v>
      </c>
      <c r="J23" s="77" t="s">
        <v>897</v>
      </c>
      <c r="K23" s="78">
        <v>0</v>
      </c>
      <c r="L23" s="78">
        <v>0</v>
      </c>
      <c r="M23" s="78">
        <v>3.0499999999999999E-2</v>
      </c>
      <c r="N23" s="78">
        <v>0</v>
      </c>
      <c r="O23" s="79" t="s">
        <v>919</v>
      </c>
      <c r="P23" s="79" t="s">
        <v>1037</v>
      </c>
      <c r="R23" s="48">
        <f t="shared" si="0"/>
        <v>-1170.4375</v>
      </c>
    </row>
    <row r="24" spans="1:18" x14ac:dyDescent="0.2">
      <c r="A24" s="27" t="s">
        <v>16</v>
      </c>
      <c r="B24" t="s">
        <v>416</v>
      </c>
      <c r="D24" s="2">
        <v>-3273</v>
      </c>
      <c r="E24" s="39"/>
      <c r="F24" s="72" t="s">
        <v>920</v>
      </c>
      <c r="G24" s="77" t="s">
        <v>1035</v>
      </c>
      <c r="H24" s="77" t="s">
        <v>921</v>
      </c>
      <c r="I24" s="77" t="s">
        <v>905</v>
      </c>
      <c r="J24" s="77" t="s">
        <v>897</v>
      </c>
      <c r="K24" s="78">
        <v>0</v>
      </c>
      <c r="L24" s="78">
        <v>0</v>
      </c>
      <c r="M24" s="78">
        <v>3.0499999999999999E-2</v>
      </c>
      <c r="N24" s="78">
        <v>0</v>
      </c>
      <c r="O24" s="79" t="s">
        <v>919</v>
      </c>
      <c r="P24" s="79" t="s">
        <v>1037</v>
      </c>
      <c r="R24" s="48">
        <f t="shared" si="0"/>
        <v>-99.826499999999996</v>
      </c>
    </row>
    <row r="25" spans="1:18" x14ac:dyDescent="0.2">
      <c r="A25" s="27" t="s">
        <v>16</v>
      </c>
      <c r="B25" t="s">
        <v>478</v>
      </c>
      <c r="C25" t="s">
        <v>983</v>
      </c>
      <c r="D25" s="2">
        <v>-22000</v>
      </c>
      <c r="E25" s="39"/>
      <c r="F25" s="72" t="s">
        <v>920</v>
      </c>
      <c r="G25" s="77" t="s">
        <v>1035</v>
      </c>
      <c r="H25" s="77" t="s">
        <v>921</v>
      </c>
      <c r="I25" s="77" t="s">
        <v>905</v>
      </c>
      <c r="J25" s="77" t="s">
        <v>897</v>
      </c>
      <c r="K25" s="78">
        <v>0</v>
      </c>
      <c r="L25" s="78">
        <v>0</v>
      </c>
      <c r="M25" s="78">
        <v>3.0499999999999999E-2</v>
      </c>
      <c r="N25" s="78">
        <v>0</v>
      </c>
      <c r="O25" s="79" t="s">
        <v>919</v>
      </c>
      <c r="P25" s="79" t="s">
        <v>1037</v>
      </c>
      <c r="R25" s="48">
        <f t="shared" si="0"/>
        <v>-671</v>
      </c>
    </row>
    <row r="26" spans="1:18" x14ac:dyDescent="0.2">
      <c r="A26" s="27" t="s">
        <v>16</v>
      </c>
      <c r="B26" t="s">
        <v>580</v>
      </c>
      <c r="D26" s="2">
        <v>-365</v>
      </c>
      <c r="E26" s="39"/>
      <c r="F26" s="72" t="s">
        <v>920</v>
      </c>
      <c r="G26" s="77" t="s">
        <v>1035</v>
      </c>
      <c r="H26" s="77" t="s">
        <v>921</v>
      </c>
      <c r="I26" s="77" t="s">
        <v>905</v>
      </c>
      <c r="J26" s="77" t="s">
        <v>897</v>
      </c>
      <c r="K26" s="78">
        <v>0</v>
      </c>
      <c r="L26" s="78">
        <v>0</v>
      </c>
      <c r="M26" s="78">
        <v>3.0499999999999999E-2</v>
      </c>
      <c r="N26" s="78">
        <v>0</v>
      </c>
      <c r="O26" s="79" t="s">
        <v>919</v>
      </c>
      <c r="P26" s="79" t="s">
        <v>1037</v>
      </c>
      <c r="R26" s="48">
        <f t="shared" si="0"/>
        <v>-11.1325</v>
      </c>
    </row>
    <row r="27" spans="1:18" x14ac:dyDescent="0.2">
      <c r="A27" s="27" t="s">
        <v>16</v>
      </c>
      <c r="B27" t="s">
        <v>587</v>
      </c>
      <c r="D27" s="2">
        <v>-83983.98</v>
      </c>
      <c r="E27" s="39"/>
      <c r="F27" s="72" t="s">
        <v>920</v>
      </c>
      <c r="G27" s="77" t="s">
        <v>1035</v>
      </c>
      <c r="H27" s="77" t="s">
        <v>921</v>
      </c>
      <c r="I27" s="77" t="s">
        <v>905</v>
      </c>
      <c r="J27" s="77" t="s">
        <v>897</v>
      </c>
      <c r="K27" s="78">
        <v>0</v>
      </c>
      <c r="L27" s="78">
        <v>0</v>
      </c>
      <c r="M27" s="78">
        <v>3.0499999999999999E-2</v>
      </c>
      <c r="N27" s="78">
        <v>0</v>
      </c>
      <c r="O27" s="79" t="s">
        <v>919</v>
      </c>
      <c r="P27" s="79" t="s">
        <v>1037</v>
      </c>
      <c r="R27" s="48">
        <f t="shared" si="0"/>
        <v>-2561.5113899999997</v>
      </c>
    </row>
    <row r="28" spans="1:18" x14ac:dyDescent="0.2">
      <c r="A28" s="27" t="s">
        <v>16</v>
      </c>
      <c r="B28" t="s">
        <v>675</v>
      </c>
      <c r="D28" s="2">
        <v>-72428.31</v>
      </c>
      <c r="E28" s="39"/>
      <c r="F28" s="72" t="s">
        <v>920</v>
      </c>
      <c r="G28" s="77" t="s">
        <v>1035</v>
      </c>
      <c r="H28" s="77" t="s">
        <v>921</v>
      </c>
      <c r="I28" s="77" t="s">
        <v>905</v>
      </c>
      <c r="J28" s="77" t="s">
        <v>897</v>
      </c>
      <c r="K28" s="78">
        <v>0</v>
      </c>
      <c r="L28" s="78">
        <v>0</v>
      </c>
      <c r="M28" s="78">
        <v>3.0499999999999999E-2</v>
      </c>
      <c r="N28" s="78">
        <v>0</v>
      </c>
      <c r="O28" s="79" t="s">
        <v>919</v>
      </c>
      <c r="P28" s="79" t="s">
        <v>1037</v>
      </c>
      <c r="R28" s="48">
        <f t="shared" si="0"/>
        <v>-2209.063455</v>
      </c>
    </row>
    <row r="29" spans="1:18" x14ac:dyDescent="0.2">
      <c r="A29" s="27" t="s">
        <v>16</v>
      </c>
      <c r="B29" t="s">
        <v>5</v>
      </c>
      <c r="D29" s="2">
        <v>0.01</v>
      </c>
      <c r="E29" s="39"/>
      <c r="F29" s="72" t="s">
        <v>920</v>
      </c>
      <c r="G29" s="77" t="s">
        <v>1035</v>
      </c>
      <c r="H29" s="77" t="s">
        <v>921</v>
      </c>
      <c r="I29" s="77" t="s">
        <v>905</v>
      </c>
      <c r="J29" s="77" t="s">
        <v>897</v>
      </c>
      <c r="K29" s="78">
        <v>0</v>
      </c>
      <c r="L29" s="78">
        <v>0</v>
      </c>
      <c r="M29" s="78">
        <v>3.0499999999999999E-2</v>
      </c>
      <c r="N29" s="78">
        <v>0</v>
      </c>
      <c r="O29" s="79" t="s">
        <v>919</v>
      </c>
      <c r="P29" s="79" t="s">
        <v>1037</v>
      </c>
      <c r="R29" s="48">
        <f t="shared" si="0"/>
        <v>3.0499999999999999E-4</v>
      </c>
    </row>
    <row r="30" spans="1:18" x14ac:dyDescent="0.2">
      <c r="A30" s="45" t="s">
        <v>16</v>
      </c>
      <c r="B30" t="s">
        <v>842</v>
      </c>
      <c r="D30" s="2">
        <v>-9097.08</v>
      </c>
      <c r="E30" s="39"/>
      <c r="F30" s="72" t="s">
        <v>920</v>
      </c>
      <c r="G30" s="77" t="s">
        <v>1035</v>
      </c>
      <c r="H30" s="77" t="s">
        <v>921</v>
      </c>
      <c r="I30" s="77" t="s">
        <v>905</v>
      </c>
      <c r="J30" s="77" t="s">
        <v>897</v>
      </c>
      <c r="K30" s="78">
        <v>0</v>
      </c>
      <c r="L30" s="78">
        <v>0</v>
      </c>
      <c r="M30" s="78">
        <v>3.0499999999999999E-2</v>
      </c>
      <c r="N30" s="78">
        <v>0</v>
      </c>
      <c r="O30" s="79" t="s">
        <v>919</v>
      </c>
      <c r="P30" s="79" t="s">
        <v>1037</v>
      </c>
      <c r="R30" s="48">
        <f t="shared" si="0"/>
        <v>-277.46093999999999</v>
      </c>
    </row>
    <row r="31" spans="1:18" x14ac:dyDescent="0.2">
      <c r="A31" s="27"/>
      <c r="D31" s="2"/>
      <c r="E31" s="39"/>
      <c r="F31" s="44"/>
      <c r="G31" s="44"/>
      <c r="H31" s="44"/>
      <c r="I31" s="44"/>
      <c r="J31" s="43"/>
      <c r="K31" s="28"/>
      <c r="L31" s="28"/>
      <c r="M31" s="28"/>
      <c r="N31" s="28"/>
      <c r="O31" s="63"/>
      <c r="P31" s="29"/>
    </row>
    <row r="32" spans="1:18" x14ac:dyDescent="0.2">
      <c r="A32" s="27"/>
      <c r="D32" s="2"/>
      <c r="E32" s="39"/>
      <c r="F32" s="44"/>
      <c r="G32" s="44"/>
      <c r="H32" s="44"/>
      <c r="I32" s="44"/>
      <c r="J32" s="44"/>
      <c r="K32" s="64"/>
      <c r="L32" s="64"/>
      <c r="M32" s="64"/>
      <c r="N32" s="64"/>
      <c r="O32" s="63"/>
      <c r="P32" s="65"/>
    </row>
    <row r="33" spans="1:27" x14ac:dyDescent="0.2">
      <c r="A33" s="4"/>
      <c r="D33" s="2"/>
      <c r="E33" s="39"/>
      <c r="U33">
        <f>SUM(R17:R30)</f>
        <v>-11861.683193920646</v>
      </c>
    </row>
    <row r="34" spans="1:27" s="21" customFormat="1" x14ac:dyDescent="0.2">
      <c r="A34" s="26" t="s">
        <v>909</v>
      </c>
      <c r="E34" s="40"/>
      <c r="R34" s="50"/>
    </row>
    <row r="35" spans="1:27" x14ac:dyDescent="0.2">
      <c r="A35" s="27" t="s">
        <v>10</v>
      </c>
      <c r="B35" t="s">
        <v>69</v>
      </c>
      <c r="C35" t="s">
        <v>947</v>
      </c>
      <c r="D35" s="2">
        <v>-912</v>
      </c>
      <c r="E35" s="39"/>
      <c r="F35" s="42" t="s">
        <v>920</v>
      </c>
      <c r="G35" s="73" t="s">
        <v>1035</v>
      </c>
      <c r="H35" s="73" t="s">
        <v>921</v>
      </c>
      <c r="I35" s="73" t="s">
        <v>929</v>
      </c>
      <c r="J35" s="73" t="s">
        <v>897</v>
      </c>
      <c r="K35" s="74">
        <v>0</v>
      </c>
      <c r="L35" s="74">
        <v>0</v>
      </c>
      <c r="M35" s="74">
        <v>3.3453685349505026E-2</v>
      </c>
      <c r="N35" s="74">
        <v>0</v>
      </c>
      <c r="O35" s="75" t="s">
        <v>919</v>
      </c>
      <c r="P35" s="75" t="s">
        <v>1037</v>
      </c>
      <c r="R35" s="48">
        <f t="shared" ref="R35:R98" si="1">D35*K35 + D35*L35 + D35*M35 + D35*N35</f>
        <v>-30.509761038748582</v>
      </c>
    </row>
    <row r="36" spans="1:27" x14ac:dyDescent="0.2">
      <c r="A36" s="27" t="s">
        <v>10</v>
      </c>
      <c r="B36" t="s">
        <v>70</v>
      </c>
      <c r="C36" t="s">
        <v>944</v>
      </c>
      <c r="D36" s="2">
        <v>-12944</v>
      </c>
      <c r="E36" s="39"/>
      <c r="F36" s="42" t="s">
        <v>920</v>
      </c>
      <c r="G36" s="73" t="s">
        <v>1035</v>
      </c>
      <c r="H36" s="73" t="s">
        <v>921</v>
      </c>
      <c r="I36" s="73" t="s">
        <v>929</v>
      </c>
      <c r="J36" s="73" t="s">
        <v>897</v>
      </c>
      <c r="K36" s="74">
        <v>0</v>
      </c>
      <c r="L36" s="74">
        <v>0</v>
      </c>
      <c r="M36" s="74">
        <v>3.3453685349505026E-2</v>
      </c>
      <c r="N36" s="74">
        <v>0</v>
      </c>
      <c r="O36" s="75" t="s">
        <v>919</v>
      </c>
      <c r="P36" s="75" t="s">
        <v>1037</v>
      </c>
      <c r="R36" s="48">
        <f t="shared" si="1"/>
        <v>-433.02450316399307</v>
      </c>
    </row>
    <row r="37" spans="1:27" x14ac:dyDescent="0.2">
      <c r="A37" s="27" t="s">
        <v>10</v>
      </c>
      <c r="B37" t="s">
        <v>73</v>
      </c>
      <c r="C37" t="s">
        <v>945</v>
      </c>
      <c r="D37" s="2">
        <v>-303730</v>
      </c>
      <c r="E37" s="39"/>
      <c r="F37" s="42" t="s">
        <v>920</v>
      </c>
      <c r="G37" s="73" t="s">
        <v>1035</v>
      </c>
      <c r="H37" s="73" t="s">
        <v>921</v>
      </c>
      <c r="I37" s="73" t="s">
        <v>929</v>
      </c>
      <c r="J37" s="73" t="s">
        <v>897</v>
      </c>
      <c r="K37" s="74">
        <v>0</v>
      </c>
      <c r="L37" s="74">
        <v>0</v>
      </c>
      <c r="M37" s="74">
        <v>3.3453685349505026E-2</v>
      </c>
      <c r="N37" s="74">
        <v>0</v>
      </c>
      <c r="O37" s="75" t="s">
        <v>919</v>
      </c>
      <c r="P37" s="75" t="s">
        <v>1037</v>
      </c>
      <c r="R37" s="48">
        <f t="shared" si="1"/>
        <v>-10160.887851205161</v>
      </c>
    </row>
    <row r="38" spans="1:27" x14ac:dyDescent="0.2">
      <c r="A38" s="27" t="s">
        <v>10</v>
      </c>
      <c r="B38" t="s">
        <v>89</v>
      </c>
      <c r="C38" t="s">
        <v>946</v>
      </c>
      <c r="D38" s="2">
        <v>-55700</v>
      </c>
      <c r="E38" s="39"/>
      <c r="F38" s="42" t="s">
        <v>920</v>
      </c>
      <c r="G38" s="73" t="s">
        <v>1035</v>
      </c>
      <c r="H38" s="73" t="s">
        <v>921</v>
      </c>
      <c r="I38" s="73" t="s">
        <v>929</v>
      </c>
      <c r="J38" s="73" t="s">
        <v>897</v>
      </c>
      <c r="K38" s="74">
        <v>0</v>
      </c>
      <c r="L38" s="74">
        <v>0</v>
      </c>
      <c r="M38" s="74">
        <v>3.3453685349505026E-2</v>
      </c>
      <c r="N38" s="74">
        <v>0</v>
      </c>
      <c r="O38" s="75" t="s">
        <v>919</v>
      </c>
      <c r="P38" s="75" t="s">
        <v>1037</v>
      </c>
      <c r="R38" s="48">
        <f t="shared" si="1"/>
        <v>-1863.37027396743</v>
      </c>
    </row>
    <row r="39" spans="1:27" x14ac:dyDescent="0.2">
      <c r="A39" s="27" t="s">
        <v>10</v>
      </c>
      <c r="B39" t="s">
        <v>92</v>
      </c>
      <c r="C39" t="s">
        <v>948</v>
      </c>
      <c r="D39" s="2">
        <v>-62500</v>
      </c>
      <c r="E39" s="39"/>
      <c r="F39" s="42" t="s">
        <v>920</v>
      </c>
      <c r="G39" s="73" t="s">
        <v>1035</v>
      </c>
      <c r="H39" s="73" t="s">
        <v>921</v>
      </c>
      <c r="I39" s="73" t="s">
        <v>929</v>
      </c>
      <c r="J39" s="73" t="s">
        <v>897</v>
      </c>
      <c r="K39" s="74">
        <v>0</v>
      </c>
      <c r="L39" s="74">
        <v>0</v>
      </c>
      <c r="M39" s="74">
        <v>3.3453685349505026E-2</v>
      </c>
      <c r="N39" s="74">
        <v>0</v>
      </c>
      <c r="O39" s="75" t="s">
        <v>1042</v>
      </c>
      <c r="P39" s="75" t="s">
        <v>1037</v>
      </c>
      <c r="R39" s="48">
        <f t="shared" si="1"/>
        <v>-2090.855334344064</v>
      </c>
      <c r="Z39" s="43" t="s">
        <v>921</v>
      </c>
      <c r="AA39" s="43" t="s">
        <v>924</v>
      </c>
    </row>
    <row r="40" spans="1:27" x14ac:dyDescent="0.2">
      <c r="A40" s="27" t="s">
        <v>10</v>
      </c>
      <c r="B40" t="s">
        <v>93</v>
      </c>
      <c r="C40" t="s">
        <v>949</v>
      </c>
      <c r="D40" s="2">
        <v>-7436.5</v>
      </c>
      <c r="E40" s="39"/>
      <c r="F40" s="72" t="s">
        <v>920</v>
      </c>
      <c r="G40" s="77" t="s">
        <v>1035</v>
      </c>
      <c r="H40" s="77" t="s">
        <v>921</v>
      </c>
      <c r="I40" s="77" t="s">
        <v>929</v>
      </c>
      <c r="J40" s="77" t="s">
        <v>897</v>
      </c>
      <c r="K40" s="78">
        <v>0</v>
      </c>
      <c r="L40" s="78">
        <v>0</v>
      </c>
      <c r="M40" s="78">
        <v>3.3500000000000002E-2</v>
      </c>
      <c r="N40" s="78">
        <v>0</v>
      </c>
      <c r="O40" s="79" t="s">
        <v>952</v>
      </c>
      <c r="P40" s="79" t="s">
        <v>1037</v>
      </c>
      <c r="R40" s="48">
        <f t="shared" si="1"/>
        <v>-249.12275000000002</v>
      </c>
      <c r="Z40" s="43"/>
      <c r="AA40" s="43"/>
    </row>
    <row r="41" spans="1:27" x14ac:dyDescent="0.2">
      <c r="A41" s="83" t="s">
        <v>10</v>
      </c>
      <c r="B41" t="s">
        <v>95</v>
      </c>
      <c r="C41" t="s">
        <v>1119</v>
      </c>
      <c r="D41" s="2">
        <v>-4696</v>
      </c>
      <c r="E41" s="39"/>
      <c r="F41" s="72" t="s">
        <v>920</v>
      </c>
      <c r="G41" s="77" t="s">
        <v>1035</v>
      </c>
      <c r="H41" s="77" t="s">
        <v>921</v>
      </c>
      <c r="I41" s="77" t="s">
        <v>929</v>
      </c>
      <c r="J41" s="77" t="s">
        <v>897</v>
      </c>
      <c r="K41" s="78">
        <v>0</v>
      </c>
      <c r="L41" s="78">
        <v>0</v>
      </c>
      <c r="M41" s="78">
        <v>3.3500000000000002E-2</v>
      </c>
      <c r="N41" s="78">
        <v>0</v>
      </c>
      <c r="O41" s="79" t="s">
        <v>951</v>
      </c>
      <c r="P41" s="79" t="s">
        <v>1037</v>
      </c>
      <c r="R41" s="48">
        <f t="shared" si="1"/>
        <v>-157.316</v>
      </c>
      <c r="Z41" s="43"/>
      <c r="AA41" s="43"/>
    </row>
    <row r="42" spans="1:27" x14ac:dyDescent="0.2">
      <c r="A42" s="83" t="s">
        <v>10</v>
      </c>
      <c r="B42" t="s">
        <v>96</v>
      </c>
      <c r="C42" t="s">
        <v>1120</v>
      </c>
      <c r="D42" s="2">
        <v>-24995</v>
      </c>
      <c r="E42" s="39"/>
      <c r="F42" s="72" t="s">
        <v>920</v>
      </c>
      <c r="G42" s="77" t="s">
        <v>1035</v>
      </c>
      <c r="H42" s="77" t="s">
        <v>921</v>
      </c>
      <c r="I42" s="77" t="s">
        <v>929</v>
      </c>
      <c r="J42" s="77" t="s">
        <v>897</v>
      </c>
      <c r="K42" s="78">
        <v>0</v>
      </c>
      <c r="L42" s="78">
        <v>0</v>
      </c>
      <c r="M42" s="78">
        <v>3.3500000000000002E-2</v>
      </c>
      <c r="N42" s="78">
        <v>0</v>
      </c>
      <c r="O42" s="79" t="s">
        <v>951</v>
      </c>
      <c r="P42" s="79" t="s">
        <v>1037</v>
      </c>
      <c r="R42" s="48">
        <f t="shared" si="1"/>
        <v>-837.3325000000001</v>
      </c>
      <c r="Z42" s="43" t="s">
        <v>921</v>
      </c>
      <c r="AA42" s="43" t="s">
        <v>925</v>
      </c>
    </row>
    <row r="43" spans="1:27" x14ac:dyDescent="0.2">
      <c r="A43" s="27" t="s">
        <v>10</v>
      </c>
      <c r="B43" t="s">
        <v>98</v>
      </c>
      <c r="C43" t="s">
        <v>950</v>
      </c>
      <c r="D43" s="2">
        <v>-98203.82</v>
      </c>
      <c r="E43" s="39"/>
      <c r="F43" s="72" t="s">
        <v>920</v>
      </c>
      <c r="G43" s="77" t="s">
        <v>1035</v>
      </c>
      <c r="H43" s="77" t="s">
        <v>921</v>
      </c>
      <c r="I43" s="77" t="s">
        <v>929</v>
      </c>
      <c r="J43" s="77" t="s">
        <v>897</v>
      </c>
      <c r="K43" s="78">
        <v>0</v>
      </c>
      <c r="L43" s="78">
        <v>0</v>
      </c>
      <c r="M43" s="78">
        <v>3.3500000000000002E-2</v>
      </c>
      <c r="N43" s="78">
        <v>0</v>
      </c>
      <c r="O43" s="79" t="s">
        <v>951</v>
      </c>
      <c r="P43" s="79" t="s">
        <v>1037</v>
      </c>
      <c r="R43" s="48">
        <f t="shared" si="1"/>
        <v>-3289.8279700000003</v>
      </c>
      <c r="Z43" s="43" t="s">
        <v>921</v>
      </c>
      <c r="AA43" s="43" t="s">
        <v>926</v>
      </c>
    </row>
    <row r="44" spans="1:27" x14ac:dyDescent="0.2">
      <c r="A44" s="27" t="s">
        <v>10</v>
      </c>
      <c r="B44" t="s">
        <v>103</v>
      </c>
      <c r="C44" t="s">
        <v>955</v>
      </c>
      <c r="D44" s="2">
        <v>-80000</v>
      </c>
      <c r="E44" s="39"/>
      <c r="F44" s="72" t="s">
        <v>920</v>
      </c>
      <c r="G44" s="77" t="s">
        <v>1035</v>
      </c>
      <c r="H44" s="77" t="s">
        <v>921</v>
      </c>
      <c r="I44" s="77" t="s">
        <v>929</v>
      </c>
      <c r="J44" s="77" t="s">
        <v>897</v>
      </c>
      <c r="K44" s="78">
        <v>0</v>
      </c>
      <c r="L44" s="78">
        <v>0</v>
      </c>
      <c r="M44" s="78">
        <v>3.3500000000000002E-2</v>
      </c>
      <c r="N44" s="78">
        <v>0</v>
      </c>
      <c r="O44" s="79" t="s">
        <v>953</v>
      </c>
      <c r="P44" s="79" t="s">
        <v>1037</v>
      </c>
      <c r="R44" s="48">
        <f t="shared" si="1"/>
        <v>-2680</v>
      </c>
      <c r="Z44" s="43" t="s">
        <v>921</v>
      </c>
      <c r="AA44" s="43" t="s">
        <v>927</v>
      </c>
    </row>
    <row r="45" spans="1:27" x14ac:dyDescent="0.2">
      <c r="A45" s="27" t="s">
        <v>10</v>
      </c>
      <c r="B45" t="s">
        <v>104</v>
      </c>
      <c r="C45" t="s">
        <v>954</v>
      </c>
      <c r="D45" s="2">
        <v>-47231.7</v>
      </c>
      <c r="E45" s="39"/>
      <c r="F45" s="72" t="s">
        <v>920</v>
      </c>
      <c r="G45" s="77" t="s">
        <v>1035</v>
      </c>
      <c r="H45" s="77" t="s">
        <v>921</v>
      </c>
      <c r="I45" s="77" t="s">
        <v>929</v>
      </c>
      <c r="J45" s="77" t="s">
        <v>897</v>
      </c>
      <c r="K45" s="78">
        <v>0</v>
      </c>
      <c r="L45" s="78">
        <v>0</v>
      </c>
      <c r="M45" s="78">
        <v>3.3500000000000002E-2</v>
      </c>
      <c r="N45" s="78">
        <v>0</v>
      </c>
      <c r="O45" s="79" t="s">
        <v>953</v>
      </c>
      <c r="P45" s="79" t="s">
        <v>1037</v>
      </c>
      <c r="R45" s="48">
        <f t="shared" si="1"/>
        <v>-1582.2619500000001</v>
      </c>
      <c r="Z45" s="43" t="s">
        <v>921</v>
      </c>
      <c r="AA45" s="43" t="s">
        <v>928</v>
      </c>
    </row>
    <row r="46" spans="1:27" x14ac:dyDescent="0.2">
      <c r="A46" s="27" t="s">
        <v>10</v>
      </c>
      <c r="B46" t="s">
        <v>106</v>
      </c>
      <c r="C46" t="s">
        <v>961</v>
      </c>
      <c r="D46" s="2">
        <v>-100000</v>
      </c>
      <c r="E46" s="39"/>
      <c r="F46" s="72" t="s">
        <v>920</v>
      </c>
      <c r="G46" s="77" t="s">
        <v>1035</v>
      </c>
      <c r="H46" s="77" t="s">
        <v>921</v>
      </c>
      <c r="I46" s="77" t="s">
        <v>929</v>
      </c>
      <c r="J46" s="77" t="s">
        <v>897</v>
      </c>
      <c r="K46" s="78">
        <v>0</v>
      </c>
      <c r="L46" s="78">
        <v>0</v>
      </c>
      <c r="M46" s="78">
        <v>3.3500000000000002E-2</v>
      </c>
      <c r="N46" s="78">
        <v>0</v>
      </c>
      <c r="O46" s="79" t="s">
        <v>953</v>
      </c>
      <c r="P46" s="79" t="s">
        <v>1037</v>
      </c>
      <c r="R46" s="48">
        <f t="shared" si="1"/>
        <v>-3350</v>
      </c>
      <c r="Z46" s="43" t="s">
        <v>921</v>
      </c>
      <c r="AA46" s="43" t="s">
        <v>929</v>
      </c>
    </row>
    <row r="47" spans="1:27" x14ac:dyDescent="0.2">
      <c r="A47" s="27" t="s">
        <v>10</v>
      </c>
      <c r="B47" t="s">
        <v>109</v>
      </c>
      <c r="C47" t="s">
        <v>956</v>
      </c>
      <c r="D47" s="2">
        <v>-14079</v>
      </c>
      <c r="E47" s="39"/>
      <c r="F47" s="42" t="s">
        <v>920</v>
      </c>
      <c r="G47" s="73" t="s">
        <v>1035</v>
      </c>
      <c r="H47" s="73" t="s">
        <v>1036</v>
      </c>
      <c r="I47" s="73" t="s">
        <v>1041</v>
      </c>
      <c r="J47" s="73" t="s">
        <v>897</v>
      </c>
      <c r="K47" s="74">
        <v>0</v>
      </c>
      <c r="L47" s="74">
        <v>0</v>
      </c>
      <c r="M47" s="74">
        <v>6.5234166992279602E-2</v>
      </c>
      <c r="N47" s="74">
        <v>0</v>
      </c>
      <c r="O47" s="75" t="s">
        <v>919</v>
      </c>
      <c r="P47" s="75" t="s">
        <v>1037</v>
      </c>
      <c r="R47" s="48">
        <f t="shared" si="1"/>
        <v>-918.43183708430456</v>
      </c>
    </row>
    <row r="48" spans="1:27" x14ac:dyDescent="0.2">
      <c r="A48" s="27" t="s">
        <v>10</v>
      </c>
      <c r="B48" t="s">
        <v>111</v>
      </c>
      <c r="C48" t="s">
        <v>957</v>
      </c>
      <c r="D48" s="2">
        <v>-6890</v>
      </c>
      <c r="E48" s="39"/>
      <c r="F48" s="42" t="s">
        <v>920</v>
      </c>
      <c r="G48" s="73" t="s">
        <v>1035</v>
      </c>
      <c r="H48" s="73" t="s">
        <v>1036</v>
      </c>
      <c r="I48" s="73" t="s">
        <v>1041</v>
      </c>
      <c r="J48" s="73" t="s">
        <v>897</v>
      </c>
      <c r="K48" s="74">
        <v>0</v>
      </c>
      <c r="L48" s="74">
        <v>0</v>
      </c>
      <c r="M48" s="74">
        <v>6.5234166992279602E-2</v>
      </c>
      <c r="N48" s="74">
        <v>0</v>
      </c>
      <c r="O48" s="75" t="s">
        <v>1040</v>
      </c>
      <c r="P48" s="75" t="s">
        <v>1037</v>
      </c>
      <c r="R48" s="48">
        <f t="shared" si="1"/>
        <v>-449.46341057680644</v>
      </c>
    </row>
    <row r="49" spans="1:18" x14ac:dyDescent="0.2">
      <c r="A49" s="27" t="s">
        <v>10</v>
      </c>
      <c r="B49" t="s">
        <v>116</v>
      </c>
      <c r="C49" t="s">
        <v>958</v>
      </c>
      <c r="D49" s="2">
        <v>-3871.8</v>
      </c>
      <c r="E49" s="2"/>
      <c r="F49" s="42" t="s">
        <v>920</v>
      </c>
      <c r="G49" s="73" t="s">
        <v>1035</v>
      </c>
      <c r="H49" s="73" t="s">
        <v>1057</v>
      </c>
      <c r="I49" s="73" t="s">
        <v>1103</v>
      </c>
      <c r="J49" s="73" t="s">
        <v>1060</v>
      </c>
      <c r="K49" s="74">
        <v>0</v>
      </c>
      <c r="L49" s="74">
        <v>0</v>
      </c>
      <c r="M49" s="74">
        <v>4.3633333333333342</v>
      </c>
      <c r="N49" s="74">
        <v>0</v>
      </c>
      <c r="O49" s="75" t="s">
        <v>919</v>
      </c>
      <c r="P49" s="75" t="s">
        <v>1104</v>
      </c>
      <c r="R49" s="48">
        <f>D49*K49 + D49*L49 + D49*M49 + D49*N49</f>
        <v>-16893.954000000005</v>
      </c>
    </row>
    <row r="50" spans="1:18" x14ac:dyDescent="0.2">
      <c r="A50" s="27" t="s">
        <v>10</v>
      </c>
      <c r="B50" t="s">
        <v>121</v>
      </c>
      <c r="C50" t="s">
        <v>944</v>
      </c>
      <c r="D50" s="2">
        <v>-59359.1</v>
      </c>
      <c r="E50" s="39"/>
      <c r="F50" s="72" t="s">
        <v>920</v>
      </c>
      <c r="G50" s="77" t="s">
        <v>1035</v>
      </c>
      <c r="H50" s="77" t="s">
        <v>921</v>
      </c>
      <c r="I50" s="77" t="s">
        <v>929</v>
      </c>
      <c r="J50" s="77" t="s">
        <v>897</v>
      </c>
      <c r="K50" s="78">
        <v>0</v>
      </c>
      <c r="L50" s="78">
        <v>0</v>
      </c>
      <c r="M50" s="78">
        <v>3.3500000000000002E-2</v>
      </c>
      <c r="N50" s="78">
        <v>0</v>
      </c>
      <c r="O50" s="79" t="s">
        <v>919</v>
      </c>
      <c r="P50" s="79" t="s">
        <v>1037</v>
      </c>
      <c r="R50" s="48">
        <f t="shared" si="1"/>
        <v>-1988.5298500000001</v>
      </c>
    </row>
    <row r="51" spans="1:18" x14ac:dyDescent="0.2">
      <c r="A51" s="86" t="s">
        <v>10</v>
      </c>
      <c r="B51" t="s">
        <v>126</v>
      </c>
      <c r="C51" t="s">
        <v>959</v>
      </c>
      <c r="D51" s="2">
        <v>-12722</v>
      </c>
      <c r="E51" s="39"/>
      <c r="O51" s="62" t="s">
        <v>919</v>
      </c>
      <c r="R51" s="48">
        <f t="shared" si="1"/>
        <v>0</v>
      </c>
    </row>
    <row r="52" spans="1:18" x14ac:dyDescent="0.2">
      <c r="A52" s="27" t="s">
        <v>10</v>
      </c>
      <c r="B52" t="s">
        <v>127</v>
      </c>
      <c r="C52" t="s">
        <v>960</v>
      </c>
      <c r="D52" s="2">
        <v>-26960.79</v>
      </c>
      <c r="E52" s="39"/>
      <c r="F52" s="73" t="s">
        <v>964</v>
      </c>
      <c r="G52" s="73" t="s">
        <v>1085</v>
      </c>
      <c r="H52" s="80" t="s">
        <v>1091</v>
      </c>
      <c r="I52" s="80" t="s">
        <v>1079</v>
      </c>
      <c r="J52" s="80" t="s">
        <v>897</v>
      </c>
      <c r="K52" s="74">
        <v>0</v>
      </c>
      <c r="L52" s="74">
        <v>0</v>
      </c>
      <c r="M52" s="74">
        <v>0.2446320709610191</v>
      </c>
      <c r="N52" s="74">
        <v>0</v>
      </c>
      <c r="O52" s="81" t="s">
        <v>919</v>
      </c>
      <c r="P52" s="81" t="s">
        <v>1090</v>
      </c>
      <c r="R52" s="48">
        <f t="shared" si="1"/>
        <v>-6595.4738924451349</v>
      </c>
    </row>
    <row r="53" spans="1:18" x14ac:dyDescent="0.2">
      <c r="A53" s="83" t="s">
        <v>10</v>
      </c>
      <c r="B53" t="s">
        <v>128</v>
      </c>
      <c r="C53" t="s">
        <v>1100</v>
      </c>
      <c r="D53" s="2">
        <v>-300</v>
      </c>
      <c r="E53" s="39"/>
      <c r="F53" t="s">
        <v>920</v>
      </c>
      <c r="G53" s="73" t="s">
        <v>1035</v>
      </c>
      <c r="H53" s="80" t="s">
        <v>921</v>
      </c>
      <c r="I53" s="73" t="s">
        <v>1106</v>
      </c>
      <c r="J53" s="73" t="s">
        <v>897</v>
      </c>
      <c r="K53" s="74">
        <v>0</v>
      </c>
      <c r="L53" s="74">
        <v>0</v>
      </c>
      <c r="M53" s="74">
        <v>4.3389557943256954E-2</v>
      </c>
      <c r="N53" s="74">
        <v>0</v>
      </c>
      <c r="O53" s="75" t="s">
        <v>919</v>
      </c>
      <c r="P53" s="75" t="s">
        <v>1107</v>
      </c>
      <c r="R53" s="48">
        <f t="shared" si="1"/>
        <v>-13.016867382977086</v>
      </c>
    </row>
    <row r="54" spans="1:18" x14ac:dyDescent="0.2">
      <c r="A54" s="83" t="s">
        <v>10</v>
      </c>
      <c r="B54" t="s">
        <v>130</v>
      </c>
      <c r="C54" t="s">
        <v>1101</v>
      </c>
      <c r="D54" s="2">
        <v>-475</v>
      </c>
      <c r="E54" s="39"/>
      <c r="F54" t="s">
        <v>920</v>
      </c>
      <c r="G54" s="73" t="s">
        <v>1035</v>
      </c>
      <c r="H54" s="80" t="s">
        <v>921</v>
      </c>
      <c r="I54" s="73" t="s">
        <v>1106</v>
      </c>
      <c r="J54" s="73" t="s">
        <v>897</v>
      </c>
      <c r="K54" s="74">
        <v>0</v>
      </c>
      <c r="L54" s="74">
        <v>0</v>
      </c>
      <c r="M54" s="74">
        <v>4.3389557943256954E-2</v>
      </c>
      <c r="N54" s="74">
        <v>0</v>
      </c>
      <c r="O54" s="75" t="s">
        <v>919</v>
      </c>
      <c r="P54" s="75" t="s">
        <v>1107</v>
      </c>
      <c r="R54" s="48">
        <f t="shared" si="1"/>
        <v>-20.610040023047052</v>
      </c>
    </row>
    <row r="55" spans="1:18" x14ac:dyDescent="0.2">
      <c r="A55" s="27" t="s">
        <v>10</v>
      </c>
      <c r="B55" t="s">
        <v>131</v>
      </c>
      <c r="C55" t="s">
        <v>961</v>
      </c>
      <c r="D55" s="2">
        <v>-5579.78</v>
      </c>
      <c r="E55" s="39"/>
      <c r="F55" s="72" t="s">
        <v>920</v>
      </c>
      <c r="G55" s="77" t="s">
        <v>1035</v>
      </c>
      <c r="H55" s="77" t="s">
        <v>921</v>
      </c>
      <c r="I55" s="77" t="s">
        <v>929</v>
      </c>
      <c r="J55" s="77" t="s">
        <v>897</v>
      </c>
      <c r="K55" s="78">
        <v>0</v>
      </c>
      <c r="L55" s="78">
        <v>0</v>
      </c>
      <c r="M55" s="78">
        <v>3.3500000000000002E-2</v>
      </c>
      <c r="N55" s="78">
        <v>0</v>
      </c>
      <c r="O55" s="79" t="s">
        <v>919</v>
      </c>
      <c r="P55" s="79" t="s">
        <v>1037</v>
      </c>
      <c r="R55" s="48">
        <f t="shared" si="1"/>
        <v>-186.92263</v>
      </c>
    </row>
    <row r="56" spans="1:18" x14ac:dyDescent="0.2">
      <c r="A56" s="27" t="s">
        <v>10</v>
      </c>
      <c r="B56" t="s">
        <v>134</v>
      </c>
      <c r="C56" t="s">
        <v>962</v>
      </c>
      <c r="D56" s="2">
        <v>-32700</v>
      </c>
      <c r="E56" s="39"/>
      <c r="F56" s="72" t="s">
        <v>920</v>
      </c>
      <c r="G56" s="77" t="s">
        <v>1035</v>
      </c>
      <c r="H56" s="77" t="s">
        <v>921</v>
      </c>
      <c r="I56" s="77" t="s">
        <v>929</v>
      </c>
      <c r="J56" s="77" t="s">
        <v>897</v>
      </c>
      <c r="K56" s="78">
        <v>0</v>
      </c>
      <c r="L56" s="78">
        <v>0</v>
      </c>
      <c r="M56" s="78">
        <v>3.3500000000000002E-2</v>
      </c>
      <c r="N56" s="78">
        <v>0</v>
      </c>
      <c r="O56" s="79" t="s">
        <v>919</v>
      </c>
      <c r="P56" s="79" t="s">
        <v>1037</v>
      </c>
      <c r="R56" s="48">
        <f t="shared" si="1"/>
        <v>-1095.45</v>
      </c>
    </row>
    <row r="57" spans="1:18" x14ac:dyDescent="0.2">
      <c r="A57" s="27" t="s">
        <v>10</v>
      </c>
      <c r="B57" t="s">
        <v>139</v>
      </c>
      <c r="C57" t="s">
        <v>963</v>
      </c>
      <c r="D57" s="2">
        <v>-22309.5</v>
      </c>
      <c r="E57" s="39"/>
      <c r="F57" s="72" t="s">
        <v>920</v>
      </c>
      <c r="G57" s="77" t="s">
        <v>1035</v>
      </c>
      <c r="H57" s="77" t="s">
        <v>921</v>
      </c>
      <c r="I57" s="77" t="s">
        <v>929</v>
      </c>
      <c r="J57" s="77" t="s">
        <v>897</v>
      </c>
      <c r="K57" s="78">
        <v>0</v>
      </c>
      <c r="L57" s="78">
        <v>0</v>
      </c>
      <c r="M57" s="78">
        <v>3.3500000000000002E-2</v>
      </c>
      <c r="N57" s="78">
        <v>0</v>
      </c>
      <c r="O57" s="79" t="s">
        <v>919</v>
      </c>
      <c r="P57" s="79" t="s">
        <v>1037</v>
      </c>
      <c r="R57" s="48">
        <f t="shared" si="1"/>
        <v>-747.36824999999999</v>
      </c>
    </row>
    <row r="58" spans="1:18" x14ac:dyDescent="0.2">
      <c r="A58" s="83" t="s">
        <v>10</v>
      </c>
      <c r="B58" t="s">
        <v>145</v>
      </c>
      <c r="C58" t="s">
        <v>964</v>
      </c>
      <c r="D58" s="2">
        <v>-12084</v>
      </c>
      <c r="E58" s="39"/>
      <c r="F58" s="42" t="s">
        <v>920</v>
      </c>
      <c r="G58" s="73" t="s">
        <v>1035</v>
      </c>
      <c r="H58" s="73" t="s">
        <v>1036</v>
      </c>
      <c r="I58" s="73" t="s">
        <v>1105</v>
      </c>
      <c r="J58" s="73" t="s">
        <v>897</v>
      </c>
      <c r="K58" s="74">
        <v>0</v>
      </c>
      <c r="L58" s="74">
        <v>0</v>
      </c>
      <c r="M58" s="74">
        <v>7.8904837981155523E-2</v>
      </c>
      <c r="N58" s="74">
        <v>0</v>
      </c>
      <c r="O58" s="75" t="s">
        <v>919</v>
      </c>
      <c r="P58" s="75" t="s">
        <v>1054</v>
      </c>
      <c r="R58" s="48">
        <f t="shared" si="1"/>
        <v>-953.48606216428334</v>
      </c>
    </row>
    <row r="59" spans="1:18" x14ac:dyDescent="0.2">
      <c r="A59" s="86" t="s">
        <v>10</v>
      </c>
      <c r="B59" t="s">
        <v>149</v>
      </c>
      <c r="C59" t="s">
        <v>965</v>
      </c>
      <c r="D59" s="2">
        <v>-200</v>
      </c>
      <c r="E59" s="39"/>
      <c r="O59" s="62" t="s">
        <v>919</v>
      </c>
      <c r="R59" s="48">
        <f t="shared" si="1"/>
        <v>0</v>
      </c>
    </row>
    <row r="60" spans="1:18" x14ac:dyDescent="0.2">
      <c r="A60" s="83" t="s">
        <v>10</v>
      </c>
      <c r="B60" t="s">
        <v>152</v>
      </c>
      <c r="C60" t="s">
        <v>966</v>
      </c>
      <c r="D60" s="2">
        <v>-12134.06</v>
      </c>
      <c r="E60" s="39"/>
      <c r="F60" s="84" t="s">
        <v>920</v>
      </c>
      <c r="G60" s="73" t="s">
        <v>1035</v>
      </c>
      <c r="H60" s="73" t="s">
        <v>921</v>
      </c>
      <c r="I60" s="73" t="s">
        <v>924</v>
      </c>
      <c r="J60" s="73" t="s">
        <v>897</v>
      </c>
      <c r="K60" s="74">
        <v>0</v>
      </c>
      <c r="L60" s="74">
        <v>0</v>
      </c>
      <c r="M60" s="74">
        <v>3.3453685349505026E-2</v>
      </c>
      <c r="N60" s="74">
        <v>0</v>
      </c>
      <c r="O60" s="75" t="s">
        <v>919</v>
      </c>
      <c r="P60" s="75" t="s">
        <v>1037</v>
      </c>
      <c r="R60" s="48">
        <f t="shared" si="1"/>
        <v>-405.92902525201492</v>
      </c>
    </row>
    <row r="61" spans="1:18" x14ac:dyDescent="0.2">
      <c r="A61" s="27" t="s">
        <v>10</v>
      </c>
      <c r="B61" t="s">
        <v>153</v>
      </c>
      <c r="C61" t="s">
        <v>967</v>
      </c>
      <c r="D61" s="2">
        <v>-14110</v>
      </c>
      <c r="E61" s="39"/>
      <c r="F61" s="72" t="s">
        <v>920</v>
      </c>
      <c r="G61" s="77" t="s">
        <v>1035</v>
      </c>
      <c r="H61" s="77" t="s">
        <v>921</v>
      </c>
      <c r="I61" s="77" t="s">
        <v>929</v>
      </c>
      <c r="J61" s="77" t="s">
        <v>897</v>
      </c>
      <c r="K61" s="78">
        <v>0</v>
      </c>
      <c r="L61" s="78">
        <v>0</v>
      </c>
      <c r="M61" s="78">
        <v>3.3500000000000002E-2</v>
      </c>
      <c r="N61" s="78">
        <v>0</v>
      </c>
      <c r="O61" s="79" t="s">
        <v>1043</v>
      </c>
      <c r="P61" s="79" t="s">
        <v>1037</v>
      </c>
      <c r="R61" s="48">
        <f t="shared" si="1"/>
        <v>-472.685</v>
      </c>
    </row>
    <row r="62" spans="1:18" x14ac:dyDescent="0.2">
      <c r="A62" s="83" t="s">
        <v>10</v>
      </c>
      <c r="B62" t="s">
        <v>157</v>
      </c>
      <c r="C62" t="s">
        <v>968</v>
      </c>
      <c r="D62" s="2">
        <v>-8000</v>
      </c>
      <c r="E62" s="39"/>
      <c r="F62" t="s">
        <v>920</v>
      </c>
      <c r="G62" s="73" t="s">
        <v>1035</v>
      </c>
      <c r="H62" s="80" t="s">
        <v>921</v>
      </c>
      <c r="I62" s="73" t="s">
        <v>1106</v>
      </c>
      <c r="J62" s="73" t="s">
        <v>897</v>
      </c>
      <c r="K62" s="74">
        <v>0</v>
      </c>
      <c r="L62" s="74">
        <v>0</v>
      </c>
      <c r="M62" s="74">
        <v>4.3389557943256954E-2</v>
      </c>
      <c r="N62" s="74">
        <v>0</v>
      </c>
      <c r="O62" s="75" t="s">
        <v>919</v>
      </c>
      <c r="P62" s="75" t="s">
        <v>1107</v>
      </c>
      <c r="R62" s="48">
        <f t="shared" si="1"/>
        <v>-347.11646354605563</v>
      </c>
    </row>
    <row r="63" spans="1:18" x14ac:dyDescent="0.2">
      <c r="A63" s="83" t="s">
        <v>10</v>
      </c>
      <c r="B63" t="s">
        <v>160</v>
      </c>
      <c r="C63" t="s">
        <v>969</v>
      </c>
      <c r="D63" s="2">
        <v>-11700</v>
      </c>
      <c r="E63" s="39"/>
      <c r="F63" s="42" t="s">
        <v>920</v>
      </c>
      <c r="G63" s="73" t="s">
        <v>1035</v>
      </c>
      <c r="H63" s="73" t="s">
        <v>1036</v>
      </c>
      <c r="I63" s="73" t="s">
        <v>1105</v>
      </c>
      <c r="J63" s="73" t="s">
        <v>897</v>
      </c>
      <c r="K63" s="74">
        <v>0</v>
      </c>
      <c r="L63" s="74">
        <v>0</v>
      </c>
      <c r="M63" s="74">
        <v>7.8904837981155523E-2</v>
      </c>
      <c r="N63" s="74">
        <v>0</v>
      </c>
      <c r="O63" s="75" t="s">
        <v>919</v>
      </c>
      <c r="P63" s="75" t="s">
        <v>1054</v>
      </c>
      <c r="R63" s="48">
        <f t="shared" si="1"/>
        <v>-923.18660437951962</v>
      </c>
    </row>
    <row r="64" spans="1:18" x14ac:dyDescent="0.2">
      <c r="A64" s="83" t="s">
        <v>10</v>
      </c>
      <c r="B64" t="s">
        <v>170</v>
      </c>
      <c r="C64" t="s">
        <v>961</v>
      </c>
      <c r="D64" s="2">
        <v>-37213.43</v>
      </c>
      <c r="E64" s="39"/>
      <c r="F64" t="s">
        <v>920</v>
      </c>
      <c r="G64" s="73" t="s">
        <v>1035</v>
      </c>
      <c r="H64" s="80" t="s">
        <v>921</v>
      </c>
      <c r="I64" s="73" t="s">
        <v>1106</v>
      </c>
      <c r="J64" s="73" t="s">
        <v>897</v>
      </c>
      <c r="K64" s="74">
        <v>0</v>
      </c>
      <c r="L64" s="74">
        <v>0</v>
      </c>
      <c r="M64" s="74">
        <v>4.3389557943256954E-2</v>
      </c>
      <c r="N64" s="74">
        <v>0</v>
      </c>
      <c r="O64" s="75" t="s">
        <v>919</v>
      </c>
      <c r="P64" s="75" t="s">
        <v>1107</v>
      </c>
      <c r="R64" s="48">
        <f t="shared" si="1"/>
        <v>-1614.6742772523367</v>
      </c>
    </row>
    <row r="65" spans="1:18" x14ac:dyDescent="0.2">
      <c r="A65" s="27" t="s">
        <v>10</v>
      </c>
      <c r="B65" t="s">
        <v>175</v>
      </c>
      <c r="C65" t="s">
        <v>970</v>
      </c>
      <c r="D65" s="2">
        <v>-600</v>
      </c>
      <c r="E65" s="39"/>
      <c r="F65" s="72" t="s">
        <v>920</v>
      </c>
      <c r="G65" s="77" t="s">
        <v>1035</v>
      </c>
      <c r="H65" s="77" t="s">
        <v>921</v>
      </c>
      <c r="I65" s="77" t="s">
        <v>929</v>
      </c>
      <c r="J65" s="77" t="s">
        <v>897</v>
      </c>
      <c r="K65" s="78">
        <v>0</v>
      </c>
      <c r="L65" s="78">
        <v>0</v>
      </c>
      <c r="M65" s="78">
        <v>3.3500000000000002E-2</v>
      </c>
      <c r="N65" s="78">
        <v>0</v>
      </c>
      <c r="O65" s="79" t="s">
        <v>919</v>
      </c>
      <c r="P65" s="79" t="s">
        <v>1037</v>
      </c>
      <c r="R65" s="48">
        <f t="shared" si="1"/>
        <v>-20.100000000000001</v>
      </c>
    </row>
    <row r="66" spans="1:18" x14ac:dyDescent="0.2">
      <c r="A66" s="83" t="s">
        <v>10</v>
      </c>
      <c r="B66" t="s">
        <v>177</v>
      </c>
      <c r="C66" t="s">
        <v>969</v>
      </c>
      <c r="D66" s="2">
        <v>-35724.199999999997</v>
      </c>
      <c r="E66" s="39"/>
      <c r="F66" s="42" t="s">
        <v>920</v>
      </c>
      <c r="G66" s="73" t="s">
        <v>1035</v>
      </c>
      <c r="H66" s="73" t="s">
        <v>1036</v>
      </c>
      <c r="I66" s="73" t="s">
        <v>1105</v>
      </c>
      <c r="J66" s="73" t="s">
        <v>897</v>
      </c>
      <c r="K66" s="74">
        <v>0</v>
      </c>
      <c r="L66" s="74">
        <v>0</v>
      </c>
      <c r="M66" s="74">
        <v>7.8904837981155523E-2</v>
      </c>
      <c r="N66" s="74">
        <v>0</v>
      </c>
      <c r="O66" s="75" t="s">
        <v>919</v>
      </c>
      <c r="P66" s="75" t="s">
        <v>1054</v>
      </c>
      <c r="R66" s="48">
        <f t="shared" si="1"/>
        <v>-2818.8122130063957</v>
      </c>
    </row>
    <row r="67" spans="1:18" x14ac:dyDescent="0.2">
      <c r="A67" s="83" t="s">
        <v>10</v>
      </c>
      <c r="B67" t="s">
        <v>180</v>
      </c>
      <c r="C67" t="s">
        <v>971</v>
      </c>
      <c r="D67" s="2">
        <v>-2229.3200000000002</v>
      </c>
      <c r="E67" s="39"/>
      <c r="F67" s="42" t="s">
        <v>920</v>
      </c>
      <c r="G67" s="73" t="s">
        <v>1035</v>
      </c>
      <c r="H67" s="73" t="s">
        <v>921</v>
      </c>
      <c r="I67" s="73" t="s">
        <v>1108</v>
      </c>
      <c r="J67" s="73" t="s">
        <v>897</v>
      </c>
      <c r="K67" s="74">
        <v>0</v>
      </c>
      <c r="L67" s="74">
        <v>0</v>
      </c>
      <c r="M67" s="74">
        <v>2.8808005692525739E-2</v>
      </c>
      <c r="N67" s="74">
        <v>0</v>
      </c>
      <c r="O67" s="75" t="s">
        <v>919</v>
      </c>
      <c r="P67" s="75" t="s">
        <v>1037</v>
      </c>
      <c r="R67" s="48">
        <f t="shared" si="1"/>
        <v>-64.222263250461481</v>
      </c>
    </row>
    <row r="68" spans="1:18" x14ac:dyDescent="0.2">
      <c r="A68" s="27" t="s">
        <v>10</v>
      </c>
      <c r="B68" t="s">
        <v>181</v>
      </c>
      <c r="C68" t="s">
        <v>972</v>
      </c>
      <c r="D68" s="2">
        <v>-2400</v>
      </c>
      <c r="E68" s="39"/>
      <c r="F68" s="42" t="s">
        <v>920</v>
      </c>
      <c r="G68" s="73" t="s">
        <v>1035</v>
      </c>
      <c r="H68" s="73" t="s">
        <v>921</v>
      </c>
      <c r="I68" s="73" t="s">
        <v>927</v>
      </c>
      <c r="J68" s="73" t="s">
        <v>897</v>
      </c>
      <c r="K68" s="74">
        <v>0</v>
      </c>
      <c r="L68" s="74">
        <v>0</v>
      </c>
      <c r="M68" s="74">
        <v>8.6496330869965138E-2</v>
      </c>
      <c r="N68" s="74">
        <v>0</v>
      </c>
      <c r="O68" s="75" t="s">
        <v>919</v>
      </c>
      <c r="P68" s="75" t="s">
        <v>1037</v>
      </c>
      <c r="R68" s="48">
        <f t="shared" si="1"/>
        <v>-207.59119408791634</v>
      </c>
    </row>
    <row r="69" spans="1:18" x14ac:dyDescent="0.2">
      <c r="A69" s="27" t="s">
        <v>10</v>
      </c>
      <c r="B69" t="s">
        <v>182</v>
      </c>
      <c r="C69" t="s">
        <v>973</v>
      </c>
      <c r="D69" s="2">
        <v>-29478.45</v>
      </c>
      <c r="E69" s="39"/>
      <c r="F69" s="72" t="s">
        <v>920</v>
      </c>
      <c r="G69" s="77" t="s">
        <v>1035</v>
      </c>
      <c r="H69" s="77" t="s">
        <v>921</v>
      </c>
      <c r="I69" s="77" t="s">
        <v>1061</v>
      </c>
      <c r="J69" s="77" t="s">
        <v>897</v>
      </c>
      <c r="K69" s="78">
        <v>0</v>
      </c>
      <c r="L69" s="78">
        <v>0</v>
      </c>
      <c r="M69" s="78">
        <v>7.3999999999999996E-2</v>
      </c>
      <c r="N69" s="78">
        <v>0</v>
      </c>
      <c r="O69" s="79" t="s">
        <v>919</v>
      </c>
      <c r="P69" s="79" t="s">
        <v>1037</v>
      </c>
      <c r="R69" s="48">
        <f t="shared" si="1"/>
        <v>-2181.4052999999999</v>
      </c>
    </row>
    <row r="70" spans="1:18" x14ac:dyDescent="0.2">
      <c r="A70" s="27" t="s">
        <v>10</v>
      </c>
      <c r="B70" t="s">
        <v>183</v>
      </c>
      <c r="C70" t="s">
        <v>974</v>
      </c>
      <c r="D70" s="2">
        <v>-7444.4</v>
      </c>
      <c r="E70" s="39"/>
      <c r="F70" s="72" t="s">
        <v>920</v>
      </c>
      <c r="G70" s="77" t="s">
        <v>1035</v>
      </c>
      <c r="H70" s="77" t="s">
        <v>921</v>
      </c>
      <c r="I70" s="77" t="s">
        <v>929</v>
      </c>
      <c r="J70" s="77" t="s">
        <v>897</v>
      </c>
      <c r="K70" s="78">
        <v>0</v>
      </c>
      <c r="L70" s="78">
        <v>0</v>
      </c>
      <c r="M70" s="78">
        <v>3.3500000000000002E-2</v>
      </c>
      <c r="N70" s="78">
        <v>0</v>
      </c>
      <c r="O70" s="79" t="s">
        <v>975</v>
      </c>
      <c r="P70" s="79" t="s">
        <v>1037</v>
      </c>
      <c r="R70" s="48">
        <f t="shared" si="1"/>
        <v>-249.38740000000001</v>
      </c>
    </row>
    <row r="71" spans="1:18" x14ac:dyDescent="0.2">
      <c r="A71" s="27" t="s">
        <v>10</v>
      </c>
      <c r="B71" t="s">
        <v>185</v>
      </c>
      <c r="C71" t="s">
        <v>961</v>
      </c>
      <c r="D71" s="2">
        <v>-223215</v>
      </c>
      <c r="E71" s="39"/>
      <c r="F71" s="85" t="s">
        <v>920</v>
      </c>
      <c r="G71" s="73" t="s">
        <v>1035</v>
      </c>
      <c r="H71" s="80" t="s">
        <v>921</v>
      </c>
      <c r="I71" s="73" t="s">
        <v>1106</v>
      </c>
      <c r="J71" s="73" t="s">
        <v>897</v>
      </c>
      <c r="K71" s="74">
        <v>0</v>
      </c>
      <c r="L71" s="74">
        <v>0</v>
      </c>
      <c r="M71" s="74">
        <v>4.3389557943256954E-2</v>
      </c>
      <c r="N71" s="74">
        <v>0</v>
      </c>
      <c r="O71" s="75" t="s">
        <v>919</v>
      </c>
      <c r="P71" s="75" t="s">
        <v>1107</v>
      </c>
      <c r="R71" s="48">
        <f t="shared" si="1"/>
        <v>-9685.2001763041008</v>
      </c>
    </row>
    <row r="72" spans="1:18" x14ac:dyDescent="0.2">
      <c r="A72" s="27" t="s">
        <v>10</v>
      </c>
      <c r="B72" t="s">
        <v>188</v>
      </c>
      <c r="C72" t="s">
        <v>972</v>
      </c>
      <c r="D72" s="2">
        <v>-8559.68</v>
      </c>
      <c r="E72" s="39"/>
      <c r="F72" s="42" t="s">
        <v>920</v>
      </c>
      <c r="G72" s="73" t="s">
        <v>1035</v>
      </c>
      <c r="H72" s="73" t="s">
        <v>921</v>
      </c>
      <c r="I72" s="73" t="s">
        <v>927</v>
      </c>
      <c r="J72" s="73" t="s">
        <v>897</v>
      </c>
      <c r="K72" s="74">
        <v>0</v>
      </c>
      <c r="L72" s="74">
        <v>0</v>
      </c>
      <c r="M72" s="74">
        <v>8.6496330869965138E-2</v>
      </c>
      <c r="N72" s="74">
        <v>0</v>
      </c>
      <c r="O72" s="75" t="s">
        <v>919</v>
      </c>
      <c r="P72" s="75" t="s">
        <v>1037</v>
      </c>
      <c r="R72" s="48">
        <f t="shared" si="1"/>
        <v>-740.38091342102325</v>
      </c>
    </row>
    <row r="73" spans="1:18" x14ac:dyDescent="0.2">
      <c r="A73" s="27" t="s">
        <v>10</v>
      </c>
      <c r="B73" t="s">
        <v>190</v>
      </c>
      <c r="C73" t="s">
        <v>976</v>
      </c>
      <c r="D73" s="2">
        <v>-7139.04</v>
      </c>
      <c r="E73" s="39"/>
      <c r="F73" s="72" t="s">
        <v>920</v>
      </c>
      <c r="G73" s="77" t="s">
        <v>1035</v>
      </c>
      <c r="H73" s="77" t="s">
        <v>921</v>
      </c>
      <c r="I73" s="77" t="s">
        <v>929</v>
      </c>
      <c r="J73" s="77" t="s">
        <v>897</v>
      </c>
      <c r="K73" s="78">
        <v>0</v>
      </c>
      <c r="L73" s="78">
        <v>0</v>
      </c>
      <c r="M73" s="78">
        <v>3.3500000000000002E-2</v>
      </c>
      <c r="N73" s="78">
        <v>0</v>
      </c>
      <c r="O73" s="79" t="s">
        <v>977</v>
      </c>
      <c r="P73" s="79" t="s">
        <v>1037</v>
      </c>
      <c r="R73" s="48">
        <f t="shared" si="1"/>
        <v>-239.15784000000002</v>
      </c>
    </row>
    <row r="74" spans="1:18" x14ac:dyDescent="0.2">
      <c r="A74" s="27" t="s">
        <v>10</v>
      </c>
      <c r="B74" t="s">
        <v>191</v>
      </c>
      <c r="C74" t="s">
        <v>978</v>
      </c>
      <c r="D74" s="2">
        <v>-455473.73</v>
      </c>
      <c r="E74" s="39"/>
      <c r="F74" s="42" t="s">
        <v>920</v>
      </c>
      <c r="G74" s="73" t="s">
        <v>1035</v>
      </c>
      <c r="H74" s="73" t="s">
        <v>921</v>
      </c>
      <c r="I74" s="73" t="s">
        <v>1001</v>
      </c>
      <c r="J74" s="73" t="s">
        <v>897</v>
      </c>
      <c r="K74" s="74">
        <v>0</v>
      </c>
      <c r="L74" s="74">
        <v>0</v>
      </c>
      <c r="M74" s="74">
        <v>2.9146165462699387E-2</v>
      </c>
      <c r="N74" s="74">
        <v>0</v>
      </c>
      <c r="O74" s="75" t="s">
        <v>919</v>
      </c>
      <c r="P74" s="75" t="s">
        <v>1037</v>
      </c>
      <c r="R74" s="48">
        <f t="shared" si="1"/>
        <v>-13275.312698492866</v>
      </c>
    </row>
    <row r="75" spans="1:18" x14ac:dyDescent="0.2">
      <c r="A75" s="27" t="s">
        <v>10</v>
      </c>
      <c r="B75" t="s">
        <v>192</v>
      </c>
      <c r="C75" t="s">
        <v>977</v>
      </c>
      <c r="D75" s="2">
        <v>-2850</v>
      </c>
      <c r="E75" s="39"/>
      <c r="F75" s="72" t="s">
        <v>920</v>
      </c>
      <c r="G75" s="77" t="s">
        <v>1035</v>
      </c>
      <c r="H75" s="77" t="s">
        <v>921</v>
      </c>
      <c r="I75" s="77" t="s">
        <v>929</v>
      </c>
      <c r="J75" s="77" t="s">
        <v>897</v>
      </c>
      <c r="K75" s="78">
        <v>0</v>
      </c>
      <c r="L75" s="78">
        <v>0</v>
      </c>
      <c r="M75" s="78">
        <v>3.3500000000000002E-2</v>
      </c>
      <c r="N75" s="78">
        <v>0</v>
      </c>
      <c r="O75" s="79" t="s">
        <v>977</v>
      </c>
      <c r="P75" s="79" t="s">
        <v>1037</v>
      </c>
      <c r="R75" s="48">
        <f t="shared" si="1"/>
        <v>-95.475000000000009</v>
      </c>
    </row>
    <row r="76" spans="1:18" x14ac:dyDescent="0.2">
      <c r="A76" s="27" t="s">
        <v>10</v>
      </c>
      <c r="B76" t="s">
        <v>197</v>
      </c>
      <c r="C76" t="s">
        <v>961</v>
      </c>
      <c r="D76" s="2">
        <v>-82250</v>
      </c>
      <c r="E76" s="39"/>
      <c r="F76" s="85" t="s">
        <v>920</v>
      </c>
      <c r="G76" s="73" t="s">
        <v>1035</v>
      </c>
      <c r="H76" s="80" t="s">
        <v>921</v>
      </c>
      <c r="I76" s="73" t="s">
        <v>1106</v>
      </c>
      <c r="J76" s="73" t="s">
        <v>897</v>
      </c>
      <c r="K76" s="74">
        <v>0</v>
      </c>
      <c r="L76" s="74">
        <v>0</v>
      </c>
      <c r="M76" s="74">
        <v>4.3389557943256954E-2</v>
      </c>
      <c r="N76" s="74">
        <v>0</v>
      </c>
      <c r="O76" s="75" t="s">
        <v>919</v>
      </c>
      <c r="P76" s="75" t="s">
        <v>1107</v>
      </c>
      <c r="R76" s="48">
        <f t="shared" si="1"/>
        <v>-3568.7911408328846</v>
      </c>
    </row>
    <row r="77" spans="1:18" x14ac:dyDescent="0.2">
      <c r="A77" s="27" t="s">
        <v>10</v>
      </c>
      <c r="B77" t="s">
        <v>198</v>
      </c>
      <c r="C77" t="s">
        <v>979</v>
      </c>
      <c r="D77" s="2">
        <v>-6880</v>
      </c>
      <c r="E77" s="39"/>
      <c r="F77" s="42" t="s">
        <v>920</v>
      </c>
      <c r="G77" s="73" t="s">
        <v>1035</v>
      </c>
      <c r="H77" s="73" t="s">
        <v>921</v>
      </c>
      <c r="I77" s="73" t="s">
        <v>1109</v>
      </c>
      <c r="J77" s="73" t="s">
        <v>897</v>
      </c>
      <c r="K77" s="74">
        <v>0</v>
      </c>
      <c r="L77" s="74">
        <v>0</v>
      </c>
      <c r="M77" s="74">
        <v>4.2871919602811413E-2</v>
      </c>
      <c r="N77" s="74">
        <v>0</v>
      </c>
      <c r="O77" s="75" t="s">
        <v>919</v>
      </c>
      <c r="P77" s="75" t="s">
        <v>1037</v>
      </c>
      <c r="R77" s="48">
        <f t="shared" si="1"/>
        <v>-294.9588068673425</v>
      </c>
    </row>
    <row r="78" spans="1:18" x14ac:dyDescent="0.2">
      <c r="A78" s="27" t="s">
        <v>10</v>
      </c>
      <c r="B78" t="s">
        <v>199</v>
      </c>
      <c r="C78" t="s">
        <v>980</v>
      </c>
      <c r="D78" s="2">
        <v>-50000</v>
      </c>
      <c r="E78" s="39"/>
      <c r="F78" s="72" t="s">
        <v>920</v>
      </c>
      <c r="G78" s="77" t="s">
        <v>1035</v>
      </c>
      <c r="H78" s="77" t="s">
        <v>921</v>
      </c>
      <c r="I78" s="77" t="s">
        <v>929</v>
      </c>
      <c r="J78" s="77" t="s">
        <v>897</v>
      </c>
      <c r="K78" s="78">
        <v>0</v>
      </c>
      <c r="L78" s="78">
        <v>0</v>
      </c>
      <c r="M78" s="78">
        <v>3.3500000000000002E-2</v>
      </c>
      <c r="N78" s="78">
        <v>0</v>
      </c>
      <c r="O78" s="79" t="s">
        <v>919</v>
      </c>
      <c r="P78" s="79" t="s">
        <v>1037</v>
      </c>
      <c r="R78" s="48">
        <f t="shared" si="1"/>
        <v>-1675</v>
      </c>
    </row>
    <row r="79" spans="1:18" x14ac:dyDescent="0.2">
      <c r="A79" s="27" t="s">
        <v>10</v>
      </c>
      <c r="B79" t="s">
        <v>200</v>
      </c>
      <c r="C79" t="s">
        <v>981</v>
      </c>
      <c r="D79" s="2">
        <v>-29250</v>
      </c>
      <c r="E79" s="39"/>
      <c r="F79" s="72" t="s">
        <v>920</v>
      </c>
      <c r="G79" s="77" t="s">
        <v>1035</v>
      </c>
      <c r="H79" s="77" t="s">
        <v>921</v>
      </c>
      <c r="I79" s="77" t="s">
        <v>929</v>
      </c>
      <c r="J79" s="77" t="s">
        <v>897</v>
      </c>
      <c r="K79" s="78">
        <v>0</v>
      </c>
      <c r="L79" s="78">
        <v>0</v>
      </c>
      <c r="M79" s="78">
        <v>3.3500000000000002E-2</v>
      </c>
      <c r="N79" s="78">
        <v>0</v>
      </c>
      <c r="O79" s="79" t="s">
        <v>919</v>
      </c>
      <c r="P79" s="79" t="s">
        <v>1037</v>
      </c>
      <c r="R79" s="48">
        <f t="shared" si="1"/>
        <v>-979.87500000000011</v>
      </c>
    </row>
    <row r="80" spans="1:18" x14ac:dyDescent="0.2">
      <c r="A80" s="27" t="s">
        <v>10</v>
      </c>
      <c r="B80" t="s">
        <v>207</v>
      </c>
      <c r="C80" t="s">
        <v>982</v>
      </c>
      <c r="D80" s="2">
        <v>-9575</v>
      </c>
      <c r="E80" s="39"/>
      <c r="F80" s="72" t="s">
        <v>920</v>
      </c>
      <c r="G80" s="77" t="s">
        <v>1035</v>
      </c>
      <c r="H80" s="77" t="s">
        <v>921</v>
      </c>
      <c r="I80" s="77" t="s">
        <v>929</v>
      </c>
      <c r="J80" s="77" t="s">
        <v>897</v>
      </c>
      <c r="K80" s="78">
        <v>0</v>
      </c>
      <c r="L80" s="78">
        <v>0</v>
      </c>
      <c r="M80" s="78">
        <v>3.3500000000000002E-2</v>
      </c>
      <c r="N80" s="78">
        <v>0</v>
      </c>
      <c r="O80" s="79" t="s">
        <v>919</v>
      </c>
      <c r="P80" s="79" t="s">
        <v>1037</v>
      </c>
      <c r="R80" s="48">
        <f t="shared" si="1"/>
        <v>-320.76250000000005</v>
      </c>
    </row>
    <row r="81" spans="1:18" x14ac:dyDescent="0.2">
      <c r="A81" s="27" t="s">
        <v>10</v>
      </c>
      <c r="B81" t="s">
        <v>208</v>
      </c>
      <c r="C81" t="s">
        <v>1110</v>
      </c>
      <c r="D81" s="2">
        <v>-12000</v>
      </c>
      <c r="E81" s="39"/>
      <c r="F81" s="72" t="s">
        <v>920</v>
      </c>
      <c r="G81" s="77" t="s">
        <v>1035</v>
      </c>
      <c r="H81" s="77" t="s">
        <v>921</v>
      </c>
      <c r="I81" s="77" t="s">
        <v>929</v>
      </c>
      <c r="J81" s="77" t="s">
        <v>897</v>
      </c>
      <c r="K81" s="78">
        <v>0</v>
      </c>
      <c r="L81" s="78">
        <v>0</v>
      </c>
      <c r="M81" s="78">
        <v>3.3500000000000002E-2</v>
      </c>
      <c r="N81" s="78">
        <v>0</v>
      </c>
      <c r="O81" s="79" t="s">
        <v>919</v>
      </c>
      <c r="P81" s="79" t="s">
        <v>1037</v>
      </c>
      <c r="R81" s="48">
        <f t="shared" si="1"/>
        <v>-402</v>
      </c>
    </row>
    <row r="82" spans="1:18" x14ac:dyDescent="0.2">
      <c r="A82" s="27" t="s">
        <v>10</v>
      </c>
      <c r="B82" t="s">
        <v>209</v>
      </c>
      <c r="C82" t="s">
        <v>1111</v>
      </c>
      <c r="D82" s="2">
        <v>-44413.5</v>
      </c>
      <c r="E82" s="39"/>
      <c r="F82" s="72" t="s">
        <v>920</v>
      </c>
      <c r="G82" s="77" t="s">
        <v>1035</v>
      </c>
      <c r="H82" s="77" t="s">
        <v>921</v>
      </c>
      <c r="I82" s="77" t="s">
        <v>929</v>
      </c>
      <c r="J82" s="77" t="s">
        <v>897</v>
      </c>
      <c r="K82" s="78">
        <v>0</v>
      </c>
      <c r="L82" s="78">
        <v>0</v>
      </c>
      <c r="M82" s="78">
        <v>3.3500000000000002E-2</v>
      </c>
      <c r="N82" s="78">
        <v>0</v>
      </c>
      <c r="O82" s="79" t="s">
        <v>919</v>
      </c>
      <c r="P82" s="79" t="s">
        <v>1037</v>
      </c>
      <c r="R82" s="48">
        <f t="shared" si="1"/>
        <v>-1487.8522500000001</v>
      </c>
    </row>
    <row r="83" spans="1:18" x14ac:dyDescent="0.2">
      <c r="A83" s="27" t="s">
        <v>10</v>
      </c>
      <c r="B83" t="s">
        <v>210</v>
      </c>
      <c r="C83" t="s">
        <v>1112</v>
      </c>
      <c r="D83" s="2">
        <v>-29250</v>
      </c>
      <c r="E83" s="39"/>
      <c r="F83" s="72" t="s">
        <v>920</v>
      </c>
      <c r="G83" s="77" t="s">
        <v>1035</v>
      </c>
      <c r="H83" s="77" t="s">
        <v>921</v>
      </c>
      <c r="I83" s="77" t="s">
        <v>929</v>
      </c>
      <c r="J83" s="77" t="s">
        <v>897</v>
      </c>
      <c r="K83" s="78">
        <v>0</v>
      </c>
      <c r="L83" s="78">
        <v>0</v>
      </c>
      <c r="M83" s="78">
        <v>3.3500000000000002E-2</v>
      </c>
      <c r="N83" s="78">
        <v>0</v>
      </c>
      <c r="O83" s="79" t="s">
        <v>919</v>
      </c>
      <c r="P83" s="79" t="s">
        <v>1037</v>
      </c>
      <c r="R83" s="48">
        <f t="shared" si="1"/>
        <v>-979.87500000000011</v>
      </c>
    </row>
    <row r="84" spans="1:18" x14ac:dyDescent="0.2">
      <c r="A84" s="27" t="s">
        <v>10</v>
      </c>
      <c r="B84" t="s">
        <v>212</v>
      </c>
      <c r="C84" t="s">
        <v>1113</v>
      </c>
      <c r="D84" s="2">
        <v>-650</v>
      </c>
      <c r="E84" s="39"/>
      <c r="F84" s="72" t="s">
        <v>920</v>
      </c>
      <c r="G84" s="77" t="s">
        <v>1035</v>
      </c>
      <c r="H84" s="77" t="s">
        <v>921</v>
      </c>
      <c r="I84" s="77" t="s">
        <v>926</v>
      </c>
      <c r="J84" s="77" t="s">
        <v>897</v>
      </c>
      <c r="K84" s="78">
        <v>0</v>
      </c>
      <c r="L84" s="78">
        <v>0</v>
      </c>
      <c r="M84" s="78">
        <v>3.6499999999999998E-2</v>
      </c>
      <c r="N84" s="78">
        <v>0</v>
      </c>
      <c r="O84" s="79" t="s">
        <v>919</v>
      </c>
      <c r="P84" s="79" t="s">
        <v>1037</v>
      </c>
      <c r="R84" s="48">
        <f t="shared" si="1"/>
        <v>-23.724999999999998</v>
      </c>
    </row>
    <row r="85" spans="1:18" x14ac:dyDescent="0.2">
      <c r="A85" s="27" t="s">
        <v>10</v>
      </c>
      <c r="B85" t="s">
        <v>221</v>
      </c>
      <c r="C85" t="s">
        <v>1114</v>
      </c>
      <c r="D85" s="2">
        <v>-9150</v>
      </c>
      <c r="E85" s="39"/>
      <c r="F85" t="s">
        <v>920</v>
      </c>
      <c r="G85" s="73" t="s">
        <v>1035</v>
      </c>
      <c r="H85" s="80" t="s">
        <v>921</v>
      </c>
      <c r="I85" s="73" t="s">
        <v>1106</v>
      </c>
      <c r="J85" s="73" t="s">
        <v>897</v>
      </c>
      <c r="K85" s="74">
        <v>0</v>
      </c>
      <c r="L85" s="74">
        <v>0</v>
      </c>
      <c r="M85" s="74">
        <v>4.3389557943256954E-2</v>
      </c>
      <c r="N85" s="74">
        <v>0</v>
      </c>
      <c r="O85" s="75" t="s">
        <v>919</v>
      </c>
      <c r="P85" s="75" t="s">
        <v>1107</v>
      </c>
      <c r="R85" s="48">
        <f t="shared" si="1"/>
        <v>-397.01445518080112</v>
      </c>
    </row>
    <row r="86" spans="1:18" x14ac:dyDescent="0.2">
      <c r="A86" s="27" t="s">
        <v>10</v>
      </c>
      <c r="B86" t="s">
        <v>222</v>
      </c>
      <c r="C86" t="s">
        <v>1115</v>
      </c>
      <c r="D86" s="2">
        <v>-39000</v>
      </c>
      <c r="E86" s="39"/>
      <c r="F86" t="s">
        <v>920</v>
      </c>
      <c r="G86" s="73" t="s">
        <v>1035</v>
      </c>
      <c r="H86" s="80" t="s">
        <v>921</v>
      </c>
      <c r="I86" s="73" t="s">
        <v>1106</v>
      </c>
      <c r="J86" s="73" t="s">
        <v>897</v>
      </c>
      <c r="K86" s="74">
        <v>0</v>
      </c>
      <c r="L86" s="74">
        <v>0</v>
      </c>
      <c r="M86" s="74">
        <v>4.3389557943256954E-2</v>
      </c>
      <c r="N86" s="74">
        <v>0</v>
      </c>
      <c r="O86" s="75" t="s">
        <v>919</v>
      </c>
      <c r="P86" s="75" t="s">
        <v>1107</v>
      </c>
      <c r="R86" s="48">
        <f t="shared" si="1"/>
        <v>-1692.1927597870213</v>
      </c>
    </row>
    <row r="87" spans="1:18" x14ac:dyDescent="0.2">
      <c r="A87" s="27" t="s">
        <v>10</v>
      </c>
      <c r="B87" t="s">
        <v>223</v>
      </c>
      <c r="C87" t="s">
        <v>1116</v>
      </c>
      <c r="D87" s="2">
        <v>-404301.72</v>
      </c>
      <c r="E87" s="39"/>
      <c r="F87" t="s">
        <v>920</v>
      </c>
      <c r="G87" s="73" t="s">
        <v>1035</v>
      </c>
      <c r="H87" s="80" t="s">
        <v>921</v>
      </c>
      <c r="I87" s="73" t="s">
        <v>1106</v>
      </c>
      <c r="J87" s="73" t="s">
        <v>897</v>
      </c>
      <c r="K87" s="74">
        <v>0</v>
      </c>
      <c r="L87" s="74">
        <v>0</v>
      </c>
      <c r="M87" s="74">
        <v>4.3389557943256954E-2</v>
      </c>
      <c r="N87" s="74">
        <v>0</v>
      </c>
      <c r="O87" s="75" t="s">
        <v>919</v>
      </c>
      <c r="P87" s="75" t="s">
        <v>1107</v>
      </c>
      <c r="R87" s="48">
        <f t="shared" si="1"/>
        <v>-17542.472906498449</v>
      </c>
    </row>
    <row r="88" spans="1:18" x14ac:dyDescent="0.2">
      <c r="A88" s="27" t="s">
        <v>10</v>
      </c>
      <c r="B88" t="s">
        <v>224</v>
      </c>
      <c r="C88" t="s">
        <v>1117</v>
      </c>
      <c r="D88" s="2">
        <v>-49800</v>
      </c>
      <c r="E88" s="39"/>
      <c r="F88" t="s">
        <v>920</v>
      </c>
      <c r="G88" s="73" t="s">
        <v>1035</v>
      </c>
      <c r="H88" s="80" t="s">
        <v>921</v>
      </c>
      <c r="I88" s="73" t="s">
        <v>1106</v>
      </c>
      <c r="J88" s="73" t="s">
        <v>897</v>
      </c>
      <c r="K88" s="74">
        <v>0</v>
      </c>
      <c r="L88" s="74">
        <v>0</v>
      </c>
      <c r="M88" s="74">
        <v>4.3389557943256954E-2</v>
      </c>
      <c r="N88" s="74">
        <v>0</v>
      </c>
      <c r="O88" s="75" t="s">
        <v>919</v>
      </c>
      <c r="P88" s="75" t="s">
        <v>1107</v>
      </c>
      <c r="R88" s="48">
        <f t="shared" si="1"/>
        <v>-2160.7999855741964</v>
      </c>
    </row>
    <row r="89" spans="1:18" x14ac:dyDescent="0.2">
      <c r="A89" s="27" t="s">
        <v>10</v>
      </c>
      <c r="B89" t="s">
        <v>225</v>
      </c>
      <c r="C89" t="s">
        <v>1117</v>
      </c>
      <c r="D89" s="2">
        <v>-5500</v>
      </c>
      <c r="E89" s="39"/>
      <c r="F89" t="s">
        <v>920</v>
      </c>
      <c r="G89" s="73" t="s">
        <v>1035</v>
      </c>
      <c r="H89" s="80" t="s">
        <v>921</v>
      </c>
      <c r="I89" s="73" t="s">
        <v>1106</v>
      </c>
      <c r="J89" s="73" t="s">
        <v>897</v>
      </c>
      <c r="K89" s="74">
        <v>0</v>
      </c>
      <c r="L89" s="74">
        <v>0</v>
      </c>
      <c r="M89" s="74">
        <v>4.3389557943256954E-2</v>
      </c>
      <c r="N89" s="74">
        <v>0</v>
      </c>
      <c r="O89" s="75" t="s">
        <v>919</v>
      </c>
      <c r="P89" s="75" t="s">
        <v>1107</v>
      </c>
      <c r="R89" s="48">
        <f t="shared" si="1"/>
        <v>-238.64256868791324</v>
      </c>
    </row>
    <row r="90" spans="1:18" x14ac:dyDescent="0.2">
      <c r="A90" s="27" t="s">
        <v>10</v>
      </c>
      <c r="B90" t="s">
        <v>227</v>
      </c>
      <c r="C90" t="s">
        <v>1114</v>
      </c>
      <c r="D90" s="2">
        <v>-325</v>
      </c>
      <c r="E90" s="39"/>
      <c r="F90" t="s">
        <v>920</v>
      </c>
      <c r="G90" s="73" t="s">
        <v>1035</v>
      </c>
      <c r="H90" s="80" t="s">
        <v>921</v>
      </c>
      <c r="I90" s="73" t="s">
        <v>1106</v>
      </c>
      <c r="J90" s="73" t="s">
        <v>897</v>
      </c>
      <c r="K90" s="74">
        <v>0</v>
      </c>
      <c r="L90" s="74">
        <v>0</v>
      </c>
      <c r="M90" s="74">
        <v>4.3389557943256954E-2</v>
      </c>
      <c r="N90" s="74">
        <v>0</v>
      </c>
      <c r="O90" s="75" t="s">
        <v>919</v>
      </c>
      <c r="P90" s="75" t="s">
        <v>1107</v>
      </c>
      <c r="R90" s="48">
        <f t="shared" si="1"/>
        <v>-14.101606331558511</v>
      </c>
    </row>
    <row r="91" spans="1:18" x14ac:dyDescent="0.2">
      <c r="A91" s="83" t="s">
        <v>10</v>
      </c>
      <c r="B91" t="s">
        <v>229</v>
      </c>
      <c r="C91" t="s">
        <v>1118</v>
      </c>
      <c r="D91" s="2">
        <v>-2850</v>
      </c>
      <c r="E91" s="39"/>
      <c r="F91" s="72" t="s">
        <v>920</v>
      </c>
      <c r="G91" s="77" t="s">
        <v>1035</v>
      </c>
      <c r="H91" s="77" t="s">
        <v>921</v>
      </c>
      <c r="I91" s="77" t="s">
        <v>929</v>
      </c>
      <c r="J91" s="77" t="s">
        <v>897</v>
      </c>
      <c r="K91" s="78">
        <v>0</v>
      </c>
      <c r="L91" s="78">
        <v>0</v>
      </c>
      <c r="M91" s="78">
        <v>3.3500000000000002E-2</v>
      </c>
      <c r="N91" s="78">
        <v>0</v>
      </c>
      <c r="O91" s="79" t="s">
        <v>919</v>
      </c>
      <c r="P91" s="79" t="s">
        <v>1037</v>
      </c>
      <c r="R91" s="48">
        <f t="shared" si="1"/>
        <v>-95.475000000000009</v>
      </c>
    </row>
    <row r="92" spans="1:18" x14ac:dyDescent="0.2">
      <c r="A92" s="83" t="s">
        <v>10</v>
      </c>
      <c r="B92" t="s">
        <v>233</v>
      </c>
      <c r="C92" t="s">
        <v>1121</v>
      </c>
      <c r="D92" s="2">
        <v>-24035</v>
      </c>
      <c r="E92" s="39"/>
      <c r="F92" s="72" t="s">
        <v>920</v>
      </c>
      <c r="G92" s="77" t="s">
        <v>1035</v>
      </c>
      <c r="H92" s="77" t="s">
        <v>921</v>
      </c>
      <c r="I92" s="77" t="s">
        <v>929</v>
      </c>
      <c r="J92" s="77" t="s">
        <v>897</v>
      </c>
      <c r="K92" s="78">
        <v>0</v>
      </c>
      <c r="L92" s="78">
        <v>0</v>
      </c>
      <c r="M92" s="78">
        <v>3.3500000000000002E-2</v>
      </c>
      <c r="N92" s="78">
        <v>0</v>
      </c>
      <c r="O92" s="79" t="s">
        <v>919</v>
      </c>
      <c r="P92" s="79" t="s">
        <v>1037</v>
      </c>
      <c r="R92" s="48">
        <f t="shared" si="1"/>
        <v>-805.17250000000001</v>
      </c>
    </row>
    <row r="93" spans="1:18" x14ac:dyDescent="0.2">
      <c r="A93" s="27" t="s">
        <v>10</v>
      </c>
      <c r="B93" t="s">
        <v>234</v>
      </c>
      <c r="C93" t="s">
        <v>1118</v>
      </c>
      <c r="D93" s="2">
        <v>-800</v>
      </c>
      <c r="E93" s="39"/>
      <c r="F93" t="s">
        <v>920</v>
      </c>
      <c r="G93" s="73" t="s">
        <v>1035</v>
      </c>
      <c r="H93" s="80" t="s">
        <v>921</v>
      </c>
      <c r="I93" s="73" t="s">
        <v>1106</v>
      </c>
      <c r="J93" s="73" t="s">
        <v>897</v>
      </c>
      <c r="K93" s="74">
        <v>0</v>
      </c>
      <c r="L93" s="74">
        <v>0</v>
      </c>
      <c r="M93" s="74">
        <v>4.3389557943256954E-2</v>
      </c>
      <c r="N93" s="74">
        <v>0</v>
      </c>
      <c r="O93" s="75" t="s">
        <v>919</v>
      </c>
      <c r="P93" s="75" t="s">
        <v>1107</v>
      </c>
      <c r="R93" s="48">
        <f t="shared" si="1"/>
        <v>-34.711646354605563</v>
      </c>
    </row>
    <row r="94" spans="1:18" x14ac:dyDescent="0.2">
      <c r="A94" s="27" t="s">
        <v>10</v>
      </c>
      <c r="B94" t="s">
        <v>236</v>
      </c>
      <c r="C94" t="s">
        <v>1118</v>
      </c>
      <c r="D94" s="2">
        <v>-4875</v>
      </c>
      <c r="E94" s="39"/>
      <c r="F94" t="s">
        <v>920</v>
      </c>
      <c r="G94" s="73" t="s">
        <v>1035</v>
      </c>
      <c r="H94" s="80" t="s">
        <v>921</v>
      </c>
      <c r="I94" s="73" t="s">
        <v>1106</v>
      </c>
      <c r="J94" s="73" t="s">
        <v>897</v>
      </c>
      <c r="K94" s="74">
        <v>0</v>
      </c>
      <c r="L94" s="74">
        <v>0</v>
      </c>
      <c r="M94" s="74">
        <v>4.3389557943256954E-2</v>
      </c>
      <c r="N94" s="74">
        <v>0</v>
      </c>
      <c r="O94" s="75" t="s">
        <v>919</v>
      </c>
      <c r="P94" s="75" t="s">
        <v>1107</v>
      </c>
      <c r="R94" s="48">
        <f t="shared" si="1"/>
        <v>-211.52409497337766</v>
      </c>
    </row>
    <row r="95" spans="1:18" x14ac:dyDescent="0.2">
      <c r="A95" s="27" t="s">
        <v>10</v>
      </c>
      <c r="B95" t="s">
        <v>237</v>
      </c>
      <c r="D95" s="2">
        <v>-1942</v>
      </c>
      <c r="E95" s="39"/>
      <c r="F95" t="s">
        <v>920</v>
      </c>
      <c r="G95" s="73" t="s">
        <v>1035</v>
      </c>
      <c r="H95" s="80" t="s">
        <v>921</v>
      </c>
      <c r="I95" s="73" t="s">
        <v>1106</v>
      </c>
      <c r="J95" s="73" t="s">
        <v>897</v>
      </c>
      <c r="K95" s="74">
        <v>0</v>
      </c>
      <c r="L95" s="74">
        <v>0</v>
      </c>
      <c r="M95" s="74">
        <v>4.3389557943256954E-2</v>
      </c>
      <c r="N95" s="74">
        <v>0</v>
      </c>
      <c r="O95" s="75" t="s">
        <v>919</v>
      </c>
      <c r="P95" s="75" t="s">
        <v>1107</v>
      </c>
      <c r="R95" s="48">
        <f t="shared" si="1"/>
        <v>-84.262521525804999</v>
      </c>
    </row>
    <row r="96" spans="1:18" x14ac:dyDescent="0.2">
      <c r="A96" s="27" t="s">
        <v>10</v>
      </c>
      <c r="B96" t="s">
        <v>241</v>
      </c>
      <c r="C96" t="s">
        <v>1122</v>
      </c>
      <c r="D96" s="2">
        <v>-2732.5</v>
      </c>
      <c r="E96" s="39"/>
      <c r="F96" s="42" t="s">
        <v>920</v>
      </c>
      <c r="G96" s="73" t="s">
        <v>1035</v>
      </c>
      <c r="H96" s="73" t="s">
        <v>921</v>
      </c>
      <c r="I96" s="73" t="s">
        <v>1061</v>
      </c>
      <c r="J96" s="73" t="s">
        <v>897</v>
      </c>
      <c r="K96" s="74">
        <v>0</v>
      </c>
      <c r="L96" s="74">
        <v>0</v>
      </c>
      <c r="M96" s="74">
        <v>7.4028794237054885E-2</v>
      </c>
      <c r="N96" s="74">
        <v>0</v>
      </c>
      <c r="O96" s="75" t="s">
        <v>919</v>
      </c>
      <c r="P96" s="75" t="s">
        <v>1037</v>
      </c>
      <c r="R96" s="48">
        <f t="shared" si="1"/>
        <v>-202.28368025275248</v>
      </c>
    </row>
    <row r="97" spans="1:18" x14ac:dyDescent="0.2">
      <c r="A97" s="27" t="s">
        <v>10</v>
      </c>
      <c r="B97" t="s">
        <v>244</v>
      </c>
      <c r="C97" t="s">
        <v>1123</v>
      </c>
      <c r="D97" s="2">
        <v>-750</v>
      </c>
      <c r="E97" s="39"/>
      <c r="F97" t="s">
        <v>920</v>
      </c>
      <c r="G97" s="73" t="s">
        <v>1035</v>
      </c>
      <c r="H97" s="80" t="s">
        <v>921</v>
      </c>
      <c r="I97" s="73" t="s">
        <v>1106</v>
      </c>
      <c r="J97" s="73" t="s">
        <v>897</v>
      </c>
      <c r="K97" s="74">
        <v>0</v>
      </c>
      <c r="L97" s="74">
        <v>0</v>
      </c>
      <c r="M97" s="74">
        <v>4.3389557943256954E-2</v>
      </c>
      <c r="N97" s="74">
        <v>0</v>
      </c>
      <c r="O97" s="75" t="s">
        <v>919</v>
      </c>
      <c r="P97" s="75" t="s">
        <v>1107</v>
      </c>
      <c r="R97" s="48">
        <f t="shared" si="1"/>
        <v>-32.542168457442713</v>
      </c>
    </row>
    <row r="98" spans="1:18" x14ac:dyDescent="0.2">
      <c r="A98" s="27" t="s">
        <v>10</v>
      </c>
      <c r="B98" t="s">
        <v>246</v>
      </c>
      <c r="D98" s="2">
        <v>-975</v>
      </c>
      <c r="E98" s="39"/>
      <c r="F98" s="42" t="s">
        <v>920</v>
      </c>
      <c r="G98" s="73" t="s">
        <v>1035</v>
      </c>
      <c r="H98" s="73" t="s">
        <v>921</v>
      </c>
      <c r="I98" s="73" t="s">
        <v>1108</v>
      </c>
      <c r="J98" s="73" t="s">
        <v>897</v>
      </c>
      <c r="K98" s="74">
        <v>0</v>
      </c>
      <c r="L98" s="74">
        <v>0</v>
      </c>
      <c r="M98" s="74">
        <v>2.8808005692525739E-2</v>
      </c>
      <c r="N98" s="74">
        <v>0</v>
      </c>
      <c r="O98" s="75" t="s">
        <v>919</v>
      </c>
      <c r="P98" s="75" t="s">
        <v>1037</v>
      </c>
      <c r="R98" s="48">
        <f t="shared" si="1"/>
        <v>-28.087805550212597</v>
      </c>
    </row>
    <row r="99" spans="1:18" x14ac:dyDescent="0.2">
      <c r="A99" s="27" t="s">
        <v>10</v>
      </c>
      <c r="B99" t="s">
        <v>247</v>
      </c>
      <c r="D99" s="2">
        <v>-60000</v>
      </c>
      <c r="E99" s="39"/>
      <c r="F99" s="72" t="s">
        <v>920</v>
      </c>
      <c r="G99" s="77" t="s">
        <v>1035</v>
      </c>
      <c r="H99" s="77" t="s">
        <v>921</v>
      </c>
      <c r="I99" s="77" t="s">
        <v>929</v>
      </c>
      <c r="J99" s="77" t="s">
        <v>897</v>
      </c>
      <c r="K99" s="78">
        <v>0</v>
      </c>
      <c r="L99" s="78">
        <v>0</v>
      </c>
      <c r="M99" s="78">
        <v>3.3500000000000002E-2</v>
      </c>
      <c r="N99" s="78">
        <v>0</v>
      </c>
      <c r="O99" s="79" t="s">
        <v>919</v>
      </c>
      <c r="P99" s="79" t="s">
        <v>1037</v>
      </c>
      <c r="R99" s="48">
        <f t="shared" ref="R99:R162" si="2">D99*K99 + D99*L99 + D99*M99 + D99*N99</f>
        <v>-2010.0000000000002</v>
      </c>
    </row>
    <row r="100" spans="1:18" x14ac:dyDescent="0.2">
      <c r="A100" s="83" t="s">
        <v>10</v>
      </c>
      <c r="B100" t="s">
        <v>248</v>
      </c>
      <c r="D100" s="2">
        <v>-1200</v>
      </c>
      <c r="E100" s="39"/>
      <c r="F100" s="42" t="s">
        <v>920</v>
      </c>
      <c r="G100" s="73" t="s">
        <v>1035</v>
      </c>
      <c r="H100" s="73" t="s">
        <v>921</v>
      </c>
      <c r="I100" s="73" t="s">
        <v>1109</v>
      </c>
      <c r="J100" s="73" t="s">
        <v>897</v>
      </c>
      <c r="K100" s="74">
        <v>0</v>
      </c>
      <c r="L100" s="74">
        <v>0</v>
      </c>
      <c r="M100" s="74">
        <v>4.2871919602811413E-2</v>
      </c>
      <c r="N100" s="74">
        <v>0</v>
      </c>
      <c r="O100" s="75" t="s">
        <v>919</v>
      </c>
      <c r="P100" s="75" t="s">
        <v>1037</v>
      </c>
      <c r="R100" s="48">
        <f t="shared" si="2"/>
        <v>-51.446303523373693</v>
      </c>
    </row>
    <row r="101" spans="1:18" x14ac:dyDescent="0.2">
      <c r="A101" s="27" t="s">
        <v>10</v>
      </c>
      <c r="B101" t="s">
        <v>250</v>
      </c>
      <c r="D101" s="2">
        <v>-490</v>
      </c>
      <c r="E101" s="39"/>
      <c r="F101" s="42" t="s">
        <v>920</v>
      </c>
      <c r="G101" s="73" t="s">
        <v>1035</v>
      </c>
      <c r="H101" s="73" t="s">
        <v>1036</v>
      </c>
      <c r="I101" s="73" t="s">
        <v>1041</v>
      </c>
      <c r="J101" s="73" t="s">
        <v>897</v>
      </c>
      <c r="K101" s="74">
        <v>0</v>
      </c>
      <c r="L101" s="74">
        <v>0</v>
      </c>
      <c r="M101" s="74">
        <v>6.5234166992279602E-2</v>
      </c>
      <c r="N101" s="74">
        <v>0</v>
      </c>
      <c r="O101" s="75" t="s">
        <v>919</v>
      </c>
      <c r="P101" s="75" t="s">
        <v>1037</v>
      </c>
      <c r="R101" s="48">
        <f t="shared" si="2"/>
        <v>-31.964741826217004</v>
      </c>
    </row>
    <row r="102" spans="1:18" x14ac:dyDescent="0.2">
      <c r="A102" s="27" t="s">
        <v>10</v>
      </c>
      <c r="B102" t="s">
        <v>252</v>
      </c>
      <c r="C102" t="s">
        <v>1118</v>
      </c>
      <c r="D102" s="2">
        <v>-725</v>
      </c>
      <c r="E102" s="39"/>
      <c r="F102" s="72" t="s">
        <v>920</v>
      </c>
      <c r="G102" s="77" t="s">
        <v>1035</v>
      </c>
      <c r="H102" s="77" t="s">
        <v>921</v>
      </c>
      <c r="I102" s="77" t="s">
        <v>929</v>
      </c>
      <c r="J102" s="77" t="s">
        <v>897</v>
      </c>
      <c r="K102" s="78">
        <v>0</v>
      </c>
      <c r="L102" s="78">
        <v>0</v>
      </c>
      <c r="M102" s="78">
        <v>3.3500000000000002E-2</v>
      </c>
      <c r="N102" s="78">
        <v>0</v>
      </c>
      <c r="O102" s="79" t="s">
        <v>919</v>
      </c>
      <c r="P102" s="79" t="s">
        <v>1037</v>
      </c>
      <c r="R102" s="48">
        <f t="shared" si="2"/>
        <v>-24.287500000000001</v>
      </c>
    </row>
    <row r="103" spans="1:18" x14ac:dyDescent="0.2">
      <c r="A103" s="27" t="s">
        <v>10</v>
      </c>
      <c r="B103" t="s">
        <v>253</v>
      </c>
      <c r="C103" t="s">
        <v>1114</v>
      </c>
      <c r="D103" s="2">
        <v>-12000</v>
      </c>
      <c r="E103" s="39"/>
      <c r="F103" t="s">
        <v>920</v>
      </c>
      <c r="G103" s="73" t="s">
        <v>1035</v>
      </c>
      <c r="H103" s="80" t="s">
        <v>921</v>
      </c>
      <c r="I103" s="73" t="s">
        <v>1106</v>
      </c>
      <c r="J103" s="73" t="s">
        <v>897</v>
      </c>
      <c r="K103" s="74">
        <v>0</v>
      </c>
      <c r="L103" s="74">
        <v>0</v>
      </c>
      <c r="M103" s="74">
        <v>4.3389557943256954E-2</v>
      </c>
      <c r="N103" s="74">
        <v>0</v>
      </c>
      <c r="O103" s="75" t="s">
        <v>919</v>
      </c>
      <c r="P103" s="75" t="s">
        <v>1107</v>
      </c>
      <c r="R103" s="48">
        <f t="shared" si="2"/>
        <v>-520.67469531908341</v>
      </c>
    </row>
    <row r="104" spans="1:18" x14ac:dyDescent="0.2">
      <c r="A104" s="27" t="s">
        <v>10</v>
      </c>
      <c r="B104" t="s">
        <v>254</v>
      </c>
      <c r="C104" t="s">
        <v>1124</v>
      </c>
      <c r="D104" s="2">
        <v>-12200</v>
      </c>
      <c r="E104" s="39"/>
      <c r="F104" s="72" t="s">
        <v>920</v>
      </c>
      <c r="G104" s="77" t="s">
        <v>1035</v>
      </c>
      <c r="H104" s="77" t="s">
        <v>921</v>
      </c>
      <c r="I104" s="77" t="s">
        <v>929</v>
      </c>
      <c r="J104" s="77" t="s">
        <v>897</v>
      </c>
      <c r="K104" s="78">
        <v>0</v>
      </c>
      <c r="L104" s="78">
        <v>0</v>
      </c>
      <c r="M104" s="78">
        <v>3.3500000000000002E-2</v>
      </c>
      <c r="N104" s="78">
        <v>0</v>
      </c>
      <c r="O104" s="79" t="s">
        <v>919</v>
      </c>
      <c r="P104" s="79" t="s">
        <v>1037</v>
      </c>
      <c r="R104" s="48">
        <f t="shared" si="2"/>
        <v>-408.70000000000005</v>
      </c>
    </row>
    <row r="105" spans="1:18" x14ac:dyDescent="0.2">
      <c r="A105" s="27" t="s">
        <v>10</v>
      </c>
      <c r="B105" t="s">
        <v>259</v>
      </c>
      <c r="C105" t="s">
        <v>1125</v>
      </c>
      <c r="D105" s="2">
        <v>-5000</v>
      </c>
      <c r="E105" s="39"/>
      <c r="F105" s="72" t="s">
        <v>920</v>
      </c>
      <c r="G105" s="77" t="s">
        <v>1035</v>
      </c>
      <c r="H105" s="77" t="s">
        <v>921</v>
      </c>
      <c r="I105" s="77" t="s">
        <v>929</v>
      </c>
      <c r="J105" s="77" t="s">
        <v>897</v>
      </c>
      <c r="K105" s="78">
        <v>0</v>
      </c>
      <c r="L105" s="78">
        <v>0</v>
      </c>
      <c r="M105" s="78">
        <v>3.3500000000000002E-2</v>
      </c>
      <c r="N105" s="78">
        <v>0</v>
      </c>
      <c r="O105" s="79" t="s">
        <v>919</v>
      </c>
      <c r="P105" s="79" t="s">
        <v>1037</v>
      </c>
      <c r="R105" s="48">
        <f t="shared" si="2"/>
        <v>-167.5</v>
      </c>
    </row>
    <row r="106" spans="1:18" x14ac:dyDescent="0.2">
      <c r="A106" s="86" t="s">
        <v>10</v>
      </c>
      <c r="B106" t="s">
        <v>263</v>
      </c>
      <c r="C106" t="s">
        <v>1126</v>
      </c>
      <c r="D106" s="2">
        <v>-3395.2</v>
      </c>
      <c r="E106" s="39"/>
      <c r="R106" s="48">
        <f t="shared" si="2"/>
        <v>0</v>
      </c>
    </row>
    <row r="107" spans="1:18" x14ac:dyDescent="0.2">
      <c r="A107" s="27" t="s">
        <v>10</v>
      </c>
      <c r="B107" t="s">
        <v>268</v>
      </c>
      <c r="C107" t="s">
        <v>1127</v>
      </c>
      <c r="D107" s="2">
        <v>-13995.53</v>
      </c>
      <c r="E107" s="39"/>
      <c r="F107" s="42" t="s">
        <v>920</v>
      </c>
      <c r="G107" s="73" t="s">
        <v>1035</v>
      </c>
      <c r="H107" s="73" t="s">
        <v>921</v>
      </c>
      <c r="I107" s="73" t="s">
        <v>927</v>
      </c>
      <c r="J107" s="73" t="s">
        <v>897</v>
      </c>
      <c r="K107" s="74">
        <v>0</v>
      </c>
      <c r="L107" s="74">
        <v>0</v>
      </c>
      <c r="M107" s="74">
        <v>8.6496330869965138E-2</v>
      </c>
      <c r="N107" s="74">
        <v>0</v>
      </c>
      <c r="O107" s="75" t="s">
        <v>919</v>
      </c>
      <c r="P107" s="75" t="s">
        <v>1037</v>
      </c>
      <c r="R107" s="48">
        <f t="shared" si="2"/>
        <v>-1210.5619935805232</v>
      </c>
    </row>
    <row r="108" spans="1:18" x14ac:dyDescent="0.2">
      <c r="A108" s="27" t="s">
        <v>10</v>
      </c>
      <c r="B108" t="s">
        <v>273</v>
      </c>
      <c r="C108" t="s">
        <v>1128</v>
      </c>
      <c r="D108" s="2">
        <v>-133633.51</v>
      </c>
      <c r="E108" s="39"/>
      <c r="F108" s="42" t="s">
        <v>920</v>
      </c>
      <c r="G108" s="73" t="s">
        <v>1035</v>
      </c>
      <c r="H108" s="73" t="s">
        <v>921</v>
      </c>
      <c r="I108" s="73" t="s">
        <v>1108</v>
      </c>
      <c r="J108" s="73" t="s">
        <v>897</v>
      </c>
      <c r="K108" s="74">
        <v>0</v>
      </c>
      <c r="L108" s="74">
        <v>0</v>
      </c>
      <c r="M108" s="74">
        <v>2.8808005692525739E-2</v>
      </c>
      <c r="N108" s="74">
        <v>0</v>
      </c>
      <c r="O108" s="75" t="s">
        <v>919</v>
      </c>
      <c r="P108" s="75" t="s">
        <v>1037</v>
      </c>
      <c r="R108" s="48">
        <f t="shared" si="2"/>
        <v>-3849.7149167921957</v>
      </c>
    </row>
    <row r="109" spans="1:18" x14ac:dyDescent="0.2">
      <c r="A109" s="27" t="s">
        <v>10</v>
      </c>
      <c r="B109" t="s">
        <v>277</v>
      </c>
      <c r="C109" t="s">
        <v>1129</v>
      </c>
      <c r="D109" s="2">
        <v>-28825</v>
      </c>
      <c r="E109" s="39"/>
      <c r="F109" s="72" t="s">
        <v>920</v>
      </c>
      <c r="G109" s="77" t="s">
        <v>1035</v>
      </c>
      <c r="H109" s="77" t="s">
        <v>921</v>
      </c>
      <c r="I109" s="77" t="s">
        <v>929</v>
      </c>
      <c r="J109" s="77" t="s">
        <v>897</v>
      </c>
      <c r="K109" s="78">
        <v>0</v>
      </c>
      <c r="L109" s="78">
        <v>0</v>
      </c>
      <c r="M109" s="78">
        <v>3.3500000000000002E-2</v>
      </c>
      <c r="N109" s="78">
        <v>0</v>
      </c>
      <c r="O109" s="79" t="s">
        <v>919</v>
      </c>
      <c r="P109" s="79" t="s">
        <v>1037</v>
      </c>
      <c r="R109" s="48">
        <f t="shared" si="2"/>
        <v>-965.63750000000005</v>
      </c>
    </row>
    <row r="110" spans="1:18" x14ac:dyDescent="0.2">
      <c r="A110" s="27" t="s">
        <v>10</v>
      </c>
      <c r="B110" t="s">
        <v>283</v>
      </c>
      <c r="C110" t="s">
        <v>1130</v>
      </c>
      <c r="D110" s="2">
        <v>-34000</v>
      </c>
      <c r="E110" s="39"/>
      <c r="F110" s="42" t="s">
        <v>920</v>
      </c>
      <c r="G110" s="73" t="s">
        <v>1035</v>
      </c>
      <c r="H110" s="73" t="s">
        <v>921</v>
      </c>
      <c r="I110" s="73" t="s">
        <v>1001</v>
      </c>
      <c r="J110" s="73" t="s">
        <v>897</v>
      </c>
      <c r="K110" s="74">
        <v>0</v>
      </c>
      <c r="L110" s="74">
        <v>0</v>
      </c>
      <c r="M110" s="74">
        <v>2.9146165462699387E-2</v>
      </c>
      <c r="N110" s="74">
        <v>0</v>
      </c>
      <c r="O110" s="75" t="s">
        <v>919</v>
      </c>
      <c r="P110" s="75" t="s">
        <v>1037</v>
      </c>
      <c r="R110" s="48">
        <f t="shared" si="2"/>
        <v>-990.96962573177916</v>
      </c>
    </row>
    <row r="111" spans="1:18" x14ac:dyDescent="0.2">
      <c r="A111" s="27" t="s">
        <v>10</v>
      </c>
      <c r="B111" t="s">
        <v>284</v>
      </c>
      <c r="C111" t="s">
        <v>1117</v>
      </c>
      <c r="D111" s="2">
        <v>-8929.68</v>
      </c>
      <c r="E111" s="39"/>
      <c r="F111" t="s">
        <v>920</v>
      </c>
      <c r="G111" s="73" t="s">
        <v>1035</v>
      </c>
      <c r="H111" s="80" t="s">
        <v>921</v>
      </c>
      <c r="I111" s="73" t="s">
        <v>1106</v>
      </c>
      <c r="J111" s="73" t="s">
        <v>897</v>
      </c>
      <c r="K111" s="74">
        <v>0</v>
      </c>
      <c r="L111" s="74">
        <v>0</v>
      </c>
      <c r="M111" s="74">
        <v>4.3389557943256954E-2</v>
      </c>
      <c r="N111" s="74">
        <v>0</v>
      </c>
      <c r="O111" s="75" t="s">
        <v>919</v>
      </c>
      <c r="P111" s="75" t="s">
        <v>1107</v>
      </c>
      <c r="R111" s="48">
        <f t="shared" si="2"/>
        <v>-387.45486777474275</v>
      </c>
    </row>
    <row r="112" spans="1:18" x14ac:dyDescent="0.2">
      <c r="A112" s="27" t="s">
        <v>10</v>
      </c>
      <c r="B112" t="s">
        <v>286</v>
      </c>
      <c r="C112" t="s">
        <v>1131</v>
      </c>
      <c r="D112" s="2">
        <v>-3990</v>
      </c>
      <c r="E112" s="39"/>
      <c r="F112" s="42" t="s">
        <v>920</v>
      </c>
      <c r="G112" s="73" t="s">
        <v>1035</v>
      </c>
      <c r="H112" s="73" t="s">
        <v>921</v>
      </c>
      <c r="I112" s="73" t="s">
        <v>927</v>
      </c>
      <c r="J112" s="73" t="s">
        <v>897</v>
      </c>
      <c r="K112" s="74">
        <v>0</v>
      </c>
      <c r="L112" s="74">
        <v>0</v>
      </c>
      <c r="M112" s="74">
        <v>8.6496330869965138E-2</v>
      </c>
      <c r="N112" s="74">
        <v>0</v>
      </c>
      <c r="O112" s="75" t="s">
        <v>919</v>
      </c>
      <c r="P112" s="75" t="s">
        <v>1037</v>
      </c>
      <c r="R112" s="48">
        <f t="shared" si="2"/>
        <v>-345.12036017116088</v>
      </c>
    </row>
    <row r="113" spans="1:18" x14ac:dyDescent="0.2">
      <c r="A113" s="27" t="s">
        <v>10</v>
      </c>
      <c r="B113" t="s">
        <v>289</v>
      </c>
      <c r="C113" t="s">
        <v>1132</v>
      </c>
      <c r="D113" s="2">
        <v>-2628.33</v>
      </c>
      <c r="E113" s="39"/>
      <c r="F113" s="42" t="s">
        <v>920</v>
      </c>
      <c r="G113" s="73" t="s">
        <v>1035</v>
      </c>
      <c r="H113" s="73" t="s">
        <v>921</v>
      </c>
      <c r="I113" s="73" t="s">
        <v>1108</v>
      </c>
      <c r="J113" s="73" t="s">
        <v>897</v>
      </c>
      <c r="K113" s="74">
        <v>0</v>
      </c>
      <c r="L113" s="74">
        <v>0</v>
      </c>
      <c r="M113" s="74">
        <v>2.8808005692525739E-2</v>
      </c>
      <c r="N113" s="74">
        <v>0</v>
      </c>
      <c r="O113" s="75" t="s">
        <v>919</v>
      </c>
      <c r="P113" s="75" t="s">
        <v>1037</v>
      </c>
      <c r="R113" s="48">
        <f t="shared" si="2"/>
        <v>-75.716945601836173</v>
      </c>
    </row>
    <row r="114" spans="1:18" x14ac:dyDescent="0.2">
      <c r="A114" s="27" t="s">
        <v>10</v>
      </c>
      <c r="B114" t="s">
        <v>291</v>
      </c>
      <c r="C114" t="s">
        <v>1133</v>
      </c>
      <c r="D114" s="2">
        <v>-2850</v>
      </c>
      <c r="E114" s="39"/>
      <c r="F114" s="42" t="s">
        <v>920</v>
      </c>
      <c r="G114" s="73" t="s">
        <v>1035</v>
      </c>
      <c r="H114" s="73" t="s">
        <v>1036</v>
      </c>
      <c r="I114" s="73" t="s">
        <v>1041</v>
      </c>
      <c r="J114" s="73" t="s">
        <v>897</v>
      </c>
      <c r="K114" s="74">
        <v>0</v>
      </c>
      <c r="L114" s="74">
        <v>0</v>
      </c>
      <c r="M114" s="74">
        <v>6.5234166992279602E-2</v>
      </c>
      <c r="N114" s="74">
        <v>0</v>
      </c>
      <c r="O114" s="75" t="s">
        <v>919</v>
      </c>
      <c r="P114" s="75" t="s">
        <v>1037</v>
      </c>
      <c r="R114" s="48">
        <f t="shared" si="2"/>
        <v>-185.91737592799686</v>
      </c>
    </row>
    <row r="115" spans="1:18" x14ac:dyDescent="0.2">
      <c r="A115" s="27" t="s">
        <v>10</v>
      </c>
      <c r="B115" t="s">
        <v>294</v>
      </c>
      <c r="C115" t="s">
        <v>1134</v>
      </c>
      <c r="D115" s="2">
        <v>-19091.5</v>
      </c>
      <c r="E115" s="39"/>
      <c r="F115" s="42" t="s">
        <v>920</v>
      </c>
      <c r="G115" s="73" t="s">
        <v>1035</v>
      </c>
      <c r="H115" s="73" t="s">
        <v>921</v>
      </c>
      <c r="I115" s="73" t="s">
        <v>922</v>
      </c>
      <c r="J115" s="73" t="s">
        <v>897</v>
      </c>
      <c r="K115" s="74">
        <v>0</v>
      </c>
      <c r="L115" s="74">
        <v>0</v>
      </c>
      <c r="M115" s="74">
        <v>3.3453685349505026E-2</v>
      </c>
      <c r="N115" s="74">
        <v>0</v>
      </c>
      <c r="O115" s="75" t="s">
        <v>919</v>
      </c>
      <c r="P115" s="75" t="s">
        <v>1037</v>
      </c>
      <c r="R115" s="48">
        <f t="shared" si="2"/>
        <v>-638.68103385007521</v>
      </c>
    </row>
    <row r="116" spans="1:18" x14ac:dyDescent="0.2">
      <c r="A116" s="27" t="s">
        <v>10</v>
      </c>
      <c r="B116" t="s">
        <v>297</v>
      </c>
      <c r="C116" t="s">
        <v>1117</v>
      </c>
      <c r="D116" s="2">
        <v>-44795</v>
      </c>
      <c r="E116" s="39"/>
      <c r="F116" t="s">
        <v>920</v>
      </c>
      <c r="G116" s="73" t="s">
        <v>1035</v>
      </c>
      <c r="H116" s="80" t="s">
        <v>921</v>
      </c>
      <c r="I116" s="73" t="s">
        <v>1106</v>
      </c>
      <c r="J116" s="73" t="s">
        <v>897</v>
      </c>
      <c r="K116" s="74">
        <v>0</v>
      </c>
      <c r="L116" s="74">
        <v>0</v>
      </c>
      <c r="M116" s="74">
        <v>4.3389557943256954E-2</v>
      </c>
      <c r="N116" s="74">
        <v>0</v>
      </c>
      <c r="O116" s="75" t="s">
        <v>919</v>
      </c>
      <c r="P116" s="75" t="s">
        <v>1107</v>
      </c>
      <c r="R116" s="48">
        <f t="shared" si="2"/>
        <v>-1943.6352480681953</v>
      </c>
    </row>
    <row r="117" spans="1:18" x14ac:dyDescent="0.2">
      <c r="A117" s="27" t="s">
        <v>10</v>
      </c>
      <c r="B117" t="s">
        <v>298</v>
      </c>
      <c r="C117" t="s">
        <v>1135</v>
      </c>
      <c r="D117" s="2">
        <v>-14000</v>
      </c>
      <c r="E117" s="39"/>
      <c r="F117" s="72" t="s">
        <v>920</v>
      </c>
      <c r="G117" s="77" t="s">
        <v>1035</v>
      </c>
      <c r="H117" s="77" t="s">
        <v>921</v>
      </c>
      <c r="I117" s="77" t="s">
        <v>929</v>
      </c>
      <c r="J117" s="77" t="s">
        <v>897</v>
      </c>
      <c r="K117" s="78">
        <v>0</v>
      </c>
      <c r="L117" s="78">
        <v>0</v>
      </c>
      <c r="M117" s="78">
        <v>3.3500000000000002E-2</v>
      </c>
      <c r="N117" s="78">
        <v>0</v>
      </c>
      <c r="O117" s="79" t="s">
        <v>919</v>
      </c>
      <c r="P117" s="79" t="s">
        <v>1037</v>
      </c>
      <c r="R117" s="48">
        <f t="shared" si="2"/>
        <v>-469</v>
      </c>
    </row>
    <row r="118" spans="1:18" x14ac:dyDescent="0.2">
      <c r="A118" s="27" t="s">
        <v>10</v>
      </c>
      <c r="B118" t="s">
        <v>304</v>
      </c>
      <c r="C118" t="s">
        <v>1136</v>
      </c>
      <c r="D118" s="2">
        <v>-4000</v>
      </c>
      <c r="E118" s="39"/>
      <c r="F118" s="72" t="s">
        <v>920</v>
      </c>
      <c r="G118" s="77" t="s">
        <v>1035</v>
      </c>
      <c r="H118" s="77" t="s">
        <v>921</v>
      </c>
      <c r="I118" s="77" t="s">
        <v>929</v>
      </c>
      <c r="J118" s="77" t="s">
        <v>897</v>
      </c>
      <c r="K118" s="78">
        <v>0</v>
      </c>
      <c r="L118" s="78">
        <v>0</v>
      </c>
      <c r="M118" s="78">
        <v>3.3500000000000002E-2</v>
      </c>
      <c r="N118" s="78">
        <v>0</v>
      </c>
      <c r="O118" s="79" t="s">
        <v>919</v>
      </c>
      <c r="P118" s="79" t="s">
        <v>1037</v>
      </c>
      <c r="R118" s="48">
        <f t="shared" si="2"/>
        <v>-134</v>
      </c>
    </row>
    <row r="119" spans="1:18" x14ac:dyDescent="0.2">
      <c r="A119" s="83" t="s">
        <v>10</v>
      </c>
      <c r="B119" t="s">
        <v>305</v>
      </c>
      <c r="C119" t="s">
        <v>1137</v>
      </c>
      <c r="D119" s="2">
        <v>-1822.75</v>
      </c>
      <c r="E119" s="39"/>
      <c r="F119" s="72" t="s">
        <v>920</v>
      </c>
      <c r="G119" s="77" t="s">
        <v>1035</v>
      </c>
      <c r="H119" s="77" t="s">
        <v>921</v>
      </c>
      <c r="I119" s="77" t="s">
        <v>929</v>
      </c>
      <c r="J119" s="77" t="s">
        <v>897</v>
      </c>
      <c r="K119" s="78">
        <v>0</v>
      </c>
      <c r="L119" s="78">
        <v>0</v>
      </c>
      <c r="M119" s="78">
        <v>3.3500000000000002E-2</v>
      </c>
      <c r="N119" s="78">
        <v>0</v>
      </c>
      <c r="O119" s="79" t="s">
        <v>919</v>
      </c>
      <c r="P119" s="79" t="s">
        <v>1037</v>
      </c>
      <c r="R119" s="48">
        <f t="shared" si="2"/>
        <v>-61.062125000000002</v>
      </c>
    </row>
    <row r="120" spans="1:18" x14ac:dyDescent="0.2">
      <c r="A120" s="83" t="s">
        <v>10</v>
      </c>
      <c r="B120" t="s">
        <v>307</v>
      </c>
      <c r="C120" t="s">
        <v>1138</v>
      </c>
      <c r="D120" s="2">
        <v>-57606</v>
      </c>
      <c r="E120" s="39"/>
      <c r="F120" s="72" t="s">
        <v>920</v>
      </c>
      <c r="G120" s="77" t="s">
        <v>1035</v>
      </c>
      <c r="H120" s="77" t="s">
        <v>921</v>
      </c>
      <c r="I120" s="77" t="s">
        <v>929</v>
      </c>
      <c r="J120" s="77" t="s">
        <v>897</v>
      </c>
      <c r="K120" s="78">
        <v>0</v>
      </c>
      <c r="L120" s="78">
        <v>0</v>
      </c>
      <c r="M120" s="78">
        <v>3.3500000000000002E-2</v>
      </c>
      <c r="N120" s="78">
        <v>0</v>
      </c>
      <c r="O120" s="79" t="s">
        <v>919</v>
      </c>
      <c r="P120" s="79" t="s">
        <v>1037</v>
      </c>
      <c r="R120" s="48">
        <f t="shared" si="2"/>
        <v>-1929.8010000000002</v>
      </c>
    </row>
    <row r="121" spans="1:18" x14ac:dyDescent="0.2">
      <c r="A121" s="27" t="s">
        <v>10</v>
      </c>
      <c r="B121" t="s">
        <v>308</v>
      </c>
      <c r="C121" t="s">
        <v>1139</v>
      </c>
      <c r="D121" s="2">
        <v>-808.72</v>
      </c>
      <c r="E121" s="39"/>
      <c r="F121" s="72" t="s">
        <v>920</v>
      </c>
      <c r="G121" s="77" t="s">
        <v>1035</v>
      </c>
      <c r="H121" s="77" t="s">
        <v>921</v>
      </c>
      <c r="I121" s="77" t="s">
        <v>929</v>
      </c>
      <c r="J121" s="77" t="s">
        <v>897</v>
      </c>
      <c r="K121" s="78">
        <v>0</v>
      </c>
      <c r="L121" s="78">
        <v>0</v>
      </c>
      <c r="M121" s="78">
        <v>3.3500000000000002E-2</v>
      </c>
      <c r="N121" s="78">
        <v>0</v>
      </c>
      <c r="O121" s="79" t="s">
        <v>919</v>
      </c>
      <c r="P121" s="79" t="s">
        <v>1037</v>
      </c>
      <c r="R121" s="48">
        <f t="shared" si="2"/>
        <v>-27.092120000000001</v>
      </c>
    </row>
    <row r="122" spans="1:18" x14ac:dyDescent="0.2">
      <c r="A122" s="27" t="s">
        <v>10</v>
      </c>
      <c r="B122" t="s">
        <v>309</v>
      </c>
      <c r="C122" t="s">
        <v>1140</v>
      </c>
      <c r="D122" s="2">
        <v>-18595.88</v>
      </c>
      <c r="E122" s="39"/>
      <c r="F122" t="s">
        <v>920</v>
      </c>
      <c r="G122" s="73" t="s">
        <v>1035</v>
      </c>
      <c r="H122" s="80" t="s">
        <v>921</v>
      </c>
      <c r="I122" s="73" t="s">
        <v>1106</v>
      </c>
      <c r="J122" s="73" t="s">
        <v>897</v>
      </c>
      <c r="K122" s="74">
        <v>0</v>
      </c>
      <c r="L122" s="74">
        <v>0</v>
      </c>
      <c r="M122" s="74">
        <v>4.3389557943256954E-2</v>
      </c>
      <c r="N122" s="74">
        <v>0</v>
      </c>
      <c r="O122" s="75" t="s">
        <v>919</v>
      </c>
      <c r="P122" s="75" t="s">
        <v>1107</v>
      </c>
      <c r="R122" s="48">
        <f t="shared" si="2"/>
        <v>-806.86701276585313</v>
      </c>
    </row>
    <row r="123" spans="1:18" x14ac:dyDescent="0.2">
      <c r="A123" s="27" t="s">
        <v>10</v>
      </c>
      <c r="B123" t="s">
        <v>310</v>
      </c>
      <c r="C123" t="s">
        <v>1117</v>
      </c>
      <c r="D123" s="2">
        <v>-1041.45</v>
      </c>
      <c r="E123" s="39"/>
      <c r="F123" t="s">
        <v>920</v>
      </c>
      <c r="G123" s="73" t="s">
        <v>1035</v>
      </c>
      <c r="H123" s="80" t="s">
        <v>921</v>
      </c>
      <c r="I123" s="73" t="s">
        <v>1106</v>
      </c>
      <c r="J123" s="73" t="s">
        <v>897</v>
      </c>
      <c r="K123" s="74">
        <v>0</v>
      </c>
      <c r="L123" s="74">
        <v>0</v>
      </c>
      <c r="M123" s="74">
        <v>4.3389557943256954E-2</v>
      </c>
      <c r="N123" s="74">
        <v>0</v>
      </c>
      <c r="O123" s="75" t="s">
        <v>919</v>
      </c>
      <c r="P123" s="75" t="s">
        <v>1107</v>
      </c>
      <c r="R123" s="48">
        <f t="shared" si="2"/>
        <v>-45.188055120004954</v>
      </c>
    </row>
    <row r="124" spans="1:18" x14ac:dyDescent="0.2">
      <c r="A124" s="27" t="s">
        <v>10</v>
      </c>
      <c r="B124" t="s">
        <v>313</v>
      </c>
      <c r="C124" t="s">
        <v>1141</v>
      </c>
      <c r="D124" s="2">
        <v>-3455.2</v>
      </c>
      <c r="E124" s="39"/>
      <c r="F124" t="s">
        <v>920</v>
      </c>
      <c r="G124" s="73" t="s">
        <v>1035</v>
      </c>
      <c r="H124" s="80" t="s">
        <v>921</v>
      </c>
      <c r="I124" s="73" t="s">
        <v>1106</v>
      </c>
      <c r="J124" s="73" t="s">
        <v>897</v>
      </c>
      <c r="K124" s="74">
        <v>0</v>
      </c>
      <c r="L124" s="74">
        <v>0</v>
      </c>
      <c r="M124" s="74">
        <v>4.3389557943256954E-2</v>
      </c>
      <c r="N124" s="74">
        <v>0</v>
      </c>
      <c r="O124" s="75" t="s">
        <v>919</v>
      </c>
      <c r="P124" s="75" t="s">
        <v>1107</v>
      </c>
      <c r="R124" s="48">
        <f t="shared" si="2"/>
        <v>-149.91960060554143</v>
      </c>
    </row>
    <row r="125" spans="1:18" x14ac:dyDescent="0.2">
      <c r="A125" s="27" t="s">
        <v>10</v>
      </c>
      <c r="B125" t="s">
        <v>314</v>
      </c>
      <c r="C125" t="s">
        <v>1142</v>
      </c>
      <c r="D125" s="2">
        <v>-11075</v>
      </c>
      <c r="E125" s="39"/>
      <c r="F125" s="42" t="s">
        <v>920</v>
      </c>
      <c r="G125" s="73" t="s">
        <v>1035</v>
      </c>
      <c r="H125" s="73" t="s">
        <v>921</v>
      </c>
      <c r="I125" s="73" t="s">
        <v>1108</v>
      </c>
      <c r="J125" s="73" t="s">
        <v>897</v>
      </c>
      <c r="K125" s="74">
        <v>0</v>
      </c>
      <c r="L125" s="74">
        <v>0</v>
      </c>
      <c r="M125" s="74">
        <v>2.8808005692525739E-2</v>
      </c>
      <c r="N125" s="74">
        <v>0</v>
      </c>
      <c r="O125" s="75" t="s">
        <v>919</v>
      </c>
      <c r="P125" s="75" t="s">
        <v>1037</v>
      </c>
      <c r="R125" s="48">
        <f t="shared" si="2"/>
        <v>-319.04866304472256</v>
      </c>
    </row>
    <row r="126" spans="1:18" x14ac:dyDescent="0.2">
      <c r="A126" s="83" t="s">
        <v>10</v>
      </c>
      <c r="B126" t="s">
        <v>316</v>
      </c>
      <c r="C126" t="s">
        <v>1143</v>
      </c>
      <c r="D126" s="2">
        <v>-11083.23</v>
      </c>
      <c r="E126" s="39"/>
      <c r="F126" s="42" t="s">
        <v>920</v>
      </c>
      <c r="G126" s="73" t="s">
        <v>1035</v>
      </c>
      <c r="H126" s="73" t="s">
        <v>1036</v>
      </c>
      <c r="I126" s="73" t="s">
        <v>1041</v>
      </c>
      <c r="J126" s="73" t="s">
        <v>897</v>
      </c>
      <c r="K126" s="74">
        <v>0</v>
      </c>
      <c r="L126" s="74">
        <v>0</v>
      </c>
      <c r="M126" s="74">
        <v>6.5234166992279602E-2</v>
      </c>
      <c r="N126" s="74">
        <v>0</v>
      </c>
      <c r="O126" s="75" t="s">
        <v>919</v>
      </c>
      <c r="P126" s="75" t="s">
        <v>1037</v>
      </c>
      <c r="R126" s="48">
        <f t="shared" si="2"/>
        <v>-723.00527663384298</v>
      </c>
    </row>
    <row r="127" spans="1:18" x14ac:dyDescent="0.2">
      <c r="A127" s="83" t="s">
        <v>10</v>
      </c>
      <c r="B127" t="s">
        <v>317</v>
      </c>
      <c r="C127" t="s">
        <v>1144</v>
      </c>
      <c r="D127" s="2">
        <v>-63131.14</v>
      </c>
      <c r="E127" s="39"/>
      <c r="F127" s="42" t="s">
        <v>920</v>
      </c>
      <c r="G127" s="73" t="s">
        <v>1035</v>
      </c>
      <c r="H127" s="73" t="s">
        <v>921</v>
      </c>
      <c r="I127" s="73" t="s">
        <v>1108</v>
      </c>
      <c r="J127" s="73" t="s">
        <v>897</v>
      </c>
      <c r="K127" s="74">
        <v>0</v>
      </c>
      <c r="L127" s="74">
        <v>0</v>
      </c>
      <c r="M127" s="74">
        <v>2.8808005692525739E-2</v>
      </c>
      <c r="N127" s="74">
        <v>0</v>
      </c>
      <c r="O127" s="75" t="s">
        <v>919</v>
      </c>
      <c r="P127" s="75" t="s">
        <v>1037</v>
      </c>
      <c r="R127" s="48">
        <f t="shared" si="2"/>
        <v>-1818.6822404956395</v>
      </c>
    </row>
    <row r="128" spans="1:18" x14ac:dyDescent="0.2">
      <c r="A128" s="27" t="s">
        <v>10</v>
      </c>
      <c r="B128" t="s">
        <v>320</v>
      </c>
      <c r="C128" t="s">
        <v>1145</v>
      </c>
      <c r="D128" s="2">
        <v>-4001.11</v>
      </c>
      <c r="E128" s="39"/>
      <c r="F128" t="s">
        <v>920</v>
      </c>
      <c r="G128" s="73" t="s">
        <v>1035</v>
      </c>
      <c r="H128" s="80" t="s">
        <v>921</v>
      </c>
      <c r="I128" s="73" t="s">
        <v>1106</v>
      </c>
      <c r="J128" s="73" t="s">
        <v>897</v>
      </c>
      <c r="K128" s="74">
        <v>0</v>
      </c>
      <c r="L128" s="74">
        <v>0</v>
      </c>
      <c r="M128" s="74">
        <v>4.3389557943256954E-2</v>
      </c>
      <c r="N128" s="74">
        <v>0</v>
      </c>
      <c r="O128" s="75" t="s">
        <v>919</v>
      </c>
      <c r="P128" s="75" t="s">
        <v>1107</v>
      </c>
      <c r="R128" s="48">
        <f t="shared" si="2"/>
        <v>-173.60639418234484</v>
      </c>
    </row>
    <row r="129" spans="1:18" x14ac:dyDescent="0.2">
      <c r="A129" s="27" t="s">
        <v>10</v>
      </c>
      <c r="B129" t="s">
        <v>325</v>
      </c>
      <c r="C129" t="s">
        <v>1117</v>
      </c>
      <c r="D129" s="2">
        <v>-150026.26</v>
      </c>
      <c r="E129" s="39"/>
      <c r="F129" t="s">
        <v>920</v>
      </c>
      <c r="G129" s="73" t="s">
        <v>1035</v>
      </c>
      <c r="H129" s="80" t="s">
        <v>921</v>
      </c>
      <c r="I129" s="73" t="s">
        <v>1106</v>
      </c>
      <c r="J129" s="73" t="s">
        <v>897</v>
      </c>
      <c r="K129" s="74">
        <v>0</v>
      </c>
      <c r="L129" s="74">
        <v>0</v>
      </c>
      <c r="M129" s="74">
        <v>4.3389557943256954E-2</v>
      </c>
      <c r="N129" s="74">
        <v>0</v>
      </c>
      <c r="O129" s="75" t="s">
        <v>919</v>
      </c>
      <c r="P129" s="75" t="s">
        <v>1107</v>
      </c>
      <c r="R129" s="48">
        <f t="shared" si="2"/>
        <v>-6509.5731012801334</v>
      </c>
    </row>
    <row r="130" spans="1:18" x14ac:dyDescent="0.2">
      <c r="A130" s="27" t="s">
        <v>10</v>
      </c>
      <c r="B130" t="s">
        <v>326</v>
      </c>
      <c r="C130" t="s">
        <v>1146</v>
      </c>
      <c r="D130" s="2">
        <v>-1090</v>
      </c>
      <c r="E130" s="39"/>
      <c r="F130" s="72" t="s">
        <v>920</v>
      </c>
      <c r="G130" s="77" t="s">
        <v>1035</v>
      </c>
      <c r="H130" s="77" t="s">
        <v>921</v>
      </c>
      <c r="I130" s="77" t="s">
        <v>929</v>
      </c>
      <c r="J130" s="77" t="s">
        <v>897</v>
      </c>
      <c r="K130" s="78">
        <v>0</v>
      </c>
      <c r="L130" s="78">
        <v>0</v>
      </c>
      <c r="M130" s="78">
        <v>3.3500000000000002E-2</v>
      </c>
      <c r="N130" s="78">
        <v>0</v>
      </c>
      <c r="O130" s="79" t="s">
        <v>919</v>
      </c>
      <c r="P130" s="79" t="s">
        <v>1037</v>
      </c>
      <c r="R130" s="48">
        <f t="shared" si="2"/>
        <v>-36.515000000000001</v>
      </c>
    </row>
    <row r="131" spans="1:18" x14ac:dyDescent="0.2">
      <c r="A131" s="83" t="s">
        <v>10</v>
      </c>
      <c r="B131" t="s">
        <v>330</v>
      </c>
      <c r="C131" t="s">
        <v>1147</v>
      </c>
      <c r="D131" s="2">
        <v>-7500</v>
      </c>
      <c r="E131" s="39"/>
      <c r="F131" s="42" t="s">
        <v>920</v>
      </c>
      <c r="G131" s="73" t="s">
        <v>1035</v>
      </c>
      <c r="H131" s="73" t="s">
        <v>1058</v>
      </c>
      <c r="I131" s="73" t="s">
        <v>1178</v>
      </c>
      <c r="J131" s="73" t="s">
        <v>897</v>
      </c>
      <c r="K131" s="74">
        <v>0</v>
      </c>
      <c r="L131" s="74">
        <v>0</v>
      </c>
      <c r="M131" s="74">
        <v>3.7421853856375462E-2</v>
      </c>
      <c r="N131" s="74">
        <v>0</v>
      </c>
      <c r="O131" s="75" t="s">
        <v>919</v>
      </c>
      <c r="P131" s="75" t="s">
        <v>1037</v>
      </c>
      <c r="R131" s="48">
        <f t="shared" si="2"/>
        <v>-280.66390392281596</v>
      </c>
    </row>
    <row r="132" spans="1:18" x14ac:dyDescent="0.2">
      <c r="A132" s="83" t="s">
        <v>10</v>
      </c>
      <c r="B132" t="s">
        <v>332</v>
      </c>
      <c r="C132" t="s">
        <v>1147</v>
      </c>
      <c r="D132" s="2">
        <v>-10000</v>
      </c>
      <c r="E132" s="39"/>
      <c r="F132" s="42" t="s">
        <v>920</v>
      </c>
      <c r="G132" s="73" t="s">
        <v>1035</v>
      </c>
      <c r="H132" s="73" t="s">
        <v>1058</v>
      </c>
      <c r="I132" s="73" t="s">
        <v>1178</v>
      </c>
      <c r="J132" s="73" t="s">
        <v>897</v>
      </c>
      <c r="K132" s="74">
        <v>0</v>
      </c>
      <c r="L132" s="74">
        <v>0</v>
      </c>
      <c r="M132" s="74">
        <v>3.7421853856375462E-2</v>
      </c>
      <c r="N132" s="74">
        <v>0</v>
      </c>
      <c r="O132" s="75" t="s">
        <v>919</v>
      </c>
      <c r="P132" s="75" t="s">
        <v>1037</v>
      </c>
      <c r="R132" s="48">
        <f t="shared" si="2"/>
        <v>-374.21853856375463</v>
      </c>
    </row>
    <row r="133" spans="1:18" x14ac:dyDescent="0.2">
      <c r="A133" s="83" t="s">
        <v>10</v>
      </c>
      <c r="B133" t="s">
        <v>333</v>
      </c>
      <c r="C133" t="s">
        <v>1147</v>
      </c>
      <c r="D133" s="2">
        <v>-16000</v>
      </c>
      <c r="E133" s="39"/>
      <c r="F133" s="42" t="s">
        <v>920</v>
      </c>
      <c r="G133" s="73" t="s">
        <v>1035</v>
      </c>
      <c r="H133" s="73" t="s">
        <v>1058</v>
      </c>
      <c r="I133" s="73" t="s">
        <v>1178</v>
      </c>
      <c r="J133" s="73" t="s">
        <v>897</v>
      </c>
      <c r="K133" s="74">
        <v>0</v>
      </c>
      <c r="L133" s="74">
        <v>0</v>
      </c>
      <c r="M133" s="74">
        <v>3.7421853856375462E-2</v>
      </c>
      <c r="N133" s="74">
        <v>0</v>
      </c>
      <c r="O133" s="75" t="s">
        <v>919</v>
      </c>
      <c r="P133" s="75" t="s">
        <v>1037</v>
      </c>
      <c r="R133" s="48">
        <f t="shared" si="2"/>
        <v>-598.74966170200742</v>
      </c>
    </row>
    <row r="134" spans="1:18" x14ac:dyDescent="0.2">
      <c r="A134" s="27" t="s">
        <v>10</v>
      </c>
      <c r="B134" t="s">
        <v>334</v>
      </c>
      <c r="C134" t="s">
        <v>925</v>
      </c>
      <c r="D134" s="2">
        <v>-188687</v>
      </c>
      <c r="E134" s="39"/>
      <c r="F134" s="42" t="s">
        <v>920</v>
      </c>
      <c r="G134" s="73" t="s">
        <v>1035</v>
      </c>
      <c r="H134" s="73" t="s">
        <v>921</v>
      </c>
      <c r="I134" s="73" t="s">
        <v>925</v>
      </c>
      <c r="J134" s="73" t="s">
        <v>897</v>
      </c>
      <c r="K134" s="74">
        <v>0</v>
      </c>
      <c r="L134" s="74">
        <v>0</v>
      </c>
      <c r="M134" s="74">
        <v>5.6806622154609555E-2</v>
      </c>
      <c r="N134" s="74">
        <v>0</v>
      </c>
      <c r="O134" s="75" t="s">
        <v>919</v>
      </c>
      <c r="P134" s="75" t="s">
        <v>1037</v>
      </c>
      <c r="R134" s="48">
        <f t="shared" si="2"/>
        <v>-10718.671114486813</v>
      </c>
    </row>
    <row r="135" spans="1:18" x14ac:dyDescent="0.2">
      <c r="A135" s="27" t="s">
        <v>10</v>
      </c>
      <c r="B135" t="s">
        <v>337</v>
      </c>
      <c r="C135" t="s">
        <v>1148</v>
      </c>
      <c r="D135" s="2">
        <v>-4600</v>
      </c>
      <c r="E135" s="39"/>
      <c r="F135" s="72" t="s">
        <v>920</v>
      </c>
      <c r="G135" s="77" t="s">
        <v>1035</v>
      </c>
      <c r="H135" s="77" t="s">
        <v>921</v>
      </c>
      <c r="I135" s="77" t="s">
        <v>929</v>
      </c>
      <c r="J135" s="77" t="s">
        <v>897</v>
      </c>
      <c r="K135" s="78">
        <v>0</v>
      </c>
      <c r="L135" s="78">
        <v>0</v>
      </c>
      <c r="M135" s="78">
        <v>3.3500000000000002E-2</v>
      </c>
      <c r="N135" s="78">
        <v>0</v>
      </c>
      <c r="O135" s="79" t="s">
        <v>919</v>
      </c>
      <c r="P135" s="79" t="s">
        <v>1037</v>
      </c>
      <c r="R135" s="48">
        <f t="shared" si="2"/>
        <v>-154.10000000000002</v>
      </c>
    </row>
    <row r="136" spans="1:18" x14ac:dyDescent="0.2">
      <c r="A136" s="83" t="s">
        <v>10</v>
      </c>
      <c r="B136" t="s">
        <v>338</v>
      </c>
      <c r="C136" t="s">
        <v>1149</v>
      </c>
      <c r="D136" s="2">
        <v>-100000</v>
      </c>
      <c r="E136" s="39"/>
      <c r="F136" s="72" t="s">
        <v>920</v>
      </c>
      <c r="G136" s="77" t="s">
        <v>1035</v>
      </c>
      <c r="H136" s="77" t="s">
        <v>921</v>
      </c>
      <c r="I136" s="77" t="s">
        <v>929</v>
      </c>
      <c r="J136" s="77" t="s">
        <v>897</v>
      </c>
      <c r="K136" s="78">
        <v>0</v>
      </c>
      <c r="L136" s="78">
        <v>0</v>
      </c>
      <c r="M136" s="78">
        <v>3.3500000000000002E-2</v>
      </c>
      <c r="N136" s="78">
        <v>0</v>
      </c>
      <c r="O136" s="79" t="s">
        <v>919</v>
      </c>
      <c r="P136" s="79" t="s">
        <v>1037</v>
      </c>
      <c r="R136" s="48">
        <f t="shared" si="2"/>
        <v>-3350</v>
      </c>
    </row>
    <row r="137" spans="1:18" x14ac:dyDescent="0.2">
      <c r="A137" s="27" t="s">
        <v>10</v>
      </c>
      <c r="B137" t="s">
        <v>340</v>
      </c>
      <c r="C137" t="s">
        <v>1150</v>
      </c>
      <c r="D137" s="2">
        <v>-500</v>
      </c>
      <c r="E137" s="39"/>
      <c r="F137" s="42" t="s">
        <v>920</v>
      </c>
      <c r="G137" s="73" t="s">
        <v>1035</v>
      </c>
      <c r="H137" s="73" t="s">
        <v>921</v>
      </c>
      <c r="I137" s="73" t="s">
        <v>1001</v>
      </c>
      <c r="J137" s="73" t="s">
        <v>897</v>
      </c>
      <c r="K137" s="74">
        <v>0</v>
      </c>
      <c r="L137" s="74">
        <v>0</v>
      </c>
      <c r="M137" s="74">
        <v>2.9146165462699387E-2</v>
      </c>
      <c r="N137" s="74">
        <v>0</v>
      </c>
      <c r="O137" s="75" t="s">
        <v>919</v>
      </c>
      <c r="P137" s="75" t="s">
        <v>1037</v>
      </c>
      <c r="R137" s="48">
        <f t="shared" si="2"/>
        <v>-14.573082731349693</v>
      </c>
    </row>
    <row r="138" spans="1:18" x14ac:dyDescent="0.2">
      <c r="A138" s="83" t="s">
        <v>10</v>
      </c>
      <c r="B138" t="s">
        <v>341</v>
      </c>
      <c r="C138" t="s">
        <v>977</v>
      </c>
      <c r="D138" s="2">
        <v>-234084.56</v>
      </c>
      <c r="E138" s="39"/>
      <c r="F138" s="42" t="s">
        <v>920</v>
      </c>
      <c r="G138" s="73" t="s">
        <v>1035</v>
      </c>
      <c r="H138" s="73" t="s">
        <v>921</v>
      </c>
      <c r="I138" s="73" t="s">
        <v>1001</v>
      </c>
      <c r="J138" s="73" t="s">
        <v>897</v>
      </c>
      <c r="K138" s="74">
        <v>0</v>
      </c>
      <c r="L138" s="74">
        <v>0</v>
      </c>
      <c r="M138" s="74">
        <v>2.9146165462699387E-2</v>
      </c>
      <c r="N138" s="74">
        <v>0</v>
      </c>
      <c r="O138" s="75" t="s">
        <v>919</v>
      </c>
      <c r="P138" s="75" t="s">
        <v>1037</v>
      </c>
      <c r="R138" s="48">
        <f t="shared" si="2"/>
        <v>-6822.6673180231828</v>
      </c>
    </row>
    <row r="139" spans="1:18" x14ac:dyDescent="0.2">
      <c r="A139" s="27" t="s">
        <v>10</v>
      </c>
      <c r="B139" t="s">
        <v>350</v>
      </c>
      <c r="C139" t="s">
        <v>1151</v>
      </c>
      <c r="D139" s="2">
        <v>-40047.129999999997</v>
      </c>
      <c r="E139" s="39"/>
      <c r="F139" t="s">
        <v>920</v>
      </c>
      <c r="G139" s="73" t="s">
        <v>1035</v>
      </c>
      <c r="H139" s="80" t="s">
        <v>921</v>
      </c>
      <c r="I139" s="73" t="s">
        <v>1106</v>
      </c>
      <c r="J139" s="73" t="s">
        <v>897</v>
      </c>
      <c r="K139" s="74">
        <v>0</v>
      </c>
      <c r="L139" s="74">
        <v>0</v>
      </c>
      <c r="M139" s="74">
        <v>4.3389557943256954E-2</v>
      </c>
      <c r="N139" s="74">
        <v>0</v>
      </c>
      <c r="O139" s="75" t="s">
        <v>919</v>
      </c>
      <c r="P139" s="75" t="s">
        <v>1107</v>
      </c>
      <c r="R139" s="48">
        <f t="shared" si="2"/>
        <v>-1737.6272675961438</v>
      </c>
    </row>
    <row r="140" spans="1:18" x14ac:dyDescent="0.2">
      <c r="A140" s="83" t="s">
        <v>10</v>
      </c>
      <c r="B140" t="s">
        <v>352</v>
      </c>
      <c r="C140" t="s">
        <v>1152</v>
      </c>
      <c r="D140" s="2">
        <v>-42839</v>
      </c>
      <c r="E140" s="39"/>
      <c r="F140" s="72" t="s">
        <v>920</v>
      </c>
      <c r="G140" s="77" t="s">
        <v>1035</v>
      </c>
      <c r="H140" s="77" t="s">
        <v>921</v>
      </c>
      <c r="I140" s="77" t="s">
        <v>929</v>
      </c>
      <c r="J140" s="77" t="s">
        <v>897</v>
      </c>
      <c r="K140" s="78">
        <v>0</v>
      </c>
      <c r="L140" s="78">
        <v>0</v>
      </c>
      <c r="M140" s="78">
        <v>3.3500000000000002E-2</v>
      </c>
      <c r="N140" s="78">
        <v>0</v>
      </c>
      <c r="O140" s="79" t="s">
        <v>919</v>
      </c>
      <c r="P140" s="79" t="s">
        <v>1037</v>
      </c>
      <c r="R140" s="48">
        <f t="shared" si="2"/>
        <v>-1435.1065000000001</v>
      </c>
    </row>
    <row r="141" spans="1:18" x14ac:dyDescent="0.2">
      <c r="A141" s="27" t="s">
        <v>10</v>
      </c>
      <c r="B141" t="s">
        <v>355</v>
      </c>
      <c r="C141" t="s">
        <v>1153</v>
      </c>
      <c r="D141" s="2">
        <v>-6613.5</v>
      </c>
      <c r="E141" s="39"/>
      <c r="F141" s="72" t="s">
        <v>920</v>
      </c>
      <c r="G141" s="77" t="s">
        <v>1035</v>
      </c>
      <c r="H141" s="77" t="s">
        <v>1036</v>
      </c>
      <c r="I141" s="77" t="s">
        <v>1154</v>
      </c>
      <c r="J141" s="77" t="s">
        <v>897</v>
      </c>
      <c r="K141" s="78">
        <v>0</v>
      </c>
      <c r="L141" s="78">
        <v>0</v>
      </c>
      <c r="M141" s="78">
        <v>6.3399999999999998E-2</v>
      </c>
      <c r="N141" s="78">
        <v>0</v>
      </c>
      <c r="O141" s="79" t="s">
        <v>919</v>
      </c>
      <c r="P141" s="79" t="s">
        <v>1037</v>
      </c>
      <c r="R141" s="48">
        <f t="shared" si="2"/>
        <v>-419.29589999999996</v>
      </c>
    </row>
    <row r="142" spans="1:18" x14ac:dyDescent="0.2">
      <c r="A142" s="27" t="s">
        <v>10</v>
      </c>
      <c r="B142" t="s">
        <v>356</v>
      </c>
      <c r="C142" t="s">
        <v>1155</v>
      </c>
      <c r="D142" s="2">
        <v>-8761</v>
      </c>
      <c r="E142" s="39"/>
      <c r="F142" s="72" t="s">
        <v>920</v>
      </c>
      <c r="G142" s="77" t="s">
        <v>1035</v>
      </c>
      <c r="H142" s="77" t="s">
        <v>921</v>
      </c>
      <c r="I142" s="77" t="s">
        <v>929</v>
      </c>
      <c r="J142" s="77" t="s">
        <v>897</v>
      </c>
      <c r="K142" s="78">
        <v>0</v>
      </c>
      <c r="L142" s="78">
        <v>0</v>
      </c>
      <c r="M142" s="78">
        <v>3.3500000000000002E-2</v>
      </c>
      <c r="N142" s="78">
        <v>0</v>
      </c>
      <c r="O142" s="79" t="s">
        <v>919</v>
      </c>
      <c r="P142" s="79" t="s">
        <v>1037</v>
      </c>
      <c r="R142" s="48">
        <f t="shared" si="2"/>
        <v>-293.49350000000004</v>
      </c>
    </row>
    <row r="143" spans="1:18" x14ac:dyDescent="0.2">
      <c r="A143" s="27" t="s">
        <v>10</v>
      </c>
      <c r="B143" t="s">
        <v>357</v>
      </c>
      <c r="C143" t="s">
        <v>1156</v>
      </c>
      <c r="D143" s="2">
        <v>-1648.51</v>
      </c>
      <c r="E143" s="39"/>
      <c r="F143" s="42" t="s">
        <v>920</v>
      </c>
      <c r="G143" s="73" t="s">
        <v>1035</v>
      </c>
      <c r="H143" s="73" t="s">
        <v>921</v>
      </c>
      <c r="I143" s="73" t="s">
        <v>1061</v>
      </c>
      <c r="J143" s="73" t="s">
        <v>897</v>
      </c>
      <c r="K143" s="74">
        <v>0</v>
      </c>
      <c r="L143" s="74">
        <v>0</v>
      </c>
      <c r="M143" s="74">
        <v>7.4028794237054885E-2</v>
      </c>
      <c r="N143" s="74">
        <v>0</v>
      </c>
      <c r="O143" s="75" t="s">
        <v>919</v>
      </c>
      <c r="P143" s="75" t="s">
        <v>1037</v>
      </c>
      <c r="R143" s="48">
        <f t="shared" si="2"/>
        <v>-122.03720758772735</v>
      </c>
    </row>
    <row r="144" spans="1:18" x14ac:dyDescent="0.2">
      <c r="A144" s="27" t="s">
        <v>10</v>
      </c>
      <c r="B144" t="s">
        <v>362</v>
      </c>
      <c r="C144" t="s">
        <v>1117</v>
      </c>
      <c r="D144" s="2">
        <v>-20500</v>
      </c>
      <c r="E144" s="39"/>
      <c r="F144" t="s">
        <v>920</v>
      </c>
      <c r="G144" s="73" t="s">
        <v>1035</v>
      </c>
      <c r="H144" s="80" t="s">
        <v>921</v>
      </c>
      <c r="I144" s="73" t="s">
        <v>1106</v>
      </c>
      <c r="J144" s="73" t="s">
        <v>897</v>
      </c>
      <c r="K144" s="74">
        <v>0</v>
      </c>
      <c r="L144" s="74">
        <v>0</v>
      </c>
      <c r="M144" s="74">
        <v>4.3389557943256954E-2</v>
      </c>
      <c r="N144" s="74">
        <v>0</v>
      </c>
      <c r="O144" s="75" t="s">
        <v>919</v>
      </c>
      <c r="P144" s="75" t="s">
        <v>1107</v>
      </c>
      <c r="R144" s="48">
        <f t="shared" si="2"/>
        <v>-889.48593783676756</v>
      </c>
    </row>
    <row r="145" spans="1:18" x14ac:dyDescent="0.2">
      <c r="A145" s="83" t="s">
        <v>10</v>
      </c>
      <c r="B145" t="s">
        <v>363</v>
      </c>
      <c r="C145" t="s">
        <v>1157</v>
      </c>
      <c r="D145" s="2">
        <v>-14496.5</v>
      </c>
      <c r="E145" s="39"/>
      <c r="F145" s="42" t="s">
        <v>920</v>
      </c>
      <c r="G145" s="73" t="s">
        <v>1035</v>
      </c>
      <c r="H145" s="73" t="s">
        <v>1036</v>
      </c>
      <c r="I145" s="73" t="s">
        <v>1041</v>
      </c>
      <c r="J145" s="73" t="s">
        <v>897</v>
      </c>
      <c r="K145" s="74">
        <v>0</v>
      </c>
      <c r="L145" s="74">
        <v>0</v>
      </c>
      <c r="M145" s="74">
        <v>6.5234166992279602E-2</v>
      </c>
      <c r="N145" s="74">
        <v>0</v>
      </c>
      <c r="O145" s="75" t="s">
        <v>919</v>
      </c>
      <c r="P145" s="75" t="s">
        <v>1037</v>
      </c>
      <c r="R145" s="48">
        <f t="shared" si="2"/>
        <v>-945.6671018035812</v>
      </c>
    </row>
    <row r="146" spans="1:18" x14ac:dyDescent="0.2">
      <c r="A146" s="27" t="s">
        <v>10</v>
      </c>
      <c r="B146" t="s">
        <v>364</v>
      </c>
      <c r="C146" t="s">
        <v>1117</v>
      </c>
      <c r="D146" s="2">
        <v>-672252.5</v>
      </c>
      <c r="E146" s="39"/>
      <c r="F146" t="s">
        <v>920</v>
      </c>
      <c r="G146" s="73" t="s">
        <v>1035</v>
      </c>
      <c r="H146" s="80" t="s">
        <v>921</v>
      </c>
      <c r="I146" s="73" t="s">
        <v>1106</v>
      </c>
      <c r="J146" s="73" t="s">
        <v>897</v>
      </c>
      <c r="K146" s="74">
        <v>0</v>
      </c>
      <c r="L146" s="74">
        <v>0</v>
      </c>
      <c r="M146" s="74">
        <v>4.3389557943256954E-2</v>
      </c>
      <c r="N146" s="74">
        <v>0</v>
      </c>
      <c r="O146" s="75" t="s">
        <v>919</v>
      </c>
      <c r="P146" s="75" t="s">
        <v>1107</v>
      </c>
      <c r="R146" s="48">
        <f t="shared" si="2"/>
        <v>-29168.738801249347</v>
      </c>
    </row>
    <row r="147" spans="1:18" x14ac:dyDescent="0.2">
      <c r="A147" s="27" t="s">
        <v>10</v>
      </c>
      <c r="B147" t="s">
        <v>365</v>
      </c>
      <c r="C147" t="s">
        <v>1158</v>
      </c>
      <c r="D147" s="2">
        <v>-2809</v>
      </c>
      <c r="E147" s="39"/>
      <c r="F147" s="72" t="s">
        <v>920</v>
      </c>
      <c r="G147" s="77" t="s">
        <v>1035</v>
      </c>
      <c r="H147" s="77" t="s">
        <v>921</v>
      </c>
      <c r="I147" s="77" t="s">
        <v>929</v>
      </c>
      <c r="J147" s="77" t="s">
        <v>897</v>
      </c>
      <c r="K147" s="78">
        <v>0</v>
      </c>
      <c r="L147" s="78">
        <v>0</v>
      </c>
      <c r="M147" s="78">
        <v>3.3500000000000002E-2</v>
      </c>
      <c r="N147" s="78">
        <v>0</v>
      </c>
      <c r="O147" s="79" t="s">
        <v>919</v>
      </c>
      <c r="P147" s="79" t="s">
        <v>1037</v>
      </c>
      <c r="R147" s="48">
        <f t="shared" si="2"/>
        <v>-94.101500000000001</v>
      </c>
    </row>
    <row r="148" spans="1:18" x14ac:dyDescent="0.2">
      <c r="A148" s="27" t="s">
        <v>10</v>
      </c>
      <c r="B148" t="s">
        <v>366</v>
      </c>
      <c r="C148" t="s">
        <v>1159</v>
      </c>
      <c r="D148" s="2">
        <v>-53150</v>
      </c>
      <c r="E148" s="39"/>
      <c r="F148" s="72" t="s">
        <v>920</v>
      </c>
      <c r="G148" s="77" t="s">
        <v>1035</v>
      </c>
      <c r="H148" s="77" t="s">
        <v>921</v>
      </c>
      <c r="I148" s="77" t="s">
        <v>929</v>
      </c>
      <c r="J148" s="77" t="s">
        <v>897</v>
      </c>
      <c r="K148" s="78">
        <v>0</v>
      </c>
      <c r="L148" s="78">
        <v>0</v>
      </c>
      <c r="M148" s="78">
        <v>3.3500000000000002E-2</v>
      </c>
      <c r="N148" s="78">
        <v>0</v>
      </c>
      <c r="O148" s="79" t="s">
        <v>919</v>
      </c>
      <c r="P148" s="79" t="s">
        <v>1037</v>
      </c>
      <c r="R148" s="48">
        <f t="shared" si="2"/>
        <v>-1780.5250000000001</v>
      </c>
    </row>
    <row r="149" spans="1:18" x14ac:dyDescent="0.2">
      <c r="A149" s="86" t="s">
        <v>10</v>
      </c>
      <c r="B149" t="s">
        <v>370</v>
      </c>
      <c r="C149" t="s">
        <v>1013</v>
      </c>
      <c r="D149" s="2">
        <v>-12000</v>
      </c>
      <c r="E149" s="39"/>
      <c r="R149" s="48">
        <f t="shared" si="2"/>
        <v>0</v>
      </c>
    </row>
    <row r="150" spans="1:18" x14ac:dyDescent="0.2">
      <c r="A150" s="27" t="s">
        <v>10</v>
      </c>
      <c r="B150" t="s">
        <v>373</v>
      </c>
      <c r="C150" t="s">
        <v>1160</v>
      </c>
      <c r="D150" s="2">
        <v>-1617.5</v>
      </c>
      <c r="E150" s="39"/>
      <c r="F150" s="42" t="s">
        <v>920</v>
      </c>
      <c r="G150" s="73" t="s">
        <v>1035</v>
      </c>
      <c r="H150" s="73" t="s">
        <v>1035</v>
      </c>
      <c r="I150" s="73" t="s">
        <v>1161</v>
      </c>
      <c r="J150" s="73" t="s">
        <v>897</v>
      </c>
      <c r="K150" s="74">
        <v>0</v>
      </c>
      <c r="L150" s="74">
        <v>0</v>
      </c>
      <c r="M150" s="74">
        <v>0.11361770474575859</v>
      </c>
      <c r="N150" s="74">
        <v>0</v>
      </c>
      <c r="O150" s="75" t="s">
        <v>919</v>
      </c>
      <c r="P150" s="75" t="s">
        <v>1037</v>
      </c>
      <c r="R150" s="48">
        <f t="shared" si="2"/>
        <v>-183.77663742626453</v>
      </c>
    </row>
    <row r="151" spans="1:18" x14ac:dyDescent="0.2">
      <c r="A151" s="27" t="s">
        <v>10</v>
      </c>
      <c r="B151" t="s">
        <v>375</v>
      </c>
      <c r="C151" t="s">
        <v>1117</v>
      </c>
      <c r="D151" s="2">
        <v>-1060083.05</v>
      </c>
      <c r="E151" s="39"/>
      <c r="F151" t="s">
        <v>920</v>
      </c>
      <c r="G151" s="73" t="s">
        <v>1035</v>
      </c>
      <c r="H151" s="80" t="s">
        <v>921</v>
      </c>
      <c r="I151" s="73" t="s">
        <v>1106</v>
      </c>
      <c r="J151" s="73" t="s">
        <v>897</v>
      </c>
      <c r="K151" s="74">
        <v>0</v>
      </c>
      <c r="L151" s="74">
        <v>0</v>
      </c>
      <c r="M151" s="74">
        <v>4.3389557943256954E-2</v>
      </c>
      <c r="N151" s="74">
        <v>0</v>
      </c>
      <c r="O151" s="75" t="s">
        <v>919</v>
      </c>
      <c r="P151" s="75" t="s">
        <v>1107</v>
      </c>
      <c r="R151" s="48">
        <f t="shared" si="2"/>
        <v>-45996.534922639563</v>
      </c>
    </row>
    <row r="152" spans="1:18" x14ac:dyDescent="0.2">
      <c r="A152" s="86" t="s">
        <v>10</v>
      </c>
      <c r="B152" t="s">
        <v>376</v>
      </c>
      <c r="C152" t="s">
        <v>977</v>
      </c>
      <c r="D152" s="2">
        <v>-2024.52</v>
      </c>
      <c r="E152" s="39"/>
      <c r="R152" s="48">
        <f t="shared" si="2"/>
        <v>0</v>
      </c>
    </row>
    <row r="153" spans="1:18" x14ac:dyDescent="0.2">
      <c r="A153" s="86" t="s">
        <v>10</v>
      </c>
      <c r="B153" t="s">
        <v>383</v>
      </c>
      <c r="C153" t="s">
        <v>1013</v>
      </c>
      <c r="D153" s="2">
        <v>-2850</v>
      </c>
      <c r="E153" s="39"/>
      <c r="R153" s="48">
        <f t="shared" si="2"/>
        <v>0</v>
      </c>
    </row>
    <row r="154" spans="1:18" x14ac:dyDescent="0.2">
      <c r="A154" s="27" t="s">
        <v>10</v>
      </c>
      <c r="B154" t="s">
        <v>389</v>
      </c>
      <c r="C154" t="s">
        <v>1162</v>
      </c>
      <c r="D154" s="2">
        <v>-2638.88</v>
      </c>
      <c r="E154" s="39"/>
      <c r="F154" s="42" t="s">
        <v>920</v>
      </c>
      <c r="G154" s="73" t="s">
        <v>1035</v>
      </c>
      <c r="H154" s="73" t="s">
        <v>921</v>
      </c>
      <c r="I154" s="73" t="s">
        <v>1108</v>
      </c>
      <c r="J154" s="73" t="s">
        <v>897</v>
      </c>
      <c r="K154" s="74">
        <v>0</v>
      </c>
      <c r="L154" s="74">
        <v>0</v>
      </c>
      <c r="M154" s="74">
        <v>2.8808005692525739E-2</v>
      </c>
      <c r="N154" s="74">
        <v>0</v>
      </c>
      <c r="O154" s="75" t="s">
        <v>919</v>
      </c>
      <c r="P154" s="75" t="s">
        <v>1037</v>
      </c>
      <c r="R154" s="48">
        <f t="shared" si="2"/>
        <v>-76.020870061892325</v>
      </c>
    </row>
    <row r="155" spans="1:18" x14ac:dyDescent="0.2">
      <c r="A155" s="27" t="s">
        <v>10</v>
      </c>
      <c r="B155" t="s">
        <v>391</v>
      </c>
      <c r="C155" t="s">
        <v>1163</v>
      </c>
      <c r="D155" s="2">
        <v>-15285.92</v>
      </c>
      <c r="E155" s="39"/>
      <c r="F155" t="s">
        <v>920</v>
      </c>
      <c r="G155" s="73" t="s">
        <v>1035</v>
      </c>
      <c r="H155" s="80" t="s">
        <v>921</v>
      </c>
      <c r="I155" s="73" t="s">
        <v>1106</v>
      </c>
      <c r="J155" s="73" t="s">
        <v>897</v>
      </c>
      <c r="K155" s="74">
        <v>0</v>
      </c>
      <c r="L155" s="74">
        <v>0</v>
      </c>
      <c r="M155" s="74">
        <v>4.3389557943256954E-2</v>
      </c>
      <c r="N155" s="74">
        <v>0</v>
      </c>
      <c r="O155" s="75" t="s">
        <v>919</v>
      </c>
      <c r="P155" s="75" t="s">
        <v>1107</v>
      </c>
      <c r="R155" s="48">
        <f t="shared" si="2"/>
        <v>-663.24931155599029</v>
      </c>
    </row>
    <row r="156" spans="1:18" x14ac:dyDescent="0.2">
      <c r="A156" s="27" t="s">
        <v>10</v>
      </c>
      <c r="B156" t="s">
        <v>392</v>
      </c>
      <c r="C156" t="s">
        <v>1164</v>
      </c>
      <c r="D156" s="2">
        <v>-5000</v>
      </c>
      <c r="E156" s="39"/>
      <c r="F156" t="s">
        <v>920</v>
      </c>
      <c r="G156" s="73" t="s">
        <v>1035</v>
      </c>
      <c r="H156" s="80" t="s">
        <v>921</v>
      </c>
      <c r="I156" s="73" t="s">
        <v>1106</v>
      </c>
      <c r="J156" s="73" t="s">
        <v>897</v>
      </c>
      <c r="K156" s="74">
        <v>0</v>
      </c>
      <c r="L156" s="74">
        <v>0</v>
      </c>
      <c r="M156" s="74">
        <v>4.3389557943256954E-2</v>
      </c>
      <c r="N156" s="74">
        <v>0</v>
      </c>
      <c r="O156" s="75" t="s">
        <v>919</v>
      </c>
      <c r="P156" s="75" t="s">
        <v>1107</v>
      </c>
      <c r="R156" s="48">
        <f t="shared" si="2"/>
        <v>-216.94778971628477</v>
      </c>
    </row>
    <row r="157" spans="1:18" x14ac:dyDescent="0.2">
      <c r="A157" s="27" t="s">
        <v>10</v>
      </c>
      <c r="B157" t="s">
        <v>394</v>
      </c>
      <c r="C157" t="s">
        <v>1117</v>
      </c>
      <c r="D157" s="2">
        <v>-5118.53</v>
      </c>
      <c r="E157" s="39"/>
      <c r="F157" t="s">
        <v>920</v>
      </c>
      <c r="G157" s="73" t="s">
        <v>1035</v>
      </c>
      <c r="H157" s="80" t="s">
        <v>921</v>
      </c>
      <c r="I157" s="73" t="s">
        <v>1106</v>
      </c>
      <c r="J157" s="73" t="s">
        <v>897</v>
      </c>
      <c r="K157" s="74">
        <v>0</v>
      </c>
      <c r="L157" s="74">
        <v>0</v>
      </c>
      <c r="M157" s="74">
        <v>4.3389557943256954E-2</v>
      </c>
      <c r="N157" s="74">
        <v>0</v>
      </c>
      <c r="O157" s="75" t="s">
        <v>919</v>
      </c>
      <c r="P157" s="75" t="s">
        <v>1107</v>
      </c>
      <c r="R157" s="48">
        <f t="shared" si="2"/>
        <v>-222.090754019299</v>
      </c>
    </row>
    <row r="158" spans="1:18" x14ac:dyDescent="0.2">
      <c r="A158" s="27" t="s">
        <v>10</v>
      </c>
      <c r="B158" t="s">
        <v>395</v>
      </c>
      <c r="C158" t="s">
        <v>1165</v>
      </c>
      <c r="D158" s="2">
        <v>-38001</v>
      </c>
      <c r="E158" s="39"/>
      <c r="F158" s="42" t="s">
        <v>920</v>
      </c>
      <c r="G158" s="73" t="s">
        <v>1035</v>
      </c>
      <c r="H158" s="73" t="s">
        <v>921</v>
      </c>
      <c r="I158" s="73" t="s">
        <v>1061</v>
      </c>
      <c r="J158" s="73" t="s">
        <v>897</v>
      </c>
      <c r="K158" s="74">
        <v>0</v>
      </c>
      <c r="L158" s="74">
        <v>0</v>
      </c>
      <c r="M158" s="74">
        <v>7.4028794237054885E-2</v>
      </c>
      <c r="N158" s="74">
        <v>0</v>
      </c>
      <c r="O158" s="75" t="s">
        <v>919</v>
      </c>
      <c r="P158" s="75" t="s">
        <v>1037</v>
      </c>
      <c r="R158" s="48">
        <f t="shared" si="2"/>
        <v>-2813.1682098023225</v>
      </c>
    </row>
    <row r="159" spans="1:18" x14ac:dyDescent="0.2">
      <c r="A159" s="27" t="s">
        <v>10</v>
      </c>
      <c r="B159" t="s">
        <v>397</v>
      </c>
      <c r="C159" t="s">
        <v>957</v>
      </c>
      <c r="D159" s="2">
        <v>-25306.799999999999</v>
      </c>
      <c r="E159" s="39"/>
      <c r="F159" s="42" t="s">
        <v>920</v>
      </c>
      <c r="G159" s="73" t="s">
        <v>1035</v>
      </c>
      <c r="H159" s="73" t="s">
        <v>1036</v>
      </c>
      <c r="I159" s="73" t="s">
        <v>1041</v>
      </c>
      <c r="J159" s="73" t="s">
        <v>897</v>
      </c>
      <c r="K159" s="74">
        <v>0</v>
      </c>
      <c r="L159" s="74">
        <v>0</v>
      </c>
      <c r="M159" s="74">
        <v>6.5234166992279602E-2</v>
      </c>
      <c r="N159" s="74">
        <v>0</v>
      </c>
      <c r="O159" s="75" t="s">
        <v>919</v>
      </c>
      <c r="P159" s="75" t="s">
        <v>1037</v>
      </c>
      <c r="R159" s="48">
        <f t="shared" si="2"/>
        <v>-1650.8680172402214</v>
      </c>
    </row>
    <row r="160" spans="1:18" x14ac:dyDescent="0.2">
      <c r="A160" s="27" t="s">
        <v>10</v>
      </c>
      <c r="B160" t="s">
        <v>399</v>
      </c>
      <c r="C160" t="s">
        <v>1292</v>
      </c>
      <c r="D160" s="2">
        <v>-3117.64</v>
      </c>
      <c r="E160" s="2"/>
      <c r="F160" s="42" t="s">
        <v>920</v>
      </c>
      <c r="G160" s="73" t="s">
        <v>1035</v>
      </c>
      <c r="H160" s="73" t="s">
        <v>1057</v>
      </c>
      <c r="I160" s="73" t="s">
        <v>1103</v>
      </c>
      <c r="J160" s="73" t="s">
        <v>1060</v>
      </c>
      <c r="K160" s="74">
        <v>0</v>
      </c>
      <c r="L160" s="74">
        <v>0</v>
      </c>
      <c r="M160" s="74">
        <v>4.3633333333333342</v>
      </c>
      <c r="N160" s="74">
        <v>0</v>
      </c>
      <c r="O160" s="75" t="s">
        <v>919</v>
      </c>
      <c r="P160" s="75" t="s">
        <v>1104</v>
      </c>
      <c r="R160" s="48">
        <f>D160*K160 + D160*L160 + D160*M160 + D160*N160</f>
        <v>-13603.302533333335</v>
      </c>
    </row>
    <row r="161" spans="1:18" x14ac:dyDescent="0.2">
      <c r="A161" s="27" t="s">
        <v>10</v>
      </c>
      <c r="B161" t="s">
        <v>406</v>
      </c>
      <c r="C161" t="s">
        <v>1166</v>
      </c>
      <c r="D161" s="2">
        <v>-4675</v>
      </c>
      <c r="E161" s="39"/>
      <c r="F161" s="72" t="s">
        <v>920</v>
      </c>
      <c r="G161" s="77" t="s">
        <v>1035</v>
      </c>
      <c r="H161" s="77" t="s">
        <v>921</v>
      </c>
      <c r="I161" s="77" t="s">
        <v>929</v>
      </c>
      <c r="J161" s="77" t="s">
        <v>897</v>
      </c>
      <c r="K161" s="78">
        <v>0</v>
      </c>
      <c r="L161" s="78">
        <v>0</v>
      </c>
      <c r="M161" s="78">
        <v>3.3500000000000002E-2</v>
      </c>
      <c r="N161" s="78">
        <v>0</v>
      </c>
      <c r="O161" s="79" t="s">
        <v>919</v>
      </c>
      <c r="P161" s="79" t="s">
        <v>1037</v>
      </c>
      <c r="R161" s="48">
        <f t="shared" si="2"/>
        <v>-156.61250000000001</v>
      </c>
    </row>
    <row r="162" spans="1:18" x14ac:dyDescent="0.2">
      <c r="A162" s="27" t="s">
        <v>10</v>
      </c>
      <c r="B162" t="s">
        <v>412</v>
      </c>
      <c r="C162" t="s">
        <v>1167</v>
      </c>
      <c r="D162" s="2">
        <v>-181864.61</v>
      </c>
      <c r="E162" s="39"/>
      <c r="F162" s="42" t="s">
        <v>920</v>
      </c>
      <c r="G162" s="73" t="s">
        <v>1035</v>
      </c>
      <c r="H162" s="73" t="s">
        <v>921</v>
      </c>
      <c r="I162" s="73" t="s">
        <v>1001</v>
      </c>
      <c r="J162" s="73" t="s">
        <v>897</v>
      </c>
      <c r="K162" s="74">
        <v>0</v>
      </c>
      <c r="L162" s="74">
        <v>0</v>
      </c>
      <c r="M162" s="74">
        <v>2.9146165462699387E-2</v>
      </c>
      <c r="N162" s="74">
        <v>0</v>
      </c>
      <c r="O162" s="75" t="s">
        <v>919</v>
      </c>
      <c r="P162" s="75" t="s">
        <v>1037</v>
      </c>
      <c r="R162" s="48">
        <f t="shared" si="2"/>
        <v>-5300.6560148692934</v>
      </c>
    </row>
    <row r="163" spans="1:18" x14ac:dyDescent="0.2">
      <c r="A163" s="27" t="s">
        <v>10</v>
      </c>
      <c r="B163" t="s">
        <v>413</v>
      </c>
      <c r="C163" t="s">
        <v>1168</v>
      </c>
      <c r="D163" s="2">
        <v>-200</v>
      </c>
      <c r="E163" s="39"/>
      <c r="F163" s="73" t="s">
        <v>964</v>
      </c>
      <c r="G163" s="73" t="s">
        <v>1085</v>
      </c>
      <c r="H163" s="80" t="s">
        <v>1169</v>
      </c>
      <c r="I163" s="80" t="s">
        <v>1079</v>
      </c>
      <c r="J163" s="80" t="s">
        <v>897</v>
      </c>
      <c r="K163" s="74">
        <v>0</v>
      </c>
      <c r="L163" s="74">
        <v>0</v>
      </c>
      <c r="M163" s="74">
        <v>0.15196378787333498</v>
      </c>
      <c r="N163" s="74">
        <v>0</v>
      </c>
      <c r="O163" s="81" t="s">
        <v>919</v>
      </c>
      <c r="P163" s="81" t="s">
        <v>1037</v>
      </c>
      <c r="R163" s="48">
        <f t="shared" ref="R163:R226" si="3">D163*K163 + D163*L163 + D163*M163 + D163*N163</f>
        <v>-30.392757574666994</v>
      </c>
    </row>
    <row r="164" spans="1:18" x14ac:dyDescent="0.2">
      <c r="A164" s="27" t="s">
        <v>10</v>
      </c>
      <c r="B164" t="s">
        <v>415</v>
      </c>
      <c r="C164" t="s">
        <v>957</v>
      </c>
      <c r="D164" s="2">
        <v>-288081.38</v>
      </c>
      <c r="E164" s="39"/>
      <c r="F164" s="42" t="s">
        <v>920</v>
      </c>
      <c r="G164" s="73" t="s">
        <v>1035</v>
      </c>
      <c r="H164" s="73" t="s">
        <v>1036</v>
      </c>
      <c r="I164" s="73" t="s">
        <v>1041</v>
      </c>
      <c r="J164" s="73" t="s">
        <v>897</v>
      </c>
      <c r="K164" s="74">
        <v>0</v>
      </c>
      <c r="L164" s="74">
        <v>0</v>
      </c>
      <c r="M164" s="74">
        <v>6.5234166992279602E-2</v>
      </c>
      <c r="N164" s="74">
        <v>0</v>
      </c>
      <c r="O164" s="75" t="s">
        <v>919</v>
      </c>
      <c r="P164" s="75" t="s">
        <v>1037</v>
      </c>
      <c r="R164" s="48">
        <f t="shared" si="3"/>
        <v>-18792.748850286356</v>
      </c>
    </row>
    <row r="165" spans="1:18" x14ac:dyDescent="0.2">
      <c r="A165" s="27" t="s">
        <v>10</v>
      </c>
      <c r="B165" t="s">
        <v>422</v>
      </c>
      <c r="C165" t="s">
        <v>1139</v>
      </c>
      <c r="D165" s="2">
        <v>-3000</v>
      </c>
      <c r="E165" s="39"/>
      <c r="F165" s="72" t="s">
        <v>920</v>
      </c>
      <c r="G165" s="77" t="s">
        <v>1035</v>
      </c>
      <c r="H165" s="77" t="s">
        <v>921</v>
      </c>
      <c r="I165" s="77" t="s">
        <v>929</v>
      </c>
      <c r="J165" s="77" t="s">
        <v>897</v>
      </c>
      <c r="K165" s="78">
        <v>0</v>
      </c>
      <c r="L165" s="78">
        <v>0</v>
      </c>
      <c r="M165" s="78">
        <v>3.3500000000000002E-2</v>
      </c>
      <c r="N165" s="78">
        <v>0</v>
      </c>
      <c r="O165" s="79" t="s">
        <v>919</v>
      </c>
      <c r="P165" s="79" t="s">
        <v>1037</v>
      </c>
      <c r="R165" s="48">
        <f t="shared" si="3"/>
        <v>-100.5</v>
      </c>
    </row>
    <row r="166" spans="1:18" x14ac:dyDescent="0.2">
      <c r="A166" s="27" t="s">
        <v>10</v>
      </c>
      <c r="B166" t="s">
        <v>425</v>
      </c>
      <c r="C166" t="s">
        <v>1170</v>
      </c>
      <c r="D166" s="2">
        <v>-75522.09</v>
      </c>
      <c r="E166" s="39"/>
      <c r="F166" s="42" t="s">
        <v>920</v>
      </c>
      <c r="G166" s="73" t="s">
        <v>1035</v>
      </c>
      <c r="H166" s="73" t="s">
        <v>1036</v>
      </c>
      <c r="I166" s="73" t="s">
        <v>1041</v>
      </c>
      <c r="J166" s="73" t="s">
        <v>897</v>
      </c>
      <c r="K166" s="74">
        <v>0</v>
      </c>
      <c r="L166" s="74">
        <v>0</v>
      </c>
      <c r="M166" s="74">
        <v>6.5234166992279602E-2</v>
      </c>
      <c r="N166" s="74">
        <v>0</v>
      </c>
      <c r="O166" s="75" t="s">
        <v>919</v>
      </c>
      <c r="P166" s="75" t="s">
        <v>1037</v>
      </c>
      <c r="R166" s="48">
        <f t="shared" si="3"/>
        <v>-4926.6206306659687</v>
      </c>
    </row>
    <row r="167" spans="1:18" x14ac:dyDescent="0.2">
      <c r="A167" s="27" t="s">
        <v>10</v>
      </c>
      <c r="B167" t="s">
        <v>427</v>
      </c>
      <c r="C167" t="s">
        <v>1171</v>
      </c>
      <c r="D167" s="2">
        <v>-5000</v>
      </c>
      <c r="E167" s="39"/>
      <c r="F167" t="s">
        <v>920</v>
      </c>
      <c r="G167" s="73" t="s">
        <v>1035</v>
      </c>
      <c r="H167" s="80" t="s">
        <v>921</v>
      </c>
      <c r="I167" s="73" t="s">
        <v>1106</v>
      </c>
      <c r="J167" s="73" t="s">
        <v>897</v>
      </c>
      <c r="K167" s="74">
        <v>0</v>
      </c>
      <c r="L167" s="74">
        <v>0</v>
      </c>
      <c r="M167" s="74">
        <v>4.3389557943256954E-2</v>
      </c>
      <c r="N167" s="74">
        <v>0</v>
      </c>
      <c r="O167" s="75" t="s">
        <v>919</v>
      </c>
      <c r="P167" s="75" t="s">
        <v>1107</v>
      </c>
      <c r="R167" s="48">
        <f t="shared" si="3"/>
        <v>-216.94778971628477</v>
      </c>
    </row>
    <row r="168" spans="1:18" x14ac:dyDescent="0.2">
      <c r="A168" s="27" t="s">
        <v>10</v>
      </c>
      <c r="B168" t="s">
        <v>428</v>
      </c>
      <c r="C168" t="s">
        <v>1172</v>
      </c>
      <c r="D168" s="2">
        <v>-1421.4</v>
      </c>
      <c r="E168" s="39"/>
      <c r="F168" t="s">
        <v>920</v>
      </c>
      <c r="G168" s="73" t="s">
        <v>1035</v>
      </c>
      <c r="H168" s="80" t="s">
        <v>921</v>
      </c>
      <c r="I168" s="73" t="s">
        <v>1106</v>
      </c>
      <c r="J168" s="73" t="s">
        <v>897</v>
      </c>
      <c r="K168" s="74">
        <v>0</v>
      </c>
      <c r="L168" s="74">
        <v>0</v>
      </c>
      <c r="M168" s="74">
        <v>4.3389557943256954E-2</v>
      </c>
      <c r="N168" s="74">
        <v>0</v>
      </c>
      <c r="O168" s="75" t="s">
        <v>919</v>
      </c>
      <c r="P168" s="75" t="s">
        <v>1107</v>
      </c>
      <c r="R168" s="48">
        <f t="shared" si="3"/>
        <v>-61.673917660545442</v>
      </c>
    </row>
    <row r="169" spans="1:18" x14ac:dyDescent="0.2">
      <c r="A169" s="86" t="s">
        <v>10</v>
      </c>
      <c r="B169" t="s">
        <v>430</v>
      </c>
      <c r="C169" t="s">
        <v>1173</v>
      </c>
      <c r="E169" s="2" t="s">
        <v>1174</v>
      </c>
      <c r="R169" s="48">
        <f>D169*K169 + D169*L169 + D169*M169 + D169*N169</f>
        <v>0</v>
      </c>
    </row>
    <row r="170" spans="1:18" x14ac:dyDescent="0.2">
      <c r="A170" s="86" t="s">
        <v>10</v>
      </c>
      <c r="B170" t="s">
        <v>432</v>
      </c>
      <c r="C170" t="s">
        <v>1175</v>
      </c>
      <c r="D170" s="2">
        <v>-8900</v>
      </c>
      <c r="E170" s="39"/>
      <c r="R170" s="48">
        <f t="shared" si="3"/>
        <v>0</v>
      </c>
    </row>
    <row r="171" spans="1:18" x14ac:dyDescent="0.2">
      <c r="A171" s="27" t="s">
        <v>10</v>
      </c>
      <c r="B171" t="s">
        <v>433</v>
      </c>
      <c r="C171" t="s">
        <v>1176</v>
      </c>
      <c r="D171" s="2">
        <v>-58133.33</v>
      </c>
      <c r="E171" s="39"/>
      <c r="F171" s="42" t="s">
        <v>920</v>
      </c>
      <c r="G171" s="73" t="s">
        <v>1035</v>
      </c>
      <c r="H171" s="73" t="s">
        <v>1036</v>
      </c>
      <c r="I171" s="73" t="s">
        <v>1041</v>
      </c>
      <c r="J171" s="73" t="s">
        <v>897</v>
      </c>
      <c r="K171" s="74">
        <v>0</v>
      </c>
      <c r="L171" s="74">
        <v>0</v>
      </c>
      <c r="M171" s="74">
        <v>6.5234166992279602E-2</v>
      </c>
      <c r="N171" s="74">
        <v>0</v>
      </c>
      <c r="O171" s="75" t="s">
        <v>919</v>
      </c>
      <c r="P171" s="75" t="s">
        <v>1037</v>
      </c>
      <c r="R171" s="48">
        <f t="shared" si="3"/>
        <v>-3792.2793570372978</v>
      </c>
    </row>
    <row r="172" spans="1:18" x14ac:dyDescent="0.2">
      <c r="A172" s="27" t="s">
        <v>10</v>
      </c>
      <c r="B172" t="s">
        <v>434</v>
      </c>
      <c r="C172" t="s">
        <v>1177</v>
      </c>
      <c r="D172" s="2">
        <v>-1000</v>
      </c>
      <c r="E172" s="39"/>
      <c r="F172" s="42" t="s">
        <v>920</v>
      </c>
      <c r="G172" s="73" t="s">
        <v>1035</v>
      </c>
      <c r="H172" s="73" t="s">
        <v>921</v>
      </c>
      <c r="I172" s="73" t="s">
        <v>1001</v>
      </c>
      <c r="J172" s="73" t="s">
        <v>897</v>
      </c>
      <c r="K172" s="74">
        <v>0</v>
      </c>
      <c r="L172" s="74">
        <v>0</v>
      </c>
      <c r="M172" s="74">
        <v>2.9146165462699387E-2</v>
      </c>
      <c r="N172" s="74">
        <v>0</v>
      </c>
      <c r="O172" s="75" t="s">
        <v>919</v>
      </c>
      <c r="P172" s="75" t="s">
        <v>1037</v>
      </c>
      <c r="R172" s="48">
        <f t="shared" si="3"/>
        <v>-29.146165462699386</v>
      </c>
    </row>
    <row r="173" spans="1:18" x14ac:dyDescent="0.2">
      <c r="A173" s="27" t="s">
        <v>10</v>
      </c>
      <c r="B173" t="s">
        <v>436</v>
      </c>
      <c r="C173" t="s">
        <v>1033</v>
      </c>
      <c r="D173" s="2">
        <v>-14835.44</v>
      </c>
      <c r="E173" s="39"/>
      <c r="F173" s="42" t="s">
        <v>920</v>
      </c>
      <c r="G173" s="73" t="s">
        <v>1035</v>
      </c>
      <c r="H173" s="73" t="s">
        <v>1058</v>
      </c>
      <c r="I173" s="73" t="s">
        <v>1059</v>
      </c>
      <c r="J173" s="73" t="s">
        <v>897</v>
      </c>
      <c r="K173" s="74">
        <v>0</v>
      </c>
      <c r="L173" s="74">
        <v>0</v>
      </c>
      <c r="M173" s="74">
        <v>5.5984680521339501E-2</v>
      </c>
      <c r="N173" s="74">
        <v>0</v>
      </c>
      <c r="O173" s="75" t="s">
        <v>919</v>
      </c>
      <c r="P173" s="75" t="s">
        <v>1037</v>
      </c>
      <c r="R173" s="48">
        <f t="shared" si="3"/>
        <v>-830.55736879350093</v>
      </c>
    </row>
    <row r="174" spans="1:18" x14ac:dyDescent="0.2">
      <c r="A174" s="83" t="s">
        <v>10</v>
      </c>
      <c r="B174" t="s">
        <v>437</v>
      </c>
      <c r="C174" t="s">
        <v>1147</v>
      </c>
      <c r="D174" s="2">
        <v>-12000</v>
      </c>
      <c r="E174" s="39"/>
      <c r="F174" s="42" t="s">
        <v>920</v>
      </c>
      <c r="G174" s="73" t="s">
        <v>1035</v>
      </c>
      <c r="H174" s="73" t="s">
        <v>1058</v>
      </c>
      <c r="I174" s="73" t="s">
        <v>1178</v>
      </c>
      <c r="J174" s="73" t="s">
        <v>897</v>
      </c>
      <c r="K174" s="74">
        <v>0</v>
      </c>
      <c r="L174" s="74">
        <v>0</v>
      </c>
      <c r="M174" s="74">
        <v>3.7421853856375462E-2</v>
      </c>
      <c r="N174" s="74">
        <v>0</v>
      </c>
      <c r="O174" s="75" t="s">
        <v>919</v>
      </c>
      <c r="P174" s="75" t="s">
        <v>1037</v>
      </c>
      <c r="R174" s="48">
        <f t="shared" si="3"/>
        <v>-449.06224627650556</v>
      </c>
    </row>
    <row r="175" spans="1:18" x14ac:dyDescent="0.2">
      <c r="A175" s="27" t="s">
        <v>10</v>
      </c>
      <c r="B175" t="s">
        <v>444</v>
      </c>
      <c r="C175" t="s">
        <v>1179</v>
      </c>
      <c r="D175" s="2">
        <v>-45008.55</v>
      </c>
      <c r="E175" s="39"/>
      <c r="F175" s="72" t="s">
        <v>920</v>
      </c>
      <c r="G175" s="77" t="s">
        <v>1035</v>
      </c>
      <c r="H175" s="77" t="s">
        <v>921</v>
      </c>
      <c r="I175" s="77" t="s">
        <v>929</v>
      </c>
      <c r="J175" s="77" t="s">
        <v>897</v>
      </c>
      <c r="K175" s="78">
        <v>0</v>
      </c>
      <c r="L175" s="78">
        <v>0</v>
      </c>
      <c r="M175" s="78">
        <v>3.3500000000000002E-2</v>
      </c>
      <c r="N175" s="78">
        <v>0</v>
      </c>
      <c r="O175" s="79" t="s">
        <v>919</v>
      </c>
      <c r="P175" s="79" t="s">
        <v>1037</v>
      </c>
      <c r="R175" s="48">
        <f t="shared" si="3"/>
        <v>-1507.7864250000002</v>
      </c>
    </row>
    <row r="176" spans="1:18" x14ac:dyDescent="0.2">
      <c r="A176" s="83" t="s">
        <v>10</v>
      </c>
      <c r="B176" t="s">
        <v>446</v>
      </c>
      <c r="C176" t="s">
        <v>1180</v>
      </c>
      <c r="D176" s="2">
        <v>-2195.6</v>
      </c>
      <c r="E176" s="39"/>
      <c r="F176" s="72" t="s">
        <v>920</v>
      </c>
      <c r="G176" s="77" t="s">
        <v>1035</v>
      </c>
      <c r="H176" s="77" t="s">
        <v>921</v>
      </c>
      <c r="I176" s="77" t="s">
        <v>929</v>
      </c>
      <c r="J176" s="77" t="s">
        <v>897</v>
      </c>
      <c r="K176" s="78">
        <v>0</v>
      </c>
      <c r="L176" s="78">
        <v>0</v>
      </c>
      <c r="M176" s="78">
        <v>3.3500000000000002E-2</v>
      </c>
      <c r="N176" s="78">
        <v>0</v>
      </c>
      <c r="O176" s="79" t="s">
        <v>919</v>
      </c>
      <c r="P176" s="79" t="s">
        <v>1037</v>
      </c>
      <c r="R176" s="48">
        <f t="shared" si="3"/>
        <v>-73.552599999999998</v>
      </c>
    </row>
    <row r="177" spans="1:18" x14ac:dyDescent="0.2">
      <c r="A177" s="27" t="s">
        <v>10</v>
      </c>
      <c r="B177" t="s">
        <v>451</v>
      </c>
      <c r="C177" t="s">
        <v>1181</v>
      </c>
      <c r="D177" s="2">
        <v>-6480</v>
      </c>
      <c r="E177" s="39"/>
      <c r="F177" s="72" t="s">
        <v>920</v>
      </c>
      <c r="G177" s="77" t="s">
        <v>1035</v>
      </c>
      <c r="H177" s="77" t="s">
        <v>921</v>
      </c>
      <c r="I177" s="77" t="s">
        <v>929</v>
      </c>
      <c r="J177" s="77" t="s">
        <v>897</v>
      </c>
      <c r="K177" s="78">
        <v>0</v>
      </c>
      <c r="L177" s="78">
        <v>0</v>
      </c>
      <c r="M177" s="78">
        <v>3.3500000000000002E-2</v>
      </c>
      <c r="N177" s="78">
        <v>0</v>
      </c>
      <c r="O177" s="79" t="s">
        <v>919</v>
      </c>
      <c r="P177" s="79" t="s">
        <v>1037</v>
      </c>
      <c r="R177" s="48">
        <f t="shared" si="3"/>
        <v>-217.08</v>
      </c>
    </row>
    <row r="178" spans="1:18" x14ac:dyDescent="0.2">
      <c r="A178" s="27" t="s">
        <v>10</v>
      </c>
      <c r="B178" t="s">
        <v>454</v>
      </c>
      <c r="D178" s="2">
        <v>-5733.4</v>
      </c>
      <c r="E178" s="39"/>
      <c r="F178" s="42" t="s">
        <v>920</v>
      </c>
      <c r="G178" s="73" t="s">
        <v>1035</v>
      </c>
      <c r="H178" s="73" t="s">
        <v>1058</v>
      </c>
      <c r="I178" s="73" t="s">
        <v>1059</v>
      </c>
      <c r="J178" s="73" t="s">
        <v>897</v>
      </c>
      <c r="K178" s="74">
        <v>0</v>
      </c>
      <c r="L178" s="74">
        <v>0</v>
      </c>
      <c r="M178" s="74">
        <v>5.5984680521339501E-2</v>
      </c>
      <c r="N178" s="74">
        <v>0</v>
      </c>
      <c r="O178" s="75" t="s">
        <v>919</v>
      </c>
      <c r="P178" s="75" t="s">
        <v>1037</v>
      </c>
      <c r="R178" s="48">
        <f t="shared" si="3"/>
        <v>-320.98256730104788</v>
      </c>
    </row>
    <row r="179" spans="1:18" x14ac:dyDescent="0.2">
      <c r="A179" s="27" t="s">
        <v>10</v>
      </c>
      <c r="B179" t="s">
        <v>458</v>
      </c>
      <c r="C179" t="s">
        <v>1182</v>
      </c>
      <c r="D179" s="2">
        <v>-225</v>
      </c>
      <c r="E179" s="39"/>
      <c r="F179" s="42" t="s">
        <v>920</v>
      </c>
      <c r="G179" s="73" t="s">
        <v>1035</v>
      </c>
      <c r="H179" s="73" t="s">
        <v>921</v>
      </c>
      <c r="I179" s="73" t="s">
        <v>927</v>
      </c>
      <c r="J179" s="73" t="s">
        <v>897</v>
      </c>
      <c r="K179" s="74">
        <v>0</v>
      </c>
      <c r="L179" s="74">
        <v>0</v>
      </c>
      <c r="M179" s="74">
        <v>8.6496330869965138E-2</v>
      </c>
      <c r="N179" s="74">
        <v>0</v>
      </c>
      <c r="O179" s="75" t="s">
        <v>919</v>
      </c>
      <c r="P179" s="75" t="s">
        <v>1037</v>
      </c>
      <c r="R179" s="48">
        <f t="shared" si="3"/>
        <v>-19.461674445742155</v>
      </c>
    </row>
    <row r="180" spans="1:18" x14ac:dyDescent="0.2">
      <c r="A180" s="27" t="s">
        <v>10</v>
      </c>
      <c r="B180" t="s">
        <v>459</v>
      </c>
      <c r="C180" t="s">
        <v>1183</v>
      </c>
      <c r="D180" s="2">
        <v>-189245.42</v>
      </c>
      <c r="E180" s="39"/>
      <c r="F180" s="73" t="s">
        <v>964</v>
      </c>
      <c r="G180" s="73" t="s">
        <v>1085</v>
      </c>
      <c r="H180" s="80" t="s">
        <v>1097</v>
      </c>
      <c r="I180" s="80" t="s">
        <v>1086</v>
      </c>
      <c r="J180" s="80" t="s">
        <v>897</v>
      </c>
      <c r="K180" s="74">
        <v>0</v>
      </c>
      <c r="L180" s="74">
        <v>0</v>
      </c>
      <c r="M180" s="74">
        <v>0.473602284706237</v>
      </c>
      <c r="N180" s="74">
        <v>0</v>
      </c>
      <c r="O180" s="81" t="s">
        <v>919</v>
      </c>
      <c r="P180" s="81" t="s">
        <v>1037</v>
      </c>
      <c r="R180" s="48">
        <f t="shared" si="3"/>
        <v>-89627.063282191404</v>
      </c>
    </row>
    <row r="181" spans="1:18" x14ac:dyDescent="0.2">
      <c r="A181" s="27" t="s">
        <v>10</v>
      </c>
      <c r="B181" t="s">
        <v>460</v>
      </c>
      <c r="C181" t="s">
        <v>1184</v>
      </c>
      <c r="D181" s="2">
        <v>-4585</v>
      </c>
      <c r="E181" s="39"/>
      <c r="F181" s="72" t="s">
        <v>920</v>
      </c>
      <c r="G181" s="77" t="s">
        <v>1035</v>
      </c>
      <c r="H181" s="77" t="s">
        <v>921</v>
      </c>
      <c r="I181" s="77" t="s">
        <v>929</v>
      </c>
      <c r="J181" s="77" t="s">
        <v>897</v>
      </c>
      <c r="K181" s="78">
        <v>0</v>
      </c>
      <c r="L181" s="78">
        <v>0</v>
      </c>
      <c r="M181" s="78">
        <v>3.3500000000000002E-2</v>
      </c>
      <c r="N181" s="78">
        <v>0</v>
      </c>
      <c r="O181" s="79" t="s">
        <v>919</v>
      </c>
      <c r="P181" s="79" t="s">
        <v>1037</v>
      </c>
      <c r="R181" s="48">
        <f t="shared" si="3"/>
        <v>-153.5975</v>
      </c>
    </row>
    <row r="182" spans="1:18" x14ac:dyDescent="0.2">
      <c r="A182" s="27" t="s">
        <v>10</v>
      </c>
      <c r="B182" t="s">
        <v>461</v>
      </c>
      <c r="C182" t="s">
        <v>1185</v>
      </c>
      <c r="D182" s="2">
        <v>-63800</v>
      </c>
      <c r="E182" s="39"/>
      <c r="F182" s="42" t="s">
        <v>920</v>
      </c>
      <c r="G182" s="73" t="s">
        <v>1035</v>
      </c>
      <c r="H182" s="73" t="s">
        <v>921</v>
      </c>
      <c r="I182" s="73" t="s">
        <v>1061</v>
      </c>
      <c r="J182" s="73" t="s">
        <v>897</v>
      </c>
      <c r="K182" s="74">
        <v>0</v>
      </c>
      <c r="L182" s="74">
        <v>0</v>
      </c>
      <c r="M182" s="74">
        <v>7.4028794237054885E-2</v>
      </c>
      <c r="N182" s="74">
        <v>0</v>
      </c>
      <c r="O182" s="75" t="s">
        <v>919</v>
      </c>
      <c r="P182" s="75" t="s">
        <v>1037</v>
      </c>
      <c r="R182" s="48">
        <f t="shared" si="3"/>
        <v>-4723.0370723241012</v>
      </c>
    </row>
    <row r="183" spans="1:18" x14ac:dyDescent="0.2">
      <c r="A183" s="27" t="s">
        <v>10</v>
      </c>
      <c r="B183" t="s">
        <v>463</v>
      </c>
      <c r="C183" t="s">
        <v>1186</v>
      </c>
      <c r="D183" s="2">
        <v>-8800</v>
      </c>
      <c r="E183" s="39"/>
      <c r="F183" s="72" t="s">
        <v>920</v>
      </c>
      <c r="G183" s="77" t="s">
        <v>1035</v>
      </c>
      <c r="H183" s="77" t="s">
        <v>921</v>
      </c>
      <c r="I183" s="77" t="s">
        <v>929</v>
      </c>
      <c r="J183" s="77" t="s">
        <v>897</v>
      </c>
      <c r="K183" s="78">
        <v>0</v>
      </c>
      <c r="L183" s="78">
        <v>0</v>
      </c>
      <c r="M183" s="78">
        <v>3.3500000000000002E-2</v>
      </c>
      <c r="N183" s="78">
        <v>0</v>
      </c>
      <c r="O183" s="79" t="s">
        <v>919</v>
      </c>
      <c r="P183" s="79" t="s">
        <v>1037</v>
      </c>
      <c r="R183" s="48">
        <f t="shared" si="3"/>
        <v>-294.8</v>
      </c>
    </row>
    <row r="184" spans="1:18" x14ac:dyDescent="0.2">
      <c r="A184" s="27" t="s">
        <v>10</v>
      </c>
      <c r="B184" t="s">
        <v>465</v>
      </c>
      <c r="C184" t="s">
        <v>1187</v>
      </c>
      <c r="D184" s="2">
        <v>-770</v>
      </c>
      <c r="E184" s="39"/>
      <c r="F184" s="42" t="s">
        <v>920</v>
      </c>
      <c r="G184" s="73" t="s">
        <v>1035</v>
      </c>
      <c r="H184" s="73" t="s">
        <v>1058</v>
      </c>
      <c r="I184" s="73" t="s">
        <v>924</v>
      </c>
      <c r="J184" s="73" t="s">
        <v>897</v>
      </c>
      <c r="K184" s="74">
        <v>0</v>
      </c>
      <c r="L184" s="74">
        <v>0</v>
      </c>
      <c r="M184" s="74">
        <v>9.0149490496311865E-2</v>
      </c>
      <c r="N184" s="74">
        <v>0</v>
      </c>
      <c r="O184" s="75" t="s">
        <v>919</v>
      </c>
      <c r="P184" s="75" t="s">
        <v>1054</v>
      </c>
      <c r="R184" s="48">
        <f t="shared" si="3"/>
        <v>-69.415107682160141</v>
      </c>
    </row>
    <row r="185" spans="1:18" x14ac:dyDescent="0.2">
      <c r="A185" s="27" t="s">
        <v>10</v>
      </c>
      <c r="B185" t="s">
        <v>467</v>
      </c>
      <c r="C185" t="s">
        <v>1188</v>
      </c>
      <c r="D185" s="2">
        <v>-4944</v>
      </c>
      <c r="E185" s="39"/>
      <c r="F185" s="42" t="s">
        <v>920</v>
      </c>
      <c r="G185" s="73" t="s">
        <v>1035</v>
      </c>
      <c r="H185" s="73" t="s">
        <v>1035</v>
      </c>
      <c r="I185" s="73" t="s">
        <v>1161</v>
      </c>
      <c r="J185" s="73" t="s">
        <v>897</v>
      </c>
      <c r="K185" s="74">
        <v>0</v>
      </c>
      <c r="L185" s="74">
        <v>0</v>
      </c>
      <c r="M185" s="74">
        <v>0.11361770474575859</v>
      </c>
      <c r="N185" s="74">
        <v>0</v>
      </c>
      <c r="O185" s="75" t="s">
        <v>919</v>
      </c>
      <c r="P185" s="75" t="s">
        <v>1037</v>
      </c>
      <c r="R185" s="48">
        <f t="shared" si="3"/>
        <v>-561.72593226303047</v>
      </c>
    </row>
    <row r="186" spans="1:18" x14ac:dyDescent="0.2">
      <c r="A186" s="27" t="s">
        <v>10</v>
      </c>
      <c r="B186" t="s">
        <v>470</v>
      </c>
      <c r="D186" s="2">
        <v>-5375</v>
      </c>
      <c r="E186" s="39"/>
      <c r="F186" s="72" t="s">
        <v>920</v>
      </c>
      <c r="G186" s="77" t="s">
        <v>1035</v>
      </c>
      <c r="H186" s="77" t="s">
        <v>921</v>
      </c>
      <c r="I186" s="77" t="s">
        <v>929</v>
      </c>
      <c r="J186" s="77" t="s">
        <v>897</v>
      </c>
      <c r="K186" s="78">
        <v>0</v>
      </c>
      <c r="L186" s="78">
        <v>0</v>
      </c>
      <c r="M186" s="78">
        <v>3.3500000000000002E-2</v>
      </c>
      <c r="N186" s="78">
        <v>0</v>
      </c>
      <c r="O186" s="79" t="s">
        <v>919</v>
      </c>
      <c r="P186" s="79" t="s">
        <v>1037</v>
      </c>
      <c r="R186" s="48">
        <f t="shared" si="3"/>
        <v>-180.0625</v>
      </c>
    </row>
    <row r="187" spans="1:18" x14ac:dyDescent="0.2">
      <c r="A187" s="27" t="s">
        <v>10</v>
      </c>
      <c r="B187" t="s">
        <v>472</v>
      </c>
      <c r="C187" t="s">
        <v>1189</v>
      </c>
      <c r="D187" s="2">
        <v>-2648.8</v>
      </c>
      <c r="E187" s="39"/>
      <c r="F187" s="42" t="s">
        <v>920</v>
      </c>
      <c r="G187" s="73" t="s">
        <v>1035</v>
      </c>
      <c r="H187" s="73" t="s">
        <v>1036</v>
      </c>
      <c r="I187" s="73" t="s">
        <v>1041</v>
      </c>
      <c r="J187" s="73" t="s">
        <v>897</v>
      </c>
      <c r="K187" s="74">
        <v>0</v>
      </c>
      <c r="L187" s="74">
        <v>0</v>
      </c>
      <c r="M187" s="74">
        <v>6.5234166992279602E-2</v>
      </c>
      <c r="N187" s="74">
        <v>0</v>
      </c>
      <c r="O187" s="75" t="s">
        <v>919</v>
      </c>
      <c r="P187" s="75" t="s">
        <v>1037</v>
      </c>
      <c r="R187" s="48">
        <f t="shared" si="3"/>
        <v>-172.79226152915021</v>
      </c>
    </row>
    <row r="188" spans="1:18" x14ac:dyDescent="0.2">
      <c r="A188" s="27" t="s">
        <v>10</v>
      </c>
      <c r="B188" t="s">
        <v>475</v>
      </c>
      <c r="C188" t="s">
        <v>1190</v>
      </c>
      <c r="D188" s="2">
        <v>-35058.29</v>
      </c>
      <c r="E188" s="39"/>
      <c r="F188" t="s">
        <v>920</v>
      </c>
      <c r="G188" s="73" t="s">
        <v>1035</v>
      </c>
      <c r="H188" s="80" t="s">
        <v>921</v>
      </c>
      <c r="I188" s="73" t="s">
        <v>1106</v>
      </c>
      <c r="J188" s="73" t="s">
        <v>897</v>
      </c>
      <c r="K188" s="74">
        <v>0</v>
      </c>
      <c r="L188" s="74">
        <v>0</v>
      </c>
      <c r="M188" s="74">
        <v>4.3389557943256954E-2</v>
      </c>
      <c r="N188" s="74">
        <v>0</v>
      </c>
      <c r="O188" s="75" t="s">
        <v>919</v>
      </c>
      <c r="P188" s="75" t="s">
        <v>1107</v>
      </c>
      <c r="R188" s="48">
        <f t="shared" si="3"/>
        <v>-1521.1637053465058</v>
      </c>
    </row>
    <row r="189" spans="1:18" x14ac:dyDescent="0.2">
      <c r="A189" s="83" t="s">
        <v>10</v>
      </c>
      <c r="B189" t="s">
        <v>476</v>
      </c>
      <c r="C189" t="s">
        <v>1191</v>
      </c>
      <c r="D189" s="2">
        <v>-13176</v>
      </c>
      <c r="E189" s="39"/>
      <c r="F189" s="72" t="s">
        <v>920</v>
      </c>
      <c r="G189" s="77" t="s">
        <v>1035</v>
      </c>
      <c r="H189" s="77" t="s">
        <v>921</v>
      </c>
      <c r="I189" s="77" t="s">
        <v>929</v>
      </c>
      <c r="J189" s="77" t="s">
        <v>897</v>
      </c>
      <c r="K189" s="78">
        <v>0</v>
      </c>
      <c r="L189" s="78">
        <v>0</v>
      </c>
      <c r="M189" s="78">
        <v>3.3500000000000002E-2</v>
      </c>
      <c r="N189" s="78">
        <v>0</v>
      </c>
      <c r="O189" s="79" t="s">
        <v>919</v>
      </c>
      <c r="P189" s="79" t="s">
        <v>1037</v>
      </c>
      <c r="R189" s="48">
        <f t="shared" si="3"/>
        <v>-441.39600000000002</v>
      </c>
    </row>
    <row r="190" spans="1:18" x14ac:dyDescent="0.2">
      <c r="A190" s="27" t="s">
        <v>10</v>
      </c>
      <c r="B190" t="s">
        <v>477</v>
      </c>
      <c r="C190" t="s">
        <v>1192</v>
      </c>
      <c r="D190" s="2">
        <v>-14549.96</v>
      </c>
      <c r="E190" s="39"/>
      <c r="F190" s="72" t="s">
        <v>920</v>
      </c>
      <c r="G190" s="77" t="s">
        <v>1035</v>
      </c>
      <c r="H190" s="77" t="s">
        <v>1036</v>
      </c>
      <c r="I190" s="77" t="s">
        <v>1154</v>
      </c>
      <c r="J190" s="77" t="s">
        <v>897</v>
      </c>
      <c r="K190" s="78">
        <v>0</v>
      </c>
      <c r="L190" s="78">
        <v>0</v>
      </c>
      <c r="M190" s="78">
        <v>6.3399999999999998E-2</v>
      </c>
      <c r="N190" s="78">
        <v>0</v>
      </c>
      <c r="O190" s="79" t="s">
        <v>919</v>
      </c>
      <c r="P190" s="79" t="s">
        <v>1037</v>
      </c>
      <c r="R190" s="48">
        <f t="shared" si="3"/>
        <v>-922.46746399999995</v>
      </c>
    </row>
    <row r="191" spans="1:18" x14ac:dyDescent="0.2">
      <c r="A191" s="27" t="s">
        <v>10</v>
      </c>
      <c r="B191" t="s">
        <v>486</v>
      </c>
      <c r="C191" t="s">
        <v>1193</v>
      </c>
      <c r="D191" s="2">
        <v>-37125</v>
      </c>
      <c r="E191" s="39"/>
      <c r="F191" s="72" t="s">
        <v>920</v>
      </c>
      <c r="G191" s="77" t="s">
        <v>1035</v>
      </c>
      <c r="H191" s="77" t="s">
        <v>921</v>
      </c>
      <c r="I191" s="77" t="s">
        <v>929</v>
      </c>
      <c r="J191" s="77" t="s">
        <v>897</v>
      </c>
      <c r="K191" s="78">
        <v>0</v>
      </c>
      <c r="L191" s="78">
        <v>0</v>
      </c>
      <c r="M191" s="78">
        <v>3.3500000000000002E-2</v>
      </c>
      <c r="N191" s="78">
        <v>0</v>
      </c>
      <c r="O191" s="79" t="s">
        <v>919</v>
      </c>
      <c r="P191" s="79" t="s">
        <v>1037</v>
      </c>
      <c r="R191" s="48">
        <f t="shared" si="3"/>
        <v>-1243.6875</v>
      </c>
    </row>
    <row r="192" spans="1:18" x14ac:dyDescent="0.2">
      <c r="A192" s="27" t="s">
        <v>10</v>
      </c>
      <c r="B192" t="s">
        <v>487</v>
      </c>
      <c r="C192" t="s">
        <v>1194</v>
      </c>
      <c r="D192" s="2">
        <v>-6052.02</v>
      </c>
      <c r="E192" s="39"/>
      <c r="F192" s="72" t="s">
        <v>920</v>
      </c>
      <c r="G192" s="77" t="s">
        <v>1035</v>
      </c>
      <c r="H192" s="77" t="s">
        <v>921</v>
      </c>
      <c r="I192" s="77" t="s">
        <v>929</v>
      </c>
      <c r="J192" s="77" t="s">
        <v>897</v>
      </c>
      <c r="K192" s="78">
        <v>0</v>
      </c>
      <c r="L192" s="78">
        <v>0</v>
      </c>
      <c r="M192" s="78">
        <v>3.3500000000000002E-2</v>
      </c>
      <c r="N192" s="78">
        <v>0</v>
      </c>
      <c r="O192" s="79" t="s">
        <v>919</v>
      </c>
      <c r="P192" s="79" t="s">
        <v>1037</v>
      </c>
      <c r="R192" s="48">
        <f t="shared" si="3"/>
        <v>-202.74267000000003</v>
      </c>
    </row>
    <row r="193" spans="1:18" x14ac:dyDescent="0.2">
      <c r="A193" s="27" t="s">
        <v>10</v>
      </c>
      <c r="B193" t="s">
        <v>488</v>
      </c>
      <c r="C193" t="s">
        <v>1195</v>
      </c>
      <c r="D193" s="2">
        <v>-7946</v>
      </c>
      <c r="E193" s="39"/>
      <c r="F193" s="42" t="s">
        <v>920</v>
      </c>
      <c r="G193" s="73" t="s">
        <v>1035</v>
      </c>
      <c r="H193" s="73" t="s">
        <v>1036</v>
      </c>
      <c r="I193" s="73" t="s">
        <v>1041</v>
      </c>
      <c r="J193" s="73" t="s">
        <v>897</v>
      </c>
      <c r="K193" s="74">
        <v>0</v>
      </c>
      <c r="L193" s="74">
        <v>0</v>
      </c>
      <c r="M193" s="74">
        <v>6.5234166992279602E-2</v>
      </c>
      <c r="N193" s="74">
        <v>0</v>
      </c>
      <c r="O193" s="75" t="s">
        <v>919</v>
      </c>
      <c r="P193" s="75" t="s">
        <v>1037</v>
      </c>
      <c r="R193" s="48">
        <f t="shared" si="3"/>
        <v>-518.35069092065373</v>
      </c>
    </row>
    <row r="194" spans="1:18" x14ac:dyDescent="0.2">
      <c r="A194" s="83" t="s">
        <v>10</v>
      </c>
      <c r="B194" t="s">
        <v>489</v>
      </c>
      <c r="C194" t="s">
        <v>1196</v>
      </c>
      <c r="D194" s="2">
        <v>-1491.04</v>
      </c>
      <c r="E194" s="39"/>
      <c r="F194" s="42" t="s">
        <v>920</v>
      </c>
      <c r="G194" s="73" t="s">
        <v>1035</v>
      </c>
      <c r="H194" s="73" t="s">
        <v>921</v>
      </c>
      <c r="I194" s="73" t="s">
        <v>927</v>
      </c>
      <c r="J194" s="73" t="s">
        <v>897</v>
      </c>
      <c r="K194" s="74">
        <v>0</v>
      </c>
      <c r="L194" s="74">
        <v>0</v>
      </c>
      <c r="M194" s="74">
        <v>8.6496330869965138E-2</v>
      </c>
      <c r="N194" s="74">
        <v>0</v>
      </c>
      <c r="O194" s="75" t="s">
        <v>919</v>
      </c>
      <c r="P194" s="75" t="s">
        <v>1037</v>
      </c>
      <c r="R194" s="48">
        <f t="shared" si="3"/>
        <v>-128.96948918035281</v>
      </c>
    </row>
    <row r="195" spans="1:18" x14ac:dyDescent="0.2">
      <c r="A195" s="27" t="s">
        <v>10</v>
      </c>
      <c r="B195" t="s">
        <v>490</v>
      </c>
      <c r="C195" t="s">
        <v>1197</v>
      </c>
      <c r="D195" s="2">
        <v>-7200</v>
      </c>
      <c r="E195" s="39"/>
      <c r="F195" s="72" t="s">
        <v>920</v>
      </c>
      <c r="G195" s="77" t="s">
        <v>1035</v>
      </c>
      <c r="H195" s="77" t="s">
        <v>921</v>
      </c>
      <c r="I195" s="77" t="s">
        <v>929</v>
      </c>
      <c r="J195" s="77" t="s">
        <v>897</v>
      </c>
      <c r="K195" s="78">
        <v>0</v>
      </c>
      <c r="L195" s="78">
        <v>0</v>
      </c>
      <c r="M195" s="78">
        <v>3.3500000000000002E-2</v>
      </c>
      <c r="N195" s="78">
        <v>0</v>
      </c>
      <c r="O195" s="79" t="s">
        <v>919</v>
      </c>
      <c r="P195" s="79" t="s">
        <v>1037</v>
      </c>
      <c r="R195" s="48">
        <f t="shared" si="3"/>
        <v>-241.20000000000002</v>
      </c>
    </row>
    <row r="196" spans="1:18" x14ac:dyDescent="0.2">
      <c r="A196" s="27" t="s">
        <v>10</v>
      </c>
      <c r="B196" t="s">
        <v>491</v>
      </c>
      <c r="C196" t="s">
        <v>1117</v>
      </c>
      <c r="D196" s="2">
        <v>-250592.1</v>
      </c>
      <c r="E196" s="39"/>
      <c r="F196" t="s">
        <v>920</v>
      </c>
      <c r="G196" s="73" t="s">
        <v>1035</v>
      </c>
      <c r="H196" s="80" t="s">
        <v>921</v>
      </c>
      <c r="I196" s="73" t="s">
        <v>1106</v>
      </c>
      <c r="J196" s="73" t="s">
        <v>897</v>
      </c>
      <c r="K196" s="74">
        <v>0</v>
      </c>
      <c r="L196" s="74">
        <v>0</v>
      </c>
      <c r="M196" s="74">
        <v>4.3389557943256954E-2</v>
      </c>
      <c r="N196" s="74">
        <v>0</v>
      </c>
      <c r="O196" s="75" t="s">
        <v>919</v>
      </c>
      <c r="P196" s="75" t="s">
        <v>1107</v>
      </c>
      <c r="R196" s="48">
        <f t="shared" si="3"/>
        <v>-10873.080443072442</v>
      </c>
    </row>
    <row r="197" spans="1:18" x14ac:dyDescent="0.2">
      <c r="A197" s="27" t="s">
        <v>10</v>
      </c>
      <c r="B197" t="s">
        <v>493</v>
      </c>
      <c r="C197" t="s">
        <v>957</v>
      </c>
      <c r="D197" s="2">
        <v>-49604</v>
      </c>
      <c r="E197" s="39"/>
      <c r="F197" s="42" t="s">
        <v>920</v>
      </c>
      <c r="G197" s="73" t="s">
        <v>1035</v>
      </c>
      <c r="H197" s="73" t="s">
        <v>1036</v>
      </c>
      <c r="I197" s="73" t="s">
        <v>1041</v>
      </c>
      <c r="J197" s="73" t="s">
        <v>897</v>
      </c>
      <c r="K197" s="74">
        <v>0</v>
      </c>
      <c r="L197" s="74">
        <v>0</v>
      </c>
      <c r="M197" s="74">
        <v>6.5234166992279602E-2</v>
      </c>
      <c r="N197" s="74">
        <v>0</v>
      </c>
      <c r="O197" s="75" t="s">
        <v>919</v>
      </c>
      <c r="P197" s="75" t="s">
        <v>1037</v>
      </c>
      <c r="R197" s="48">
        <f t="shared" si="3"/>
        <v>-3235.8756194850375</v>
      </c>
    </row>
    <row r="198" spans="1:18" x14ac:dyDescent="0.2">
      <c r="A198" s="27" t="s">
        <v>10</v>
      </c>
      <c r="B198" t="s">
        <v>495</v>
      </c>
      <c r="C198" t="s">
        <v>1198</v>
      </c>
      <c r="D198" s="2">
        <v>-19365.560000000001</v>
      </c>
      <c r="E198" s="39"/>
      <c r="F198" s="73" t="s">
        <v>964</v>
      </c>
      <c r="G198" s="73" t="s">
        <v>1199</v>
      </c>
      <c r="H198" s="80" t="s">
        <v>1097</v>
      </c>
      <c r="I198" s="80" t="s">
        <v>1086</v>
      </c>
      <c r="J198" s="80" t="s">
        <v>897</v>
      </c>
      <c r="K198" s="74">
        <v>0</v>
      </c>
      <c r="L198" s="74">
        <v>0</v>
      </c>
      <c r="M198" s="74">
        <v>0.473602284706237</v>
      </c>
      <c r="N198" s="74">
        <v>0</v>
      </c>
      <c r="O198" s="81" t="s">
        <v>919</v>
      </c>
      <c r="P198" s="81" t="s">
        <v>1037</v>
      </c>
      <c r="R198" s="48">
        <f t="shared" si="3"/>
        <v>-9171.5734606157148</v>
      </c>
    </row>
    <row r="199" spans="1:18" x14ac:dyDescent="0.2">
      <c r="A199" s="27" t="s">
        <v>10</v>
      </c>
      <c r="B199" t="s">
        <v>496</v>
      </c>
      <c r="C199" t="s">
        <v>1200</v>
      </c>
      <c r="D199" s="2">
        <v>-1745</v>
      </c>
      <c r="E199" s="39"/>
      <c r="F199" s="72" t="s">
        <v>920</v>
      </c>
      <c r="G199" s="77" t="s">
        <v>1035</v>
      </c>
      <c r="H199" s="77" t="s">
        <v>921</v>
      </c>
      <c r="I199" s="77" t="s">
        <v>929</v>
      </c>
      <c r="J199" s="77" t="s">
        <v>897</v>
      </c>
      <c r="K199" s="78">
        <v>0</v>
      </c>
      <c r="L199" s="78">
        <v>0</v>
      </c>
      <c r="M199" s="78">
        <v>3.3500000000000002E-2</v>
      </c>
      <c r="N199" s="78">
        <v>0</v>
      </c>
      <c r="O199" s="79" t="s">
        <v>919</v>
      </c>
      <c r="P199" s="79" t="s">
        <v>1037</v>
      </c>
      <c r="R199" s="48">
        <f t="shared" si="3"/>
        <v>-58.457500000000003</v>
      </c>
    </row>
    <row r="200" spans="1:18" x14ac:dyDescent="0.2">
      <c r="A200" s="86" t="s">
        <v>10</v>
      </c>
      <c r="B200" t="s">
        <v>502</v>
      </c>
      <c r="C200" t="s">
        <v>1201</v>
      </c>
      <c r="D200" s="2">
        <v>-5850</v>
      </c>
      <c r="E200" s="39"/>
      <c r="R200" s="48">
        <f t="shared" si="3"/>
        <v>0</v>
      </c>
    </row>
    <row r="201" spans="1:18" x14ac:dyDescent="0.2">
      <c r="A201" s="27" t="s">
        <v>10</v>
      </c>
      <c r="B201" t="s">
        <v>506</v>
      </c>
      <c r="C201" t="s">
        <v>1202</v>
      </c>
      <c r="D201" s="2">
        <v>-500</v>
      </c>
      <c r="E201" s="39"/>
      <c r="F201" s="42" t="s">
        <v>920</v>
      </c>
      <c r="G201" s="73" t="s">
        <v>1035</v>
      </c>
      <c r="H201" s="73" t="s">
        <v>1036</v>
      </c>
      <c r="I201" s="73" t="s">
        <v>1041</v>
      </c>
      <c r="J201" s="73" t="s">
        <v>897</v>
      </c>
      <c r="K201" s="74">
        <v>0</v>
      </c>
      <c r="L201" s="74">
        <v>0</v>
      </c>
      <c r="M201" s="74">
        <v>6.5234166992279602E-2</v>
      </c>
      <c r="N201" s="74">
        <v>0</v>
      </c>
      <c r="O201" s="75" t="s">
        <v>919</v>
      </c>
      <c r="P201" s="75" t="s">
        <v>1037</v>
      </c>
      <c r="R201" s="48">
        <f t="shared" si="3"/>
        <v>-32.617083496139799</v>
      </c>
    </row>
    <row r="202" spans="1:18" x14ac:dyDescent="0.2">
      <c r="A202" s="27" t="s">
        <v>10</v>
      </c>
      <c r="B202" t="s">
        <v>516</v>
      </c>
      <c r="C202" t="s">
        <v>1182</v>
      </c>
      <c r="D202" s="2">
        <v>-4000</v>
      </c>
      <c r="E202" s="39"/>
      <c r="F202" s="42" t="s">
        <v>920</v>
      </c>
      <c r="G202" s="73" t="s">
        <v>1035</v>
      </c>
      <c r="H202" s="73" t="s">
        <v>921</v>
      </c>
      <c r="I202" s="73" t="s">
        <v>927</v>
      </c>
      <c r="J202" s="73" t="s">
        <v>897</v>
      </c>
      <c r="K202" s="74">
        <v>0</v>
      </c>
      <c r="L202" s="74">
        <v>0</v>
      </c>
      <c r="M202" s="74">
        <v>8.6496330869965138E-2</v>
      </c>
      <c r="N202" s="74">
        <v>0</v>
      </c>
      <c r="O202" s="75" t="s">
        <v>919</v>
      </c>
      <c r="P202" s="75" t="s">
        <v>1037</v>
      </c>
      <c r="R202" s="48">
        <f t="shared" si="3"/>
        <v>-345.98532347986054</v>
      </c>
    </row>
    <row r="203" spans="1:18" x14ac:dyDescent="0.2">
      <c r="A203" s="27" t="s">
        <v>10</v>
      </c>
      <c r="B203" t="s">
        <v>520</v>
      </c>
      <c r="C203" t="s">
        <v>1203</v>
      </c>
      <c r="D203" s="2">
        <v>-841544.16</v>
      </c>
      <c r="E203" s="39"/>
      <c r="F203" s="73" t="s">
        <v>964</v>
      </c>
      <c r="G203" s="73" t="s">
        <v>1085</v>
      </c>
      <c r="H203" s="80" t="s">
        <v>1089</v>
      </c>
      <c r="I203" s="80" t="s">
        <v>1079</v>
      </c>
      <c r="J203" s="80" t="s">
        <v>897</v>
      </c>
      <c r="K203" s="74">
        <v>0</v>
      </c>
      <c r="L203" s="74">
        <v>0</v>
      </c>
      <c r="M203" s="74">
        <v>0.2446320709610191</v>
      </c>
      <c r="N203" s="74">
        <v>0</v>
      </c>
      <c r="O203" s="81" t="s">
        <v>919</v>
      </c>
      <c r="P203" s="81" t="s">
        <v>1090</v>
      </c>
      <c r="R203" s="48">
        <f t="shared" si="3"/>
        <v>-205868.69066595123</v>
      </c>
    </row>
    <row r="204" spans="1:18" x14ac:dyDescent="0.2">
      <c r="A204" s="27" t="s">
        <v>10</v>
      </c>
      <c r="B204" t="s">
        <v>523</v>
      </c>
      <c r="C204" t="s">
        <v>1204</v>
      </c>
      <c r="D204" s="2">
        <v>-500</v>
      </c>
      <c r="E204" s="39"/>
      <c r="F204" s="72" t="s">
        <v>920</v>
      </c>
      <c r="G204" s="77" t="s">
        <v>1035</v>
      </c>
      <c r="H204" s="77" t="s">
        <v>921</v>
      </c>
      <c r="I204" s="77" t="s">
        <v>929</v>
      </c>
      <c r="J204" s="77" t="s">
        <v>897</v>
      </c>
      <c r="K204" s="78">
        <v>0</v>
      </c>
      <c r="L204" s="78">
        <v>0</v>
      </c>
      <c r="M204" s="78">
        <v>3.3500000000000002E-2</v>
      </c>
      <c r="N204" s="78">
        <v>0</v>
      </c>
      <c r="O204" s="79" t="s">
        <v>919</v>
      </c>
      <c r="P204" s="79" t="s">
        <v>1037</v>
      </c>
      <c r="R204" s="48">
        <f t="shared" si="3"/>
        <v>-16.75</v>
      </c>
    </row>
    <row r="205" spans="1:18" x14ac:dyDescent="0.2">
      <c r="A205" s="27" t="s">
        <v>10</v>
      </c>
      <c r="B205" t="s">
        <v>524</v>
      </c>
      <c r="D205" s="2">
        <v>-4448</v>
      </c>
      <c r="E205" s="39"/>
      <c r="F205" s="72" t="s">
        <v>920</v>
      </c>
      <c r="G205" s="77" t="s">
        <v>1035</v>
      </c>
      <c r="H205" s="77" t="s">
        <v>921</v>
      </c>
      <c r="I205" s="77" t="s">
        <v>929</v>
      </c>
      <c r="J205" s="77" t="s">
        <v>897</v>
      </c>
      <c r="K205" s="78">
        <v>0</v>
      </c>
      <c r="L205" s="78">
        <v>0</v>
      </c>
      <c r="M205" s="78">
        <v>3.3500000000000002E-2</v>
      </c>
      <c r="N205" s="78">
        <v>0</v>
      </c>
      <c r="O205" s="79" t="s">
        <v>919</v>
      </c>
      <c r="P205" s="79" t="s">
        <v>1037</v>
      </c>
      <c r="R205" s="48">
        <f t="shared" si="3"/>
        <v>-149.00800000000001</v>
      </c>
    </row>
    <row r="206" spans="1:18" x14ac:dyDescent="0.2">
      <c r="A206" s="27" t="s">
        <v>10</v>
      </c>
      <c r="B206" t="s">
        <v>525</v>
      </c>
      <c r="C206" t="s">
        <v>1204</v>
      </c>
      <c r="D206" s="2">
        <v>-742</v>
      </c>
      <c r="E206" s="39"/>
      <c r="F206" s="72" t="s">
        <v>920</v>
      </c>
      <c r="G206" s="77" t="s">
        <v>1035</v>
      </c>
      <c r="H206" s="77" t="s">
        <v>921</v>
      </c>
      <c r="I206" s="77" t="s">
        <v>929</v>
      </c>
      <c r="J206" s="77" t="s">
        <v>897</v>
      </c>
      <c r="K206" s="78">
        <v>0</v>
      </c>
      <c r="L206" s="78">
        <v>0</v>
      </c>
      <c r="M206" s="78">
        <v>3.3500000000000002E-2</v>
      </c>
      <c r="N206" s="78">
        <v>0</v>
      </c>
      <c r="O206" s="79" t="s">
        <v>919</v>
      </c>
      <c r="P206" s="79" t="s">
        <v>1037</v>
      </c>
      <c r="R206" s="48">
        <f t="shared" si="3"/>
        <v>-24.857000000000003</v>
      </c>
    </row>
    <row r="207" spans="1:18" x14ac:dyDescent="0.2">
      <c r="A207" s="83" t="s">
        <v>10</v>
      </c>
      <c r="B207" t="s">
        <v>530</v>
      </c>
      <c r="C207" t="s">
        <v>1205</v>
      </c>
      <c r="D207" s="2">
        <v>-25000</v>
      </c>
      <c r="E207" s="39"/>
      <c r="F207" s="42" t="s">
        <v>920</v>
      </c>
      <c r="G207" s="73" t="s">
        <v>1035</v>
      </c>
      <c r="H207" s="73" t="s">
        <v>921</v>
      </c>
      <c r="I207" s="73" t="s">
        <v>927</v>
      </c>
      <c r="J207" s="73" t="s">
        <v>897</v>
      </c>
      <c r="K207" s="74">
        <v>0</v>
      </c>
      <c r="L207" s="74">
        <v>0</v>
      </c>
      <c r="M207" s="74">
        <v>8.6496330869965138E-2</v>
      </c>
      <c r="N207" s="74">
        <v>0</v>
      </c>
      <c r="O207" s="75" t="s">
        <v>919</v>
      </c>
      <c r="P207" s="75" t="s">
        <v>1037</v>
      </c>
      <c r="R207" s="48">
        <f t="shared" si="3"/>
        <v>-2162.4082717491283</v>
      </c>
    </row>
    <row r="208" spans="1:18" x14ac:dyDescent="0.2">
      <c r="A208" s="83" t="s">
        <v>10</v>
      </c>
      <c r="B208" t="s">
        <v>534</v>
      </c>
      <c r="C208" t="s">
        <v>1206</v>
      </c>
      <c r="D208" s="2">
        <v>-233636.5</v>
      </c>
      <c r="E208" s="39"/>
      <c r="F208" s="72" t="s">
        <v>920</v>
      </c>
      <c r="G208" s="77" t="s">
        <v>1035</v>
      </c>
      <c r="H208" s="77" t="s">
        <v>921</v>
      </c>
      <c r="I208" s="77" t="s">
        <v>929</v>
      </c>
      <c r="J208" s="77" t="s">
        <v>897</v>
      </c>
      <c r="K208" s="78">
        <v>0</v>
      </c>
      <c r="L208" s="78">
        <v>0</v>
      </c>
      <c r="M208" s="78">
        <v>3.3500000000000002E-2</v>
      </c>
      <c r="N208" s="78">
        <v>0</v>
      </c>
      <c r="O208" s="79" t="s">
        <v>919</v>
      </c>
      <c r="P208" s="79" t="s">
        <v>1037</v>
      </c>
      <c r="R208" s="48">
        <f t="shared" si="3"/>
        <v>-7826.8227500000003</v>
      </c>
    </row>
    <row r="209" spans="1:18" x14ac:dyDescent="0.2">
      <c r="A209" s="27" t="s">
        <v>10</v>
      </c>
      <c r="B209" t="s">
        <v>535</v>
      </c>
      <c r="C209" t="s">
        <v>1207</v>
      </c>
      <c r="D209" s="2">
        <v>-22499.5</v>
      </c>
      <c r="E209" s="39"/>
      <c r="F209" s="72" t="s">
        <v>920</v>
      </c>
      <c r="G209" s="77" t="s">
        <v>1035</v>
      </c>
      <c r="H209" s="77" t="s">
        <v>921</v>
      </c>
      <c r="I209" s="77" t="s">
        <v>929</v>
      </c>
      <c r="J209" s="77" t="s">
        <v>897</v>
      </c>
      <c r="K209" s="78">
        <v>0</v>
      </c>
      <c r="L209" s="78">
        <v>0</v>
      </c>
      <c r="M209" s="78">
        <v>3.3500000000000002E-2</v>
      </c>
      <c r="N209" s="78">
        <v>0</v>
      </c>
      <c r="O209" s="79" t="s">
        <v>919</v>
      </c>
      <c r="P209" s="79" t="s">
        <v>1037</v>
      </c>
      <c r="R209" s="48">
        <f t="shared" si="3"/>
        <v>-753.73325</v>
      </c>
    </row>
    <row r="210" spans="1:18" x14ac:dyDescent="0.2">
      <c r="A210" s="27" t="s">
        <v>10</v>
      </c>
      <c r="B210" t="s">
        <v>536</v>
      </c>
      <c r="C210" t="s">
        <v>1208</v>
      </c>
      <c r="D210" s="2">
        <v>-2200</v>
      </c>
      <c r="E210" s="39"/>
      <c r="F210" s="72" t="s">
        <v>920</v>
      </c>
      <c r="G210" s="77" t="s">
        <v>1035</v>
      </c>
      <c r="H210" s="77" t="s">
        <v>921</v>
      </c>
      <c r="I210" s="77" t="s">
        <v>929</v>
      </c>
      <c r="J210" s="77" t="s">
        <v>897</v>
      </c>
      <c r="K210" s="78">
        <v>0</v>
      </c>
      <c r="L210" s="78">
        <v>0</v>
      </c>
      <c r="M210" s="78">
        <v>3.3500000000000002E-2</v>
      </c>
      <c r="N210" s="78">
        <v>0</v>
      </c>
      <c r="O210" s="79" t="s">
        <v>919</v>
      </c>
      <c r="P210" s="79" t="s">
        <v>1037</v>
      </c>
      <c r="R210" s="48">
        <f t="shared" si="3"/>
        <v>-73.7</v>
      </c>
    </row>
    <row r="211" spans="1:18" x14ac:dyDescent="0.2">
      <c r="A211" s="27" t="s">
        <v>10</v>
      </c>
      <c r="B211" t="s">
        <v>543</v>
      </c>
      <c r="C211" t="s">
        <v>1209</v>
      </c>
      <c r="D211" s="2">
        <v>-3219.45</v>
      </c>
      <c r="E211" s="39"/>
      <c r="F211" t="s">
        <v>920</v>
      </c>
      <c r="G211" s="73" t="s">
        <v>1035</v>
      </c>
      <c r="H211" s="80" t="s">
        <v>921</v>
      </c>
      <c r="I211" s="73" t="s">
        <v>1106</v>
      </c>
      <c r="J211" s="73" t="s">
        <v>897</v>
      </c>
      <c r="K211" s="74">
        <v>0</v>
      </c>
      <c r="L211" s="74">
        <v>0</v>
      </c>
      <c r="M211" s="74">
        <v>4.3389557943256954E-2</v>
      </c>
      <c r="N211" s="74">
        <v>0</v>
      </c>
      <c r="O211" s="75" t="s">
        <v>919</v>
      </c>
      <c r="P211" s="75" t="s">
        <v>1107</v>
      </c>
      <c r="R211" s="48">
        <f t="shared" si="3"/>
        <v>-139.69051232041861</v>
      </c>
    </row>
    <row r="212" spans="1:18" x14ac:dyDescent="0.2">
      <c r="A212" s="27" t="s">
        <v>10</v>
      </c>
      <c r="B212" t="s">
        <v>544</v>
      </c>
      <c r="C212" t="s">
        <v>1210</v>
      </c>
      <c r="D212" s="2">
        <v>-742</v>
      </c>
      <c r="E212" s="39"/>
      <c r="F212" s="72" t="s">
        <v>920</v>
      </c>
      <c r="G212" s="77" t="s">
        <v>1035</v>
      </c>
      <c r="H212" s="77" t="s">
        <v>921</v>
      </c>
      <c r="I212" s="77" t="s">
        <v>929</v>
      </c>
      <c r="J212" s="77" t="s">
        <v>897</v>
      </c>
      <c r="K212" s="78">
        <v>0</v>
      </c>
      <c r="L212" s="78">
        <v>0</v>
      </c>
      <c r="M212" s="78">
        <v>3.3500000000000002E-2</v>
      </c>
      <c r="N212" s="78">
        <v>0</v>
      </c>
      <c r="O212" s="79" t="s">
        <v>919</v>
      </c>
      <c r="P212" s="79" t="s">
        <v>1037</v>
      </c>
      <c r="R212" s="48">
        <f t="shared" si="3"/>
        <v>-24.857000000000003</v>
      </c>
    </row>
    <row r="213" spans="1:18" x14ac:dyDescent="0.2">
      <c r="A213" s="27" t="s">
        <v>10</v>
      </c>
      <c r="B213" t="s">
        <v>545</v>
      </c>
      <c r="C213" t="s">
        <v>1210</v>
      </c>
      <c r="D213" s="2">
        <v>-742</v>
      </c>
      <c r="E213" s="39"/>
      <c r="F213" s="72" t="s">
        <v>920</v>
      </c>
      <c r="G213" s="77" t="s">
        <v>1035</v>
      </c>
      <c r="H213" s="77" t="s">
        <v>921</v>
      </c>
      <c r="I213" s="77" t="s">
        <v>929</v>
      </c>
      <c r="J213" s="77" t="s">
        <v>897</v>
      </c>
      <c r="K213" s="78">
        <v>0</v>
      </c>
      <c r="L213" s="78">
        <v>0</v>
      </c>
      <c r="M213" s="78">
        <v>3.3500000000000002E-2</v>
      </c>
      <c r="N213" s="78">
        <v>0</v>
      </c>
      <c r="O213" s="79" t="s">
        <v>919</v>
      </c>
      <c r="P213" s="79" t="s">
        <v>1037</v>
      </c>
      <c r="R213" s="48">
        <f t="shared" si="3"/>
        <v>-24.857000000000003</v>
      </c>
    </row>
    <row r="214" spans="1:18" x14ac:dyDescent="0.2">
      <c r="A214" s="27" t="s">
        <v>10</v>
      </c>
      <c r="B214" t="s">
        <v>552</v>
      </c>
      <c r="C214" t="s">
        <v>1211</v>
      </c>
      <c r="D214" s="2">
        <v>-65440.2</v>
      </c>
      <c r="E214" s="39"/>
      <c r="F214" s="42" t="s">
        <v>920</v>
      </c>
      <c r="G214" s="73" t="s">
        <v>1035</v>
      </c>
      <c r="H214" s="73" t="s">
        <v>1036</v>
      </c>
      <c r="I214" s="73" t="s">
        <v>1041</v>
      </c>
      <c r="J214" s="73" t="s">
        <v>897</v>
      </c>
      <c r="K214" s="74">
        <v>0</v>
      </c>
      <c r="L214" s="74">
        <v>0</v>
      </c>
      <c r="M214" s="74">
        <v>6.5234166992279602E-2</v>
      </c>
      <c r="N214" s="74">
        <v>0</v>
      </c>
      <c r="O214" s="75" t="s">
        <v>919</v>
      </c>
      <c r="P214" s="75" t="s">
        <v>1037</v>
      </c>
      <c r="R214" s="48">
        <f t="shared" si="3"/>
        <v>-4268.9369348081755</v>
      </c>
    </row>
    <row r="215" spans="1:18" x14ac:dyDescent="0.2">
      <c r="A215" s="27" t="s">
        <v>10</v>
      </c>
      <c r="B215" t="s">
        <v>553</v>
      </c>
      <c r="C215" t="s">
        <v>1211</v>
      </c>
      <c r="D215" s="2">
        <v>-20532.8</v>
      </c>
      <c r="E215" s="39"/>
      <c r="F215" s="42" t="s">
        <v>920</v>
      </c>
      <c r="G215" s="73" t="s">
        <v>1035</v>
      </c>
      <c r="H215" s="73" t="s">
        <v>1036</v>
      </c>
      <c r="I215" s="73" t="s">
        <v>1041</v>
      </c>
      <c r="J215" s="73" t="s">
        <v>897</v>
      </c>
      <c r="K215" s="74">
        <v>0</v>
      </c>
      <c r="L215" s="74">
        <v>0</v>
      </c>
      <c r="M215" s="74">
        <v>6.5234166992279602E-2</v>
      </c>
      <c r="N215" s="74">
        <v>0</v>
      </c>
      <c r="O215" s="75" t="s">
        <v>919</v>
      </c>
      <c r="P215" s="75" t="s">
        <v>1037</v>
      </c>
      <c r="R215" s="48">
        <f t="shared" si="3"/>
        <v>-1339.4401040190785</v>
      </c>
    </row>
    <row r="216" spans="1:18" x14ac:dyDescent="0.2">
      <c r="A216" s="27" t="s">
        <v>10</v>
      </c>
      <c r="B216" t="s">
        <v>555</v>
      </c>
      <c r="C216" t="s">
        <v>1212</v>
      </c>
      <c r="D216" s="2">
        <v>-7600</v>
      </c>
      <c r="E216" s="39"/>
      <c r="F216" s="72" t="s">
        <v>920</v>
      </c>
      <c r="G216" s="77" t="s">
        <v>1035</v>
      </c>
      <c r="H216" s="77" t="s">
        <v>921</v>
      </c>
      <c r="I216" s="77" t="s">
        <v>929</v>
      </c>
      <c r="J216" s="77" t="s">
        <v>897</v>
      </c>
      <c r="K216" s="78">
        <v>0</v>
      </c>
      <c r="L216" s="78">
        <v>0</v>
      </c>
      <c r="M216" s="78">
        <v>3.3500000000000002E-2</v>
      </c>
      <c r="N216" s="78">
        <v>0</v>
      </c>
      <c r="O216" s="79" t="s">
        <v>919</v>
      </c>
      <c r="P216" s="79" t="s">
        <v>1037</v>
      </c>
      <c r="R216" s="48">
        <f t="shared" si="3"/>
        <v>-254.60000000000002</v>
      </c>
    </row>
    <row r="217" spans="1:18" x14ac:dyDescent="0.2">
      <c r="A217" s="27" t="s">
        <v>10</v>
      </c>
      <c r="B217" t="s">
        <v>557</v>
      </c>
      <c r="C217" t="s">
        <v>1213</v>
      </c>
      <c r="D217" s="2">
        <v>-4410</v>
      </c>
      <c r="E217" s="39"/>
      <c r="F217" s="42" t="s">
        <v>920</v>
      </c>
      <c r="G217" s="73" t="s">
        <v>1035</v>
      </c>
      <c r="H217" s="73" t="s">
        <v>1036</v>
      </c>
      <c r="I217" s="73" t="s">
        <v>1041</v>
      </c>
      <c r="J217" s="73" t="s">
        <v>897</v>
      </c>
      <c r="K217" s="74">
        <v>0</v>
      </c>
      <c r="L217" s="74">
        <v>0</v>
      </c>
      <c r="M217" s="74">
        <v>6.5234166992279602E-2</v>
      </c>
      <c r="N217" s="74">
        <v>0</v>
      </c>
      <c r="O217" s="75" t="s">
        <v>919</v>
      </c>
      <c r="P217" s="75" t="s">
        <v>1037</v>
      </c>
      <c r="R217" s="48">
        <f t="shared" si="3"/>
        <v>-287.68267643595306</v>
      </c>
    </row>
    <row r="218" spans="1:18" x14ac:dyDescent="0.2">
      <c r="A218" s="27" t="s">
        <v>10</v>
      </c>
      <c r="B218" t="s">
        <v>563</v>
      </c>
      <c r="C218" t="s">
        <v>1214</v>
      </c>
      <c r="D218" s="2">
        <v>-1719.19</v>
      </c>
      <c r="E218" s="39"/>
      <c r="F218" s="42" t="s">
        <v>920</v>
      </c>
      <c r="G218" s="73" t="s">
        <v>1035</v>
      </c>
      <c r="H218" s="73" t="s">
        <v>1036</v>
      </c>
      <c r="I218" s="73" t="s">
        <v>1041</v>
      </c>
      <c r="J218" s="73" t="s">
        <v>897</v>
      </c>
      <c r="K218" s="74">
        <v>0</v>
      </c>
      <c r="L218" s="74">
        <v>0</v>
      </c>
      <c r="M218" s="74">
        <v>6.5234166992279602E-2</v>
      </c>
      <c r="N218" s="74">
        <v>0</v>
      </c>
      <c r="O218" s="75" t="s">
        <v>919</v>
      </c>
      <c r="P218" s="75" t="s">
        <v>1037</v>
      </c>
      <c r="R218" s="48">
        <f t="shared" si="3"/>
        <v>-112.14992755145717</v>
      </c>
    </row>
    <row r="219" spans="1:18" x14ac:dyDescent="0.2">
      <c r="A219" s="27" t="s">
        <v>10</v>
      </c>
      <c r="B219" t="s">
        <v>568</v>
      </c>
      <c r="C219" t="s">
        <v>1215</v>
      </c>
      <c r="D219" s="2">
        <v>-2297.7399999999998</v>
      </c>
      <c r="E219" s="39"/>
      <c r="F219" s="42" t="s">
        <v>920</v>
      </c>
      <c r="G219" s="73" t="s">
        <v>1035</v>
      </c>
      <c r="H219" s="73" t="s">
        <v>1036</v>
      </c>
      <c r="I219" s="73" t="s">
        <v>1154</v>
      </c>
      <c r="J219" s="73" t="s">
        <v>897</v>
      </c>
      <c r="K219" s="74">
        <v>0</v>
      </c>
      <c r="L219" s="74">
        <v>0</v>
      </c>
      <c r="M219" s="74">
        <v>6.3389220278646283E-2</v>
      </c>
      <c r="N219" s="74">
        <v>0</v>
      </c>
      <c r="O219" s="75" t="s">
        <v>919</v>
      </c>
      <c r="P219" s="75" t="s">
        <v>1037</v>
      </c>
      <c r="R219" s="48">
        <f t="shared" si="3"/>
        <v>-145.6519470030567</v>
      </c>
    </row>
    <row r="220" spans="1:18" x14ac:dyDescent="0.2">
      <c r="A220" s="27" t="s">
        <v>10</v>
      </c>
      <c r="B220" t="s">
        <v>572</v>
      </c>
      <c r="C220" t="s">
        <v>1216</v>
      </c>
      <c r="D220" s="2">
        <v>-520</v>
      </c>
      <c r="E220" s="39"/>
      <c r="F220" s="42" t="s">
        <v>920</v>
      </c>
      <c r="G220" s="73" t="s">
        <v>1035</v>
      </c>
      <c r="H220" s="73" t="s">
        <v>1036</v>
      </c>
      <c r="I220" s="73" t="s">
        <v>1002</v>
      </c>
      <c r="J220" s="73" t="s">
        <v>897</v>
      </c>
      <c r="K220" s="74">
        <v>0</v>
      </c>
      <c r="L220" s="74">
        <v>0</v>
      </c>
      <c r="M220" s="74">
        <v>5.7312295797041397E-2</v>
      </c>
      <c r="N220" s="74">
        <v>0</v>
      </c>
      <c r="O220" s="75" t="s">
        <v>919</v>
      </c>
      <c r="P220" s="75" t="s">
        <v>1037</v>
      </c>
      <c r="R220" s="48">
        <f t="shared" si="3"/>
        <v>-29.802393814461528</v>
      </c>
    </row>
    <row r="221" spans="1:18" x14ac:dyDescent="0.2">
      <c r="A221" s="27" t="s">
        <v>10</v>
      </c>
      <c r="B221" t="s">
        <v>573</v>
      </c>
      <c r="C221" t="s">
        <v>1217</v>
      </c>
      <c r="D221" s="2">
        <v>-18416.34</v>
      </c>
      <c r="E221" s="39"/>
      <c r="F221" s="72" t="s">
        <v>920</v>
      </c>
      <c r="G221" s="77" t="s">
        <v>1035</v>
      </c>
      <c r="H221" s="77" t="s">
        <v>921</v>
      </c>
      <c r="I221" s="77" t="s">
        <v>929</v>
      </c>
      <c r="J221" s="77" t="s">
        <v>897</v>
      </c>
      <c r="K221" s="78">
        <v>0</v>
      </c>
      <c r="L221" s="78">
        <v>0</v>
      </c>
      <c r="M221" s="78">
        <v>3.3500000000000002E-2</v>
      </c>
      <c r="N221" s="78">
        <v>0</v>
      </c>
      <c r="O221" s="79" t="s">
        <v>919</v>
      </c>
      <c r="P221" s="79" t="s">
        <v>1037</v>
      </c>
      <c r="R221" s="48">
        <f t="shared" si="3"/>
        <v>-616.94739000000004</v>
      </c>
    </row>
    <row r="222" spans="1:18" x14ac:dyDescent="0.2">
      <c r="A222" s="27" t="s">
        <v>10</v>
      </c>
      <c r="B222" t="s">
        <v>574</v>
      </c>
      <c r="C222" t="s">
        <v>1218</v>
      </c>
      <c r="D222" s="2">
        <v>-12000</v>
      </c>
      <c r="E222" s="39"/>
      <c r="F222" s="72" t="s">
        <v>920</v>
      </c>
      <c r="G222" s="77" t="s">
        <v>1035</v>
      </c>
      <c r="H222" s="77" t="s">
        <v>921</v>
      </c>
      <c r="I222" s="77" t="s">
        <v>929</v>
      </c>
      <c r="J222" s="77" t="s">
        <v>897</v>
      </c>
      <c r="K222" s="78">
        <v>0</v>
      </c>
      <c r="L222" s="78">
        <v>0</v>
      </c>
      <c r="M222" s="78">
        <v>3.3500000000000002E-2</v>
      </c>
      <c r="N222" s="78">
        <v>0</v>
      </c>
      <c r="O222" s="79" t="s">
        <v>919</v>
      </c>
      <c r="P222" s="79" t="s">
        <v>1037</v>
      </c>
      <c r="R222" s="48">
        <f t="shared" si="3"/>
        <v>-402</v>
      </c>
    </row>
    <row r="223" spans="1:18" x14ac:dyDescent="0.2">
      <c r="A223" s="27" t="s">
        <v>10</v>
      </c>
      <c r="B223" t="s">
        <v>575</v>
      </c>
      <c r="C223" t="s">
        <v>1219</v>
      </c>
      <c r="D223" s="2">
        <v>-1500</v>
      </c>
      <c r="E223" s="39"/>
      <c r="F223" s="72" t="s">
        <v>920</v>
      </c>
      <c r="G223" s="77" t="s">
        <v>1035</v>
      </c>
      <c r="H223" s="77" t="s">
        <v>921</v>
      </c>
      <c r="I223" s="77" t="s">
        <v>929</v>
      </c>
      <c r="J223" s="77" t="s">
        <v>897</v>
      </c>
      <c r="K223" s="78">
        <v>0</v>
      </c>
      <c r="L223" s="78">
        <v>0</v>
      </c>
      <c r="M223" s="78">
        <v>3.3500000000000002E-2</v>
      </c>
      <c r="N223" s="78">
        <v>0</v>
      </c>
      <c r="O223" s="79" t="s">
        <v>919</v>
      </c>
      <c r="P223" s="79" t="s">
        <v>1037</v>
      </c>
      <c r="R223" s="48">
        <f t="shared" si="3"/>
        <v>-50.25</v>
      </c>
    </row>
    <row r="224" spans="1:18" x14ac:dyDescent="0.2">
      <c r="A224" s="27" t="s">
        <v>10</v>
      </c>
      <c r="B224" t="s">
        <v>583</v>
      </c>
      <c r="C224" t="s">
        <v>1220</v>
      </c>
      <c r="D224" s="2">
        <v>-4950</v>
      </c>
      <c r="E224" s="39"/>
      <c r="F224" s="42" t="s">
        <v>920</v>
      </c>
      <c r="G224" s="73" t="s">
        <v>1035</v>
      </c>
      <c r="H224" s="73" t="s">
        <v>1036</v>
      </c>
      <c r="I224" s="73" t="s">
        <v>1041</v>
      </c>
      <c r="J224" s="73" t="s">
        <v>897</v>
      </c>
      <c r="K224" s="74">
        <v>0</v>
      </c>
      <c r="L224" s="74">
        <v>0</v>
      </c>
      <c r="M224" s="74">
        <v>6.5234166992279602E-2</v>
      </c>
      <c r="N224" s="74">
        <v>0</v>
      </c>
      <c r="O224" s="75" t="s">
        <v>919</v>
      </c>
      <c r="P224" s="75" t="s">
        <v>1037</v>
      </c>
      <c r="R224" s="48">
        <f t="shared" si="3"/>
        <v>-322.90912661178402</v>
      </c>
    </row>
    <row r="225" spans="1:18" x14ac:dyDescent="0.2">
      <c r="A225" s="27" t="s">
        <v>10</v>
      </c>
      <c r="B225" t="s">
        <v>585</v>
      </c>
      <c r="C225" t="s">
        <v>1221</v>
      </c>
      <c r="D225" s="2">
        <v>-63463</v>
      </c>
      <c r="E225" s="39"/>
      <c r="F225" s="72" t="s">
        <v>920</v>
      </c>
      <c r="G225" s="77" t="s">
        <v>1035</v>
      </c>
      <c r="H225" s="77" t="s">
        <v>921</v>
      </c>
      <c r="I225" s="77" t="s">
        <v>929</v>
      </c>
      <c r="J225" s="77" t="s">
        <v>897</v>
      </c>
      <c r="K225" s="78">
        <v>0</v>
      </c>
      <c r="L225" s="78">
        <v>0</v>
      </c>
      <c r="M225" s="78">
        <v>3.3500000000000002E-2</v>
      </c>
      <c r="N225" s="78">
        <v>0</v>
      </c>
      <c r="O225" s="79" t="s">
        <v>919</v>
      </c>
      <c r="P225" s="79" t="s">
        <v>1037</v>
      </c>
      <c r="R225" s="48">
        <f t="shared" si="3"/>
        <v>-2126.0105000000003</v>
      </c>
    </row>
    <row r="226" spans="1:18" x14ac:dyDescent="0.2">
      <c r="A226" s="27" t="s">
        <v>10</v>
      </c>
      <c r="B226" t="s">
        <v>586</v>
      </c>
      <c r="C226" t="s">
        <v>1117</v>
      </c>
      <c r="D226" s="2">
        <v>-1487.4</v>
      </c>
      <c r="E226" s="39"/>
      <c r="F226" t="s">
        <v>920</v>
      </c>
      <c r="G226" s="73" t="s">
        <v>1035</v>
      </c>
      <c r="H226" s="80" t="s">
        <v>921</v>
      </c>
      <c r="I226" s="73" t="s">
        <v>1106</v>
      </c>
      <c r="J226" s="73" t="s">
        <v>897</v>
      </c>
      <c r="K226" s="74">
        <v>0</v>
      </c>
      <c r="L226" s="74">
        <v>0</v>
      </c>
      <c r="M226" s="74">
        <v>4.3389557943256954E-2</v>
      </c>
      <c r="N226" s="74">
        <v>0</v>
      </c>
      <c r="O226" s="75" t="s">
        <v>919</v>
      </c>
      <c r="P226" s="75" t="s">
        <v>1107</v>
      </c>
      <c r="R226" s="48">
        <f t="shared" si="3"/>
        <v>-64.537628484800393</v>
      </c>
    </row>
    <row r="227" spans="1:18" x14ac:dyDescent="0.2">
      <c r="A227" s="83" t="s">
        <v>10</v>
      </c>
      <c r="B227" t="s">
        <v>587</v>
      </c>
      <c r="C227" t="s">
        <v>1222</v>
      </c>
      <c r="D227" s="2">
        <v>-25066.29</v>
      </c>
      <c r="E227" s="39"/>
      <c r="F227" s="84" t="s">
        <v>920</v>
      </c>
      <c r="G227" s="73" t="s">
        <v>1035</v>
      </c>
      <c r="H227" s="73" t="s">
        <v>921</v>
      </c>
      <c r="I227" s="73" t="s">
        <v>924</v>
      </c>
      <c r="J227" s="73" t="s">
        <v>897</v>
      </c>
      <c r="K227" s="74">
        <v>0</v>
      </c>
      <c r="L227" s="74">
        <v>0</v>
      </c>
      <c r="M227" s="74">
        <v>3.3453685349505026E-2</v>
      </c>
      <c r="N227" s="74">
        <v>0</v>
      </c>
      <c r="O227" s="75" t="s">
        <v>919</v>
      </c>
      <c r="P227" s="75" t="s">
        <v>1037</v>
      </c>
      <c r="R227" s="48">
        <f t="shared" ref="R227:R290" si="4">D227*K227 + D227*L227 + D227*M227 + D227*N227</f>
        <v>-838.55977853944432</v>
      </c>
    </row>
    <row r="228" spans="1:18" x14ac:dyDescent="0.2">
      <c r="A228" s="86" t="s">
        <v>10</v>
      </c>
      <c r="B228" t="s">
        <v>588</v>
      </c>
      <c r="D228" s="2">
        <v>-33900</v>
      </c>
      <c r="E228" s="39"/>
      <c r="R228" s="48">
        <f t="shared" si="4"/>
        <v>0</v>
      </c>
    </row>
    <row r="229" spans="1:18" x14ac:dyDescent="0.2">
      <c r="A229" s="27" t="s">
        <v>10</v>
      </c>
      <c r="B229" t="s">
        <v>589</v>
      </c>
      <c r="C229" t="s">
        <v>1223</v>
      </c>
      <c r="D229" s="2">
        <v>-2931.25</v>
      </c>
      <c r="E229" s="39"/>
      <c r="F229" s="73" t="s">
        <v>964</v>
      </c>
      <c r="G229" s="73" t="s">
        <v>1085</v>
      </c>
      <c r="H229" s="80" t="s">
        <v>1091</v>
      </c>
      <c r="I229" s="80" t="s">
        <v>1079</v>
      </c>
      <c r="J229" s="80" t="s">
        <v>897</v>
      </c>
      <c r="K229" s="74">
        <v>0</v>
      </c>
      <c r="L229" s="74">
        <v>0</v>
      </c>
      <c r="M229" s="74">
        <v>0.2446320709610191</v>
      </c>
      <c r="N229" s="74">
        <v>0</v>
      </c>
      <c r="O229" s="81" t="s">
        <v>919</v>
      </c>
      <c r="P229" s="81" t="s">
        <v>1090</v>
      </c>
      <c r="R229" s="48">
        <f t="shared" si="4"/>
        <v>-717.07775800448724</v>
      </c>
    </row>
    <row r="230" spans="1:18" x14ac:dyDescent="0.2">
      <c r="A230" s="27" t="s">
        <v>10</v>
      </c>
      <c r="B230" t="s">
        <v>594</v>
      </c>
      <c r="C230" t="s">
        <v>1224</v>
      </c>
      <c r="D230" s="2">
        <v>-70400</v>
      </c>
      <c r="E230" s="39"/>
      <c r="F230" t="s">
        <v>920</v>
      </c>
      <c r="G230" s="73" t="s">
        <v>1035</v>
      </c>
      <c r="H230" s="80" t="s">
        <v>921</v>
      </c>
      <c r="I230" s="73" t="s">
        <v>1106</v>
      </c>
      <c r="J230" s="73" t="s">
        <v>897</v>
      </c>
      <c r="K230" s="74">
        <v>0</v>
      </c>
      <c r="L230" s="74">
        <v>0</v>
      </c>
      <c r="M230" s="74">
        <v>4.3389557943256954E-2</v>
      </c>
      <c r="N230" s="74">
        <v>0</v>
      </c>
      <c r="O230" s="75" t="s">
        <v>919</v>
      </c>
      <c r="P230" s="75" t="s">
        <v>1107</v>
      </c>
      <c r="R230" s="48">
        <f t="shared" si="4"/>
        <v>-3054.6248792052897</v>
      </c>
    </row>
    <row r="231" spans="1:18" x14ac:dyDescent="0.2">
      <c r="A231" s="27" t="s">
        <v>10</v>
      </c>
      <c r="B231" t="s">
        <v>596</v>
      </c>
      <c r="C231" t="s">
        <v>1139</v>
      </c>
      <c r="D231" s="2">
        <v>-3527</v>
      </c>
      <c r="E231" s="39"/>
      <c r="F231" t="s">
        <v>920</v>
      </c>
      <c r="G231" s="73" t="s">
        <v>1035</v>
      </c>
      <c r="H231" s="80" t="s">
        <v>921</v>
      </c>
      <c r="I231" s="73" t="s">
        <v>1106</v>
      </c>
      <c r="J231" s="73" t="s">
        <v>897</v>
      </c>
      <c r="K231" s="74">
        <v>0</v>
      </c>
      <c r="L231" s="74">
        <v>0</v>
      </c>
      <c r="M231" s="74">
        <v>4.3389557943256954E-2</v>
      </c>
      <c r="N231" s="74">
        <v>0</v>
      </c>
      <c r="O231" s="75" t="s">
        <v>919</v>
      </c>
      <c r="P231" s="75" t="s">
        <v>1107</v>
      </c>
      <c r="R231" s="48">
        <f t="shared" si="4"/>
        <v>-153.03497086586728</v>
      </c>
    </row>
    <row r="232" spans="1:18" x14ac:dyDescent="0.2">
      <c r="A232" s="27" t="s">
        <v>10</v>
      </c>
      <c r="B232" t="s">
        <v>604</v>
      </c>
      <c r="C232" t="s">
        <v>1117</v>
      </c>
      <c r="D232" s="2">
        <v>-11316.8</v>
      </c>
      <c r="E232" s="39"/>
      <c r="F232" t="s">
        <v>920</v>
      </c>
      <c r="G232" s="73" t="s">
        <v>1035</v>
      </c>
      <c r="H232" s="80" t="s">
        <v>921</v>
      </c>
      <c r="I232" s="73" t="s">
        <v>1106</v>
      </c>
      <c r="J232" s="73" t="s">
        <v>897</v>
      </c>
      <c r="K232" s="74">
        <v>0</v>
      </c>
      <c r="L232" s="74">
        <v>0</v>
      </c>
      <c r="M232" s="74">
        <v>4.3389557943256954E-2</v>
      </c>
      <c r="N232" s="74">
        <v>0</v>
      </c>
      <c r="O232" s="75" t="s">
        <v>919</v>
      </c>
      <c r="P232" s="75" t="s">
        <v>1107</v>
      </c>
      <c r="R232" s="48">
        <f t="shared" si="4"/>
        <v>-491.03094933225026</v>
      </c>
    </row>
    <row r="233" spans="1:18" x14ac:dyDescent="0.2">
      <c r="A233" s="27" t="s">
        <v>10</v>
      </c>
      <c r="B233" t="s">
        <v>605</v>
      </c>
      <c r="C233" t="s">
        <v>1225</v>
      </c>
      <c r="D233" s="2">
        <v>-54000</v>
      </c>
      <c r="E233" s="39"/>
      <c r="F233" s="72" t="s">
        <v>920</v>
      </c>
      <c r="G233" s="77" t="s">
        <v>1035</v>
      </c>
      <c r="H233" s="77" t="s">
        <v>921</v>
      </c>
      <c r="I233" s="77" t="s">
        <v>929</v>
      </c>
      <c r="J233" s="77" t="s">
        <v>897</v>
      </c>
      <c r="K233" s="78">
        <v>0</v>
      </c>
      <c r="L233" s="78">
        <v>0</v>
      </c>
      <c r="M233" s="78">
        <v>3.3500000000000002E-2</v>
      </c>
      <c r="N233" s="78">
        <v>0</v>
      </c>
      <c r="O233" s="79" t="s">
        <v>919</v>
      </c>
      <c r="P233" s="79" t="s">
        <v>1037</v>
      </c>
      <c r="R233" s="48">
        <f t="shared" si="4"/>
        <v>-1809</v>
      </c>
    </row>
    <row r="234" spans="1:18" x14ac:dyDescent="0.2">
      <c r="A234" s="27" t="s">
        <v>10</v>
      </c>
      <c r="B234" t="s">
        <v>606</v>
      </c>
      <c r="C234" t="s">
        <v>1022</v>
      </c>
      <c r="D234" s="2">
        <v>-11278.4</v>
      </c>
      <c r="E234" s="39"/>
      <c r="F234" s="72" t="s">
        <v>920</v>
      </c>
      <c r="G234" s="77" t="s">
        <v>1035</v>
      </c>
      <c r="H234" s="77" t="s">
        <v>921</v>
      </c>
      <c r="I234" s="77" t="s">
        <v>929</v>
      </c>
      <c r="J234" s="77" t="s">
        <v>897</v>
      </c>
      <c r="K234" s="78">
        <v>0</v>
      </c>
      <c r="L234" s="78">
        <v>0</v>
      </c>
      <c r="M234" s="78">
        <v>3.3500000000000002E-2</v>
      </c>
      <c r="N234" s="78">
        <v>0</v>
      </c>
      <c r="O234" s="79" t="s">
        <v>919</v>
      </c>
      <c r="P234" s="79" t="s">
        <v>1037</v>
      </c>
      <c r="R234" s="48">
        <f t="shared" si="4"/>
        <v>-377.82640000000004</v>
      </c>
    </row>
    <row r="235" spans="1:18" x14ac:dyDescent="0.2">
      <c r="A235" s="27" t="s">
        <v>10</v>
      </c>
      <c r="B235" t="s">
        <v>611</v>
      </c>
      <c r="C235" t="s">
        <v>1226</v>
      </c>
      <c r="D235" s="2">
        <v>-4500</v>
      </c>
      <c r="E235" s="39"/>
      <c r="F235" s="72" t="s">
        <v>920</v>
      </c>
      <c r="G235" s="77" t="s">
        <v>1035</v>
      </c>
      <c r="H235" s="77" t="s">
        <v>921</v>
      </c>
      <c r="I235" s="77" t="s">
        <v>929</v>
      </c>
      <c r="J235" s="77" t="s">
        <v>897</v>
      </c>
      <c r="K235" s="78">
        <v>0</v>
      </c>
      <c r="L235" s="78">
        <v>0</v>
      </c>
      <c r="M235" s="78">
        <v>3.3500000000000002E-2</v>
      </c>
      <c r="N235" s="78">
        <v>0</v>
      </c>
      <c r="O235" s="79" t="s">
        <v>919</v>
      </c>
      <c r="P235" s="79" t="s">
        <v>1037</v>
      </c>
      <c r="R235" s="48">
        <f t="shared" si="4"/>
        <v>-150.75</v>
      </c>
    </row>
    <row r="236" spans="1:18" x14ac:dyDescent="0.2">
      <c r="A236" s="27" t="s">
        <v>10</v>
      </c>
      <c r="B236" t="s">
        <v>615</v>
      </c>
      <c r="C236" t="s">
        <v>1227</v>
      </c>
      <c r="D236" s="2">
        <v>-7133.54</v>
      </c>
      <c r="E236" s="39"/>
      <c r="F236" s="42" t="s">
        <v>920</v>
      </c>
      <c r="G236" s="73" t="s">
        <v>1035</v>
      </c>
      <c r="H236" s="73" t="s">
        <v>1036</v>
      </c>
      <c r="I236" s="73" t="s">
        <v>1041</v>
      </c>
      <c r="J236" s="73" t="s">
        <v>897</v>
      </c>
      <c r="K236" s="74">
        <v>0</v>
      </c>
      <c r="L236" s="74">
        <v>0</v>
      </c>
      <c r="M236" s="74">
        <v>6.5234166992279602E-2</v>
      </c>
      <c r="N236" s="74">
        <v>0</v>
      </c>
      <c r="O236" s="75" t="s">
        <v>919</v>
      </c>
      <c r="P236" s="75" t="s">
        <v>1037</v>
      </c>
      <c r="R236" s="48">
        <f t="shared" si="4"/>
        <v>-465.35053960610622</v>
      </c>
    </row>
    <row r="237" spans="1:18" x14ac:dyDescent="0.2">
      <c r="A237" s="27" t="s">
        <v>10</v>
      </c>
      <c r="B237" t="s">
        <v>617</v>
      </c>
      <c r="C237" t="s">
        <v>1228</v>
      </c>
      <c r="D237" s="2">
        <v>-6169</v>
      </c>
      <c r="E237" s="39"/>
      <c r="F237" s="42" t="s">
        <v>920</v>
      </c>
      <c r="G237" s="73" t="s">
        <v>1035</v>
      </c>
      <c r="H237" s="73" t="s">
        <v>1036</v>
      </c>
      <c r="I237" s="73" t="s">
        <v>1041</v>
      </c>
      <c r="J237" s="73" t="s">
        <v>897</v>
      </c>
      <c r="K237" s="74">
        <v>0</v>
      </c>
      <c r="L237" s="74">
        <v>0</v>
      </c>
      <c r="M237" s="74">
        <v>6.5234166992279602E-2</v>
      </c>
      <c r="N237" s="74">
        <v>0</v>
      </c>
      <c r="O237" s="75" t="s">
        <v>919</v>
      </c>
      <c r="P237" s="75" t="s">
        <v>1037</v>
      </c>
      <c r="R237" s="48">
        <f t="shared" si="4"/>
        <v>-402.42957617537286</v>
      </c>
    </row>
    <row r="238" spans="1:18" x14ac:dyDescent="0.2">
      <c r="A238" s="27" t="s">
        <v>10</v>
      </c>
      <c r="B238" t="s">
        <v>618</v>
      </c>
      <c r="C238" t="s">
        <v>1229</v>
      </c>
      <c r="D238" s="2">
        <v>-1640</v>
      </c>
      <c r="E238" s="39"/>
      <c r="F238" s="42" t="s">
        <v>920</v>
      </c>
      <c r="G238" s="73" t="s">
        <v>1035</v>
      </c>
      <c r="H238" s="73" t="s">
        <v>1036</v>
      </c>
      <c r="I238" s="73" t="s">
        <v>1041</v>
      </c>
      <c r="J238" s="73" t="s">
        <v>897</v>
      </c>
      <c r="K238" s="74">
        <v>0</v>
      </c>
      <c r="L238" s="74">
        <v>0</v>
      </c>
      <c r="M238" s="74">
        <v>6.5234166992279602E-2</v>
      </c>
      <c r="N238" s="74">
        <v>0</v>
      </c>
      <c r="O238" s="75" t="s">
        <v>919</v>
      </c>
      <c r="P238" s="75" t="s">
        <v>1037</v>
      </c>
      <c r="R238" s="48">
        <f t="shared" si="4"/>
        <v>-106.98403386733855</v>
      </c>
    </row>
    <row r="239" spans="1:18" x14ac:dyDescent="0.2">
      <c r="A239" s="27" t="s">
        <v>10</v>
      </c>
      <c r="B239" t="s">
        <v>620</v>
      </c>
      <c r="C239" t="s">
        <v>1230</v>
      </c>
      <c r="D239" s="2">
        <v>-4000</v>
      </c>
      <c r="E239" s="39"/>
      <c r="F239" s="72" t="s">
        <v>920</v>
      </c>
      <c r="G239" s="77" t="s">
        <v>1035</v>
      </c>
      <c r="H239" s="77" t="s">
        <v>921</v>
      </c>
      <c r="I239" s="77" t="s">
        <v>929</v>
      </c>
      <c r="J239" s="77" t="s">
        <v>897</v>
      </c>
      <c r="K239" s="78">
        <v>0</v>
      </c>
      <c r="L239" s="78">
        <v>0</v>
      </c>
      <c r="M239" s="78">
        <v>3.3500000000000002E-2</v>
      </c>
      <c r="N239" s="78">
        <v>0</v>
      </c>
      <c r="O239" s="79" t="s">
        <v>919</v>
      </c>
      <c r="P239" s="79" t="s">
        <v>1037</v>
      </c>
      <c r="R239" s="48">
        <f t="shared" si="4"/>
        <v>-134</v>
      </c>
    </row>
    <row r="240" spans="1:18" x14ac:dyDescent="0.2">
      <c r="A240" s="27" t="s">
        <v>10</v>
      </c>
      <c r="B240" t="s">
        <v>621</v>
      </c>
      <c r="C240" t="s">
        <v>1117</v>
      </c>
      <c r="D240" s="2">
        <v>-39223.83</v>
      </c>
      <c r="E240" s="39"/>
      <c r="F240" t="s">
        <v>920</v>
      </c>
      <c r="G240" s="73" t="s">
        <v>1035</v>
      </c>
      <c r="H240" s="80" t="s">
        <v>921</v>
      </c>
      <c r="I240" s="73" t="s">
        <v>1106</v>
      </c>
      <c r="J240" s="73" t="s">
        <v>897</v>
      </c>
      <c r="K240" s="74">
        <v>0</v>
      </c>
      <c r="L240" s="74">
        <v>0</v>
      </c>
      <c r="M240" s="74">
        <v>4.3389557943256954E-2</v>
      </c>
      <c r="N240" s="74">
        <v>0</v>
      </c>
      <c r="O240" s="75" t="s">
        <v>919</v>
      </c>
      <c r="P240" s="75" t="s">
        <v>1107</v>
      </c>
      <c r="R240" s="48">
        <f t="shared" si="4"/>
        <v>-1701.9046445414606</v>
      </c>
    </row>
    <row r="241" spans="1:18" x14ac:dyDescent="0.2">
      <c r="A241" s="27" t="s">
        <v>10</v>
      </c>
      <c r="B241" t="s">
        <v>626</v>
      </c>
      <c r="C241" t="s">
        <v>1231</v>
      </c>
      <c r="D241" s="2">
        <v>-4799.75</v>
      </c>
      <c r="E241" s="39"/>
      <c r="F241" s="42" t="s">
        <v>920</v>
      </c>
      <c r="G241" s="73" t="s">
        <v>1035</v>
      </c>
      <c r="H241" s="73" t="s">
        <v>921</v>
      </c>
      <c r="I241" s="73" t="s">
        <v>1001</v>
      </c>
      <c r="J241" s="73" t="s">
        <v>897</v>
      </c>
      <c r="K241" s="74">
        <v>0</v>
      </c>
      <c r="L241" s="74">
        <v>0</v>
      </c>
      <c r="M241" s="74">
        <v>2.9146165462699387E-2</v>
      </c>
      <c r="N241" s="74">
        <v>0</v>
      </c>
      <c r="O241" s="75" t="s">
        <v>919</v>
      </c>
      <c r="P241" s="75" t="s">
        <v>1037</v>
      </c>
      <c r="R241" s="48">
        <f t="shared" si="4"/>
        <v>-139.89430767959138</v>
      </c>
    </row>
    <row r="242" spans="1:18" x14ac:dyDescent="0.2">
      <c r="A242" s="86" t="s">
        <v>10</v>
      </c>
      <c r="B242" t="s">
        <v>627</v>
      </c>
      <c r="C242" t="s">
        <v>1018</v>
      </c>
      <c r="D242" s="2">
        <v>-375.2</v>
      </c>
      <c r="E242" s="39"/>
      <c r="R242" s="48">
        <f t="shared" si="4"/>
        <v>0</v>
      </c>
    </row>
    <row r="243" spans="1:18" x14ac:dyDescent="0.2">
      <c r="A243" s="86" t="s">
        <v>10</v>
      </c>
      <c r="B243" t="s">
        <v>635</v>
      </c>
      <c r="C243" t="s">
        <v>1019</v>
      </c>
      <c r="D243" s="2">
        <v>-33150</v>
      </c>
      <c r="E243" s="39"/>
      <c r="R243" s="48">
        <f t="shared" si="4"/>
        <v>0</v>
      </c>
    </row>
    <row r="244" spans="1:18" x14ac:dyDescent="0.2">
      <c r="A244" s="27" t="s">
        <v>10</v>
      </c>
      <c r="B244" t="s">
        <v>640</v>
      </c>
      <c r="C244" t="s">
        <v>1232</v>
      </c>
      <c r="D244" s="2">
        <v>-160402.82999999999</v>
      </c>
      <c r="E244" s="39"/>
      <c r="F244" s="72" t="s">
        <v>920</v>
      </c>
      <c r="G244" s="77" t="s">
        <v>1035</v>
      </c>
      <c r="H244" s="77" t="s">
        <v>921</v>
      </c>
      <c r="I244" s="77" t="s">
        <v>929</v>
      </c>
      <c r="J244" s="77" t="s">
        <v>897</v>
      </c>
      <c r="K244" s="78">
        <v>0</v>
      </c>
      <c r="L244" s="78">
        <v>0</v>
      </c>
      <c r="M244" s="78">
        <v>3.3500000000000002E-2</v>
      </c>
      <c r="N244" s="78">
        <v>0</v>
      </c>
      <c r="O244" s="79" t="s">
        <v>919</v>
      </c>
      <c r="P244" s="79" t="s">
        <v>1037</v>
      </c>
      <c r="R244" s="48">
        <f t="shared" si="4"/>
        <v>-5373.4948050000003</v>
      </c>
    </row>
    <row r="245" spans="1:18" x14ac:dyDescent="0.2">
      <c r="A245" s="27" t="s">
        <v>10</v>
      </c>
      <c r="B245" t="s">
        <v>641</v>
      </c>
      <c r="C245" t="s">
        <v>1233</v>
      </c>
      <c r="D245" s="2">
        <v>-45398</v>
      </c>
      <c r="E245" s="39"/>
      <c r="F245" s="42" t="s">
        <v>920</v>
      </c>
      <c r="G245" s="73" t="s">
        <v>1035</v>
      </c>
      <c r="H245" s="73" t="s">
        <v>921</v>
      </c>
      <c r="I245" s="73" t="s">
        <v>905</v>
      </c>
      <c r="J245" s="73" t="s">
        <v>897</v>
      </c>
      <c r="K245" s="74">
        <v>0</v>
      </c>
      <c r="L245" s="74">
        <v>0</v>
      </c>
      <c r="M245" s="74">
        <v>3.0533012923625886E-2</v>
      </c>
      <c r="N245" s="74">
        <v>0</v>
      </c>
      <c r="O245" s="75" t="s">
        <v>919</v>
      </c>
      <c r="P245" s="75" t="s">
        <v>1037</v>
      </c>
      <c r="R245" s="48">
        <f t="shared" si="4"/>
        <v>-1386.1377207067681</v>
      </c>
    </row>
    <row r="246" spans="1:18" x14ac:dyDescent="0.2">
      <c r="A246" s="83" t="s">
        <v>10</v>
      </c>
      <c r="B246" t="s">
        <v>645</v>
      </c>
      <c r="C246" t="s">
        <v>1234</v>
      </c>
      <c r="D246" s="2">
        <v>-31606</v>
      </c>
      <c r="E246" s="39"/>
      <c r="F246" s="73" t="s">
        <v>964</v>
      </c>
      <c r="G246" s="73" t="s">
        <v>1085</v>
      </c>
      <c r="H246" s="80" t="s">
        <v>1091</v>
      </c>
      <c r="I246" s="80" t="s">
        <v>1079</v>
      </c>
      <c r="J246" s="80" t="s">
        <v>897</v>
      </c>
      <c r="K246" s="74">
        <v>0</v>
      </c>
      <c r="L246" s="74">
        <v>0</v>
      </c>
      <c r="M246" s="74">
        <v>0.2446320709610191</v>
      </c>
      <c r="N246" s="74">
        <v>0</v>
      </c>
      <c r="O246" s="81" t="s">
        <v>919</v>
      </c>
      <c r="P246" s="81" t="s">
        <v>1090</v>
      </c>
      <c r="R246" s="48">
        <f t="shared" si="4"/>
        <v>-7731.8412347939702</v>
      </c>
    </row>
    <row r="247" spans="1:18" x14ac:dyDescent="0.2">
      <c r="A247" s="27" t="s">
        <v>10</v>
      </c>
      <c r="B247" t="s">
        <v>648</v>
      </c>
      <c r="C247" t="s">
        <v>1135</v>
      </c>
      <c r="D247" s="2">
        <v>-3300</v>
      </c>
      <c r="E247" s="39"/>
      <c r="F247" s="72" t="s">
        <v>920</v>
      </c>
      <c r="G247" s="77" t="s">
        <v>1035</v>
      </c>
      <c r="H247" s="77" t="s">
        <v>921</v>
      </c>
      <c r="I247" s="77" t="s">
        <v>929</v>
      </c>
      <c r="J247" s="77" t="s">
        <v>897</v>
      </c>
      <c r="K247" s="78">
        <v>0</v>
      </c>
      <c r="L247" s="78">
        <v>0</v>
      </c>
      <c r="M247" s="78">
        <v>3.3500000000000002E-2</v>
      </c>
      <c r="N247" s="78">
        <v>0</v>
      </c>
      <c r="O247" s="79" t="s">
        <v>919</v>
      </c>
      <c r="P247" s="79" t="s">
        <v>1037</v>
      </c>
      <c r="R247" s="48">
        <f t="shared" si="4"/>
        <v>-110.55000000000001</v>
      </c>
    </row>
    <row r="248" spans="1:18" x14ac:dyDescent="0.2">
      <c r="A248" s="27" t="s">
        <v>10</v>
      </c>
      <c r="B248" t="s">
        <v>651</v>
      </c>
      <c r="C248" t="s">
        <v>1235</v>
      </c>
      <c r="D248" s="2">
        <v>-89.95</v>
      </c>
      <c r="E248" s="39"/>
      <c r="F248" s="42" t="s">
        <v>920</v>
      </c>
      <c r="G248" s="73" t="s">
        <v>1035</v>
      </c>
      <c r="H248" s="73" t="s">
        <v>921</v>
      </c>
      <c r="I248" s="73" t="s">
        <v>927</v>
      </c>
      <c r="J248" s="73" t="s">
        <v>897</v>
      </c>
      <c r="K248" s="74">
        <v>0</v>
      </c>
      <c r="L248" s="74">
        <v>0</v>
      </c>
      <c r="M248" s="74">
        <v>8.6496330869965138E-2</v>
      </c>
      <c r="N248" s="74">
        <v>0</v>
      </c>
      <c r="O248" s="75" t="s">
        <v>919</v>
      </c>
      <c r="P248" s="75" t="s">
        <v>1037</v>
      </c>
      <c r="R248" s="48">
        <f t="shared" si="4"/>
        <v>-7.7803449617533644</v>
      </c>
    </row>
    <row r="249" spans="1:18" x14ac:dyDescent="0.2">
      <c r="A249" s="27" t="s">
        <v>10</v>
      </c>
      <c r="B249" t="s">
        <v>654</v>
      </c>
      <c r="C249" t="s">
        <v>1236</v>
      </c>
      <c r="D249" s="2">
        <v>-3744</v>
      </c>
      <c r="E249" s="39"/>
      <c r="F249" s="42" t="s">
        <v>920</v>
      </c>
      <c r="G249" s="73" t="s">
        <v>1035</v>
      </c>
      <c r="H249" s="73" t="s">
        <v>921</v>
      </c>
      <c r="I249" s="73" t="s">
        <v>930</v>
      </c>
      <c r="J249" s="73" t="s">
        <v>897</v>
      </c>
      <c r="K249" s="74">
        <v>0</v>
      </c>
      <c r="L249" s="74">
        <v>0</v>
      </c>
      <c r="M249" s="74">
        <v>4.0909224924597615E-2</v>
      </c>
      <c r="N249" s="74">
        <v>0</v>
      </c>
      <c r="O249" s="75" t="s">
        <v>919</v>
      </c>
      <c r="P249" s="75" t="s">
        <v>1037</v>
      </c>
      <c r="R249" s="48">
        <f t="shared" si="4"/>
        <v>-153.16413811769348</v>
      </c>
    </row>
    <row r="250" spans="1:18" x14ac:dyDescent="0.2">
      <c r="A250" s="27" t="s">
        <v>10</v>
      </c>
      <c r="B250" t="s">
        <v>655</v>
      </c>
      <c r="C250" t="s">
        <v>1237</v>
      </c>
      <c r="D250" s="2">
        <v>-74393</v>
      </c>
      <c r="E250" s="39"/>
      <c r="F250" s="42" t="s">
        <v>920</v>
      </c>
      <c r="G250" s="73" t="s">
        <v>1035</v>
      </c>
      <c r="H250" s="73" t="s">
        <v>921</v>
      </c>
      <c r="I250" s="73" t="s">
        <v>1001</v>
      </c>
      <c r="J250" s="73" t="s">
        <v>897</v>
      </c>
      <c r="K250" s="74">
        <v>0</v>
      </c>
      <c r="L250" s="74">
        <v>0</v>
      </c>
      <c r="M250" s="74">
        <v>2.9146165462699387E-2</v>
      </c>
      <c r="N250" s="74">
        <v>0</v>
      </c>
      <c r="O250" s="75" t="s">
        <v>919</v>
      </c>
      <c r="P250" s="75" t="s">
        <v>1037</v>
      </c>
      <c r="R250" s="48">
        <f t="shared" si="4"/>
        <v>-2168.2706872665954</v>
      </c>
    </row>
    <row r="251" spans="1:18" x14ac:dyDescent="0.2">
      <c r="A251" s="27" t="s">
        <v>10</v>
      </c>
      <c r="B251" t="s">
        <v>658</v>
      </c>
      <c r="C251" t="s">
        <v>1007</v>
      </c>
      <c r="D251" s="2">
        <v>-2238.4</v>
      </c>
      <c r="E251" s="39"/>
      <c r="F251" s="42" t="s">
        <v>920</v>
      </c>
      <c r="G251" s="73" t="s">
        <v>1035</v>
      </c>
      <c r="H251" s="73" t="s">
        <v>921</v>
      </c>
      <c r="I251" s="73" t="s">
        <v>927</v>
      </c>
      <c r="J251" s="73" t="s">
        <v>897</v>
      </c>
      <c r="K251" s="74">
        <v>0</v>
      </c>
      <c r="L251" s="74">
        <v>0</v>
      </c>
      <c r="M251" s="74">
        <v>8.6496330869965138E-2</v>
      </c>
      <c r="N251" s="74">
        <v>0</v>
      </c>
      <c r="O251" s="75" t="s">
        <v>919</v>
      </c>
      <c r="P251" s="75" t="s">
        <v>1037</v>
      </c>
      <c r="R251" s="48">
        <f t="shared" si="4"/>
        <v>-193.61338701932996</v>
      </c>
    </row>
    <row r="252" spans="1:18" x14ac:dyDescent="0.2">
      <c r="A252" s="27" t="s">
        <v>10</v>
      </c>
      <c r="B252" t="s">
        <v>661</v>
      </c>
      <c r="C252" t="s">
        <v>1238</v>
      </c>
      <c r="D252" s="2">
        <v>-18200</v>
      </c>
      <c r="E252" s="39"/>
      <c r="F252" s="72" t="s">
        <v>920</v>
      </c>
      <c r="G252" s="77" t="s">
        <v>1035</v>
      </c>
      <c r="H252" s="77" t="s">
        <v>921</v>
      </c>
      <c r="I252" s="77" t="s">
        <v>929</v>
      </c>
      <c r="J252" s="77" t="s">
        <v>897</v>
      </c>
      <c r="K252" s="78">
        <v>0</v>
      </c>
      <c r="L252" s="78">
        <v>0</v>
      </c>
      <c r="M252" s="78">
        <v>3.3500000000000002E-2</v>
      </c>
      <c r="N252" s="78">
        <v>0</v>
      </c>
      <c r="O252" s="79" t="s">
        <v>919</v>
      </c>
      <c r="P252" s="79" t="s">
        <v>1037</v>
      </c>
      <c r="R252" s="48">
        <f t="shared" si="4"/>
        <v>-609.70000000000005</v>
      </c>
    </row>
    <row r="253" spans="1:18" x14ac:dyDescent="0.2">
      <c r="A253" s="27" t="s">
        <v>10</v>
      </c>
      <c r="B253" t="s">
        <v>662</v>
      </c>
      <c r="C253" t="s">
        <v>957</v>
      </c>
      <c r="D253" s="2">
        <v>-4700</v>
      </c>
      <c r="E253" s="39"/>
      <c r="F253" s="42" t="s">
        <v>920</v>
      </c>
      <c r="G253" s="73" t="s">
        <v>1035</v>
      </c>
      <c r="H253" s="73" t="s">
        <v>1036</v>
      </c>
      <c r="I253" s="73" t="s">
        <v>1041</v>
      </c>
      <c r="J253" s="73" t="s">
        <v>897</v>
      </c>
      <c r="K253" s="74">
        <v>0</v>
      </c>
      <c r="L253" s="74">
        <v>0</v>
      </c>
      <c r="M253" s="74">
        <v>6.5234166992279602E-2</v>
      </c>
      <c r="N253" s="74">
        <v>0</v>
      </c>
      <c r="O253" s="75" t="s">
        <v>919</v>
      </c>
      <c r="P253" s="75" t="s">
        <v>1037</v>
      </c>
      <c r="R253" s="48">
        <f t="shared" si="4"/>
        <v>-306.60058486371412</v>
      </c>
    </row>
    <row r="254" spans="1:18" x14ac:dyDescent="0.2">
      <c r="A254" s="86" t="s">
        <v>10</v>
      </c>
      <c r="B254" t="s">
        <v>665</v>
      </c>
      <c r="C254" t="s">
        <v>977</v>
      </c>
      <c r="D254" s="2">
        <v>-1000</v>
      </c>
      <c r="E254" s="39"/>
      <c r="R254" s="48">
        <f t="shared" si="4"/>
        <v>0</v>
      </c>
    </row>
    <row r="255" spans="1:18" x14ac:dyDescent="0.2">
      <c r="A255" s="27" t="s">
        <v>10</v>
      </c>
      <c r="B255" t="s">
        <v>667</v>
      </c>
      <c r="C255" t="s">
        <v>1239</v>
      </c>
      <c r="D255" s="2">
        <v>-59502</v>
      </c>
      <c r="E255" s="39"/>
      <c r="F255" s="42" t="s">
        <v>920</v>
      </c>
      <c r="G255" s="73" t="s">
        <v>1035</v>
      </c>
      <c r="H255" s="73" t="s">
        <v>921</v>
      </c>
      <c r="I255" s="73" t="s">
        <v>1001</v>
      </c>
      <c r="J255" s="73" t="s">
        <v>897</v>
      </c>
      <c r="K255" s="74">
        <v>0</v>
      </c>
      <c r="L255" s="74">
        <v>0</v>
      </c>
      <c r="M255" s="74">
        <v>2.9146165462699387E-2</v>
      </c>
      <c r="N255" s="74">
        <v>0</v>
      </c>
      <c r="O255" s="75" t="s">
        <v>919</v>
      </c>
      <c r="P255" s="75" t="s">
        <v>1037</v>
      </c>
      <c r="R255" s="48">
        <f t="shared" si="4"/>
        <v>-1734.255137361539</v>
      </c>
    </row>
    <row r="256" spans="1:18" x14ac:dyDescent="0.2">
      <c r="A256" s="27" t="s">
        <v>10</v>
      </c>
      <c r="B256" t="s">
        <v>671</v>
      </c>
      <c r="C256" t="s">
        <v>1240</v>
      </c>
      <c r="D256" s="2">
        <v>-754.4</v>
      </c>
      <c r="E256" s="39"/>
      <c r="F256" s="42" t="s">
        <v>920</v>
      </c>
      <c r="G256" s="73" t="s">
        <v>1035</v>
      </c>
      <c r="H256" s="73" t="s">
        <v>921</v>
      </c>
      <c r="I256" s="73" t="s">
        <v>1001</v>
      </c>
      <c r="J256" s="73" t="s">
        <v>897</v>
      </c>
      <c r="K256" s="74">
        <v>0</v>
      </c>
      <c r="L256" s="74">
        <v>0</v>
      </c>
      <c r="M256" s="74">
        <v>2.9146165462699387E-2</v>
      </c>
      <c r="N256" s="74">
        <v>0</v>
      </c>
      <c r="O256" s="75" t="s">
        <v>919</v>
      </c>
      <c r="P256" s="75" t="s">
        <v>1037</v>
      </c>
      <c r="R256" s="48">
        <f t="shared" si="4"/>
        <v>-21.987867225060416</v>
      </c>
    </row>
    <row r="257" spans="1:18" x14ac:dyDescent="0.2">
      <c r="A257" s="27" t="s">
        <v>10</v>
      </c>
      <c r="B257" t="s">
        <v>673</v>
      </c>
      <c r="C257" t="s">
        <v>1241</v>
      </c>
      <c r="D257" s="2">
        <v>-513726.32</v>
      </c>
      <c r="E257" s="39"/>
      <c r="F257" s="42" t="s">
        <v>920</v>
      </c>
      <c r="G257" s="73" t="s">
        <v>1035</v>
      </c>
      <c r="H257" s="73" t="s">
        <v>921</v>
      </c>
      <c r="I257" s="73" t="s">
        <v>1108</v>
      </c>
      <c r="J257" s="73" t="s">
        <v>897</v>
      </c>
      <c r="K257" s="74">
        <v>0</v>
      </c>
      <c r="L257" s="74">
        <v>0</v>
      </c>
      <c r="M257" s="74">
        <v>2.8808005692525739E-2</v>
      </c>
      <c r="N257" s="74">
        <v>0</v>
      </c>
      <c r="O257" s="75" t="s">
        <v>919</v>
      </c>
      <c r="P257" s="75" t="s">
        <v>1037</v>
      </c>
      <c r="R257" s="48">
        <f t="shared" si="4"/>
        <v>-14799.4307509603</v>
      </c>
    </row>
    <row r="258" spans="1:18" x14ac:dyDescent="0.2">
      <c r="A258" s="86" t="s">
        <v>10</v>
      </c>
      <c r="B258" t="s">
        <v>684</v>
      </c>
      <c r="C258" t="s">
        <v>977</v>
      </c>
      <c r="D258" s="2">
        <v>-420</v>
      </c>
      <c r="E258" s="39"/>
      <c r="R258" s="48">
        <f t="shared" si="4"/>
        <v>0</v>
      </c>
    </row>
    <row r="259" spans="1:18" x14ac:dyDescent="0.2">
      <c r="A259" s="27" t="s">
        <v>10</v>
      </c>
      <c r="B259" t="s">
        <v>688</v>
      </c>
      <c r="C259" t="s">
        <v>1242</v>
      </c>
      <c r="D259" s="2">
        <v>-66500</v>
      </c>
      <c r="E259" s="39"/>
      <c r="F259" t="s">
        <v>920</v>
      </c>
      <c r="G259" s="73" t="s">
        <v>1035</v>
      </c>
      <c r="H259" s="80" t="s">
        <v>921</v>
      </c>
      <c r="I259" s="73" t="s">
        <v>1106</v>
      </c>
      <c r="J259" s="73" t="s">
        <v>897</v>
      </c>
      <c r="K259" s="74">
        <v>0</v>
      </c>
      <c r="L259" s="74">
        <v>0</v>
      </c>
      <c r="M259" s="74">
        <v>4.3389557943256954E-2</v>
      </c>
      <c r="N259" s="74">
        <v>0</v>
      </c>
      <c r="O259" s="75" t="s">
        <v>919</v>
      </c>
      <c r="P259" s="75" t="s">
        <v>1107</v>
      </c>
      <c r="R259" s="48">
        <f t="shared" si="4"/>
        <v>-2885.4056032265876</v>
      </c>
    </row>
    <row r="260" spans="1:18" x14ac:dyDescent="0.2">
      <c r="A260" s="27" t="s">
        <v>10</v>
      </c>
      <c r="B260" t="s">
        <v>690</v>
      </c>
      <c r="C260" t="s">
        <v>1243</v>
      </c>
      <c r="D260" s="2">
        <v>-25050</v>
      </c>
      <c r="E260" s="39"/>
      <c r="F260" s="72" t="s">
        <v>920</v>
      </c>
      <c r="G260" s="77" t="s">
        <v>1035</v>
      </c>
      <c r="H260" s="77" t="s">
        <v>921</v>
      </c>
      <c r="I260" s="77" t="s">
        <v>929</v>
      </c>
      <c r="J260" s="77" t="s">
        <v>897</v>
      </c>
      <c r="K260" s="78">
        <v>0</v>
      </c>
      <c r="L260" s="78">
        <v>0</v>
      </c>
      <c r="M260" s="78">
        <v>3.3500000000000002E-2</v>
      </c>
      <c r="N260" s="78">
        <v>0</v>
      </c>
      <c r="O260" s="79" t="s">
        <v>919</v>
      </c>
      <c r="P260" s="79" t="s">
        <v>1037</v>
      </c>
      <c r="R260" s="48">
        <f t="shared" si="4"/>
        <v>-839.17500000000007</v>
      </c>
    </row>
    <row r="261" spans="1:18" x14ac:dyDescent="0.2">
      <c r="A261" s="27" t="s">
        <v>10</v>
      </c>
      <c r="B261" t="s">
        <v>693</v>
      </c>
      <c r="C261" t="s">
        <v>957</v>
      </c>
      <c r="D261" s="2">
        <v>-1007.48</v>
      </c>
      <c r="E261" s="39"/>
      <c r="F261" s="42" t="s">
        <v>920</v>
      </c>
      <c r="G261" s="73" t="s">
        <v>1035</v>
      </c>
      <c r="H261" s="73" t="s">
        <v>1036</v>
      </c>
      <c r="I261" s="73" t="s">
        <v>1041</v>
      </c>
      <c r="J261" s="73" t="s">
        <v>897</v>
      </c>
      <c r="K261" s="74">
        <v>0</v>
      </c>
      <c r="L261" s="74">
        <v>0</v>
      </c>
      <c r="M261" s="74">
        <v>6.5234166992279602E-2</v>
      </c>
      <c r="N261" s="74">
        <v>0</v>
      </c>
      <c r="O261" s="75" t="s">
        <v>919</v>
      </c>
      <c r="P261" s="75" t="s">
        <v>1037</v>
      </c>
      <c r="R261" s="48">
        <f t="shared" si="4"/>
        <v>-65.722118561381848</v>
      </c>
    </row>
    <row r="262" spans="1:18" x14ac:dyDescent="0.2">
      <c r="A262" s="27" t="s">
        <v>10</v>
      </c>
      <c r="B262" t="s">
        <v>695</v>
      </c>
      <c r="C262" t="s">
        <v>1007</v>
      </c>
      <c r="D262" s="2">
        <v>-100</v>
      </c>
      <c r="E262" s="39"/>
      <c r="F262" s="42" t="s">
        <v>920</v>
      </c>
      <c r="G262" s="73" t="s">
        <v>1035</v>
      </c>
      <c r="H262" s="73" t="s">
        <v>921</v>
      </c>
      <c r="I262" s="73" t="s">
        <v>927</v>
      </c>
      <c r="J262" s="73" t="s">
        <v>897</v>
      </c>
      <c r="K262" s="74">
        <v>0</v>
      </c>
      <c r="L262" s="74">
        <v>0</v>
      </c>
      <c r="M262" s="74">
        <v>8.6496330869965138E-2</v>
      </c>
      <c r="N262" s="74">
        <v>0</v>
      </c>
      <c r="O262" s="75" t="s">
        <v>919</v>
      </c>
      <c r="P262" s="75" t="s">
        <v>1037</v>
      </c>
      <c r="R262" s="48">
        <f t="shared" si="4"/>
        <v>-8.6496330869965146</v>
      </c>
    </row>
    <row r="263" spans="1:18" x14ac:dyDescent="0.2">
      <c r="A263" s="27" t="s">
        <v>10</v>
      </c>
      <c r="B263" t="s">
        <v>698</v>
      </c>
      <c r="C263" t="s">
        <v>1213</v>
      </c>
      <c r="D263" s="2">
        <v>-5635.2</v>
      </c>
      <c r="E263" s="39"/>
      <c r="F263" s="42" t="s">
        <v>920</v>
      </c>
      <c r="G263" s="73" t="s">
        <v>1035</v>
      </c>
      <c r="H263" s="73" t="s">
        <v>1036</v>
      </c>
      <c r="I263" s="73" t="s">
        <v>1041</v>
      </c>
      <c r="J263" s="73" t="s">
        <v>897</v>
      </c>
      <c r="K263" s="74">
        <v>0</v>
      </c>
      <c r="L263" s="74">
        <v>0</v>
      </c>
      <c r="M263" s="74">
        <v>6.5234166992279602E-2</v>
      </c>
      <c r="N263" s="74">
        <v>0</v>
      </c>
      <c r="O263" s="75" t="s">
        <v>919</v>
      </c>
      <c r="P263" s="75" t="s">
        <v>1037</v>
      </c>
      <c r="R263" s="48">
        <f t="shared" si="4"/>
        <v>-367.60757783489402</v>
      </c>
    </row>
    <row r="264" spans="1:18" x14ac:dyDescent="0.2">
      <c r="A264" s="27" t="s">
        <v>10</v>
      </c>
      <c r="B264" t="s">
        <v>702</v>
      </c>
      <c r="C264" t="s">
        <v>1182</v>
      </c>
      <c r="D264" s="2">
        <v>-103232.01</v>
      </c>
      <c r="E264" s="39"/>
      <c r="F264" s="42" t="s">
        <v>920</v>
      </c>
      <c r="G264" s="73" t="s">
        <v>1035</v>
      </c>
      <c r="H264" s="73" t="s">
        <v>921</v>
      </c>
      <c r="I264" s="73" t="s">
        <v>927</v>
      </c>
      <c r="J264" s="73" t="s">
        <v>897</v>
      </c>
      <c r="K264" s="74">
        <v>0</v>
      </c>
      <c r="L264" s="74">
        <v>0</v>
      </c>
      <c r="M264" s="74">
        <v>8.6496330869965138E-2</v>
      </c>
      <c r="N264" s="74">
        <v>0</v>
      </c>
      <c r="O264" s="75" t="s">
        <v>919</v>
      </c>
      <c r="P264" s="75" t="s">
        <v>1037</v>
      </c>
      <c r="R264" s="48">
        <f t="shared" si="4"/>
        <v>-8929.1900933315501</v>
      </c>
    </row>
    <row r="265" spans="1:18" x14ac:dyDescent="0.2">
      <c r="A265" s="27" t="s">
        <v>10</v>
      </c>
      <c r="B265" t="s">
        <v>705</v>
      </c>
      <c r="C265" t="s">
        <v>1244</v>
      </c>
      <c r="D265" s="2">
        <v>-1900</v>
      </c>
      <c r="E265" s="39"/>
      <c r="F265" s="42" t="s">
        <v>920</v>
      </c>
      <c r="G265" s="73" t="s">
        <v>1035</v>
      </c>
      <c r="H265" s="73" t="s">
        <v>1036</v>
      </c>
      <c r="I265" s="73" t="s">
        <v>1245</v>
      </c>
      <c r="J265" s="73" t="s">
        <v>897</v>
      </c>
      <c r="K265" s="74">
        <v>0</v>
      </c>
      <c r="L265" s="74">
        <v>0</v>
      </c>
      <c r="M265" s="74">
        <v>8.9205299061582713E-2</v>
      </c>
      <c r="N265" s="74">
        <v>0</v>
      </c>
      <c r="O265" s="75" t="s">
        <v>919</v>
      </c>
      <c r="P265" s="75" t="s">
        <v>1037</v>
      </c>
      <c r="R265" s="48">
        <f t="shared" si="4"/>
        <v>-169.49006821700715</v>
      </c>
    </row>
    <row r="266" spans="1:18" x14ac:dyDescent="0.2">
      <c r="A266" s="27" t="s">
        <v>10</v>
      </c>
      <c r="B266" t="s">
        <v>707</v>
      </c>
      <c r="C266" t="s">
        <v>961</v>
      </c>
      <c r="D266" s="2">
        <v>-717983.55</v>
      </c>
      <c r="E266" s="39"/>
      <c r="F266" t="s">
        <v>920</v>
      </c>
      <c r="G266" s="73" t="s">
        <v>1035</v>
      </c>
      <c r="H266" s="80" t="s">
        <v>921</v>
      </c>
      <c r="I266" s="73" t="s">
        <v>1106</v>
      </c>
      <c r="J266" s="73" t="s">
        <v>897</v>
      </c>
      <c r="K266" s="74">
        <v>0</v>
      </c>
      <c r="L266" s="74">
        <v>0</v>
      </c>
      <c r="M266" s="74">
        <v>4.3389557943256954E-2</v>
      </c>
      <c r="N266" s="74">
        <v>0</v>
      </c>
      <c r="O266" s="75" t="s">
        <v>919</v>
      </c>
      <c r="P266" s="75" t="s">
        <v>1107</v>
      </c>
      <c r="R266" s="48">
        <f t="shared" si="4"/>
        <v>-31152.98884503033</v>
      </c>
    </row>
    <row r="267" spans="1:18" x14ac:dyDescent="0.2">
      <c r="A267" s="27" t="s">
        <v>10</v>
      </c>
      <c r="B267" t="s">
        <v>708</v>
      </c>
      <c r="C267" t="s">
        <v>1246</v>
      </c>
      <c r="D267" s="2">
        <v>-19368.71</v>
      </c>
      <c r="E267" s="39"/>
      <c r="F267" s="42" t="s">
        <v>920</v>
      </c>
      <c r="G267" s="73" t="s">
        <v>1035</v>
      </c>
      <c r="H267" s="73" t="s">
        <v>1036</v>
      </c>
      <c r="I267" s="73" t="s">
        <v>1041</v>
      </c>
      <c r="J267" s="73" t="s">
        <v>897</v>
      </c>
      <c r="K267" s="74">
        <v>0</v>
      </c>
      <c r="L267" s="74">
        <v>0</v>
      </c>
      <c r="M267" s="74">
        <v>6.5234166992279602E-2</v>
      </c>
      <c r="N267" s="74">
        <v>0</v>
      </c>
      <c r="O267" s="75" t="s">
        <v>919</v>
      </c>
      <c r="P267" s="75" t="s">
        <v>1037</v>
      </c>
      <c r="R267" s="48">
        <f t="shared" si="4"/>
        <v>-1263.5016625650358</v>
      </c>
    </row>
    <row r="268" spans="1:18" x14ac:dyDescent="0.2">
      <c r="A268" s="27" t="s">
        <v>10</v>
      </c>
      <c r="B268" t="s">
        <v>709</v>
      </c>
      <c r="C268" t="s">
        <v>961</v>
      </c>
      <c r="D268" s="2">
        <v>-25000</v>
      </c>
      <c r="E268" s="39"/>
      <c r="F268" t="s">
        <v>920</v>
      </c>
      <c r="G268" s="73" t="s">
        <v>1035</v>
      </c>
      <c r="H268" s="80" t="s">
        <v>921</v>
      </c>
      <c r="I268" s="73" t="s">
        <v>1106</v>
      </c>
      <c r="J268" s="73" t="s">
        <v>897</v>
      </c>
      <c r="K268" s="74">
        <v>0</v>
      </c>
      <c r="L268" s="74">
        <v>0</v>
      </c>
      <c r="M268" s="74">
        <v>4.3389557943256954E-2</v>
      </c>
      <c r="N268" s="74">
        <v>0</v>
      </c>
      <c r="O268" s="75" t="s">
        <v>919</v>
      </c>
      <c r="P268" s="75" t="s">
        <v>1107</v>
      </c>
      <c r="R268" s="48">
        <f t="shared" si="4"/>
        <v>-1084.7389485814238</v>
      </c>
    </row>
    <row r="269" spans="1:18" x14ac:dyDescent="0.2">
      <c r="A269" s="27" t="s">
        <v>10</v>
      </c>
      <c r="B269" t="s">
        <v>710</v>
      </c>
      <c r="C269" t="s">
        <v>1102</v>
      </c>
      <c r="D269" s="2">
        <v>-25925</v>
      </c>
      <c r="E269" s="39"/>
      <c r="F269" s="72" t="s">
        <v>920</v>
      </c>
      <c r="G269" s="77" t="s">
        <v>1035</v>
      </c>
      <c r="H269" s="77" t="s">
        <v>921</v>
      </c>
      <c r="I269" s="77" t="s">
        <v>929</v>
      </c>
      <c r="J269" s="77" t="s">
        <v>897</v>
      </c>
      <c r="K269" s="78">
        <v>0</v>
      </c>
      <c r="L269" s="78">
        <v>0</v>
      </c>
      <c r="M269" s="78">
        <v>3.3500000000000002E-2</v>
      </c>
      <c r="N269" s="78">
        <v>0</v>
      </c>
      <c r="O269" s="79" t="s">
        <v>919</v>
      </c>
      <c r="P269" s="79" t="s">
        <v>1037</v>
      </c>
      <c r="R269" s="48">
        <f t="shared" si="4"/>
        <v>-868.48750000000007</v>
      </c>
    </row>
    <row r="270" spans="1:18" x14ac:dyDescent="0.2">
      <c r="A270" s="27" t="s">
        <v>10</v>
      </c>
      <c r="B270" t="s">
        <v>713</v>
      </c>
      <c r="C270" t="s">
        <v>1247</v>
      </c>
      <c r="D270" s="2">
        <v>-10180</v>
      </c>
      <c r="E270" s="39"/>
      <c r="F270" s="72" t="s">
        <v>920</v>
      </c>
      <c r="G270" s="77" t="s">
        <v>1035</v>
      </c>
      <c r="H270" s="77" t="s">
        <v>921</v>
      </c>
      <c r="I270" s="77" t="s">
        <v>929</v>
      </c>
      <c r="J270" s="77" t="s">
        <v>897</v>
      </c>
      <c r="K270" s="78">
        <v>0</v>
      </c>
      <c r="L270" s="78">
        <v>0</v>
      </c>
      <c r="M270" s="78">
        <v>3.3500000000000002E-2</v>
      </c>
      <c r="N270" s="78">
        <v>0</v>
      </c>
      <c r="O270" s="79" t="s">
        <v>919</v>
      </c>
      <c r="P270" s="79" t="s">
        <v>1037</v>
      </c>
      <c r="R270" s="48">
        <f t="shared" si="4"/>
        <v>-341.03000000000003</v>
      </c>
    </row>
    <row r="271" spans="1:18" x14ac:dyDescent="0.2">
      <c r="A271" s="27" t="s">
        <v>10</v>
      </c>
      <c r="B271" t="s">
        <v>715</v>
      </c>
      <c r="C271" t="s">
        <v>1248</v>
      </c>
      <c r="D271" s="2">
        <v>-743.91</v>
      </c>
      <c r="E271" s="39"/>
      <c r="F271" t="s">
        <v>920</v>
      </c>
      <c r="G271" s="73" t="s">
        <v>1035</v>
      </c>
      <c r="H271" s="80" t="s">
        <v>921</v>
      </c>
      <c r="I271" s="73" t="s">
        <v>1106</v>
      </c>
      <c r="J271" s="73" t="s">
        <v>897</v>
      </c>
      <c r="K271" s="74">
        <v>0</v>
      </c>
      <c r="L271" s="74">
        <v>0</v>
      </c>
      <c r="M271" s="74">
        <v>4.3389557943256954E-2</v>
      </c>
      <c r="N271" s="74">
        <v>0</v>
      </c>
      <c r="O271" s="75" t="s">
        <v>919</v>
      </c>
      <c r="P271" s="75" t="s">
        <v>1107</v>
      </c>
      <c r="R271" s="48">
        <f t="shared" si="4"/>
        <v>-32.277926049568279</v>
      </c>
    </row>
    <row r="272" spans="1:18" x14ac:dyDescent="0.2">
      <c r="A272" s="27" t="s">
        <v>10</v>
      </c>
      <c r="B272" t="s">
        <v>716</v>
      </c>
      <c r="C272" t="s">
        <v>957</v>
      </c>
      <c r="D272" s="2">
        <v>-89941.06</v>
      </c>
      <c r="E272" s="39"/>
      <c r="F272" s="42" t="s">
        <v>920</v>
      </c>
      <c r="G272" s="73" t="s">
        <v>1035</v>
      </c>
      <c r="H272" s="73" t="s">
        <v>1036</v>
      </c>
      <c r="I272" s="73" t="s">
        <v>1041</v>
      </c>
      <c r="J272" s="73" t="s">
        <v>897</v>
      </c>
      <c r="K272" s="74">
        <v>0</v>
      </c>
      <c r="L272" s="74">
        <v>0</v>
      </c>
      <c r="M272" s="74">
        <v>6.5234166992279602E-2</v>
      </c>
      <c r="N272" s="74">
        <v>0</v>
      </c>
      <c r="O272" s="75" t="s">
        <v>919</v>
      </c>
      <c r="P272" s="75" t="s">
        <v>1037</v>
      </c>
      <c r="R272" s="48">
        <f t="shared" si="4"/>
        <v>-5867.2301275026393</v>
      </c>
    </row>
    <row r="273" spans="1:18" x14ac:dyDescent="0.2">
      <c r="A273" s="83" t="s">
        <v>10</v>
      </c>
      <c r="B273" t="s">
        <v>717</v>
      </c>
      <c r="C273" t="s">
        <v>1249</v>
      </c>
      <c r="D273" s="2">
        <v>-9007.67</v>
      </c>
      <c r="E273" s="39"/>
      <c r="F273" s="72" t="s">
        <v>920</v>
      </c>
      <c r="G273" s="77" t="s">
        <v>1035</v>
      </c>
      <c r="H273" s="77" t="s">
        <v>921</v>
      </c>
      <c r="I273" s="77" t="s">
        <v>929</v>
      </c>
      <c r="J273" s="77" t="s">
        <v>897</v>
      </c>
      <c r="K273" s="78">
        <v>0</v>
      </c>
      <c r="L273" s="78">
        <v>0</v>
      </c>
      <c r="M273" s="78">
        <v>3.3500000000000002E-2</v>
      </c>
      <c r="N273" s="78">
        <v>0</v>
      </c>
      <c r="O273" s="79" t="s">
        <v>919</v>
      </c>
      <c r="P273" s="79" t="s">
        <v>1037</v>
      </c>
      <c r="R273" s="48">
        <f t="shared" si="4"/>
        <v>-301.75694500000003</v>
      </c>
    </row>
    <row r="274" spans="1:18" x14ac:dyDescent="0.2">
      <c r="A274" s="27" t="s">
        <v>10</v>
      </c>
      <c r="B274" t="s">
        <v>720</v>
      </c>
      <c r="C274" t="s">
        <v>1250</v>
      </c>
      <c r="D274" s="2">
        <v>-11425.5</v>
      </c>
      <c r="E274" s="39"/>
      <c r="F274" s="42" t="s">
        <v>920</v>
      </c>
      <c r="G274" s="73" t="s">
        <v>1035</v>
      </c>
      <c r="H274" s="73" t="s">
        <v>921</v>
      </c>
      <c r="I274" s="73" t="s">
        <v>1061</v>
      </c>
      <c r="J274" s="73" t="s">
        <v>897</v>
      </c>
      <c r="K274" s="74">
        <v>0</v>
      </c>
      <c r="L274" s="74">
        <v>0</v>
      </c>
      <c r="M274" s="74">
        <v>7.4028794237054885E-2</v>
      </c>
      <c r="N274" s="74">
        <v>0</v>
      </c>
      <c r="O274" s="75" t="s">
        <v>919</v>
      </c>
      <c r="P274" s="75" t="s">
        <v>1037</v>
      </c>
      <c r="R274" s="48">
        <f t="shared" si="4"/>
        <v>-845.81598855547054</v>
      </c>
    </row>
    <row r="275" spans="1:18" x14ac:dyDescent="0.2">
      <c r="A275" s="83" t="s">
        <v>10</v>
      </c>
      <c r="B275" t="s">
        <v>721</v>
      </c>
      <c r="C275" t="s">
        <v>1251</v>
      </c>
      <c r="D275" s="2">
        <v>-6000</v>
      </c>
      <c r="E275" s="39"/>
      <c r="F275" s="72" t="s">
        <v>920</v>
      </c>
      <c r="G275" s="77" t="s">
        <v>1035</v>
      </c>
      <c r="H275" s="77" t="s">
        <v>921</v>
      </c>
      <c r="I275" s="77" t="s">
        <v>929</v>
      </c>
      <c r="J275" s="77" t="s">
        <v>897</v>
      </c>
      <c r="K275" s="78">
        <v>0</v>
      </c>
      <c r="L275" s="78">
        <v>0</v>
      </c>
      <c r="M275" s="78">
        <v>3.3500000000000002E-2</v>
      </c>
      <c r="N275" s="78">
        <v>0</v>
      </c>
      <c r="O275" s="79" t="s">
        <v>919</v>
      </c>
      <c r="P275" s="79" t="s">
        <v>1037</v>
      </c>
      <c r="R275" s="48">
        <f t="shared" si="4"/>
        <v>-201</v>
      </c>
    </row>
    <row r="276" spans="1:18" x14ac:dyDescent="0.2">
      <c r="A276" s="27" t="s">
        <v>10</v>
      </c>
      <c r="B276" t="s">
        <v>725</v>
      </c>
      <c r="C276" t="s">
        <v>1252</v>
      </c>
      <c r="D276" s="2">
        <v>-3436.5</v>
      </c>
      <c r="E276" s="39"/>
      <c r="F276" s="42" t="s">
        <v>920</v>
      </c>
      <c r="G276" s="73" t="s">
        <v>1035</v>
      </c>
      <c r="H276" s="80" t="s">
        <v>921</v>
      </c>
      <c r="I276" s="73" t="s">
        <v>1063</v>
      </c>
      <c r="J276" s="73" t="s">
        <v>897</v>
      </c>
      <c r="K276" s="74">
        <v>0</v>
      </c>
      <c r="L276" s="74">
        <v>0</v>
      </c>
      <c r="M276" s="74">
        <v>1.6835906918196735E-2</v>
      </c>
      <c r="N276" s="74">
        <v>0</v>
      </c>
      <c r="O276" s="75" t="s">
        <v>919</v>
      </c>
      <c r="P276" s="75" t="s">
        <v>1037</v>
      </c>
      <c r="R276" s="48">
        <f t="shared" si="4"/>
        <v>-57.856594124383079</v>
      </c>
    </row>
    <row r="277" spans="1:18" x14ac:dyDescent="0.2">
      <c r="A277" s="27" t="s">
        <v>10</v>
      </c>
      <c r="B277" t="s">
        <v>730</v>
      </c>
      <c r="C277" t="s">
        <v>1007</v>
      </c>
      <c r="D277" s="2">
        <v>-12231.68</v>
      </c>
      <c r="E277" s="39"/>
      <c r="F277" s="42" t="s">
        <v>920</v>
      </c>
      <c r="G277" s="73" t="s">
        <v>1035</v>
      </c>
      <c r="H277" s="73" t="s">
        <v>921</v>
      </c>
      <c r="I277" s="73" t="s">
        <v>927</v>
      </c>
      <c r="J277" s="73" t="s">
        <v>897</v>
      </c>
      <c r="K277" s="74">
        <v>0</v>
      </c>
      <c r="L277" s="74">
        <v>0</v>
      </c>
      <c r="M277" s="74">
        <v>8.6496330869965138E-2</v>
      </c>
      <c r="N277" s="74">
        <v>0</v>
      </c>
      <c r="O277" s="75" t="s">
        <v>919</v>
      </c>
      <c r="P277" s="75" t="s">
        <v>1037</v>
      </c>
      <c r="R277" s="48">
        <f t="shared" si="4"/>
        <v>-1057.9954403755353</v>
      </c>
    </row>
    <row r="278" spans="1:18" x14ac:dyDescent="0.2">
      <c r="A278" s="27" t="s">
        <v>10</v>
      </c>
      <c r="B278" t="s">
        <v>733</v>
      </c>
      <c r="C278" t="s">
        <v>1253</v>
      </c>
      <c r="D278" s="2">
        <v>-259891.81</v>
      </c>
      <c r="E278" s="39"/>
      <c r="F278" t="s">
        <v>920</v>
      </c>
      <c r="G278" s="73" t="s">
        <v>1035</v>
      </c>
      <c r="H278" s="80" t="s">
        <v>921</v>
      </c>
      <c r="I278" s="73" t="s">
        <v>1106</v>
      </c>
      <c r="J278" s="73" t="s">
        <v>897</v>
      </c>
      <c r="K278" s="74">
        <v>0</v>
      </c>
      <c r="L278" s="74">
        <v>0</v>
      </c>
      <c r="M278" s="74">
        <v>4.3389557943256954E-2</v>
      </c>
      <c r="N278" s="74">
        <v>0</v>
      </c>
      <c r="O278" s="75" t="s">
        <v>919</v>
      </c>
      <c r="P278" s="75" t="s">
        <v>1107</v>
      </c>
      <c r="R278" s="48">
        <f t="shared" si="4"/>
        <v>-11276.590748972927</v>
      </c>
    </row>
    <row r="279" spans="1:18" x14ac:dyDescent="0.2">
      <c r="A279" s="86" t="s">
        <v>10</v>
      </c>
      <c r="B279" t="s">
        <v>736</v>
      </c>
      <c r="C279" t="s">
        <v>977</v>
      </c>
      <c r="D279" s="2">
        <v>-5304</v>
      </c>
      <c r="E279" s="39"/>
      <c r="R279" s="48">
        <f t="shared" si="4"/>
        <v>0</v>
      </c>
    </row>
    <row r="280" spans="1:18" x14ac:dyDescent="0.2">
      <c r="A280" s="27" t="s">
        <v>10</v>
      </c>
      <c r="B280" t="s">
        <v>738</v>
      </c>
      <c r="C280" t="s">
        <v>1117</v>
      </c>
      <c r="D280" s="2">
        <v>-1957.45</v>
      </c>
      <c r="E280" s="39"/>
      <c r="F280" t="s">
        <v>920</v>
      </c>
      <c r="G280" s="73" t="s">
        <v>1035</v>
      </c>
      <c r="H280" s="80" t="s">
        <v>921</v>
      </c>
      <c r="I280" s="73" t="s">
        <v>1106</v>
      </c>
      <c r="J280" s="73" t="s">
        <v>897</v>
      </c>
      <c r="K280" s="74">
        <v>0</v>
      </c>
      <c r="L280" s="74">
        <v>0</v>
      </c>
      <c r="M280" s="74">
        <v>4.3389557943256954E-2</v>
      </c>
      <c r="N280" s="74">
        <v>0</v>
      </c>
      <c r="O280" s="75" t="s">
        <v>919</v>
      </c>
      <c r="P280" s="75" t="s">
        <v>1107</v>
      </c>
      <c r="R280" s="48">
        <f t="shared" si="4"/>
        <v>-84.932890196028325</v>
      </c>
    </row>
    <row r="281" spans="1:18" x14ac:dyDescent="0.2">
      <c r="A281" s="27" t="s">
        <v>10</v>
      </c>
      <c r="B281" t="s">
        <v>740</v>
      </c>
      <c r="C281" t="s">
        <v>1185</v>
      </c>
      <c r="D281" s="2">
        <v>-6776.7</v>
      </c>
      <c r="E281" s="39"/>
      <c r="F281" s="42" t="s">
        <v>920</v>
      </c>
      <c r="G281" s="73" t="s">
        <v>1035</v>
      </c>
      <c r="H281" s="73" t="s">
        <v>921</v>
      </c>
      <c r="I281" s="73" t="s">
        <v>1061</v>
      </c>
      <c r="J281" s="73" t="s">
        <v>897</v>
      </c>
      <c r="K281" s="74">
        <v>0</v>
      </c>
      <c r="L281" s="74">
        <v>0</v>
      </c>
      <c r="M281" s="74">
        <v>7.4028794237054885E-2</v>
      </c>
      <c r="N281" s="74">
        <v>0</v>
      </c>
      <c r="O281" s="75" t="s">
        <v>919</v>
      </c>
      <c r="P281" s="75" t="s">
        <v>1037</v>
      </c>
      <c r="R281" s="48">
        <f t="shared" si="4"/>
        <v>-501.6709299062498</v>
      </c>
    </row>
    <row r="282" spans="1:18" x14ac:dyDescent="0.2">
      <c r="A282" s="27" t="s">
        <v>10</v>
      </c>
      <c r="B282" t="s">
        <v>746</v>
      </c>
      <c r="C282" t="s">
        <v>1254</v>
      </c>
      <c r="D282" s="2">
        <v>-16763</v>
      </c>
      <c r="E282" s="39"/>
      <c r="F282" s="42" t="s">
        <v>920</v>
      </c>
      <c r="G282" s="73" t="s">
        <v>1035</v>
      </c>
      <c r="H282" s="73" t="s">
        <v>921</v>
      </c>
      <c r="I282" s="73" t="s">
        <v>1001</v>
      </c>
      <c r="J282" s="73" t="s">
        <v>897</v>
      </c>
      <c r="K282" s="74">
        <v>0</v>
      </c>
      <c r="L282" s="74">
        <v>0</v>
      </c>
      <c r="M282" s="74">
        <v>2.9146165462699387E-2</v>
      </c>
      <c r="N282" s="74">
        <v>0</v>
      </c>
      <c r="O282" s="75" t="s">
        <v>919</v>
      </c>
      <c r="P282" s="75" t="s">
        <v>1037</v>
      </c>
      <c r="R282" s="48">
        <f t="shared" si="4"/>
        <v>-488.57717165122983</v>
      </c>
    </row>
    <row r="283" spans="1:18" x14ac:dyDescent="0.2">
      <c r="A283" s="27" t="s">
        <v>10</v>
      </c>
      <c r="B283" t="s">
        <v>754</v>
      </c>
      <c r="C283" t="s">
        <v>1179</v>
      </c>
      <c r="D283" s="2">
        <v>-16989.099999999999</v>
      </c>
      <c r="E283" s="39"/>
      <c r="F283" s="72" t="s">
        <v>920</v>
      </c>
      <c r="G283" s="77" t="s">
        <v>1035</v>
      </c>
      <c r="H283" s="77" t="s">
        <v>921</v>
      </c>
      <c r="I283" s="77" t="s">
        <v>929</v>
      </c>
      <c r="J283" s="77" t="s">
        <v>897</v>
      </c>
      <c r="K283" s="78">
        <v>0</v>
      </c>
      <c r="L283" s="78">
        <v>0</v>
      </c>
      <c r="M283" s="78">
        <v>3.3500000000000002E-2</v>
      </c>
      <c r="N283" s="78">
        <v>0</v>
      </c>
      <c r="O283" s="79" t="s">
        <v>919</v>
      </c>
      <c r="P283" s="79" t="s">
        <v>1037</v>
      </c>
      <c r="R283" s="48">
        <f t="shared" si="4"/>
        <v>-569.13485000000003</v>
      </c>
    </row>
    <row r="284" spans="1:18" x14ac:dyDescent="0.2">
      <c r="A284" s="27" t="s">
        <v>10</v>
      </c>
      <c r="B284" t="s">
        <v>762</v>
      </c>
      <c r="C284" t="s">
        <v>1255</v>
      </c>
      <c r="D284" s="2">
        <v>-59552.25</v>
      </c>
      <c r="E284" s="39"/>
      <c r="F284" s="73" t="s">
        <v>964</v>
      </c>
      <c r="G284" s="73" t="s">
        <v>1085</v>
      </c>
      <c r="H284" s="80" t="s">
        <v>1091</v>
      </c>
      <c r="I284" s="80" t="s">
        <v>1079</v>
      </c>
      <c r="J284" s="80" t="s">
        <v>897</v>
      </c>
      <c r="K284" s="74">
        <v>0</v>
      </c>
      <c r="L284" s="74">
        <v>0</v>
      </c>
      <c r="M284" s="74">
        <v>0.2446320709610191</v>
      </c>
      <c r="N284" s="74">
        <v>0</v>
      </c>
      <c r="O284" s="81" t="s">
        <v>919</v>
      </c>
      <c r="P284" s="81" t="s">
        <v>1090</v>
      </c>
      <c r="R284" s="48">
        <f t="shared" si="4"/>
        <v>-14568.39024788835</v>
      </c>
    </row>
    <row r="285" spans="1:18" x14ac:dyDescent="0.2">
      <c r="A285" s="27" t="s">
        <v>10</v>
      </c>
      <c r="B285" t="s">
        <v>766</v>
      </c>
      <c r="C285" t="s">
        <v>1252</v>
      </c>
      <c r="D285" s="2">
        <v>-11085.46</v>
      </c>
      <c r="E285" s="39"/>
      <c r="F285" s="42" t="s">
        <v>920</v>
      </c>
      <c r="G285" s="73" t="s">
        <v>1035</v>
      </c>
      <c r="H285" s="80" t="s">
        <v>921</v>
      </c>
      <c r="I285" s="73" t="s">
        <v>1063</v>
      </c>
      <c r="J285" s="73" t="s">
        <v>897</v>
      </c>
      <c r="K285" s="74">
        <v>0</v>
      </c>
      <c r="L285" s="74">
        <v>0</v>
      </c>
      <c r="M285" s="74">
        <v>1.6835906918196735E-2</v>
      </c>
      <c r="N285" s="74">
        <v>0</v>
      </c>
      <c r="O285" s="75" t="s">
        <v>919</v>
      </c>
      <c r="P285" s="75" t="s">
        <v>1037</v>
      </c>
      <c r="R285" s="48">
        <f t="shared" si="4"/>
        <v>-186.63377270539317</v>
      </c>
    </row>
    <row r="286" spans="1:18" x14ac:dyDescent="0.2">
      <c r="A286" s="27" t="s">
        <v>10</v>
      </c>
      <c r="B286" t="s">
        <v>770</v>
      </c>
      <c r="C286" t="s">
        <v>1256</v>
      </c>
      <c r="D286" s="2">
        <v>-3783</v>
      </c>
      <c r="E286" s="39"/>
      <c r="F286" s="42" t="s">
        <v>920</v>
      </c>
      <c r="G286" s="73" t="s">
        <v>1035</v>
      </c>
      <c r="H286" s="73" t="s">
        <v>921</v>
      </c>
      <c r="I286" s="73" t="s">
        <v>1061</v>
      </c>
      <c r="J286" s="73" t="s">
        <v>897</v>
      </c>
      <c r="K286" s="74">
        <v>0</v>
      </c>
      <c r="L286" s="74">
        <v>0</v>
      </c>
      <c r="M286" s="74">
        <v>7.4028794237054885E-2</v>
      </c>
      <c r="N286" s="74">
        <v>0</v>
      </c>
      <c r="O286" s="75" t="s">
        <v>919</v>
      </c>
      <c r="P286" s="75" t="s">
        <v>1037</v>
      </c>
      <c r="R286" s="48">
        <f t="shared" si="4"/>
        <v>-280.05092859877863</v>
      </c>
    </row>
    <row r="287" spans="1:18" x14ac:dyDescent="0.2">
      <c r="A287" s="83" t="s">
        <v>10</v>
      </c>
      <c r="B287" t="s">
        <v>772</v>
      </c>
      <c r="C287" t="s">
        <v>1257</v>
      </c>
      <c r="D287" s="2">
        <v>-7522.5</v>
      </c>
      <c r="E287" s="39"/>
      <c r="F287" s="42" t="s">
        <v>920</v>
      </c>
      <c r="G287" s="73" t="s">
        <v>1035</v>
      </c>
      <c r="H287" s="73" t="s">
        <v>921</v>
      </c>
      <c r="I287" s="73" t="s">
        <v>1001</v>
      </c>
      <c r="J287" s="73" t="s">
        <v>897</v>
      </c>
      <c r="K287" s="74">
        <v>0</v>
      </c>
      <c r="L287" s="74">
        <v>0</v>
      </c>
      <c r="M287" s="74">
        <v>2.9146165462699387E-2</v>
      </c>
      <c r="N287" s="74">
        <v>0</v>
      </c>
      <c r="O287" s="75" t="s">
        <v>919</v>
      </c>
      <c r="P287" s="75" t="s">
        <v>1037</v>
      </c>
      <c r="R287" s="48">
        <f t="shared" si="4"/>
        <v>-219.25202969315615</v>
      </c>
    </row>
    <row r="288" spans="1:18" x14ac:dyDescent="0.2">
      <c r="A288" s="86" t="s">
        <v>10</v>
      </c>
      <c r="B288" t="s">
        <v>773</v>
      </c>
      <c r="C288" t="s">
        <v>977</v>
      </c>
      <c r="D288" s="2">
        <v>-33013.4</v>
      </c>
      <c r="E288" s="39"/>
      <c r="R288" s="48">
        <f t="shared" si="4"/>
        <v>0</v>
      </c>
    </row>
    <row r="289" spans="1:18" x14ac:dyDescent="0.2">
      <c r="A289" s="27" t="s">
        <v>10</v>
      </c>
      <c r="B289" t="s">
        <v>774</v>
      </c>
      <c r="C289" t="s">
        <v>1228</v>
      </c>
      <c r="D289" s="2">
        <v>-7290.02</v>
      </c>
      <c r="E289" s="39"/>
      <c r="F289" s="42" t="s">
        <v>920</v>
      </c>
      <c r="G289" s="73" t="s">
        <v>1035</v>
      </c>
      <c r="H289" s="73" t="s">
        <v>1036</v>
      </c>
      <c r="I289" s="73" t="s">
        <v>1041</v>
      </c>
      <c r="J289" s="73" t="s">
        <v>897</v>
      </c>
      <c r="K289" s="74">
        <v>0</v>
      </c>
      <c r="L289" s="74">
        <v>0</v>
      </c>
      <c r="M289" s="74">
        <v>6.5234166992279602E-2</v>
      </c>
      <c r="N289" s="74">
        <v>0</v>
      </c>
      <c r="O289" s="75" t="s">
        <v>919</v>
      </c>
      <c r="P289" s="75" t="s">
        <v>1037</v>
      </c>
      <c r="R289" s="48">
        <f t="shared" si="4"/>
        <v>-475.55838205705817</v>
      </c>
    </row>
    <row r="290" spans="1:18" x14ac:dyDescent="0.2">
      <c r="A290" s="27" t="s">
        <v>10</v>
      </c>
      <c r="B290" t="s">
        <v>780</v>
      </c>
      <c r="C290" t="s">
        <v>1258</v>
      </c>
      <c r="D290" s="2">
        <v>-486199</v>
      </c>
      <c r="E290" s="39"/>
      <c r="F290" s="72" t="s">
        <v>920</v>
      </c>
      <c r="G290" s="77" t="s">
        <v>1035</v>
      </c>
      <c r="H290" s="77" t="s">
        <v>921</v>
      </c>
      <c r="I290" s="77" t="s">
        <v>929</v>
      </c>
      <c r="J290" s="77" t="s">
        <v>897</v>
      </c>
      <c r="K290" s="78">
        <v>0</v>
      </c>
      <c r="L290" s="78">
        <v>0</v>
      </c>
      <c r="M290" s="78">
        <v>3.3500000000000002E-2</v>
      </c>
      <c r="N290" s="78">
        <v>0</v>
      </c>
      <c r="O290" s="79" t="s">
        <v>919</v>
      </c>
      <c r="P290" s="79" t="s">
        <v>1037</v>
      </c>
      <c r="R290" s="48">
        <f t="shared" si="4"/>
        <v>-16287.666500000001</v>
      </c>
    </row>
    <row r="291" spans="1:18" x14ac:dyDescent="0.2">
      <c r="A291" s="27" t="s">
        <v>10</v>
      </c>
      <c r="B291" t="s">
        <v>782</v>
      </c>
      <c r="C291" t="s">
        <v>1252</v>
      </c>
      <c r="D291" s="2">
        <v>-112890.39</v>
      </c>
      <c r="E291" s="39"/>
      <c r="F291" s="42" t="s">
        <v>920</v>
      </c>
      <c r="G291" s="73" t="s">
        <v>1035</v>
      </c>
      <c r="H291" s="80" t="s">
        <v>921</v>
      </c>
      <c r="I291" s="73" t="s">
        <v>1063</v>
      </c>
      <c r="J291" s="73" t="s">
        <v>897</v>
      </c>
      <c r="K291" s="74">
        <v>0</v>
      </c>
      <c r="L291" s="74">
        <v>0</v>
      </c>
      <c r="M291" s="74">
        <v>1.6835906918196735E-2</v>
      </c>
      <c r="N291" s="74">
        <v>0</v>
      </c>
      <c r="O291" s="75" t="s">
        <v>919</v>
      </c>
      <c r="P291" s="75" t="s">
        <v>1037</v>
      </c>
      <c r="R291" s="48">
        <f t="shared" ref="R291:R342" si="5">D291*K291 + D291*L291 + D291*M291 + D291*N291</f>
        <v>-1900.6120979989275</v>
      </c>
    </row>
    <row r="292" spans="1:18" x14ac:dyDescent="0.2">
      <c r="A292" s="27" t="s">
        <v>10</v>
      </c>
      <c r="B292" t="s">
        <v>788</v>
      </c>
      <c r="C292" t="s">
        <v>1117</v>
      </c>
      <c r="D292" s="2">
        <v>-4250</v>
      </c>
      <c r="E292" s="39"/>
      <c r="F292" t="s">
        <v>920</v>
      </c>
      <c r="G292" s="73" t="s">
        <v>1035</v>
      </c>
      <c r="H292" s="80" t="s">
        <v>921</v>
      </c>
      <c r="I292" s="73" t="s">
        <v>1106</v>
      </c>
      <c r="J292" s="73" t="s">
        <v>897</v>
      </c>
      <c r="K292" s="74">
        <v>0</v>
      </c>
      <c r="L292" s="74">
        <v>0</v>
      </c>
      <c r="M292" s="74">
        <v>4.3389557943256954E-2</v>
      </c>
      <c r="N292" s="74">
        <v>0</v>
      </c>
      <c r="O292" s="75" t="s">
        <v>919</v>
      </c>
      <c r="P292" s="75" t="s">
        <v>1107</v>
      </c>
      <c r="R292" s="48">
        <f t="shared" si="5"/>
        <v>-184.40562125884205</v>
      </c>
    </row>
    <row r="293" spans="1:18" x14ac:dyDescent="0.2">
      <c r="A293" s="27" t="s">
        <v>10</v>
      </c>
      <c r="B293" t="s">
        <v>791</v>
      </c>
      <c r="C293" t="s">
        <v>1259</v>
      </c>
      <c r="D293" s="2">
        <v>-318.31</v>
      </c>
      <c r="E293" s="39"/>
      <c r="F293" s="42" t="s">
        <v>920</v>
      </c>
      <c r="G293" s="73" t="s">
        <v>1035</v>
      </c>
      <c r="H293" s="73" t="s">
        <v>921</v>
      </c>
      <c r="I293" s="73" t="s">
        <v>922</v>
      </c>
      <c r="J293" s="73" t="s">
        <v>897</v>
      </c>
      <c r="K293" s="74">
        <v>0</v>
      </c>
      <c r="L293" s="74">
        <v>0</v>
      </c>
      <c r="M293" s="74">
        <v>3.3453685349505026E-2</v>
      </c>
      <c r="N293" s="74">
        <v>0</v>
      </c>
      <c r="O293" s="75" t="s">
        <v>1040</v>
      </c>
      <c r="P293" s="75" t="s">
        <v>1037</v>
      </c>
      <c r="R293" s="48">
        <f t="shared" si="5"/>
        <v>-10.648642583600944</v>
      </c>
    </row>
    <row r="294" spans="1:18" x14ac:dyDescent="0.2">
      <c r="A294" s="27" t="s">
        <v>10</v>
      </c>
      <c r="B294" t="s">
        <v>793</v>
      </c>
      <c r="C294" t="s">
        <v>1260</v>
      </c>
      <c r="D294" s="2">
        <v>-1803.75</v>
      </c>
      <c r="E294" s="39"/>
      <c r="F294" s="42" t="s">
        <v>920</v>
      </c>
      <c r="G294" s="73" t="s">
        <v>1035</v>
      </c>
      <c r="H294" s="73" t="s">
        <v>921</v>
      </c>
      <c r="I294" s="73" t="s">
        <v>925</v>
      </c>
      <c r="J294" s="73" t="s">
        <v>897</v>
      </c>
      <c r="K294" s="74">
        <v>0</v>
      </c>
      <c r="L294" s="74">
        <v>0</v>
      </c>
      <c r="M294" s="74">
        <v>5.6806622154609555E-2</v>
      </c>
      <c r="N294" s="74">
        <v>0</v>
      </c>
      <c r="O294" s="75" t="s">
        <v>919</v>
      </c>
      <c r="P294" s="75" t="s">
        <v>1037</v>
      </c>
      <c r="R294" s="48">
        <f t="shared" si="5"/>
        <v>-102.46494471137699</v>
      </c>
    </row>
    <row r="295" spans="1:18" x14ac:dyDescent="0.2">
      <c r="A295" s="27" t="s">
        <v>10</v>
      </c>
      <c r="B295" t="s">
        <v>796</v>
      </c>
      <c r="C295" t="s">
        <v>1261</v>
      </c>
      <c r="D295" s="2">
        <v>-3610.5</v>
      </c>
      <c r="E295" s="39"/>
      <c r="F295" s="42" t="s">
        <v>920</v>
      </c>
      <c r="G295" s="73" t="s">
        <v>1035</v>
      </c>
      <c r="H295" s="73" t="s">
        <v>921</v>
      </c>
      <c r="I295" s="73" t="s">
        <v>1108</v>
      </c>
      <c r="J295" s="73" t="s">
        <v>897</v>
      </c>
      <c r="K295" s="74">
        <v>0</v>
      </c>
      <c r="L295" s="74">
        <v>0</v>
      </c>
      <c r="M295" s="74">
        <v>2.8808005692525739E-2</v>
      </c>
      <c r="N295" s="74">
        <v>0</v>
      </c>
      <c r="O295" s="75" t="s">
        <v>919</v>
      </c>
      <c r="P295" s="75" t="s">
        <v>1037</v>
      </c>
      <c r="R295" s="48">
        <f t="shared" si="5"/>
        <v>-104.01130455286417</v>
      </c>
    </row>
    <row r="296" spans="1:18" x14ac:dyDescent="0.2">
      <c r="A296" s="83" t="s">
        <v>10</v>
      </c>
      <c r="B296" t="s">
        <v>797</v>
      </c>
      <c r="C296" t="s">
        <v>1262</v>
      </c>
      <c r="D296" s="2">
        <v>-24202.880000000001</v>
      </c>
      <c r="E296" s="39"/>
      <c r="F296" t="s">
        <v>920</v>
      </c>
      <c r="G296" s="73" t="s">
        <v>1035</v>
      </c>
      <c r="H296" s="80" t="s">
        <v>921</v>
      </c>
      <c r="I296" s="73" t="s">
        <v>1106</v>
      </c>
      <c r="J296" s="73" t="s">
        <v>897</v>
      </c>
      <c r="K296" s="74">
        <v>0</v>
      </c>
      <c r="L296" s="74">
        <v>0</v>
      </c>
      <c r="M296" s="74">
        <v>4.3389557943256954E-2</v>
      </c>
      <c r="N296" s="74">
        <v>0</v>
      </c>
      <c r="O296" s="75" t="s">
        <v>919</v>
      </c>
      <c r="P296" s="75" t="s">
        <v>1107</v>
      </c>
      <c r="R296" s="48">
        <f t="shared" si="5"/>
        <v>-1050.1522641536949</v>
      </c>
    </row>
    <row r="297" spans="1:18" x14ac:dyDescent="0.2">
      <c r="A297" s="27" t="s">
        <v>10</v>
      </c>
      <c r="B297" t="s">
        <v>798</v>
      </c>
      <c r="C297" t="s">
        <v>1182</v>
      </c>
      <c r="D297" s="2">
        <v>-26780</v>
      </c>
      <c r="E297" s="39"/>
      <c r="F297" s="42" t="s">
        <v>920</v>
      </c>
      <c r="G297" s="73" t="s">
        <v>1035</v>
      </c>
      <c r="H297" s="73" t="s">
        <v>921</v>
      </c>
      <c r="I297" s="73" t="s">
        <v>927</v>
      </c>
      <c r="J297" s="73" t="s">
        <v>897</v>
      </c>
      <c r="K297" s="74">
        <v>0</v>
      </c>
      <c r="L297" s="74">
        <v>0</v>
      </c>
      <c r="M297" s="74">
        <v>8.6496330869965138E-2</v>
      </c>
      <c r="N297" s="74">
        <v>0</v>
      </c>
      <c r="O297" s="75" t="s">
        <v>919</v>
      </c>
      <c r="P297" s="75" t="s">
        <v>1037</v>
      </c>
      <c r="R297" s="48">
        <f t="shared" si="5"/>
        <v>-2316.3717406976666</v>
      </c>
    </row>
    <row r="298" spans="1:18" x14ac:dyDescent="0.2">
      <c r="A298" s="27" t="s">
        <v>10</v>
      </c>
      <c r="B298" t="s">
        <v>803</v>
      </c>
      <c r="C298" t="s">
        <v>1252</v>
      </c>
      <c r="D298" s="2">
        <v>-18300</v>
      </c>
      <c r="E298" s="39"/>
      <c r="F298" s="42" t="s">
        <v>920</v>
      </c>
      <c r="G298" s="73" t="s">
        <v>1035</v>
      </c>
      <c r="H298" s="80" t="s">
        <v>921</v>
      </c>
      <c r="I298" s="73" t="s">
        <v>1063</v>
      </c>
      <c r="J298" s="73" t="s">
        <v>897</v>
      </c>
      <c r="K298" s="74">
        <v>0</v>
      </c>
      <c r="L298" s="74">
        <v>0</v>
      </c>
      <c r="M298" s="74">
        <v>1.6835906918196735E-2</v>
      </c>
      <c r="N298" s="74">
        <v>0</v>
      </c>
      <c r="O298" s="75" t="s">
        <v>919</v>
      </c>
      <c r="P298" s="75" t="s">
        <v>1037</v>
      </c>
      <c r="R298" s="48">
        <f t="shared" si="5"/>
        <v>-308.09709660300024</v>
      </c>
    </row>
    <row r="299" spans="1:18" x14ac:dyDescent="0.2">
      <c r="A299" s="83" t="s">
        <v>10</v>
      </c>
      <c r="B299" t="s">
        <v>806</v>
      </c>
      <c r="C299" t="s">
        <v>1263</v>
      </c>
      <c r="D299" s="2">
        <v>-386625.8</v>
      </c>
      <c r="E299" s="39"/>
      <c r="F299" t="s">
        <v>920</v>
      </c>
      <c r="G299" s="73" t="s">
        <v>1035</v>
      </c>
      <c r="H299" s="80" t="s">
        <v>921</v>
      </c>
      <c r="I299" s="73" t="s">
        <v>1106</v>
      </c>
      <c r="J299" s="73" t="s">
        <v>897</v>
      </c>
      <c r="K299" s="74">
        <v>0</v>
      </c>
      <c r="L299" s="74">
        <v>0</v>
      </c>
      <c r="M299" s="74">
        <v>4.3389557943256954E-2</v>
      </c>
      <c r="N299" s="74">
        <v>0</v>
      </c>
      <c r="O299" s="75" t="s">
        <v>919</v>
      </c>
      <c r="P299" s="75" t="s">
        <v>1107</v>
      </c>
      <c r="R299" s="48">
        <f t="shared" si="5"/>
        <v>-16775.522551458074</v>
      </c>
    </row>
    <row r="300" spans="1:18" x14ac:dyDescent="0.2">
      <c r="A300" s="27" t="s">
        <v>10</v>
      </c>
      <c r="B300" t="s">
        <v>807</v>
      </c>
      <c r="C300" t="s">
        <v>1264</v>
      </c>
      <c r="D300" s="2">
        <v>-2050</v>
      </c>
      <c r="E300" s="39"/>
      <c r="F300" s="72" t="s">
        <v>920</v>
      </c>
      <c r="G300" s="77" t="s">
        <v>1035</v>
      </c>
      <c r="H300" s="77" t="s">
        <v>921</v>
      </c>
      <c r="I300" s="77" t="s">
        <v>929</v>
      </c>
      <c r="J300" s="77" t="s">
        <v>897</v>
      </c>
      <c r="K300" s="78">
        <v>0</v>
      </c>
      <c r="L300" s="78">
        <v>0</v>
      </c>
      <c r="M300" s="78">
        <v>3.3500000000000002E-2</v>
      </c>
      <c r="N300" s="78">
        <v>0</v>
      </c>
      <c r="O300" s="79" t="s">
        <v>919</v>
      </c>
      <c r="P300" s="79" t="s">
        <v>1037</v>
      </c>
      <c r="R300" s="48">
        <f t="shared" si="5"/>
        <v>-68.674999999999997</v>
      </c>
    </row>
    <row r="301" spans="1:18" x14ac:dyDescent="0.2">
      <c r="A301" s="27" t="s">
        <v>10</v>
      </c>
      <c r="B301" t="s">
        <v>808</v>
      </c>
      <c r="C301" t="s">
        <v>1228</v>
      </c>
      <c r="D301" s="2">
        <v>-46937.5</v>
      </c>
      <c r="E301" s="39"/>
      <c r="F301" s="42" t="s">
        <v>920</v>
      </c>
      <c r="G301" s="73" t="s">
        <v>1035</v>
      </c>
      <c r="H301" s="73" t="s">
        <v>1036</v>
      </c>
      <c r="I301" s="73" t="s">
        <v>1041</v>
      </c>
      <c r="J301" s="73" t="s">
        <v>897</v>
      </c>
      <c r="K301" s="74">
        <v>0</v>
      </c>
      <c r="L301" s="74">
        <v>0</v>
      </c>
      <c r="M301" s="74">
        <v>6.5234166992279602E-2</v>
      </c>
      <c r="N301" s="74">
        <v>0</v>
      </c>
      <c r="O301" s="75" t="s">
        <v>919</v>
      </c>
      <c r="P301" s="75" t="s">
        <v>1037</v>
      </c>
      <c r="R301" s="48">
        <f t="shared" si="5"/>
        <v>-3061.9287132001236</v>
      </c>
    </row>
    <row r="302" spans="1:18" x14ac:dyDescent="0.2">
      <c r="A302" s="27" t="s">
        <v>10</v>
      </c>
      <c r="B302" t="s">
        <v>809</v>
      </c>
      <c r="C302" t="s">
        <v>1252</v>
      </c>
      <c r="D302" s="2">
        <v>-5564</v>
      </c>
      <c r="E302" s="39"/>
      <c r="F302" s="42" t="s">
        <v>920</v>
      </c>
      <c r="G302" s="73" t="s">
        <v>1035</v>
      </c>
      <c r="H302" s="80" t="s">
        <v>921</v>
      </c>
      <c r="I302" s="73" t="s">
        <v>1063</v>
      </c>
      <c r="J302" s="73" t="s">
        <v>897</v>
      </c>
      <c r="K302" s="74">
        <v>0</v>
      </c>
      <c r="L302" s="74">
        <v>0</v>
      </c>
      <c r="M302" s="74">
        <v>1.6835906918196735E-2</v>
      </c>
      <c r="N302" s="74">
        <v>0</v>
      </c>
      <c r="O302" s="75" t="s">
        <v>919</v>
      </c>
      <c r="P302" s="75" t="s">
        <v>1037</v>
      </c>
      <c r="R302" s="48">
        <f t="shared" si="5"/>
        <v>-93.674986092846638</v>
      </c>
    </row>
    <row r="303" spans="1:18" x14ac:dyDescent="0.2">
      <c r="A303" s="27" t="s">
        <v>10</v>
      </c>
      <c r="B303" t="s">
        <v>813</v>
      </c>
      <c r="C303" t="s">
        <v>1020</v>
      </c>
      <c r="D303" s="2">
        <v>-17600</v>
      </c>
      <c r="E303" s="39"/>
      <c r="F303" s="42" t="s">
        <v>920</v>
      </c>
      <c r="G303" s="73" t="s">
        <v>1035</v>
      </c>
      <c r="H303" s="73" t="s">
        <v>921</v>
      </c>
      <c r="I303" s="73" t="s">
        <v>1061</v>
      </c>
      <c r="J303" s="73" t="s">
        <v>897</v>
      </c>
      <c r="K303" s="74">
        <v>0</v>
      </c>
      <c r="L303" s="74">
        <v>0</v>
      </c>
      <c r="M303" s="74">
        <v>7.4028794237054885E-2</v>
      </c>
      <c r="N303" s="74">
        <v>0</v>
      </c>
      <c r="O303" s="75" t="s">
        <v>919</v>
      </c>
      <c r="P303" s="75" t="s">
        <v>1037</v>
      </c>
      <c r="R303" s="48">
        <f t="shared" si="5"/>
        <v>-1302.9067785721659</v>
      </c>
    </row>
    <row r="304" spans="1:18" x14ac:dyDescent="0.2">
      <c r="A304" s="27" t="s">
        <v>10</v>
      </c>
      <c r="B304" t="s">
        <v>814</v>
      </c>
      <c r="C304" t="s">
        <v>1265</v>
      </c>
      <c r="D304" s="2">
        <v>-26832</v>
      </c>
      <c r="E304" s="39"/>
      <c r="F304" s="72" t="s">
        <v>920</v>
      </c>
      <c r="G304" s="77" t="s">
        <v>1035</v>
      </c>
      <c r="H304" s="77" t="s">
        <v>921</v>
      </c>
      <c r="I304" s="77" t="s">
        <v>929</v>
      </c>
      <c r="J304" s="77" t="s">
        <v>897</v>
      </c>
      <c r="K304" s="78">
        <v>0</v>
      </c>
      <c r="L304" s="78">
        <v>0</v>
      </c>
      <c r="M304" s="78">
        <v>3.3500000000000002E-2</v>
      </c>
      <c r="N304" s="78">
        <v>0</v>
      </c>
      <c r="O304" s="79" t="s">
        <v>919</v>
      </c>
      <c r="P304" s="79" t="s">
        <v>1037</v>
      </c>
      <c r="R304" s="48">
        <f t="shared" si="5"/>
        <v>-898.87200000000007</v>
      </c>
    </row>
    <row r="305" spans="1:18" x14ac:dyDescent="0.2">
      <c r="A305" s="27" t="s">
        <v>10</v>
      </c>
      <c r="B305" t="s">
        <v>815</v>
      </c>
      <c r="C305" t="s">
        <v>1266</v>
      </c>
      <c r="D305" s="2">
        <v>-2250</v>
      </c>
      <c r="E305" s="39"/>
      <c r="F305" s="72" t="s">
        <v>920</v>
      </c>
      <c r="G305" s="77" t="s">
        <v>1035</v>
      </c>
      <c r="H305" s="77" t="s">
        <v>921</v>
      </c>
      <c r="I305" s="77" t="s">
        <v>929</v>
      </c>
      <c r="J305" s="77" t="s">
        <v>897</v>
      </c>
      <c r="K305" s="78">
        <v>0</v>
      </c>
      <c r="L305" s="78">
        <v>0</v>
      </c>
      <c r="M305" s="78">
        <v>3.3500000000000002E-2</v>
      </c>
      <c r="N305" s="78">
        <v>0</v>
      </c>
      <c r="O305" s="79" t="s">
        <v>919</v>
      </c>
      <c r="P305" s="79" t="s">
        <v>1037</v>
      </c>
      <c r="R305" s="48">
        <f t="shared" si="5"/>
        <v>-75.375</v>
      </c>
    </row>
    <row r="306" spans="1:18" x14ac:dyDescent="0.2">
      <c r="A306" s="86" t="s">
        <v>10</v>
      </c>
      <c r="B306" t="s">
        <v>816</v>
      </c>
      <c r="C306" t="s">
        <v>977</v>
      </c>
      <c r="D306" s="2">
        <v>-14209</v>
      </c>
      <c r="E306" s="39"/>
      <c r="R306" s="48">
        <f t="shared" si="5"/>
        <v>0</v>
      </c>
    </row>
    <row r="307" spans="1:18" x14ac:dyDescent="0.2">
      <c r="A307" s="86" t="s">
        <v>10</v>
      </c>
      <c r="B307" t="s">
        <v>5</v>
      </c>
      <c r="C307" t="s">
        <v>977</v>
      </c>
      <c r="D307" s="2">
        <v>-176976.89</v>
      </c>
      <c r="E307" s="39"/>
      <c r="R307" s="48">
        <f t="shared" si="5"/>
        <v>0</v>
      </c>
    </row>
    <row r="308" spans="1:18" x14ac:dyDescent="0.2">
      <c r="A308" s="27" t="s">
        <v>10</v>
      </c>
      <c r="B308" t="s">
        <v>820</v>
      </c>
      <c r="C308" t="s">
        <v>1117</v>
      </c>
      <c r="D308" s="2">
        <v>-1115.69</v>
      </c>
      <c r="E308" s="39"/>
      <c r="F308" t="s">
        <v>920</v>
      </c>
      <c r="G308" s="73" t="s">
        <v>1035</v>
      </c>
      <c r="H308" s="80" t="s">
        <v>921</v>
      </c>
      <c r="I308" s="73" t="s">
        <v>1106</v>
      </c>
      <c r="J308" s="73" t="s">
        <v>897</v>
      </c>
      <c r="K308" s="74">
        <v>0</v>
      </c>
      <c r="L308" s="74">
        <v>0</v>
      </c>
      <c r="M308" s="74">
        <v>4.3389557943256954E-2</v>
      </c>
      <c r="N308" s="74">
        <v>0</v>
      </c>
      <c r="O308" s="75" t="s">
        <v>919</v>
      </c>
      <c r="P308" s="75" t="s">
        <v>1107</v>
      </c>
      <c r="R308" s="48">
        <f t="shared" si="5"/>
        <v>-48.409295901712355</v>
      </c>
    </row>
    <row r="309" spans="1:18" x14ac:dyDescent="0.2">
      <c r="A309" s="27" t="s">
        <v>10</v>
      </c>
      <c r="B309" t="s">
        <v>821</v>
      </c>
      <c r="C309" t="s">
        <v>1117</v>
      </c>
      <c r="D309" s="2">
        <v>-5655.75</v>
      </c>
      <c r="E309" s="39"/>
      <c r="F309" t="s">
        <v>920</v>
      </c>
      <c r="G309" s="73" t="s">
        <v>1035</v>
      </c>
      <c r="H309" s="80" t="s">
        <v>921</v>
      </c>
      <c r="I309" s="73" t="s">
        <v>1106</v>
      </c>
      <c r="J309" s="73" t="s">
        <v>897</v>
      </c>
      <c r="K309" s="74">
        <v>0</v>
      </c>
      <c r="L309" s="74">
        <v>0</v>
      </c>
      <c r="M309" s="74">
        <v>4.3389557943256954E-2</v>
      </c>
      <c r="N309" s="74">
        <v>0</v>
      </c>
      <c r="O309" s="75" t="s">
        <v>919</v>
      </c>
      <c r="P309" s="75" t="s">
        <v>1107</v>
      </c>
      <c r="R309" s="48">
        <f t="shared" si="5"/>
        <v>-245.40049233757551</v>
      </c>
    </row>
    <row r="310" spans="1:18" x14ac:dyDescent="0.2">
      <c r="A310" s="27" t="s">
        <v>10</v>
      </c>
      <c r="B310" t="s">
        <v>822</v>
      </c>
      <c r="C310" t="s">
        <v>1117</v>
      </c>
      <c r="D310" s="2">
        <v>-3347.55</v>
      </c>
      <c r="E310" s="39"/>
      <c r="F310" t="s">
        <v>920</v>
      </c>
      <c r="G310" s="73" t="s">
        <v>1035</v>
      </c>
      <c r="H310" s="80" t="s">
        <v>921</v>
      </c>
      <c r="I310" s="73" t="s">
        <v>1106</v>
      </c>
      <c r="J310" s="73" t="s">
        <v>897</v>
      </c>
      <c r="K310" s="74">
        <v>0</v>
      </c>
      <c r="L310" s="74">
        <v>0</v>
      </c>
      <c r="M310" s="74">
        <v>4.3389557943256954E-2</v>
      </c>
      <c r="N310" s="74">
        <v>0</v>
      </c>
      <c r="O310" s="75" t="s">
        <v>919</v>
      </c>
      <c r="P310" s="75" t="s">
        <v>1107</v>
      </c>
      <c r="R310" s="48">
        <f t="shared" si="5"/>
        <v>-145.24871469294982</v>
      </c>
    </row>
    <row r="311" spans="1:18" x14ac:dyDescent="0.2">
      <c r="A311" s="27" t="s">
        <v>10</v>
      </c>
      <c r="B311" t="s">
        <v>824</v>
      </c>
      <c r="C311" t="s">
        <v>1117</v>
      </c>
      <c r="D311" s="2">
        <v>-199978.27</v>
      </c>
      <c r="E311" s="39"/>
      <c r="F311" t="s">
        <v>920</v>
      </c>
      <c r="G311" s="73" t="s">
        <v>1035</v>
      </c>
      <c r="H311" s="80" t="s">
        <v>921</v>
      </c>
      <c r="I311" s="73" t="s">
        <v>1106</v>
      </c>
      <c r="J311" s="73" t="s">
        <v>897</v>
      </c>
      <c r="K311" s="74">
        <v>0</v>
      </c>
      <c r="L311" s="74">
        <v>0</v>
      </c>
      <c r="M311" s="74">
        <v>4.3389557943256954E-2</v>
      </c>
      <c r="N311" s="74">
        <v>0</v>
      </c>
      <c r="O311" s="75" t="s">
        <v>919</v>
      </c>
      <c r="P311" s="75" t="s">
        <v>1107</v>
      </c>
      <c r="R311" s="48">
        <f t="shared" si="5"/>
        <v>-8676.9687335572835</v>
      </c>
    </row>
    <row r="312" spans="1:18" x14ac:dyDescent="0.2">
      <c r="A312" s="27" t="s">
        <v>10</v>
      </c>
      <c r="B312" t="s">
        <v>825</v>
      </c>
      <c r="C312" t="s">
        <v>1117</v>
      </c>
      <c r="D312" s="2">
        <v>-7080.06</v>
      </c>
      <c r="E312" s="39"/>
      <c r="F312" t="s">
        <v>920</v>
      </c>
      <c r="G312" s="73" t="s">
        <v>1035</v>
      </c>
      <c r="H312" s="80" t="s">
        <v>921</v>
      </c>
      <c r="I312" s="73" t="s">
        <v>1106</v>
      </c>
      <c r="J312" s="73" t="s">
        <v>897</v>
      </c>
      <c r="K312" s="74">
        <v>0</v>
      </c>
      <c r="L312" s="74">
        <v>0</v>
      </c>
      <c r="M312" s="74">
        <v>4.3389557943256954E-2</v>
      </c>
      <c r="N312" s="74">
        <v>0</v>
      </c>
      <c r="O312" s="75" t="s">
        <v>919</v>
      </c>
      <c r="P312" s="75" t="s">
        <v>1107</v>
      </c>
      <c r="R312" s="48">
        <f t="shared" si="5"/>
        <v>-307.20067361173585</v>
      </c>
    </row>
    <row r="313" spans="1:18" x14ac:dyDescent="0.2">
      <c r="A313" s="27" t="s">
        <v>10</v>
      </c>
      <c r="B313" t="s">
        <v>829</v>
      </c>
      <c r="C313" t="s">
        <v>1117</v>
      </c>
      <c r="D313" s="2">
        <v>-15111.21</v>
      </c>
      <c r="E313" s="39"/>
      <c r="F313" t="s">
        <v>920</v>
      </c>
      <c r="G313" s="73" t="s">
        <v>1035</v>
      </c>
      <c r="H313" s="80" t="s">
        <v>921</v>
      </c>
      <c r="I313" s="73" t="s">
        <v>1106</v>
      </c>
      <c r="J313" s="73" t="s">
        <v>897</v>
      </c>
      <c r="K313" s="74">
        <v>0</v>
      </c>
      <c r="L313" s="74">
        <v>0</v>
      </c>
      <c r="M313" s="74">
        <v>4.3389557943256954E-2</v>
      </c>
      <c r="N313" s="74">
        <v>0</v>
      </c>
      <c r="O313" s="75" t="s">
        <v>919</v>
      </c>
      <c r="P313" s="75" t="s">
        <v>1107</v>
      </c>
      <c r="R313" s="48">
        <f t="shared" si="5"/>
        <v>-655.6687218877239</v>
      </c>
    </row>
    <row r="314" spans="1:18" x14ac:dyDescent="0.2">
      <c r="A314" s="27" t="s">
        <v>10</v>
      </c>
      <c r="B314" t="s">
        <v>831</v>
      </c>
      <c r="C314" t="s">
        <v>1267</v>
      </c>
      <c r="D314" s="2">
        <v>-7975</v>
      </c>
      <c r="E314" s="39"/>
      <c r="F314" s="73" t="s">
        <v>964</v>
      </c>
      <c r="G314" s="73" t="s">
        <v>1085</v>
      </c>
      <c r="H314" s="80" t="s">
        <v>1097</v>
      </c>
      <c r="I314" s="80" t="s">
        <v>1086</v>
      </c>
      <c r="J314" s="80" t="s">
        <v>897</v>
      </c>
      <c r="K314" s="74">
        <v>0</v>
      </c>
      <c r="L314" s="74">
        <v>0</v>
      </c>
      <c r="M314" s="74">
        <v>0.473602284706237</v>
      </c>
      <c r="N314" s="74">
        <v>0</v>
      </c>
      <c r="O314" s="81" t="s">
        <v>919</v>
      </c>
      <c r="P314" s="81" t="s">
        <v>1037</v>
      </c>
      <c r="R314" s="48">
        <f t="shared" si="5"/>
        <v>-3776.9782205322399</v>
      </c>
    </row>
    <row r="315" spans="1:18" x14ac:dyDescent="0.2">
      <c r="A315" s="83" t="s">
        <v>10</v>
      </c>
      <c r="B315" t="s">
        <v>832</v>
      </c>
      <c r="C315" t="s">
        <v>1268</v>
      </c>
      <c r="D315" s="2">
        <v>-8895.6</v>
      </c>
      <c r="E315" s="39"/>
      <c r="F315" s="42" t="s">
        <v>920</v>
      </c>
      <c r="G315" s="73" t="s">
        <v>1035</v>
      </c>
      <c r="H315" s="73" t="s">
        <v>921</v>
      </c>
      <c r="I315" s="73" t="s">
        <v>1001</v>
      </c>
      <c r="J315" s="73" t="s">
        <v>897</v>
      </c>
      <c r="K315" s="74">
        <v>0</v>
      </c>
      <c r="L315" s="74">
        <v>0</v>
      </c>
      <c r="M315" s="74">
        <v>2.9146165462699387E-2</v>
      </c>
      <c r="N315" s="74">
        <v>0</v>
      </c>
      <c r="O315" s="75" t="s">
        <v>919</v>
      </c>
      <c r="P315" s="75" t="s">
        <v>1037</v>
      </c>
      <c r="R315" s="48">
        <f t="shared" si="5"/>
        <v>-259.27262948998867</v>
      </c>
    </row>
    <row r="316" spans="1:18" x14ac:dyDescent="0.2">
      <c r="A316" s="27" t="s">
        <v>10</v>
      </c>
      <c r="B316" t="s">
        <v>833</v>
      </c>
      <c r="C316" t="s">
        <v>1269</v>
      </c>
      <c r="D316" s="2">
        <v>-25285</v>
      </c>
      <c r="E316" s="39"/>
      <c r="F316" s="72" t="s">
        <v>920</v>
      </c>
      <c r="G316" s="77" t="s">
        <v>1035</v>
      </c>
      <c r="H316" s="77" t="s">
        <v>921</v>
      </c>
      <c r="I316" s="77" t="s">
        <v>929</v>
      </c>
      <c r="J316" s="77" t="s">
        <v>897</v>
      </c>
      <c r="K316" s="78">
        <v>0</v>
      </c>
      <c r="L316" s="78">
        <v>0</v>
      </c>
      <c r="M316" s="78">
        <v>3.3500000000000002E-2</v>
      </c>
      <c r="N316" s="78">
        <v>0</v>
      </c>
      <c r="O316" s="79" t="s">
        <v>919</v>
      </c>
      <c r="P316" s="79" t="s">
        <v>1037</v>
      </c>
      <c r="R316" s="48">
        <f t="shared" si="5"/>
        <v>-847.04750000000001</v>
      </c>
    </row>
    <row r="317" spans="1:18" x14ac:dyDescent="0.2">
      <c r="A317" s="86" t="s">
        <v>10</v>
      </c>
      <c r="B317" t="s">
        <v>834</v>
      </c>
      <c r="C317" t="s">
        <v>977</v>
      </c>
      <c r="D317" s="2">
        <v>-38244.04</v>
      </c>
      <c r="E317" s="39"/>
      <c r="R317" s="48">
        <f t="shared" si="5"/>
        <v>0</v>
      </c>
    </row>
    <row r="318" spans="1:18" x14ac:dyDescent="0.2">
      <c r="A318" s="27" t="s">
        <v>10</v>
      </c>
      <c r="B318" t="s">
        <v>835</v>
      </c>
      <c r="C318" t="s">
        <v>1270</v>
      </c>
      <c r="D318" s="2">
        <v>-108271.19</v>
      </c>
      <c r="E318" s="39"/>
      <c r="F318" s="42" t="s">
        <v>920</v>
      </c>
      <c r="G318" s="73" t="s">
        <v>1035</v>
      </c>
      <c r="H318" s="73" t="s">
        <v>1036</v>
      </c>
      <c r="I318" s="73" t="s">
        <v>1041</v>
      </c>
      <c r="J318" s="73" t="s">
        <v>897</v>
      </c>
      <c r="K318" s="74">
        <v>0</v>
      </c>
      <c r="L318" s="74">
        <v>0</v>
      </c>
      <c r="M318" s="74">
        <v>6.5234166992279602E-2</v>
      </c>
      <c r="N318" s="74">
        <v>0</v>
      </c>
      <c r="O318" s="75" t="s">
        <v>919</v>
      </c>
      <c r="P318" s="75" t="s">
        <v>1037</v>
      </c>
      <c r="R318" s="48">
        <f t="shared" si="5"/>
        <v>-7062.9808889128335</v>
      </c>
    </row>
    <row r="319" spans="1:18" x14ac:dyDescent="0.2">
      <c r="A319" s="27" t="s">
        <v>10</v>
      </c>
      <c r="B319" t="s">
        <v>836</v>
      </c>
      <c r="C319" t="s">
        <v>1271</v>
      </c>
      <c r="D319" s="2">
        <v>-3200</v>
      </c>
      <c r="E319" s="39"/>
      <c r="F319" s="73" t="s">
        <v>964</v>
      </c>
      <c r="G319" s="73" t="s">
        <v>1085</v>
      </c>
      <c r="H319" s="80" t="s">
        <v>1089</v>
      </c>
      <c r="I319" s="80" t="s">
        <v>1079</v>
      </c>
      <c r="J319" s="80" t="s">
        <v>897</v>
      </c>
      <c r="K319" s="74">
        <v>0</v>
      </c>
      <c r="L319" s="74">
        <v>0</v>
      </c>
      <c r="M319" s="74">
        <v>0.2446320709610191</v>
      </c>
      <c r="N319" s="74">
        <v>0</v>
      </c>
      <c r="O319" s="81" t="s">
        <v>919</v>
      </c>
      <c r="P319" s="81" t="s">
        <v>1090</v>
      </c>
      <c r="R319" s="48">
        <f t="shared" si="5"/>
        <v>-782.82262707526115</v>
      </c>
    </row>
    <row r="320" spans="1:18" x14ac:dyDescent="0.2">
      <c r="A320" s="27" t="s">
        <v>10</v>
      </c>
      <c r="B320" t="s">
        <v>837</v>
      </c>
      <c r="C320" t="s">
        <v>1272</v>
      </c>
      <c r="D320" s="2">
        <v>-52148.160000000003</v>
      </c>
      <c r="E320" s="39"/>
      <c r="F320" s="42" t="s">
        <v>920</v>
      </c>
      <c r="G320" s="73" t="s">
        <v>1035</v>
      </c>
      <c r="H320" s="73" t="s">
        <v>921</v>
      </c>
      <c r="I320" s="73" t="s">
        <v>927</v>
      </c>
      <c r="J320" s="73" t="s">
        <v>897</v>
      </c>
      <c r="K320" s="74">
        <v>0</v>
      </c>
      <c r="L320" s="74">
        <v>0</v>
      </c>
      <c r="M320" s="74">
        <v>8.6496330869965138E-2</v>
      </c>
      <c r="N320" s="74">
        <v>0</v>
      </c>
      <c r="O320" s="75" t="s">
        <v>919</v>
      </c>
      <c r="P320" s="75" t="s">
        <v>1037</v>
      </c>
      <c r="R320" s="48">
        <f t="shared" si="5"/>
        <v>-4510.6245016198818</v>
      </c>
    </row>
    <row r="321" spans="1:18" x14ac:dyDescent="0.2">
      <c r="A321" s="27" t="s">
        <v>10</v>
      </c>
      <c r="B321" t="s">
        <v>843</v>
      </c>
      <c r="C321" t="s">
        <v>1273</v>
      </c>
      <c r="D321" s="2">
        <v>-8295.85</v>
      </c>
      <c r="E321" s="39"/>
      <c r="F321" s="72" t="s">
        <v>920</v>
      </c>
      <c r="G321" s="77" t="s">
        <v>1035</v>
      </c>
      <c r="H321" s="77" t="s">
        <v>921</v>
      </c>
      <c r="I321" s="77" t="s">
        <v>929</v>
      </c>
      <c r="J321" s="77" t="s">
        <v>897</v>
      </c>
      <c r="K321" s="78">
        <v>0</v>
      </c>
      <c r="L321" s="78">
        <v>0</v>
      </c>
      <c r="M321" s="78">
        <v>3.3500000000000002E-2</v>
      </c>
      <c r="N321" s="78">
        <v>0</v>
      </c>
      <c r="O321" s="79" t="s">
        <v>919</v>
      </c>
      <c r="P321" s="79" t="s">
        <v>1037</v>
      </c>
      <c r="R321" s="48">
        <f t="shared" si="5"/>
        <v>-277.91097500000001</v>
      </c>
    </row>
    <row r="322" spans="1:18" x14ac:dyDescent="0.2">
      <c r="A322" s="27" t="s">
        <v>10</v>
      </c>
      <c r="B322" t="s">
        <v>844</v>
      </c>
      <c r="C322" t="s">
        <v>1274</v>
      </c>
      <c r="D322" s="2">
        <v>-8680</v>
      </c>
      <c r="E322" s="39"/>
      <c r="F322" s="42" t="s">
        <v>920</v>
      </c>
      <c r="G322" s="73" t="s">
        <v>1035</v>
      </c>
      <c r="H322" s="73" t="s">
        <v>921</v>
      </c>
      <c r="I322" s="73" t="s">
        <v>1102</v>
      </c>
      <c r="J322" s="73" t="s">
        <v>897</v>
      </c>
      <c r="K322" s="74">
        <v>0</v>
      </c>
      <c r="L322" s="74">
        <v>0</v>
      </c>
      <c r="M322" s="74">
        <v>2.5000535146378174E-2</v>
      </c>
      <c r="N322" s="74">
        <v>0</v>
      </c>
      <c r="O322" s="75" t="s">
        <v>919</v>
      </c>
      <c r="P322" s="75" t="s">
        <v>1037</v>
      </c>
      <c r="R322" s="48">
        <f t="shared" si="5"/>
        <v>-217.00464507056256</v>
      </c>
    </row>
    <row r="323" spans="1:18" x14ac:dyDescent="0.2">
      <c r="A323" s="83" t="s">
        <v>10</v>
      </c>
      <c r="B323" t="s">
        <v>845</v>
      </c>
      <c r="C323" t="s">
        <v>1275</v>
      </c>
      <c r="D323" s="2">
        <v>-11200</v>
      </c>
      <c r="E323" s="39"/>
      <c r="F323" s="72" t="s">
        <v>920</v>
      </c>
      <c r="G323" s="77" t="s">
        <v>1035</v>
      </c>
      <c r="H323" s="77" t="s">
        <v>921</v>
      </c>
      <c r="I323" s="77" t="s">
        <v>929</v>
      </c>
      <c r="J323" s="77" t="s">
        <v>897</v>
      </c>
      <c r="K323" s="78">
        <v>0</v>
      </c>
      <c r="L323" s="78">
        <v>0</v>
      </c>
      <c r="M323" s="78">
        <v>3.3500000000000002E-2</v>
      </c>
      <c r="N323" s="78">
        <v>0</v>
      </c>
      <c r="O323" s="79" t="s">
        <v>919</v>
      </c>
      <c r="P323" s="79" t="s">
        <v>1037</v>
      </c>
      <c r="R323" s="48">
        <f t="shared" si="5"/>
        <v>-375.20000000000005</v>
      </c>
    </row>
    <row r="324" spans="1:18" x14ac:dyDescent="0.2">
      <c r="A324" s="83" t="s">
        <v>10</v>
      </c>
      <c r="B324" t="s">
        <v>847</v>
      </c>
      <c r="C324" t="s">
        <v>1276</v>
      </c>
      <c r="D324" s="2">
        <v>-2171.4499999999998</v>
      </c>
      <c r="E324" s="39"/>
      <c r="F324" s="42" t="s">
        <v>920</v>
      </c>
      <c r="G324" s="73" t="s">
        <v>1035</v>
      </c>
      <c r="H324" s="73" t="s">
        <v>1036</v>
      </c>
      <c r="I324" s="73" t="s">
        <v>1041</v>
      </c>
      <c r="J324" s="73" t="s">
        <v>897</v>
      </c>
      <c r="K324" s="74">
        <v>0</v>
      </c>
      <c r="L324" s="74">
        <v>0</v>
      </c>
      <c r="M324" s="74">
        <v>6.5234166992279602E-2</v>
      </c>
      <c r="N324" s="74">
        <v>0</v>
      </c>
      <c r="O324" s="75" t="s">
        <v>919</v>
      </c>
      <c r="P324" s="75" t="s">
        <v>1037</v>
      </c>
      <c r="R324" s="48">
        <f t="shared" si="5"/>
        <v>-141.65273191538552</v>
      </c>
    </row>
    <row r="325" spans="1:18" x14ac:dyDescent="0.2">
      <c r="A325" s="83" t="s">
        <v>10</v>
      </c>
      <c r="B325" t="s">
        <v>850</v>
      </c>
      <c r="C325" t="s">
        <v>1277</v>
      </c>
      <c r="D325" s="2">
        <v>-6027</v>
      </c>
      <c r="E325" s="39"/>
      <c r="F325" t="s">
        <v>920</v>
      </c>
      <c r="G325" s="73" t="s">
        <v>1035</v>
      </c>
      <c r="H325" s="80" t="s">
        <v>921</v>
      </c>
      <c r="I325" s="73" t="s">
        <v>1106</v>
      </c>
      <c r="J325" s="73" t="s">
        <v>897</v>
      </c>
      <c r="K325" s="74">
        <v>0</v>
      </c>
      <c r="L325" s="74">
        <v>0</v>
      </c>
      <c r="M325" s="74">
        <v>4.3389557943256954E-2</v>
      </c>
      <c r="N325" s="74">
        <v>0</v>
      </c>
      <c r="O325" s="75" t="s">
        <v>919</v>
      </c>
      <c r="P325" s="75" t="s">
        <v>1107</v>
      </c>
      <c r="R325" s="48">
        <f t="shared" si="5"/>
        <v>-261.50886572400964</v>
      </c>
    </row>
    <row r="326" spans="1:18" x14ac:dyDescent="0.2">
      <c r="A326" s="83" t="s">
        <v>10</v>
      </c>
      <c r="B326" t="s">
        <v>852</v>
      </c>
      <c r="C326" t="s">
        <v>1278</v>
      </c>
      <c r="D326" s="2">
        <v>2400</v>
      </c>
      <c r="E326" s="39"/>
      <c r="F326" s="72" t="s">
        <v>920</v>
      </c>
      <c r="G326" s="77" t="s">
        <v>1035</v>
      </c>
      <c r="H326" s="77" t="s">
        <v>921</v>
      </c>
      <c r="I326" s="77" t="s">
        <v>929</v>
      </c>
      <c r="J326" s="77" t="s">
        <v>897</v>
      </c>
      <c r="K326" s="78">
        <v>0</v>
      </c>
      <c r="L326" s="78">
        <v>0</v>
      </c>
      <c r="M326" s="78">
        <v>3.3500000000000002E-2</v>
      </c>
      <c r="N326" s="78">
        <v>0</v>
      </c>
      <c r="O326" s="79" t="s">
        <v>919</v>
      </c>
      <c r="P326" s="79" t="s">
        <v>1037</v>
      </c>
      <c r="R326" s="48">
        <f t="shared" si="5"/>
        <v>80.400000000000006</v>
      </c>
    </row>
    <row r="327" spans="1:18" x14ac:dyDescent="0.2">
      <c r="A327" s="27" t="s">
        <v>10</v>
      </c>
      <c r="B327" t="s">
        <v>853</v>
      </c>
      <c r="C327" t="s">
        <v>1102</v>
      </c>
      <c r="D327" s="2">
        <v>-4647.87</v>
      </c>
      <c r="E327" s="39"/>
      <c r="F327" s="72" t="s">
        <v>920</v>
      </c>
      <c r="G327" s="77" t="s">
        <v>1035</v>
      </c>
      <c r="H327" s="77" t="s">
        <v>921</v>
      </c>
      <c r="I327" s="77" t="s">
        <v>929</v>
      </c>
      <c r="J327" s="77" t="s">
        <v>897</v>
      </c>
      <c r="K327" s="78">
        <v>0</v>
      </c>
      <c r="L327" s="78">
        <v>0</v>
      </c>
      <c r="M327" s="78">
        <v>3.3500000000000002E-2</v>
      </c>
      <c r="N327" s="78">
        <v>0</v>
      </c>
      <c r="O327" s="79" t="s">
        <v>919</v>
      </c>
      <c r="P327" s="79" t="s">
        <v>1037</v>
      </c>
      <c r="R327" s="48">
        <f t="shared" si="5"/>
        <v>-155.70364499999999</v>
      </c>
    </row>
    <row r="328" spans="1:18" x14ac:dyDescent="0.2">
      <c r="A328" s="27" t="s">
        <v>10</v>
      </c>
      <c r="B328" t="s">
        <v>855</v>
      </c>
      <c r="C328" t="s">
        <v>964</v>
      </c>
      <c r="D328" s="2">
        <v>-1850</v>
      </c>
      <c r="E328" s="39"/>
      <c r="F328" s="73" t="s">
        <v>964</v>
      </c>
      <c r="G328" s="73" t="s">
        <v>1199</v>
      </c>
      <c r="H328" s="80" t="s">
        <v>1279</v>
      </c>
      <c r="I328" s="80" t="s">
        <v>1280</v>
      </c>
      <c r="J328" s="80" t="s">
        <v>897</v>
      </c>
      <c r="K328" s="74">
        <v>0</v>
      </c>
      <c r="L328" s="74">
        <v>0</v>
      </c>
      <c r="M328" s="74">
        <v>5.9642713687609816E-2</v>
      </c>
      <c r="N328" s="74">
        <v>0</v>
      </c>
      <c r="O328" s="81" t="s">
        <v>919</v>
      </c>
      <c r="P328" s="81" t="s">
        <v>1037</v>
      </c>
      <c r="R328" s="48">
        <f t="shared" si="5"/>
        <v>-110.33902032207816</v>
      </c>
    </row>
    <row r="329" spans="1:18" x14ac:dyDescent="0.2">
      <c r="A329" s="27" t="s">
        <v>10</v>
      </c>
      <c r="B329" t="s">
        <v>857</v>
      </c>
      <c r="C329" t="s">
        <v>1192</v>
      </c>
      <c r="D329" s="2">
        <v>-1864.5</v>
      </c>
      <c r="E329" s="39"/>
      <c r="F329" s="72" t="s">
        <v>920</v>
      </c>
      <c r="G329" s="77" t="s">
        <v>1035</v>
      </c>
      <c r="H329" s="77" t="s">
        <v>1036</v>
      </c>
      <c r="I329" s="77" t="s">
        <v>1154</v>
      </c>
      <c r="J329" s="77" t="s">
        <v>897</v>
      </c>
      <c r="K329" s="78">
        <v>0</v>
      </c>
      <c r="L329" s="78">
        <v>0</v>
      </c>
      <c r="M329" s="78">
        <v>6.3399999999999998E-2</v>
      </c>
      <c r="N329" s="78">
        <v>0</v>
      </c>
      <c r="O329" s="79" t="s">
        <v>919</v>
      </c>
      <c r="P329" s="79" t="s">
        <v>1037</v>
      </c>
      <c r="R329" s="48">
        <f t="shared" si="5"/>
        <v>-118.2093</v>
      </c>
    </row>
    <row r="330" spans="1:18" x14ac:dyDescent="0.2">
      <c r="A330" s="27" t="s">
        <v>10</v>
      </c>
      <c r="B330" t="s">
        <v>859</v>
      </c>
      <c r="C330" t="s">
        <v>1281</v>
      </c>
      <c r="D330" s="2">
        <v>-18793</v>
      </c>
      <c r="E330" s="39"/>
      <c r="F330" s="42" t="s">
        <v>920</v>
      </c>
      <c r="G330" s="73" t="s">
        <v>1035</v>
      </c>
      <c r="H330" s="73" t="s">
        <v>1036</v>
      </c>
      <c r="I330" s="73" t="s">
        <v>1041</v>
      </c>
      <c r="J330" s="73" t="s">
        <v>897</v>
      </c>
      <c r="K330" s="74">
        <v>0</v>
      </c>
      <c r="L330" s="74">
        <v>0</v>
      </c>
      <c r="M330" s="74">
        <v>6.5234166992279602E-2</v>
      </c>
      <c r="N330" s="74">
        <v>0</v>
      </c>
      <c r="O330" s="75" t="s">
        <v>919</v>
      </c>
      <c r="P330" s="75" t="s">
        <v>1037</v>
      </c>
      <c r="R330" s="48">
        <f t="shared" si="5"/>
        <v>-1225.9457002859106</v>
      </c>
    </row>
    <row r="331" spans="1:18" x14ac:dyDescent="0.2">
      <c r="A331" s="27" t="s">
        <v>10</v>
      </c>
      <c r="B331" t="s">
        <v>860</v>
      </c>
      <c r="C331" t="s">
        <v>1282</v>
      </c>
      <c r="D331" s="2">
        <v>-595.14</v>
      </c>
      <c r="E331" s="39"/>
      <c r="F331" s="72" t="s">
        <v>920</v>
      </c>
      <c r="G331" s="77" t="s">
        <v>1035</v>
      </c>
      <c r="H331" s="77" t="s">
        <v>921</v>
      </c>
      <c r="I331" s="77" t="s">
        <v>929</v>
      </c>
      <c r="J331" s="77" t="s">
        <v>897</v>
      </c>
      <c r="K331" s="78">
        <v>0</v>
      </c>
      <c r="L331" s="78">
        <v>0</v>
      </c>
      <c r="M331" s="78">
        <v>3.3500000000000002E-2</v>
      </c>
      <c r="N331" s="78">
        <v>0</v>
      </c>
      <c r="O331" s="79" t="s">
        <v>919</v>
      </c>
      <c r="P331" s="79" t="s">
        <v>1037</v>
      </c>
      <c r="R331" s="48">
        <f t="shared" si="5"/>
        <v>-19.937190000000001</v>
      </c>
    </row>
    <row r="332" spans="1:18" x14ac:dyDescent="0.2">
      <c r="A332" s="27" t="s">
        <v>10</v>
      </c>
      <c r="B332" t="s">
        <v>861</v>
      </c>
      <c r="C332" t="s">
        <v>1117</v>
      </c>
      <c r="D332" s="2">
        <v>-150863.79999999999</v>
      </c>
      <c r="E332" s="39"/>
      <c r="F332" t="s">
        <v>920</v>
      </c>
      <c r="G332" s="73" t="s">
        <v>1035</v>
      </c>
      <c r="H332" s="80" t="s">
        <v>921</v>
      </c>
      <c r="I332" s="73" t="s">
        <v>1106</v>
      </c>
      <c r="J332" s="73" t="s">
        <v>897</v>
      </c>
      <c r="K332" s="74">
        <v>0</v>
      </c>
      <c r="L332" s="74">
        <v>0</v>
      </c>
      <c r="M332" s="74">
        <v>4.3389557943256954E-2</v>
      </c>
      <c r="N332" s="74">
        <v>0</v>
      </c>
      <c r="O332" s="75" t="s">
        <v>919</v>
      </c>
      <c r="P332" s="75" t="s">
        <v>1107</v>
      </c>
      <c r="R332" s="48">
        <f t="shared" si="5"/>
        <v>-6545.9135916399282</v>
      </c>
    </row>
    <row r="333" spans="1:18" x14ac:dyDescent="0.2">
      <c r="A333" s="27" t="s">
        <v>10</v>
      </c>
      <c r="B333" t="s">
        <v>862</v>
      </c>
      <c r="C333" t="s">
        <v>1117</v>
      </c>
      <c r="D333" s="2">
        <v>-58256.34</v>
      </c>
      <c r="E333" s="39"/>
      <c r="F333" t="s">
        <v>920</v>
      </c>
      <c r="G333" s="73" t="s">
        <v>1035</v>
      </c>
      <c r="H333" s="80" t="s">
        <v>921</v>
      </c>
      <c r="I333" s="73" t="s">
        <v>1106</v>
      </c>
      <c r="J333" s="73" t="s">
        <v>897</v>
      </c>
      <c r="K333" s="74">
        <v>0</v>
      </c>
      <c r="L333" s="74">
        <v>0</v>
      </c>
      <c r="M333" s="74">
        <v>4.3389557943256954E-2</v>
      </c>
      <c r="N333" s="74">
        <v>0</v>
      </c>
      <c r="O333" s="75" t="s">
        <v>919</v>
      </c>
      <c r="P333" s="75" t="s">
        <v>1107</v>
      </c>
      <c r="R333" s="48">
        <f t="shared" si="5"/>
        <v>-2527.7168399920774</v>
      </c>
    </row>
    <row r="334" spans="1:18" x14ac:dyDescent="0.2">
      <c r="A334" s="27" t="s">
        <v>10</v>
      </c>
      <c r="B334" t="s">
        <v>863</v>
      </c>
      <c r="C334" t="s">
        <v>1007</v>
      </c>
      <c r="D334" s="2">
        <v>-529.6</v>
      </c>
      <c r="E334" s="39"/>
      <c r="F334" s="42" t="s">
        <v>920</v>
      </c>
      <c r="G334" s="73" t="s">
        <v>1035</v>
      </c>
      <c r="H334" s="73" t="s">
        <v>921</v>
      </c>
      <c r="I334" s="73" t="s">
        <v>927</v>
      </c>
      <c r="J334" s="73" t="s">
        <v>897</v>
      </c>
      <c r="K334" s="74">
        <v>0</v>
      </c>
      <c r="L334" s="74">
        <v>0</v>
      </c>
      <c r="M334" s="74">
        <v>8.6496330869965138E-2</v>
      </c>
      <c r="N334" s="74">
        <v>0</v>
      </c>
      <c r="O334" s="75" t="s">
        <v>919</v>
      </c>
      <c r="P334" s="75" t="s">
        <v>1037</v>
      </c>
      <c r="R334" s="48">
        <f t="shared" si="5"/>
        <v>-45.80845682873354</v>
      </c>
    </row>
    <row r="335" spans="1:18" x14ac:dyDescent="0.2">
      <c r="A335" s="27" t="s">
        <v>10</v>
      </c>
      <c r="B335" t="s">
        <v>864</v>
      </c>
      <c r="C335" t="s">
        <v>1129</v>
      </c>
      <c r="D335" s="2">
        <v>-10000</v>
      </c>
      <c r="E335" s="39"/>
      <c r="F335" s="72" t="s">
        <v>920</v>
      </c>
      <c r="G335" s="77" t="s">
        <v>1035</v>
      </c>
      <c r="H335" s="77" t="s">
        <v>921</v>
      </c>
      <c r="I335" s="77" t="s">
        <v>929</v>
      </c>
      <c r="J335" s="77" t="s">
        <v>897</v>
      </c>
      <c r="K335" s="78">
        <v>0</v>
      </c>
      <c r="L335" s="78">
        <v>0</v>
      </c>
      <c r="M335" s="78">
        <v>3.3500000000000002E-2</v>
      </c>
      <c r="N335" s="78">
        <v>0</v>
      </c>
      <c r="O335" s="79" t="s">
        <v>919</v>
      </c>
      <c r="P335" s="79" t="s">
        <v>1037</v>
      </c>
      <c r="R335" s="48">
        <f t="shared" si="5"/>
        <v>-335</v>
      </c>
    </row>
    <row r="336" spans="1:18" x14ac:dyDescent="0.2">
      <c r="A336" s="27" t="s">
        <v>10</v>
      </c>
      <c r="B336" t="s">
        <v>866</v>
      </c>
      <c r="C336" t="s">
        <v>1129</v>
      </c>
      <c r="D336" s="2">
        <v>-5779.98</v>
      </c>
      <c r="E336" s="39"/>
      <c r="F336" s="72" t="s">
        <v>920</v>
      </c>
      <c r="G336" s="77" t="s">
        <v>1035</v>
      </c>
      <c r="H336" s="77" t="s">
        <v>921</v>
      </c>
      <c r="I336" s="77" t="s">
        <v>929</v>
      </c>
      <c r="J336" s="77" t="s">
        <v>897</v>
      </c>
      <c r="K336" s="78">
        <v>0</v>
      </c>
      <c r="L336" s="78">
        <v>0</v>
      </c>
      <c r="M336" s="78">
        <v>3.3500000000000002E-2</v>
      </c>
      <c r="N336" s="78">
        <v>0</v>
      </c>
      <c r="O336" s="79" t="s">
        <v>919</v>
      </c>
      <c r="P336" s="79" t="s">
        <v>1037</v>
      </c>
      <c r="R336" s="48">
        <f t="shared" si="5"/>
        <v>-193.62933000000001</v>
      </c>
    </row>
    <row r="337" spans="1:21" x14ac:dyDescent="0.2">
      <c r="A337" s="27" t="s">
        <v>10</v>
      </c>
      <c r="B337" t="s">
        <v>867</v>
      </c>
      <c r="C337" t="s">
        <v>1283</v>
      </c>
      <c r="D337" s="2">
        <v>-2473.6</v>
      </c>
      <c r="E337" s="39"/>
      <c r="F337" s="42" t="s">
        <v>920</v>
      </c>
      <c r="G337" s="73" t="s">
        <v>1035</v>
      </c>
      <c r="H337" s="73" t="s">
        <v>921</v>
      </c>
      <c r="I337" s="73" t="s">
        <v>926</v>
      </c>
      <c r="J337" s="73" t="s">
        <v>897</v>
      </c>
      <c r="K337" s="74">
        <v>0</v>
      </c>
      <c r="L337" s="74">
        <v>0</v>
      </c>
      <c r="M337" s="74">
        <v>3.6466203527776103E-2</v>
      </c>
      <c r="N337" s="74">
        <v>0</v>
      </c>
      <c r="O337" s="75" t="s">
        <v>919</v>
      </c>
      <c r="P337" s="75" t="s">
        <v>1037</v>
      </c>
      <c r="R337" s="48">
        <f t="shared" si="5"/>
        <v>-90.202801046306959</v>
      </c>
    </row>
    <row r="338" spans="1:21" x14ac:dyDescent="0.2">
      <c r="A338" s="27" t="s">
        <v>10</v>
      </c>
      <c r="B338" t="s">
        <v>872</v>
      </c>
      <c r="C338" t="s">
        <v>1129</v>
      </c>
      <c r="D338" s="2">
        <v>-623569.5</v>
      </c>
      <c r="E338" s="39"/>
      <c r="F338" s="72" t="s">
        <v>920</v>
      </c>
      <c r="G338" s="77" t="s">
        <v>1035</v>
      </c>
      <c r="H338" s="77" t="s">
        <v>921</v>
      </c>
      <c r="I338" s="77" t="s">
        <v>929</v>
      </c>
      <c r="J338" s="77" t="s">
        <v>897</v>
      </c>
      <c r="K338" s="78">
        <v>0</v>
      </c>
      <c r="L338" s="78">
        <v>0</v>
      </c>
      <c r="M338" s="78">
        <v>3.3500000000000002E-2</v>
      </c>
      <c r="N338" s="78">
        <v>0</v>
      </c>
      <c r="O338" s="79" t="s">
        <v>919</v>
      </c>
      <c r="P338" s="79" t="s">
        <v>1037</v>
      </c>
      <c r="R338" s="48">
        <f t="shared" si="5"/>
        <v>-20889.578250000002</v>
      </c>
    </row>
    <row r="339" spans="1:21" x14ac:dyDescent="0.2">
      <c r="A339" s="27" t="s">
        <v>10</v>
      </c>
      <c r="B339" t="s">
        <v>874</v>
      </c>
      <c r="C339" t="s">
        <v>1284</v>
      </c>
      <c r="D339" s="2">
        <v>-24052.5</v>
      </c>
      <c r="E339" s="39"/>
      <c r="F339" s="42" t="s">
        <v>920</v>
      </c>
      <c r="G339" s="73" t="s">
        <v>1035</v>
      </c>
      <c r="H339" s="73" t="s">
        <v>1036</v>
      </c>
      <c r="I339" s="73" t="s">
        <v>1041</v>
      </c>
      <c r="J339" s="73" t="s">
        <v>897</v>
      </c>
      <c r="K339" s="74">
        <v>0</v>
      </c>
      <c r="L339" s="74">
        <v>0</v>
      </c>
      <c r="M339" s="74">
        <v>6.5234166992279602E-2</v>
      </c>
      <c r="N339" s="74">
        <v>0</v>
      </c>
      <c r="O339" s="75" t="s">
        <v>919</v>
      </c>
      <c r="P339" s="75" t="s">
        <v>1037</v>
      </c>
      <c r="R339" s="48">
        <f t="shared" si="5"/>
        <v>-1569.0448015818051</v>
      </c>
    </row>
    <row r="340" spans="1:21" x14ac:dyDescent="0.2">
      <c r="A340" s="27" t="s">
        <v>10</v>
      </c>
      <c r="B340" t="s">
        <v>876</v>
      </c>
      <c r="C340" t="s">
        <v>1285</v>
      </c>
      <c r="D340" s="2">
        <v>-4500</v>
      </c>
      <c r="E340" s="39"/>
      <c r="F340" s="72" t="s">
        <v>920</v>
      </c>
      <c r="G340" s="77" t="s">
        <v>1035</v>
      </c>
      <c r="H340" s="77" t="s">
        <v>921</v>
      </c>
      <c r="I340" s="77" t="s">
        <v>929</v>
      </c>
      <c r="J340" s="77" t="s">
        <v>897</v>
      </c>
      <c r="K340" s="78">
        <v>0</v>
      </c>
      <c r="L340" s="78">
        <v>0</v>
      </c>
      <c r="M340" s="78">
        <v>3.3500000000000002E-2</v>
      </c>
      <c r="N340" s="78">
        <v>0</v>
      </c>
      <c r="O340" s="79" t="s">
        <v>919</v>
      </c>
      <c r="P340" s="79" t="s">
        <v>1037</v>
      </c>
      <c r="R340" s="48">
        <f t="shared" si="5"/>
        <v>-150.75</v>
      </c>
    </row>
    <row r="341" spans="1:21" x14ac:dyDescent="0.2">
      <c r="A341" s="27" t="s">
        <v>10</v>
      </c>
      <c r="B341" t="s">
        <v>878</v>
      </c>
      <c r="C341" t="s">
        <v>1286</v>
      </c>
      <c r="D341" s="2">
        <v>-70500</v>
      </c>
      <c r="E341" s="39"/>
      <c r="F341" s="42" t="s">
        <v>920</v>
      </c>
      <c r="G341" s="73" t="s">
        <v>1035</v>
      </c>
      <c r="H341" s="73" t="s">
        <v>921</v>
      </c>
      <c r="I341" s="73" t="s">
        <v>1061</v>
      </c>
      <c r="J341" s="73" t="s">
        <v>897</v>
      </c>
      <c r="K341" s="74">
        <v>0</v>
      </c>
      <c r="L341" s="74">
        <v>0</v>
      </c>
      <c r="M341" s="74">
        <v>7.4028794237054885E-2</v>
      </c>
      <c r="N341" s="74">
        <v>0</v>
      </c>
      <c r="O341" s="75" t="s">
        <v>919</v>
      </c>
      <c r="P341" s="75" t="s">
        <v>1037</v>
      </c>
      <c r="R341" s="48">
        <f t="shared" si="5"/>
        <v>-5219.0299937123691</v>
      </c>
    </row>
    <row r="342" spans="1:21" x14ac:dyDescent="0.2">
      <c r="A342" s="45" t="s">
        <v>10</v>
      </c>
      <c r="B342" t="s">
        <v>880</v>
      </c>
      <c r="C342" t="s">
        <v>1117</v>
      </c>
      <c r="D342" s="2">
        <v>-3300</v>
      </c>
      <c r="E342" s="39"/>
      <c r="F342" t="s">
        <v>920</v>
      </c>
      <c r="G342" s="73" t="s">
        <v>1035</v>
      </c>
      <c r="H342" s="80" t="s">
        <v>921</v>
      </c>
      <c r="I342" s="73" t="s">
        <v>1106</v>
      </c>
      <c r="J342" s="73" t="s">
        <v>897</v>
      </c>
      <c r="K342" s="74">
        <v>0</v>
      </c>
      <c r="L342" s="74">
        <v>0</v>
      </c>
      <c r="M342" s="74">
        <v>4.3389557943256954E-2</v>
      </c>
      <c r="N342" s="74">
        <v>0</v>
      </c>
      <c r="O342" s="75" t="s">
        <v>919</v>
      </c>
      <c r="P342" s="75" t="s">
        <v>1107</v>
      </c>
      <c r="R342" s="48">
        <f t="shared" si="5"/>
        <v>-143.18554121274795</v>
      </c>
    </row>
    <row r="343" spans="1:21" x14ac:dyDescent="0.2">
      <c r="U343">
        <f>SUM(R35:R342)</f>
        <v>-905992.30156792281</v>
      </c>
    </row>
    <row r="344" spans="1:21" x14ac:dyDescent="0.2">
      <c r="D344" s="2">
        <f>SUM(D5:D341)</f>
        <v>-14845044.219999999</v>
      </c>
    </row>
    <row r="345" spans="1:21" x14ac:dyDescent="0.2">
      <c r="D345" s="2">
        <f>SUM(D6:D342) - D317-D306-D307-D288-D279-D258-D254-D242-D243-D228-D200-D169-D170-D153-D152-D149-D106-D59-D51</f>
        <v>-14463809.970000001</v>
      </c>
    </row>
    <row r="346" spans="1:21" x14ac:dyDescent="0.2">
      <c r="D346">
        <f>D345/D344</f>
        <v>0.97431908963353708</v>
      </c>
    </row>
  </sheetData>
  <mergeCells count="1">
    <mergeCell ref="K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568C-2E64-9041-9C77-82FED06ABE33}">
  <dimension ref="A3:W50"/>
  <sheetViews>
    <sheetView topLeftCell="J1" workbookViewId="0">
      <selection activeCell="D50" sqref="D50"/>
    </sheetView>
  </sheetViews>
  <sheetFormatPr baseColWidth="10" defaultRowHeight="15" x14ac:dyDescent="0.2"/>
  <cols>
    <col min="1" max="1" width="24.6640625" customWidth="1"/>
    <col min="2" max="2" width="28.83203125" customWidth="1"/>
    <col min="3" max="3" width="36.1640625" customWidth="1"/>
    <col min="4" max="4" width="17.1640625" bestFit="1" customWidth="1"/>
    <col min="5" max="5" width="25.5" style="37" bestFit="1" customWidth="1"/>
    <col min="6" max="6" width="14" bestFit="1" customWidth="1"/>
    <col min="7" max="7" width="14" customWidth="1"/>
    <col min="11" max="11" width="15.1640625" bestFit="1" customWidth="1"/>
    <col min="12" max="12" width="14.5" bestFit="1" customWidth="1"/>
    <col min="13" max="13" width="15.1640625" bestFit="1" customWidth="1"/>
    <col min="14" max="14" width="20.5" bestFit="1" customWidth="1"/>
    <col min="17" max="17" width="10.83203125" style="37"/>
  </cols>
  <sheetData>
    <row r="3" spans="1:23" x14ac:dyDescent="0.2">
      <c r="K3" s="94" t="s">
        <v>916</v>
      </c>
      <c r="L3" s="94"/>
      <c r="M3" s="94"/>
      <c r="N3" s="94"/>
    </row>
    <row r="4" spans="1:23" ht="16" thickBot="1" x14ac:dyDescent="0.25">
      <c r="A4" s="30"/>
      <c r="B4" s="30"/>
      <c r="C4" s="30" t="s">
        <v>904</v>
      </c>
      <c r="D4" s="31" t="s">
        <v>917</v>
      </c>
      <c r="E4" s="38" t="s">
        <v>918</v>
      </c>
      <c r="F4" s="32" t="s">
        <v>912</v>
      </c>
      <c r="G4" s="32" t="s">
        <v>1038</v>
      </c>
      <c r="H4" s="32" t="s">
        <v>913</v>
      </c>
      <c r="I4" s="32" t="s">
        <v>914</v>
      </c>
      <c r="J4" s="32" t="s">
        <v>915</v>
      </c>
      <c r="K4" s="33" t="s">
        <v>898</v>
      </c>
      <c r="L4" s="34" t="s">
        <v>899</v>
      </c>
      <c r="M4" s="34" t="s">
        <v>900</v>
      </c>
      <c r="N4" s="35" t="s">
        <v>901</v>
      </c>
      <c r="O4" s="32" t="s">
        <v>911</v>
      </c>
      <c r="P4" s="36" t="s">
        <v>902</v>
      </c>
      <c r="Q4" s="55"/>
      <c r="R4" s="36" t="s">
        <v>931</v>
      </c>
      <c r="S4" s="30"/>
      <c r="T4" s="30"/>
      <c r="U4" s="52" t="s">
        <v>932</v>
      </c>
      <c r="V4" s="52">
        <f>SUM(U6:U488)</f>
        <v>-1824556.0420358623</v>
      </c>
      <c r="W4" s="18"/>
    </row>
    <row r="5" spans="1:23" x14ac:dyDescent="0.2">
      <c r="D5" s="25"/>
      <c r="E5" s="57"/>
      <c r="F5" s="18"/>
      <c r="G5" s="18"/>
      <c r="H5" s="18"/>
      <c r="I5" s="18"/>
      <c r="J5" s="18"/>
      <c r="K5" s="4"/>
      <c r="L5" s="4"/>
      <c r="M5" s="4"/>
      <c r="N5" s="4"/>
      <c r="O5" s="18"/>
      <c r="P5" s="4"/>
      <c r="Q5" s="58"/>
      <c r="R5" s="4"/>
      <c r="U5" s="59"/>
      <c r="V5" s="59"/>
      <c r="W5" s="18"/>
    </row>
    <row r="6" spans="1:23" x14ac:dyDescent="0.2">
      <c r="A6" s="4" t="s">
        <v>8</v>
      </c>
      <c r="B6" s="5" t="s">
        <v>77</v>
      </c>
      <c r="C6" t="s">
        <v>1005</v>
      </c>
      <c r="D6" s="2">
        <v>-48202.33</v>
      </c>
      <c r="F6" s="73" t="s">
        <v>964</v>
      </c>
      <c r="G6" s="73" t="s">
        <v>1085</v>
      </c>
      <c r="H6" s="80" t="s">
        <v>1089</v>
      </c>
      <c r="I6" s="80" t="s">
        <v>1079</v>
      </c>
      <c r="J6" s="80" t="s">
        <v>897</v>
      </c>
      <c r="K6" s="74">
        <v>0</v>
      </c>
      <c r="L6" s="74">
        <v>0</v>
      </c>
      <c r="M6" s="74">
        <v>0.2446320709610191</v>
      </c>
      <c r="N6" s="74">
        <v>0</v>
      </c>
      <c r="O6" s="81" t="s">
        <v>919</v>
      </c>
      <c r="P6" s="81" t="s">
        <v>1090</v>
      </c>
      <c r="R6">
        <f t="shared" ref="R6:R44" si="0">D6*K6 + D6*L6 + D6*M6 + D6*N6</f>
        <v>-11791.83581304646</v>
      </c>
    </row>
    <row r="7" spans="1:23" x14ac:dyDescent="0.2">
      <c r="A7" s="4" t="s">
        <v>8</v>
      </c>
      <c r="B7" s="82" t="s">
        <v>149</v>
      </c>
      <c r="C7" t="s">
        <v>1006</v>
      </c>
      <c r="D7" s="2">
        <v>-48383.62</v>
      </c>
      <c r="R7">
        <f t="shared" si="0"/>
        <v>0</v>
      </c>
    </row>
    <row r="8" spans="1:23" x14ac:dyDescent="0.2">
      <c r="A8" s="4" t="s">
        <v>8</v>
      </c>
      <c r="B8" s="5" t="s">
        <v>161</v>
      </c>
      <c r="C8" t="s">
        <v>1007</v>
      </c>
      <c r="D8" s="2">
        <v>-240</v>
      </c>
      <c r="F8" s="42" t="s">
        <v>920</v>
      </c>
      <c r="G8" s="73" t="s">
        <v>1035</v>
      </c>
      <c r="H8" s="73" t="s">
        <v>921</v>
      </c>
      <c r="I8" s="73" t="s">
        <v>927</v>
      </c>
      <c r="J8" s="73" t="s">
        <v>897</v>
      </c>
      <c r="K8" s="74">
        <v>0</v>
      </c>
      <c r="L8" s="74">
        <v>0</v>
      </c>
      <c r="M8" s="74">
        <v>8.6496330869965138E-2</v>
      </c>
      <c r="N8" s="74">
        <v>0</v>
      </c>
      <c r="O8" s="75" t="s">
        <v>919</v>
      </c>
      <c r="P8" s="75" t="s">
        <v>1037</v>
      </c>
      <c r="R8">
        <f t="shared" si="0"/>
        <v>-20.759119408791634</v>
      </c>
    </row>
    <row r="9" spans="1:23" x14ac:dyDescent="0.2">
      <c r="A9" s="4" t="s">
        <v>8</v>
      </c>
      <c r="B9" s="5" t="s">
        <v>173</v>
      </c>
      <c r="C9" t="s">
        <v>1087</v>
      </c>
      <c r="D9" s="2">
        <v>-5010</v>
      </c>
      <c r="F9" s="73" t="s">
        <v>964</v>
      </c>
      <c r="G9" s="73" t="s">
        <v>1085</v>
      </c>
      <c r="H9" s="80" t="s">
        <v>1089</v>
      </c>
      <c r="I9" s="80" t="s">
        <v>1079</v>
      </c>
      <c r="J9" s="80" t="s">
        <v>897</v>
      </c>
      <c r="K9" s="74">
        <v>0</v>
      </c>
      <c r="L9" s="74">
        <v>0</v>
      </c>
      <c r="M9" s="74">
        <v>0.2446320709610191</v>
      </c>
      <c r="N9" s="74">
        <v>0</v>
      </c>
      <c r="O9" s="81" t="s">
        <v>919</v>
      </c>
      <c r="P9" s="81" t="s">
        <v>1090</v>
      </c>
      <c r="R9">
        <f t="shared" si="0"/>
        <v>-1225.6066755147058</v>
      </c>
    </row>
    <row r="10" spans="1:23" x14ac:dyDescent="0.2">
      <c r="A10" s="4" t="s">
        <v>8</v>
      </c>
      <c r="B10" s="5" t="s">
        <v>191</v>
      </c>
      <c r="C10" t="s">
        <v>1008</v>
      </c>
      <c r="D10" s="2">
        <v>-4500</v>
      </c>
      <c r="F10" s="42" t="s">
        <v>920</v>
      </c>
      <c r="G10" s="73" t="s">
        <v>1035</v>
      </c>
      <c r="H10" s="73" t="s">
        <v>921</v>
      </c>
      <c r="I10" s="73" t="s">
        <v>1001</v>
      </c>
      <c r="J10" s="73" t="s">
        <v>897</v>
      </c>
      <c r="K10" s="74">
        <v>0</v>
      </c>
      <c r="L10" s="74">
        <v>0</v>
      </c>
      <c r="M10" s="74">
        <v>2.9146165462699387E-2</v>
      </c>
      <c r="N10" s="74">
        <v>0</v>
      </c>
      <c r="O10" s="75" t="s">
        <v>919</v>
      </c>
      <c r="P10" s="75" t="s">
        <v>1037</v>
      </c>
      <c r="R10">
        <f t="shared" si="0"/>
        <v>-131.15774458214725</v>
      </c>
    </row>
    <row r="11" spans="1:23" x14ac:dyDescent="0.2">
      <c r="A11" s="4" t="s">
        <v>8</v>
      </c>
      <c r="B11" s="5" t="s">
        <v>195</v>
      </c>
      <c r="C11" t="s">
        <v>1009</v>
      </c>
      <c r="D11" s="2">
        <v>-9711</v>
      </c>
      <c r="F11" s="73" t="s">
        <v>964</v>
      </c>
      <c r="G11" s="73" t="s">
        <v>1085</v>
      </c>
      <c r="H11" s="80" t="s">
        <v>1091</v>
      </c>
      <c r="I11" s="80" t="s">
        <v>1079</v>
      </c>
      <c r="J11" s="80" t="s">
        <v>897</v>
      </c>
      <c r="K11" s="74">
        <v>0</v>
      </c>
      <c r="L11" s="74">
        <v>0</v>
      </c>
      <c r="M11" s="74">
        <v>0.2446320709610191</v>
      </c>
      <c r="N11" s="74">
        <v>0</v>
      </c>
      <c r="O11" s="81" t="s">
        <v>919</v>
      </c>
      <c r="P11" s="81" t="s">
        <v>1090</v>
      </c>
      <c r="R11">
        <f t="shared" si="0"/>
        <v>-2375.6220411024565</v>
      </c>
    </row>
    <row r="12" spans="1:23" x14ac:dyDescent="0.2">
      <c r="A12" s="4" t="s">
        <v>8</v>
      </c>
      <c r="B12" s="87" t="s">
        <v>202</v>
      </c>
      <c r="C12" t="s">
        <v>1010</v>
      </c>
      <c r="D12" s="2">
        <v>18.75</v>
      </c>
      <c r="R12">
        <f t="shared" si="0"/>
        <v>0</v>
      </c>
    </row>
    <row r="13" spans="1:23" x14ac:dyDescent="0.2">
      <c r="A13" s="4" t="s">
        <v>8</v>
      </c>
      <c r="B13" s="87" t="s">
        <v>243</v>
      </c>
      <c r="C13" t="s">
        <v>1006</v>
      </c>
      <c r="D13" s="2">
        <v>-101</v>
      </c>
      <c r="R13">
        <f t="shared" si="0"/>
        <v>0</v>
      </c>
    </row>
    <row r="14" spans="1:23" x14ac:dyDescent="0.2">
      <c r="A14" s="4" t="s">
        <v>8</v>
      </c>
      <c r="B14" s="5" t="s">
        <v>279</v>
      </c>
      <c r="C14" t="s">
        <v>1011</v>
      </c>
      <c r="D14" s="2">
        <v>-56485</v>
      </c>
      <c r="F14" s="73" t="s">
        <v>964</v>
      </c>
      <c r="G14" s="73" t="s">
        <v>1085</v>
      </c>
      <c r="H14" s="80" t="s">
        <v>1011</v>
      </c>
      <c r="I14" s="80" t="s">
        <v>1086</v>
      </c>
      <c r="J14" s="80" t="s">
        <v>897</v>
      </c>
      <c r="K14" s="74">
        <v>0</v>
      </c>
      <c r="L14" s="74">
        <v>0</v>
      </c>
      <c r="M14" s="74">
        <v>0.10193667105580791</v>
      </c>
      <c r="N14" s="74">
        <v>0</v>
      </c>
      <c r="O14" s="81" t="s">
        <v>919</v>
      </c>
      <c r="P14" s="81" t="s">
        <v>1037</v>
      </c>
      <c r="R14">
        <f t="shared" si="0"/>
        <v>-5757.8928645873093</v>
      </c>
    </row>
    <row r="15" spans="1:23" x14ac:dyDescent="0.2">
      <c r="A15" s="4" t="s">
        <v>8</v>
      </c>
      <c r="B15" s="5" t="s">
        <v>298</v>
      </c>
      <c r="C15" t="s">
        <v>1088</v>
      </c>
      <c r="D15" s="2">
        <v>-261.44</v>
      </c>
      <c r="F15" s="73" t="s">
        <v>964</v>
      </c>
      <c r="G15" s="73" t="s">
        <v>1085</v>
      </c>
      <c r="H15" s="80" t="s">
        <v>1011</v>
      </c>
      <c r="I15" s="80" t="s">
        <v>1086</v>
      </c>
      <c r="J15" s="80" t="s">
        <v>897</v>
      </c>
      <c r="K15" s="74">
        <v>0</v>
      </c>
      <c r="L15" s="74">
        <v>0</v>
      </c>
      <c r="M15" s="74">
        <v>0.10193667105580791</v>
      </c>
      <c r="N15" s="74">
        <v>0</v>
      </c>
      <c r="O15" s="81" t="s">
        <v>919</v>
      </c>
      <c r="P15" s="81" t="s">
        <v>1037</v>
      </c>
      <c r="R15">
        <f t="shared" si="0"/>
        <v>-26.65032328083042</v>
      </c>
    </row>
    <row r="16" spans="1:23" x14ac:dyDescent="0.2">
      <c r="A16" s="4" t="s">
        <v>8</v>
      </c>
      <c r="B16" s="5" t="s">
        <v>379</v>
      </c>
      <c r="C16" t="s">
        <v>1012</v>
      </c>
      <c r="D16" s="2">
        <v>-740</v>
      </c>
      <c r="F16" s="73" t="s">
        <v>964</v>
      </c>
      <c r="G16" s="73" t="s">
        <v>1085</v>
      </c>
      <c r="H16" s="80" t="s">
        <v>1097</v>
      </c>
      <c r="I16" s="80" t="s">
        <v>1086</v>
      </c>
      <c r="J16" s="80" t="s">
        <v>897</v>
      </c>
      <c r="K16" s="74">
        <v>0</v>
      </c>
      <c r="L16" s="74">
        <v>0</v>
      </c>
      <c r="M16" s="74">
        <v>0.473602284706237</v>
      </c>
      <c r="N16" s="74">
        <v>0</v>
      </c>
      <c r="O16" s="81" t="s">
        <v>919</v>
      </c>
      <c r="P16" s="81" t="s">
        <v>1037</v>
      </c>
      <c r="R16">
        <f t="shared" si="0"/>
        <v>-350.46569068261539</v>
      </c>
    </row>
    <row r="17" spans="1:18" x14ac:dyDescent="0.2">
      <c r="A17" s="4" t="s">
        <v>8</v>
      </c>
      <c r="B17" s="5" t="s">
        <v>382</v>
      </c>
      <c r="C17" t="s">
        <v>1096</v>
      </c>
      <c r="D17" s="2">
        <v>-360386.5</v>
      </c>
      <c r="F17" s="73" t="s">
        <v>964</v>
      </c>
      <c r="G17" s="73" t="s">
        <v>1085</v>
      </c>
      <c r="H17" s="80" t="s">
        <v>1089</v>
      </c>
      <c r="I17" s="80" t="s">
        <v>1079</v>
      </c>
      <c r="J17" s="80" t="s">
        <v>897</v>
      </c>
      <c r="K17" s="74">
        <v>0</v>
      </c>
      <c r="L17" s="74">
        <v>0</v>
      </c>
      <c r="M17" s="74">
        <v>0.2446320709610191</v>
      </c>
      <c r="N17" s="74">
        <v>0</v>
      </c>
      <c r="O17" s="81" t="s">
        <v>919</v>
      </c>
      <c r="P17" s="81" t="s">
        <v>1090</v>
      </c>
      <c r="R17">
        <f t="shared" si="0"/>
        <v>-88162.095841393311</v>
      </c>
    </row>
    <row r="18" spans="1:18" x14ac:dyDescent="0.2">
      <c r="A18" s="4" t="s">
        <v>8</v>
      </c>
      <c r="B18" s="87" t="s">
        <v>383</v>
      </c>
      <c r="C18" t="s">
        <v>1013</v>
      </c>
      <c r="D18" s="2">
        <v>-15570</v>
      </c>
      <c r="R18">
        <f t="shared" si="0"/>
        <v>0</v>
      </c>
    </row>
    <row r="19" spans="1:18" x14ac:dyDescent="0.2">
      <c r="A19" s="4" t="s">
        <v>8</v>
      </c>
      <c r="B19" s="5" t="s">
        <v>409</v>
      </c>
      <c r="C19" t="s">
        <v>1014</v>
      </c>
      <c r="D19" s="2">
        <v>-6531.88</v>
      </c>
      <c r="F19" s="42" t="s">
        <v>920</v>
      </c>
      <c r="G19" s="73" t="s">
        <v>1035</v>
      </c>
      <c r="H19" s="80" t="s">
        <v>1092</v>
      </c>
      <c r="I19" s="73" t="s">
        <v>1093</v>
      </c>
      <c r="J19" s="73" t="s">
        <v>897</v>
      </c>
      <c r="K19" s="74">
        <v>0</v>
      </c>
      <c r="L19" s="74">
        <v>0</v>
      </c>
      <c r="M19" s="74">
        <v>0</v>
      </c>
      <c r="N19" s="74">
        <v>0</v>
      </c>
      <c r="O19" s="75" t="s">
        <v>919</v>
      </c>
      <c r="P19" s="75" t="s">
        <v>1094</v>
      </c>
      <c r="R19">
        <f t="shared" si="0"/>
        <v>0</v>
      </c>
    </row>
    <row r="20" spans="1:18" x14ac:dyDescent="0.2">
      <c r="A20" s="4" t="s">
        <v>8</v>
      </c>
      <c r="B20" s="5" t="s">
        <v>441</v>
      </c>
      <c r="C20" t="s">
        <v>1016</v>
      </c>
      <c r="D20" s="2">
        <v>-3000</v>
      </c>
      <c r="F20" s="42" t="s">
        <v>920</v>
      </c>
      <c r="G20" s="73" t="s">
        <v>1035</v>
      </c>
      <c r="H20" s="73" t="s">
        <v>921</v>
      </c>
      <c r="I20" s="73" t="s">
        <v>922</v>
      </c>
      <c r="J20" s="73" t="s">
        <v>897</v>
      </c>
      <c r="K20" s="74">
        <v>0</v>
      </c>
      <c r="L20" s="74">
        <v>0</v>
      </c>
      <c r="M20" s="74">
        <v>3.3453685349505026E-2</v>
      </c>
      <c r="N20" s="74">
        <v>0</v>
      </c>
      <c r="O20" s="75" t="s">
        <v>919</v>
      </c>
      <c r="P20" s="75" t="s">
        <v>1037</v>
      </c>
      <c r="R20">
        <f t="shared" si="0"/>
        <v>-100.36105604851508</v>
      </c>
    </row>
    <row r="21" spans="1:18" x14ac:dyDescent="0.2">
      <c r="A21" s="4" t="s">
        <v>8</v>
      </c>
      <c r="B21" s="5" t="s">
        <v>489</v>
      </c>
      <c r="C21" t="s">
        <v>1015</v>
      </c>
      <c r="D21" s="2">
        <v>-225.24</v>
      </c>
      <c r="F21" s="42" t="s">
        <v>920</v>
      </c>
      <c r="G21" s="73" t="s">
        <v>1035</v>
      </c>
      <c r="H21" s="73" t="s">
        <v>921</v>
      </c>
      <c r="I21" s="73" t="s">
        <v>927</v>
      </c>
      <c r="J21" s="73" t="s">
        <v>897</v>
      </c>
      <c r="K21" s="74">
        <v>0</v>
      </c>
      <c r="L21" s="74">
        <v>0</v>
      </c>
      <c r="M21" s="74">
        <v>8.6496330869965138E-2</v>
      </c>
      <c r="N21" s="74">
        <v>0</v>
      </c>
      <c r="O21" s="75" t="s">
        <v>919</v>
      </c>
      <c r="P21" s="75" t="s">
        <v>1037</v>
      </c>
      <c r="R21">
        <f t="shared" si="0"/>
        <v>-19.482433565150949</v>
      </c>
    </row>
    <row r="22" spans="1:18" x14ac:dyDescent="0.2">
      <c r="A22" s="4" t="s">
        <v>8</v>
      </c>
      <c r="B22" s="87" t="s">
        <v>502</v>
      </c>
      <c r="C22" t="s">
        <v>1017</v>
      </c>
      <c r="D22" s="2">
        <v>-12000</v>
      </c>
      <c r="R22">
        <f t="shared" si="0"/>
        <v>0</v>
      </c>
    </row>
    <row r="23" spans="1:18" x14ac:dyDescent="0.2">
      <c r="A23" s="4" t="s">
        <v>8</v>
      </c>
      <c r="B23" s="87" t="s">
        <v>554</v>
      </c>
      <c r="C23" t="s">
        <v>1017</v>
      </c>
      <c r="D23" s="2">
        <v>-3400</v>
      </c>
      <c r="R23">
        <f t="shared" si="0"/>
        <v>0</v>
      </c>
    </row>
    <row r="24" spans="1:18" x14ac:dyDescent="0.2">
      <c r="A24" s="4" t="s">
        <v>8</v>
      </c>
      <c r="B24" s="5" t="s">
        <v>598</v>
      </c>
      <c r="C24" t="s">
        <v>1005</v>
      </c>
      <c r="D24" s="2">
        <v>-6738873</v>
      </c>
      <c r="F24" s="73" t="s">
        <v>964</v>
      </c>
      <c r="G24" s="73" t="s">
        <v>1085</v>
      </c>
      <c r="H24" s="80" t="s">
        <v>1089</v>
      </c>
      <c r="I24" s="80" t="s">
        <v>1079</v>
      </c>
      <c r="J24" s="80" t="s">
        <v>897</v>
      </c>
      <c r="K24" s="74">
        <v>0</v>
      </c>
      <c r="L24" s="74">
        <v>0</v>
      </c>
      <c r="M24" s="74">
        <v>0.2446320709610191</v>
      </c>
      <c r="N24" s="74">
        <v>0</v>
      </c>
      <c r="O24" s="81" t="s">
        <v>919</v>
      </c>
      <c r="P24" s="81" t="s">
        <v>1090</v>
      </c>
      <c r="R24">
        <f t="shared" si="0"/>
        <v>-1648544.4579332958</v>
      </c>
    </row>
    <row r="25" spans="1:18" x14ac:dyDescent="0.2">
      <c r="A25" s="4" t="s">
        <v>8</v>
      </c>
      <c r="B25" s="5" t="s">
        <v>613</v>
      </c>
      <c r="C25" t="s">
        <v>1005</v>
      </c>
      <c r="D25" s="2">
        <v>-49600</v>
      </c>
      <c r="F25" s="73" t="s">
        <v>964</v>
      </c>
      <c r="G25" s="73" t="s">
        <v>1085</v>
      </c>
      <c r="H25" s="80" t="s">
        <v>1089</v>
      </c>
      <c r="I25" s="80" t="s">
        <v>1079</v>
      </c>
      <c r="J25" s="80" t="s">
        <v>897</v>
      </c>
      <c r="K25" s="74">
        <v>0</v>
      </c>
      <c r="L25" s="74">
        <v>0</v>
      </c>
      <c r="M25" s="74">
        <v>0.2446320709610191</v>
      </c>
      <c r="N25" s="74">
        <v>0</v>
      </c>
      <c r="O25" s="81" t="s">
        <v>919</v>
      </c>
      <c r="P25" s="81" t="s">
        <v>1090</v>
      </c>
      <c r="R25">
        <f t="shared" si="0"/>
        <v>-12133.750719666548</v>
      </c>
    </row>
    <row r="26" spans="1:18" x14ac:dyDescent="0.2">
      <c r="A26" s="4" t="s">
        <v>8</v>
      </c>
      <c r="B26" s="87" t="s">
        <v>627</v>
      </c>
      <c r="C26" t="s">
        <v>1018</v>
      </c>
      <c r="D26" s="2">
        <v>-3639.44</v>
      </c>
      <c r="R26">
        <f t="shared" si="0"/>
        <v>0</v>
      </c>
    </row>
    <row r="27" spans="1:18" x14ac:dyDescent="0.2">
      <c r="A27" s="4" t="s">
        <v>8</v>
      </c>
      <c r="B27" s="87" t="s">
        <v>635</v>
      </c>
      <c r="C27" t="s">
        <v>1019</v>
      </c>
      <c r="D27" s="2">
        <v>-126705</v>
      </c>
      <c r="R27">
        <f t="shared" si="0"/>
        <v>0</v>
      </c>
    </row>
    <row r="28" spans="1:18" x14ac:dyDescent="0.2">
      <c r="A28" s="4" t="s">
        <v>8</v>
      </c>
      <c r="B28" s="5" t="s">
        <v>656</v>
      </c>
      <c r="C28" t="s">
        <v>1020</v>
      </c>
      <c r="D28" s="2">
        <v>-6500</v>
      </c>
      <c r="F28" s="42" t="s">
        <v>920</v>
      </c>
      <c r="G28" s="73" t="s">
        <v>1035</v>
      </c>
      <c r="H28" s="73" t="s">
        <v>921</v>
      </c>
      <c r="I28" s="73" t="s">
        <v>1061</v>
      </c>
      <c r="J28" s="73" t="s">
        <v>897</v>
      </c>
      <c r="K28" s="74">
        <v>0</v>
      </c>
      <c r="L28" s="74">
        <v>0</v>
      </c>
      <c r="M28" s="74">
        <v>7.4028794237054885E-2</v>
      </c>
      <c r="N28" s="74">
        <v>0</v>
      </c>
      <c r="O28" s="75" t="s">
        <v>919</v>
      </c>
      <c r="P28" s="75" t="s">
        <v>1037</v>
      </c>
      <c r="R28">
        <f t="shared" si="0"/>
        <v>-481.18716254085678</v>
      </c>
    </row>
    <row r="29" spans="1:18" x14ac:dyDescent="0.2">
      <c r="A29" s="4" t="s">
        <v>8</v>
      </c>
      <c r="B29" s="5" t="s">
        <v>659</v>
      </c>
      <c r="C29" t="s">
        <v>1007</v>
      </c>
      <c r="D29" s="2">
        <v>-143.99</v>
      </c>
      <c r="F29" s="42" t="s">
        <v>920</v>
      </c>
      <c r="G29" s="73" t="s">
        <v>1035</v>
      </c>
      <c r="H29" s="73" t="s">
        <v>921</v>
      </c>
      <c r="I29" s="73" t="s">
        <v>927</v>
      </c>
      <c r="J29" s="73" t="s">
        <v>897</v>
      </c>
      <c r="K29" s="74">
        <v>0</v>
      </c>
      <c r="L29" s="74">
        <v>0</v>
      </c>
      <c r="M29" s="74">
        <v>8.6496330869965138E-2</v>
      </c>
      <c r="N29" s="74">
        <v>0</v>
      </c>
      <c r="O29" s="75" t="s">
        <v>919</v>
      </c>
      <c r="P29" s="75" t="s">
        <v>1037</v>
      </c>
      <c r="R29">
        <f t="shared" si="0"/>
        <v>-12.454606681966281</v>
      </c>
    </row>
    <row r="30" spans="1:18" x14ac:dyDescent="0.2">
      <c r="A30" s="4" t="s">
        <v>8</v>
      </c>
      <c r="B30" s="5" t="s">
        <v>676</v>
      </c>
      <c r="C30" t="s">
        <v>1021</v>
      </c>
      <c r="D30" s="2">
        <v>-5000</v>
      </c>
      <c r="F30" s="42" t="s">
        <v>920</v>
      </c>
      <c r="G30" s="73" t="s">
        <v>1035</v>
      </c>
      <c r="H30" s="73" t="s">
        <v>921</v>
      </c>
      <c r="I30" s="73" t="s">
        <v>930</v>
      </c>
      <c r="J30" s="73" t="s">
        <v>897</v>
      </c>
      <c r="K30" s="74">
        <v>0</v>
      </c>
      <c r="L30" s="74">
        <v>0</v>
      </c>
      <c r="M30" s="74">
        <v>4.0909224924597615E-2</v>
      </c>
      <c r="N30" s="74">
        <v>0</v>
      </c>
      <c r="O30" s="75" t="s">
        <v>919</v>
      </c>
      <c r="P30" s="75" t="s">
        <v>1037</v>
      </c>
      <c r="R30">
        <f t="shared" si="0"/>
        <v>-204.54612462298806</v>
      </c>
    </row>
    <row r="31" spans="1:18" x14ac:dyDescent="0.2">
      <c r="A31" s="4" t="s">
        <v>8</v>
      </c>
      <c r="B31" s="5" t="s">
        <v>695</v>
      </c>
      <c r="C31" t="s">
        <v>1007</v>
      </c>
      <c r="D31" s="2">
        <v>-132</v>
      </c>
      <c r="F31" s="42" t="s">
        <v>920</v>
      </c>
      <c r="G31" s="73" t="s">
        <v>1035</v>
      </c>
      <c r="H31" s="73" t="s">
        <v>921</v>
      </c>
      <c r="I31" s="73" t="s">
        <v>927</v>
      </c>
      <c r="J31" s="73" t="s">
        <v>897</v>
      </c>
      <c r="K31" s="74">
        <v>0</v>
      </c>
      <c r="L31" s="74">
        <v>0</v>
      </c>
      <c r="M31" s="74">
        <v>8.6496330869965138E-2</v>
      </c>
      <c r="N31" s="74">
        <v>0</v>
      </c>
      <c r="O31" s="75" t="s">
        <v>919</v>
      </c>
      <c r="P31" s="75" t="s">
        <v>1037</v>
      </c>
      <c r="R31">
        <f t="shared" si="0"/>
        <v>-11.417515674835398</v>
      </c>
    </row>
    <row r="32" spans="1:18" x14ac:dyDescent="0.2">
      <c r="A32" s="4" t="s">
        <v>8</v>
      </c>
      <c r="B32" s="5" t="s">
        <v>712</v>
      </c>
      <c r="C32" t="s">
        <v>1005</v>
      </c>
      <c r="D32" s="2">
        <v>-103027.25</v>
      </c>
      <c r="F32" s="73" t="s">
        <v>964</v>
      </c>
      <c r="G32" s="73" t="s">
        <v>1085</v>
      </c>
      <c r="H32" s="80" t="s">
        <v>1089</v>
      </c>
      <c r="I32" s="80" t="s">
        <v>1079</v>
      </c>
      <c r="J32" s="80" t="s">
        <v>897</v>
      </c>
      <c r="K32" s="74">
        <v>0</v>
      </c>
      <c r="L32" s="74">
        <v>0</v>
      </c>
      <c r="M32" s="74">
        <v>0.2446320709610191</v>
      </c>
      <c r="N32" s="74">
        <v>0</v>
      </c>
      <c r="O32" s="81" t="s">
        <v>919</v>
      </c>
      <c r="P32" s="81" t="s">
        <v>1090</v>
      </c>
      <c r="R32">
        <f t="shared" si="0"/>
        <v>-25203.769532918657</v>
      </c>
    </row>
    <row r="33" spans="1:21" x14ac:dyDescent="0.2">
      <c r="A33" s="4" t="s">
        <v>8</v>
      </c>
      <c r="B33" s="5" t="s">
        <v>764</v>
      </c>
      <c r="C33" t="s">
        <v>1022</v>
      </c>
      <c r="D33" s="2">
        <v>-31000</v>
      </c>
      <c r="F33" s="42" t="s">
        <v>920</v>
      </c>
      <c r="G33" s="73" t="s">
        <v>1035</v>
      </c>
      <c r="H33" s="73" t="s">
        <v>921</v>
      </c>
      <c r="I33" s="73" t="s">
        <v>929</v>
      </c>
      <c r="J33" s="73" t="s">
        <v>897</v>
      </c>
      <c r="K33" s="74">
        <v>0</v>
      </c>
      <c r="L33" s="74">
        <v>0</v>
      </c>
      <c r="M33" s="74">
        <v>3.3453685349505026E-2</v>
      </c>
      <c r="N33" s="74">
        <v>0</v>
      </c>
      <c r="O33" s="75" t="s">
        <v>919</v>
      </c>
      <c r="P33" s="75" t="s">
        <v>1037</v>
      </c>
      <c r="R33">
        <f t="shared" si="0"/>
        <v>-1037.0642458346558</v>
      </c>
    </row>
    <row r="34" spans="1:21" x14ac:dyDescent="0.2">
      <c r="A34" s="4" t="s">
        <v>8</v>
      </c>
      <c r="B34" s="5" t="s">
        <v>810</v>
      </c>
      <c r="C34" t="s">
        <v>1023</v>
      </c>
      <c r="D34" s="2">
        <v>-19000</v>
      </c>
      <c r="F34" s="42" t="s">
        <v>920</v>
      </c>
      <c r="G34" s="73" t="s">
        <v>1035</v>
      </c>
      <c r="H34" s="73" t="s">
        <v>921</v>
      </c>
      <c r="I34" s="73" t="s">
        <v>1004</v>
      </c>
      <c r="J34" s="73" t="s">
        <v>897</v>
      </c>
      <c r="K34" s="74">
        <v>0</v>
      </c>
      <c r="L34" s="74">
        <v>0</v>
      </c>
      <c r="M34" s="74">
        <v>4.0909224924597615E-2</v>
      </c>
      <c r="N34" s="74">
        <v>0</v>
      </c>
      <c r="O34" s="75" t="s">
        <v>919</v>
      </c>
      <c r="P34" s="75" t="s">
        <v>1037</v>
      </c>
      <c r="R34">
        <f t="shared" si="0"/>
        <v>-777.2752735673547</v>
      </c>
    </row>
    <row r="35" spans="1:21" x14ac:dyDescent="0.2">
      <c r="A35" s="4" t="s">
        <v>8</v>
      </c>
      <c r="B35" s="87" t="s">
        <v>5</v>
      </c>
      <c r="C35" t="s">
        <v>1095</v>
      </c>
      <c r="D35" s="2">
        <v>-3546178.16</v>
      </c>
      <c r="F35" s="42"/>
      <c r="G35" s="73"/>
      <c r="H35" s="73"/>
      <c r="I35" s="73"/>
      <c r="J35" s="73"/>
      <c r="K35" s="74"/>
      <c r="L35" s="74"/>
      <c r="M35" s="74"/>
      <c r="N35" s="74"/>
      <c r="O35" s="75"/>
      <c r="P35" s="75"/>
      <c r="R35">
        <f t="shared" si="0"/>
        <v>0</v>
      </c>
    </row>
    <row r="36" spans="1:21" x14ac:dyDescent="0.2">
      <c r="A36" s="4" t="s">
        <v>8</v>
      </c>
      <c r="B36" s="5" t="s">
        <v>817</v>
      </c>
      <c r="C36" t="s">
        <v>1025</v>
      </c>
      <c r="D36" s="2">
        <v>-2063.25</v>
      </c>
      <c r="F36" s="42" t="s">
        <v>920</v>
      </c>
      <c r="G36" s="73" t="s">
        <v>1035</v>
      </c>
      <c r="H36" s="73" t="s">
        <v>921</v>
      </c>
      <c r="I36" s="73" t="s">
        <v>929</v>
      </c>
      <c r="J36" s="73" t="s">
        <v>897</v>
      </c>
      <c r="K36" s="74">
        <v>0</v>
      </c>
      <c r="L36" s="74">
        <v>0</v>
      </c>
      <c r="M36" s="74">
        <v>3.3453685349505026E-2</v>
      </c>
      <c r="N36" s="74">
        <v>0</v>
      </c>
      <c r="O36" s="75" t="s">
        <v>919</v>
      </c>
      <c r="P36" s="75" t="s">
        <v>1037</v>
      </c>
      <c r="R36">
        <f t="shared" si="0"/>
        <v>-69.02331629736625</v>
      </c>
    </row>
    <row r="37" spans="1:21" x14ac:dyDescent="0.2">
      <c r="A37" s="4" t="s">
        <v>8</v>
      </c>
      <c r="B37" s="87" t="s">
        <v>826</v>
      </c>
      <c r="C37" t="s">
        <v>1026</v>
      </c>
      <c r="D37" s="2">
        <v>-16393.68</v>
      </c>
      <c r="R37">
        <f t="shared" si="0"/>
        <v>0</v>
      </c>
    </row>
    <row r="38" spans="1:21" x14ac:dyDescent="0.2">
      <c r="A38" s="4" t="s">
        <v>8</v>
      </c>
      <c r="B38" s="5" t="s">
        <v>831</v>
      </c>
      <c r="C38" t="s">
        <v>1027</v>
      </c>
      <c r="D38" s="2">
        <v>-55150</v>
      </c>
      <c r="F38" s="73" t="s">
        <v>964</v>
      </c>
      <c r="G38" s="73" t="s">
        <v>1085</v>
      </c>
      <c r="H38" s="80" t="s">
        <v>1097</v>
      </c>
      <c r="I38" s="80" t="s">
        <v>1086</v>
      </c>
      <c r="J38" s="80" t="s">
        <v>897</v>
      </c>
      <c r="K38" s="74">
        <v>0</v>
      </c>
      <c r="L38" s="74">
        <v>0</v>
      </c>
      <c r="M38" s="74">
        <v>0.473602284706237</v>
      </c>
      <c r="N38" s="74">
        <v>0</v>
      </c>
      <c r="O38" s="81" t="s">
        <v>919</v>
      </c>
      <c r="P38" s="81" t="s">
        <v>1037</v>
      </c>
      <c r="R38">
        <f t="shared" si="0"/>
        <v>-26119.166001548969</v>
      </c>
    </row>
    <row r="39" spans="1:21" x14ac:dyDescent="0.2">
      <c r="A39" s="4" t="s">
        <v>8</v>
      </c>
      <c r="B39" s="87" t="s">
        <v>836</v>
      </c>
      <c r="C39" t="s">
        <v>1024</v>
      </c>
      <c r="D39" s="2">
        <v>-33380.800000000003</v>
      </c>
      <c r="R39">
        <f t="shared" si="0"/>
        <v>0</v>
      </c>
    </row>
    <row r="40" spans="1:21" x14ac:dyDescent="0.2">
      <c r="A40" s="4" t="s">
        <v>8</v>
      </c>
      <c r="B40" s="87" t="s">
        <v>849</v>
      </c>
      <c r="C40" t="s">
        <v>1017</v>
      </c>
      <c r="D40" s="2">
        <v>-19555.93</v>
      </c>
      <c r="R40">
        <f t="shared" si="0"/>
        <v>0</v>
      </c>
    </row>
    <row r="41" spans="1:21" x14ac:dyDescent="0.2">
      <c r="A41" s="4" t="s">
        <v>8</v>
      </c>
      <c r="B41" s="87" t="s">
        <v>879</v>
      </c>
      <c r="C41" t="s">
        <v>1028</v>
      </c>
      <c r="D41" s="2">
        <v>-28345</v>
      </c>
      <c r="R41">
        <f t="shared" si="0"/>
        <v>0</v>
      </c>
    </row>
    <row r="42" spans="1:21" x14ac:dyDescent="0.2">
      <c r="A42" s="3" t="s">
        <v>8</v>
      </c>
      <c r="B42" s="87" t="s">
        <v>881</v>
      </c>
      <c r="C42" t="s">
        <v>1029</v>
      </c>
      <c r="D42" s="2">
        <v>-25775</v>
      </c>
      <c r="R42">
        <f t="shared" si="0"/>
        <v>0</v>
      </c>
    </row>
    <row r="43" spans="1:21" x14ac:dyDescent="0.2">
      <c r="A43" s="3" t="s">
        <v>26</v>
      </c>
      <c r="B43" t="s">
        <v>5</v>
      </c>
      <c r="C43" t="s">
        <v>1005</v>
      </c>
      <c r="D43" s="2">
        <v>0</v>
      </c>
      <c r="R43">
        <f t="shared" si="0"/>
        <v>0</v>
      </c>
    </row>
    <row r="44" spans="1:21" x14ac:dyDescent="0.2">
      <c r="A44" t="s">
        <v>9</v>
      </c>
      <c r="B44" s="9" t="s">
        <v>5</v>
      </c>
      <c r="C44" t="s">
        <v>1030</v>
      </c>
      <c r="D44" s="2">
        <v>-1849077.13</v>
      </c>
      <c r="R44">
        <f t="shared" si="0"/>
        <v>0</v>
      </c>
    </row>
    <row r="45" spans="1:21" s="53" customFormat="1" x14ac:dyDescent="0.2">
      <c r="E45" s="56"/>
      <c r="Q45" s="56"/>
      <c r="U45" s="53">
        <f>SUM(R6:R44)</f>
        <v>-1824556.0420358623</v>
      </c>
    </row>
    <row r="47" spans="1:21" x14ac:dyDescent="0.2">
      <c r="D47" s="2">
        <f>SUM(D6:D44)</f>
        <v>-13234268.890000001</v>
      </c>
    </row>
    <row r="48" spans="1:21" x14ac:dyDescent="0.2">
      <c r="B48" t="s">
        <v>1098</v>
      </c>
      <c r="D48" s="2">
        <f>D47-D42-D41-D40-D39-D37-D35-D27-D26-D23-D22-D18-D12-D13</f>
        <v>-9403243.6300000008</v>
      </c>
    </row>
    <row r="49" spans="2:4" x14ac:dyDescent="0.2">
      <c r="B49" t="s">
        <v>1099</v>
      </c>
      <c r="D49">
        <f>D48/D47</f>
        <v>0.7105223347173506</v>
      </c>
    </row>
    <row r="50" spans="2:4" x14ac:dyDescent="0.2">
      <c r="B50" t="s">
        <v>1018</v>
      </c>
    </row>
  </sheetData>
  <mergeCells count="1">
    <mergeCell ref="K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5201-93E8-8442-89AB-9A8DEF34B62B}">
  <dimension ref="A3:W39"/>
  <sheetViews>
    <sheetView workbookViewId="0">
      <selection activeCell="D40" sqref="D40"/>
    </sheetView>
  </sheetViews>
  <sheetFormatPr baseColWidth="10" defaultRowHeight="15" x14ac:dyDescent="0.2"/>
  <cols>
    <col min="1" max="1" width="53.5" bestFit="1" customWidth="1"/>
    <col min="2" max="2" width="53.33203125" bestFit="1" customWidth="1"/>
    <col min="3" max="3" width="26.33203125" bestFit="1" customWidth="1"/>
    <col min="4" max="4" width="17.1640625" bestFit="1" customWidth="1"/>
    <col min="5" max="5" width="25.5" style="37" bestFit="1" customWidth="1"/>
    <col min="6" max="6" width="14" bestFit="1" customWidth="1"/>
    <col min="7" max="7" width="14" customWidth="1"/>
    <col min="11" max="11" width="15.1640625" bestFit="1" customWidth="1"/>
    <col min="12" max="12" width="14.5" bestFit="1" customWidth="1"/>
    <col min="13" max="13" width="15.1640625" bestFit="1" customWidth="1"/>
    <col min="14" max="14" width="20.5" bestFit="1" customWidth="1"/>
    <col min="17" max="17" width="10.83203125" style="37"/>
  </cols>
  <sheetData>
    <row r="3" spans="1:23" x14ac:dyDescent="0.2">
      <c r="K3" s="94" t="s">
        <v>916</v>
      </c>
      <c r="L3" s="94"/>
      <c r="M3" s="94"/>
      <c r="N3" s="94"/>
    </row>
    <row r="4" spans="1:23" ht="16" thickBot="1" x14ac:dyDescent="0.25">
      <c r="A4" s="30"/>
      <c r="B4" s="30"/>
      <c r="C4" s="30" t="s">
        <v>904</v>
      </c>
      <c r="D4" s="31" t="s">
        <v>917</v>
      </c>
      <c r="E4" s="38" t="s">
        <v>918</v>
      </c>
      <c r="F4" s="32" t="s">
        <v>912</v>
      </c>
      <c r="G4" s="32" t="s">
        <v>1055</v>
      </c>
      <c r="H4" s="32" t="s">
        <v>913</v>
      </c>
      <c r="I4" s="32" t="s">
        <v>914</v>
      </c>
      <c r="J4" s="32" t="s">
        <v>915</v>
      </c>
      <c r="K4" s="33" t="s">
        <v>898</v>
      </c>
      <c r="L4" s="34" t="s">
        <v>899</v>
      </c>
      <c r="M4" s="34" t="s">
        <v>900</v>
      </c>
      <c r="N4" s="35" t="s">
        <v>901</v>
      </c>
      <c r="O4" s="32" t="s">
        <v>911</v>
      </c>
      <c r="P4" s="36" t="s">
        <v>902</v>
      </c>
      <c r="Q4" s="60"/>
      <c r="R4" s="36" t="s">
        <v>931</v>
      </c>
      <c r="S4" s="30"/>
      <c r="T4" s="30"/>
      <c r="U4" s="52" t="s">
        <v>932</v>
      </c>
      <c r="V4" s="52">
        <f>SUM(U5:U487)</f>
        <v>-145519.87252420821</v>
      </c>
      <c r="W4" s="30"/>
    </row>
    <row r="5" spans="1:23" x14ac:dyDescent="0.2">
      <c r="A5" s="25" t="s">
        <v>933</v>
      </c>
      <c r="D5" s="25"/>
      <c r="E5" s="57"/>
      <c r="F5" s="18"/>
      <c r="G5" s="18"/>
      <c r="H5" s="18"/>
      <c r="I5" s="18"/>
      <c r="J5" s="18"/>
      <c r="K5" s="27"/>
      <c r="L5" s="27"/>
      <c r="M5" s="27"/>
      <c r="N5" s="27"/>
      <c r="O5" s="18"/>
      <c r="P5" s="4"/>
    </row>
    <row r="6" spans="1:23" x14ac:dyDescent="0.2">
      <c r="A6" s="27" t="s">
        <v>30</v>
      </c>
      <c r="B6" t="s">
        <v>144</v>
      </c>
      <c r="D6" s="2">
        <v>-4689.9799999999996</v>
      </c>
      <c r="F6" s="42" t="s">
        <v>920</v>
      </c>
      <c r="G6" s="73" t="s">
        <v>1035</v>
      </c>
      <c r="H6" s="73" t="s">
        <v>921</v>
      </c>
      <c r="I6" s="73" t="s">
        <v>1061</v>
      </c>
      <c r="J6" s="73" t="s">
        <v>897</v>
      </c>
      <c r="K6" s="74">
        <v>0</v>
      </c>
      <c r="L6" s="74">
        <v>0</v>
      </c>
      <c r="M6" s="74">
        <v>7.4028794237054885E-2</v>
      </c>
      <c r="N6" s="74">
        <v>0</v>
      </c>
      <c r="O6" s="75" t="s">
        <v>919</v>
      </c>
      <c r="P6" s="75" t="s">
        <v>1037</v>
      </c>
      <c r="R6">
        <f t="shared" ref="R6:R11" si="0">D6*K6 + D6*L6 + D6*M6 + D6*N6</f>
        <v>-347.19356439590263</v>
      </c>
    </row>
    <row r="7" spans="1:23" x14ac:dyDescent="0.2">
      <c r="A7" s="27" t="s">
        <v>30</v>
      </c>
      <c r="B7" t="s">
        <v>466</v>
      </c>
      <c r="D7" s="2">
        <v>-6414.28</v>
      </c>
      <c r="F7" s="42" t="s">
        <v>920</v>
      </c>
      <c r="G7" s="73" t="s">
        <v>1035</v>
      </c>
      <c r="H7" s="73" t="s">
        <v>921</v>
      </c>
      <c r="I7" s="73" t="s">
        <v>1061</v>
      </c>
      <c r="J7" s="73" t="s">
        <v>897</v>
      </c>
      <c r="K7" s="74">
        <v>0</v>
      </c>
      <c r="L7" s="74">
        <v>0</v>
      </c>
      <c r="M7" s="74">
        <v>7.4028794237054885E-2</v>
      </c>
      <c r="N7" s="74">
        <v>0</v>
      </c>
      <c r="O7" s="75" t="s">
        <v>919</v>
      </c>
      <c r="P7" s="75" t="s">
        <v>1037</v>
      </c>
      <c r="R7">
        <f t="shared" si="0"/>
        <v>-474.84141429885636</v>
      </c>
    </row>
    <row r="8" spans="1:23" x14ac:dyDescent="0.2">
      <c r="A8" s="27" t="s">
        <v>30</v>
      </c>
      <c r="B8" t="s">
        <v>679</v>
      </c>
      <c r="D8" s="2">
        <v>-21411</v>
      </c>
      <c r="F8" s="42" t="s">
        <v>920</v>
      </c>
      <c r="G8" s="73" t="s">
        <v>1035</v>
      </c>
      <c r="H8" s="73" t="s">
        <v>921</v>
      </c>
      <c r="I8" s="73" t="s">
        <v>1061</v>
      </c>
      <c r="J8" s="73" t="s">
        <v>897</v>
      </c>
      <c r="K8" s="74">
        <v>0</v>
      </c>
      <c r="L8" s="74">
        <v>0</v>
      </c>
      <c r="M8" s="74">
        <v>7.4028794237054885E-2</v>
      </c>
      <c r="N8" s="74">
        <v>0</v>
      </c>
      <c r="O8" s="75" t="s">
        <v>919</v>
      </c>
      <c r="P8" s="75" t="s">
        <v>1037</v>
      </c>
      <c r="R8">
        <f t="shared" si="0"/>
        <v>-1585.0305134095822</v>
      </c>
    </row>
    <row r="9" spans="1:23" x14ac:dyDescent="0.2">
      <c r="A9" s="27" t="s">
        <v>30</v>
      </c>
      <c r="B9" t="s">
        <v>812</v>
      </c>
      <c r="D9" s="2">
        <v>-8141.6</v>
      </c>
      <c r="F9" s="42" t="s">
        <v>920</v>
      </c>
      <c r="G9" s="73" t="s">
        <v>1035</v>
      </c>
      <c r="H9" s="73" t="s">
        <v>921</v>
      </c>
      <c r="I9" s="73" t="s">
        <v>1061</v>
      </c>
      <c r="J9" s="73" t="s">
        <v>897</v>
      </c>
      <c r="K9" s="74">
        <v>0</v>
      </c>
      <c r="L9" s="74">
        <v>0</v>
      </c>
      <c r="M9" s="74">
        <v>7.4028794237054885E-2</v>
      </c>
      <c r="N9" s="74">
        <v>0</v>
      </c>
      <c r="O9" s="75" t="s">
        <v>919</v>
      </c>
      <c r="P9" s="75" t="s">
        <v>1037</v>
      </c>
      <c r="R9">
        <f t="shared" si="0"/>
        <v>-602.71283116040604</v>
      </c>
    </row>
    <row r="10" spans="1:23" x14ac:dyDescent="0.2">
      <c r="A10" s="27" t="s">
        <v>30</v>
      </c>
      <c r="B10" t="s">
        <v>5</v>
      </c>
      <c r="D10" s="2">
        <v>-103937.5</v>
      </c>
      <c r="F10" s="42" t="s">
        <v>920</v>
      </c>
      <c r="G10" s="73" t="s">
        <v>1035</v>
      </c>
      <c r="H10" s="73" t="s">
        <v>921</v>
      </c>
      <c r="I10" s="73" t="s">
        <v>1061</v>
      </c>
      <c r="J10" s="73" t="s">
        <v>897</v>
      </c>
      <c r="K10" s="74">
        <v>0</v>
      </c>
      <c r="L10" s="74">
        <v>0</v>
      </c>
      <c r="M10" s="74">
        <v>7.4028794237054885E-2</v>
      </c>
      <c r="N10" s="74">
        <v>0</v>
      </c>
      <c r="O10" s="75" t="s">
        <v>919</v>
      </c>
      <c r="P10" s="75" t="s">
        <v>1037</v>
      </c>
      <c r="R10">
        <f t="shared" si="0"/>
        <v>-7694.3678010138919</v>
      </c>
    </row>
    <row r="11" spans="1:23" x14ac:dyDescent="0.2">
      <c r="A11" s="45" t="s">
        <v>30</v>
      </c>
      <c r="B11" t="s">
        <v>840</v>
      </c>
      <c r="D11" s="2">
        <v>-11242.59</v>
      </c>
      <c r="F11" s="42" t="s">
        <v>920</v>
      </c>
      <c r="G11" s="73" t="s">
        <v>1035</v>
      </c>
      <c r="H11" s="73" t="s">
        <v>921</v>
      </c>
      <c r="I11" s="73" t="s">
        <v>1061</v>
      </c>
      <c r="J11" s="73" t="s">
        <v>897</v>
      </c>
      <c r="K11" s="74">
        <v>0</v>
      </c>
      <c r="L11" s="74">
        <v>0</v>
      </c>
      <c r="M11" s="74">
        <v>7.4028794237054885E-2</v>
      </c>
      <c r="N11" s="74">
        <v>0</v>
      </c>
      <c r="O11" s="75" t="s">
        <v>919</v>
      </c>
      <c r="P11" s="75" t="s">
        <v>1037</v>
      </c>
      <c r="R11">
        <f t="shared" si="0"/>
        <v>-832.27538180157092</v>
      </c>
    </row>
    <row r="12" spans="1:23" x14ac:dyDescent="0.2">
      <c r="A12" s="4"/>
      <c r="D12" s="2"/>
      <c r="U12">
        <f>SUM(R6:R11)</f>
        <v>-11536.421506080211</v>
      </c>
    </row>
    <row r="13" spans="1:23" s="21" customFormat="1" x14ac:dyDescent="0.2">
      <c r="A13" s="26" t="s">
        <v>934</v>
      </c>
      <c r="E13" s="40"/>
      <c r="Q13" s="40"/>
    </row>
    <row r="14" spans="1:23" x14ac:dyDescent="0.2">
      <c r="A14" s="27" t="s">
        <v>31</v>
      </c>
      <c r="B14" t="s">
        <v>116</v>
      </c>
      <c r="D14" s="2">
        <v>-1319</v>
      </c>
      <c r="F14" s="42" t="s">
        <v>920</v>
      </c>
      <c r="G14" s="73" t="s">
        <v>1035</v>
      </c>
      <c r="H14" s="73" t="s">
        <v>921</v>
      </c>
      <c r="I14" s="73" t="s">
        <v>1061</v>
      </c>
      <c r="J14" s="73" t="s">
        <v>897</v>
      </c>
      <c r="K14" s="74">
        <v>0</v>
      </c>
      <c r="L14" s="74">
        <v>0</v>
      </c>
      <c r="M14" s="74">
        <v>7.4028794237054885E-2</v>
      </c>
      <c r="N14" s="74">
        <v>0</v>
      </c>
      <c r="O14" s="75" t="s">
        <v>919</v>
      </c>
      <c r="P14" s="75" t="s">
        <v>1037</v>
      </c>
      <c r="R14">
        <f t="shared" ref="R14:R21" si="1">D14*K14 + D14*L14 + D14*M14 + D14*N14</f>
        <v>-97.643979598675386</v>
      </c>
    </row>
    <row r="15" spans="1:23" x14ac:dyDescent="0.2">
      <c r="A15" s="27" t="s">
        <v>31</v>
      </c>
      <c r="B15" t="s">
        <v>144</v>
      </c>
      <c r="D15" s="2">
        <v>-6072.23</v>
      </c>
      <c r="F15" s="42" t="s">
        <v>920</v>
      </c>
      <c r="G15" s="73" t="s">
        <v>1035</v>
      </c>
      <c r="H15" s="73" t="s">
        <v>921</v>
      </c>
      <c r="I15" s="73" t="s">
        <v>1061</v>
      </c>
      <c r="J15" s="73" t="s">
        <v>897</v>
      </c>
      <c r="K15" s="74">
        <v>0</v>
      </c>
      <c r="L15" s="74">
        <v>0</v>
      </c>
      <c r="M15" s="74">
        <v>7.4028794237054885E-2</v>
      </c>
      <c r="N15" s="74">
        <v>0</v>
      </c>
      <c r="O15" s="75" t="s">
        <v>919</v>
      </c>
      <c r="P15" s="75" t="s">
        <v>1037</v>
      </c>
      <c r="R15">
        <f t="shared" si="1"/>
        <v>-449.51986523007173</v>
      </c>
    </row>
    <row r="16" spans="1:23" x14ac:dyDescent="0.2">
      <c r="A16" s="27" t="s">
        <v>31</v>
      </c>
      <c r="B16" t="s">
        <v>384</v>
      </c>
      <c r="D16" s="2">
        <v>-7424.5</v>
      </c>
      <c r="F16" s="42" t="s">
        <v>920</v>
      </c>
      <c r="G16" s="73" t="s">
        <v>1035</v>
      </c>
      <c r="H16" s="73" t="s">
        <v>921</v>
      </c>
      <c r="I16" s="73" t="s">
        <v>1061</v>
      </c>
      <c r="J16" s="73" t="s">
        <v>897</v>
      </c>
      <c r="K16" s="74">
        <v>0</v>
      </c>
      <c r="L16" s="74">
        <v>0</v>
      </c>
      <c r="M16" s="74">
        <v>7.4028794237054885E-2</v>
      </c>
      <c r="N16" s="74">
        <v>0</v>
      </c>
      <c r="O16" s="75" t="s">
        <v>919</v>
      </c>
      <c r="P16" s="75" t="s">
        <v>1037</v>
      </c>
      <c r="R16">
        <f t="shared" si="1"/>
        <v>-549.62678281301396</v>
      </c>
    </row>
    <row r="17" spans="1:21" x14ac:dyDescent="0.2">
      <c r="A17" s="27" t="s">
        <v>31</v>
      </c>
      <c r="B17" t="s">
        <v>513</v>
      </c>
      <c r="D17" s="2">
        <v>-8975.92</v>
      </c>
      <c r="F17" s="42" t="s">
        <v>920</v>
      </c>
      <c r="G17" s="73" t="s">
        <v>1035</v>
      </c>
      <c r="H17" s="73" t="s">
        <v>921</v>
      </c>
      <c r="I17" s="73" t="s">
        <v>1061</v>
      </c>
      <c r="J17" s="73" t="s">
        <v>897</v>
      </c>
      <c r="K17" s="74">
        <v>0</v>
      </c>
      <c r="L17" s="74">
        <v>0</v>
      </c>
      <c r="M17" s="74">
        <v>7.4028794237054885E-2</v>
      </c>
      <c r="N17" s="74">
        <v>0</v>
      </c>
      <c r="O17" s="75" t="s">
        <v>919</v>
      </c>
      <c r="P17" s="75" t="s">
        <v>1037</v>
      </c>
      <c r="R17">
        <f t="shared" si="1"/>
        <v>-664.47653476826565</v>
      </c>
    </row>
    <row r="18" spans="1:21" x14ac:dyDescent="0.2">
      <c r="A18" s="27" t="s">
        <v>31</v>
      </c>
      <c r="B18" t="s">
        <v>556</v>
      </c>
      <c r="D18" s="2">
        <v>-2010</v>
      </c>
      <c r="F18" s="42" t="s">
        <v>920</v>
      </c>
      <c r="G18" s="73" t="s">
        <v>1035</v>
      </c>
      <c r="H18" s="73" t="s">
        <v>921</v>
      </c>
      <c r="I18" s="73" t="s">
        <v>1061</v>
      </c>
      <c r="J18" s="73" t="s">
        <v>897</v>
      </c>
      <c r="K18" s="74">
        <v>0</v>
      </c>
      <c r="L18" s="74">
        <v>0</v>
      </c>
      <c r="M18" s="74">
        <v>7.4028794237054885E-2</v>
      </c>
      <c r="N18" s="74">
        <v>0</v>
      </c>
      <c r="O18" s="75" t="s">
        <v>919</v>
      </c>
      <c r="P18" s="75" t="s">
        <v>1037</v>
      </c>
      <c r="R18">
        <f t="shared" si="1"/>
        <v>-148.79787641648031</v>
      </c>
    </row>
    <row r="19" spans="1:21" x14ac:dyDescent="0.2">
      <c r="A19" s="27" t="s">
        <v>31</v>
      </c>
      <c r="B19" t="s">
        <v>5</v>
      </c>
      <c r="D19" s="2">
        <v>0.01</v>
      </c>
      <c r="F19" s="42" t="s">
        <v>920</v>
      </c>
      <c r="G19" s="73" t="s">
        <v>1035</v>
      </c>
      <c r="H19" s="73" t="s">
        <v>921</v>
      </c>
      <c r="I19" s="73" t="s">
        <v>1061</v>
      </c>
      <c r="J19" s="73" t="s">
        <v>897</v>
      </c>
      <c r="K19" s="74">
        <v>0</v>
      </c>
      <c r="L19" s="74">
        <v>0</v>
      </c>
      <c r="M19" s="74">
        <v>7.4028794237054885E-2</v>
      </c>
      <c r="N19" s="74">
        <v>0</v>
      </c>
      <c r="O19" s="75" t="s">
        <v>919</v>
      </c>
      <c r="P19" s="75" t="s">
        <v>1037</v>
      </c>
      <c r="R19">
        <f t="shared" si="1"/>
        <v>7.4028794237054885E-4</v>
      </c>
    </row>
    <row r="20" spans="1:21" x14ac:dyDescent="0.2">
      <c r="A20" s="27" t="s">
        <v>31</v>
      </c>
      <c r="B20" t="s">
        <v>839</v>
      </c>
      <c r="D20" s="2">
        <v>-1496525</v>
      </c>
      <c r="F20" s="42" t="s">
        <v>920</v>
      </c>
      <c r="G20" s="73" t="s">
        <v>1035</v>
      </c>
      <c r="H20" s="73" t="s">
        <v>921</v>
      </c>
      <c r="I20" s="73" t="s">
        <v>1061</v>
      </c>
      <c r="J20" s="73" t="s">
        <v>897</v>
      </c>
      <c r="K20" s="74">
        <v>0</v>
      </c>
      <c r="L20" s="74">
        <v>0</v>
      </c>
      <c r="M20" s="74">
        <v>7.4028794237054885E-2</v>
      </c>
      <c r="N20" s="74">
        <v>0</v>
      </c>
      <c r="O20" s="75" t="s">
        <v>919</v>
      </c>
      <c r="P20" s="75" t="s">
        <v>1037</v>
      </c>
      <c r="R20">
        <f t="shared" si="1"/>
        <v>-110785.94129560856</v>
      </c>
    </row>
    <row r="21" spans="1:21" x14ac:dyDescent="0.2">
      <c r="A21" s="45" t="s">
        <v>31</v>
      </c>
      <c r="B21" t="s">
        <v>840</v>
      </c>
      <c r="D21" s="2">
        <v>-21350.25</v>
      </c>
      <c r="F21" s="42" t="s">
        <v>920</v>
      </c>
      <c r="G21" s="73" t="s">
        <v>1035</v>
      </c>
      <c r="H21" s="73" t="s">
        <v>921</v>
      </c>
      <c r="I21" s="73" t="s">
        <v>1061</v>
      </c>
      <c r="J21" s="73" t="s">
        <v>897</v>
      </c>
      <c r="K21" s="74">
        <v>0</v>
      </c>
      <c r="L21" s="74">
        <v>0</v>
      </c>
      <c r="M21" s="74">
        <v>7.4028794237054885E-2</v>
      </c>
      <c r="N21" s="74">
        <v>0</v>
      </c>
      <c r="O21" s="75" t="s">
        <v>919</v>
      </c>
      <c r="P21" s="75" t="s">
        <v>1037</v>
      </c>
      <c r="R21">
        <f t="shared" si="1"/>
        <v>-1580.533264159681</v>
      </c>
    </row>
    <row r="22" spans="1:21" x14ac:dyDescent="0.2">
      <c r="A22" s="4"/>
      <c r="D22" s="2"/>
      <c r="U22">
        <f>SUM(R14:R21)</f>
        <v>-114276.5388583068</v>
      </c>
    </row>
    <row r="23" spans="1:21" s="21" customFormat="1" x14ac:dyDescent="0.2">
      <c r="A23" s="26" t="s">
        <v>935</v>
      </c>
      <c r="E23" s="40"/>
      <c r="Q23" s="40"/>
    </row>
    <row r="24" spans="1:21" x14ac:dyDescent="0.2">
      <c r="A24" s="4" t="s">
        <v>34</v>
      </c>
      <c r="B24" t="s">
        <v>729</v>
      </c>
      <c r="C24" t="s">
        <v>1062</v>
      </c>
      <c r="D24" s="2">
        <v>-186874.95</v>
      </c>
      <c r="R24">
        <f>D24*K24 + D24*L24 + D24*M24 + D24*N24</f>
        <v>0</v>
      </c>
    </row>
    <row r="25" spans="1:21" x14ac:dyDescent="0.2">
      <c r="A25" s="3" t="s">
        <v>34</v>
      </c>
      <c r="B25" t="s">
        <v>5</v>
      </c>
      <c r="C25" t="s">
        <v>1062</v>
      </c>
      <c r="D25" s="2">
        <v>9221.83</v>
      </c>
      <c r="R25">
        <f>D25*K25 + D25*L25 + D25*M25 + D25*N25</f>
        <v>0</v>
      </c>
    </row>
    <row r="26" spans="1:21" x14ac:dyDescent="0.2">
      <c r="A26" s="4"/>
      <c r="D26" s="2"/>
      <c r="U26">
        <f>SUM(R24:R25)</f>
        <v>0</v>
      </c>
    </row>
    <row r="27" spans="1:21" s="21" customFormat="1" x14ac:dyDescent="0.2">
      <c r="A27" s="26" t="s">
        <v>936</v>
      </c>
      <c r="E27" s="40"/>
      <c r="Q27" s="40"/>
    </row>
    <row r="28" spans="1:21" x14ac:dyDescent="0.2">
      <c r="A28" s="27" t="s">
        <v>43</v>
      </c>
      <c r="B28" t="s">
        <v>194</v>
      </c>
      <c r="D28" s="2">
        <v>-3162.5</v>
      </c>
      <c r="F28" s="42" t="s">
        <v>920</v>
      </c>
      <c r="G28" s="73" t="s">
        <v>1035</v>
      </c>
      <c r="H28" s="73" t="s">
        <v>921</v>
      </c>
      <c r="I28" s="73" t="s">
        <v>1061</v>
      </c>
      <c r="J28" s="73" t="s">
        <v>897</v>
      </c>
      <c r="K28" s="74">
        <v>0</v>
      </c>
      <c r="L28" s="74">
        <v>0</v>
      </c>
      <c r="M28" s="74">
        <v>7.4028794237054885E-2</v>
      </c>
      <c r="N28" s="74">
        <v>0</v>
      </c>
      <c r="O28" s="75" t="s">
        <v>919</v>
      </c>
      <c r="P28" s="75" t="s">
        <v>1037</v>
      </c>
      <c r="R28">
        <f t="shared" ref="R28:R36" si="2">D28*K28 + D28*L28 + D28*M28 + D28*N28</f>
        <v>-234.11606177468607</v>
      </c>
    </row>
    <row r="29" spans="1:21" x14ac:dyDescent="0.2">
      <c r="A29" s="27" t="s">
        <v>43</v>
      </c>
      <c r="B29" t="s">
        <v>206</v>
      </c>
      <c r="D29" s="2">
        <v>-5982.34</v>
      </c>
      <c r="F29" s="42" t="s">
        <v>920</v>
      </c>
      <c r="G29" s="73" t="s">
        <v>1035</v>
      </c>
      <c r="H29" s="73" t="s">
        <v>921</v>
      </c>
      <c r="I29" s="73" t="s">
        <v>1061</v>
      </c>
      <c r="J29" s="73" t="s">
        <v>897</v>
      </c>
      <c r="K29" s="74">
        <v>0</v>
      </c>
      <c r="L29" s="74">
        <v>0</v>
      </c>
      <c r="M29" s="74">
        <v>7.4028794237054885E-2</v>
      </c>
      <c r="N29" s="74">
        <v>0</v>
      </c>
      <c r="O29" s="75" t="s">
        <v>919</v>
      </c>
      <c r="P29" s="75" t="s">
        <v>1037</v>
      </c>
      <c r="R29">
        <f t="shared" si="2"/>
        <v>-442.8654169161029</v>
      </c>
    </row>
    <row r="30" spans="1:21" x14ac:dyDescent="0.2">
      <c r="A30" s="27" t="s">
        <v>43</v>
      </c>
      <c r="B30" t="s">
        <v>230</v>
      </c>
      <c r="D30" s="2">
        <v>-20177.5</v>
      </c>
      <c r="F30" s="42" t="s">
        <v>920</v>
      </c>
      <c r="G30" s="73" t="s">
        <v>1035</v>
      </c>
      <c r="H30" s="73" t="s">
        <v>921</v>
      </c>
      <c r="I30" s="73" t="s">
        <v>1061</v>
      </c>
      <c r="J30" s="73" t="s">
        <v>897</v>
      </c>
      <c r="K30" s="74">
        <v>0</v>
      </c>
      <c r="L30" s="74">
        <v>0</v>
      </c>
      <c r="M30" s="74">
        <v>7.4028794237054885E-2</v>
      </c>
      <c r="N30" s="74">
        <v>0</v>
      </c>
      <c r="O30" s="75" t="s">
        <v>919</v>
      </c>
      <c r="P30" s="75" t="s">
        <v>1037</v>
      </c>
      <c r="R30">
        <f t="shared" si="2"/>
        <v>-1493.715995718175</v>
      </c>
    </row>
    <row r="31" spans="1:21" x14ac:dyDescent="0.2">
      <c r="A31" s="27" t="s">
        <v>43</v>
      </c>
      <c r="B31" t="s">
        <v>342</v>
      </c>
      <c r="D31" s="2">
        <v>-154491.72</v>
      </c>
      <c r="F31" s="42" t="s">
        <v>920</v>
      </c>
      <c r="G31" s="73" t="s">
        <v>1035</v>
      </c>
      <c r="H31" s="73" t="s">
        <v>921</v>
      </c>
      <c r="I31" s="73" t="s">
        <v>1061</v>
      </c>
      <c r="J31" s="73" t="s">
        <v>897</v>
      </c>
      <c r="K31" s="74">
        <v>0</v>
      </c>
      <c r="L31" s="74">
        <v>0</v>
      </c>
      <c r="M31" s="74">
        <v>7.4028794237054885E-2</v>
      </c>
      <c r="N31" s="74">
        <v>0</v>
      </c>
      <c r="O31" s="75" t="s">
        <v>919</v>
      </c>
      <c r="P31" s="75" t="s">
        <v>1037</v>
      </c>
      <c r="R31">
        <f t="shared" si="2"/>
        <v>-11436.835751208697</v>
      </c>
    </row>
    <row r="32" spans="1:21" x14ac:dyDescent="0.2">
      <c r="A32" s="27" t="s">
        <v>43</v>
      </c>
      <c r="B32" t="s">
        <v>473</v>
      </c>
      <c r="D32" s="2">
        <v>-7530</v>
      </c>
      <c r="F32" s="42" t="s">
        <v>920</v>
      </c>
      <c r="G32" s="73" t="s">
        <v>1035</v>
      </c>
      <c r="H32" s="73" t="s">
        <v>921</v>
      </c>
      <c r="I32" s="73" t="s">
        <v>1061</v>
      </c>
      <c r="J32" s="73" t="s">
        <v>897</v>
      </c>
      <c r="K32" s="74">
        <v>0</v>
      </c>
      <c r="L32" s="74">
        <v>0</v>
      </c>
      <c r="M32" s="74">
        <v>7.4028794237054885E-2</v>
      </c>
      <c r="N32" s="74">
        <v>0</v>
      </c>
      <c r="O32" s="75" t="s">
        <v>919</v>
      </c>
      <c r="P32" s="75" t="s">
        <v>1037</v>
      </c>
      <c r="R32">
        <f t="shared" si="2"/>
        <v>-557.43682060502329</v>
      </c>
    </row>
    <row r="33" spans="1:21" x14ac:dyDescent="0.2">
      <c r="A33" s="27" t="s">
        <v>43</v>
      </c>
      <c r="B33" t="s">
        <v>689</v>
      </c>
      <c r="D33" s="2">
        <v>-3504.83</v>
      </c>
      <c r="F33" s="42" t="s">
        <v>920</v>
      </c>
      <c r="G33" s="73" t="s">
        <v>1035</v>
      </c>
      <c r="H33" s="73" t="s">
        <v>921</v>
      </c>
      <c r="I33" s="73" t="s">
        <v>1061</v>
      </c>
      <c r="J33" s="73" t="s">
        <v>897</v>
      </c>
      <c r="K33" s="74">
        <v>0</v>
      </c>
      <c r="L33" s="74">
        <v>0</v>
      </c>
      <c r="M33" s="74">
        <v>7.4028794237054885E-2</v>
      </c>
      <c r="N33" s="74">
        <v>0</v>
      </c>
      <c r="O33" s="75" t="s">
        <v>919</v>
      </c>
      <c r="P33" s="75" t="s">
        <v>1037</v>
      </c>
      <c r="R33">
        <f t="shared" si="2"/>
        <v>-259.45833890585709</v>
      </c>
    </row>
    <row r="34" spans="1:21" x14ac:dyDescent="0.2">
      <c r="A34" s="27" t="s">
        <v>43</v>
      </c>
      <c r="B34" t="s">
        <v>763</v>
      </c>
      <c r="D34" s="2">
        <v>-535.15</v>
      </c>
      <c r="F34" s="42" t="s">
        <v>920</v>
      </c>
      <c r="G34" s="73" t="s">
        <v>1035</v>
      </c>
      <c r="H34" s="73" t="s">
        <v>921</v>
      </c>
      <c r="I34" s="73" t="s">
        <v>1061</v>
      </c>
      <c r="J34" s="73" t="s">
        <v>897</v>
      </c>
      <c r="K34" s="74">
        <v>0</v>
      </c>
      <c r="L34" s="74">
        <v>0</v>
      </c>
      <c r="M34" s="74">
        <v>7.4028794237054885E-2</v>
      </c>
      <c r="N34" s="74">
        <v>0</v>
      </c>
      <c r="O34" s="75" t="s">
        <v>919</v>
      </c>
      <c r="P34" s="75" t="s">
        <v>1037</v>
      </c>
      <c r="R34">
        <f t="shared" si="2"/>
        <v>-39.616509235959917</v>
      </c>
    </row>
    <row r="35" spans="1:21" x14ac:dyDescent="0.2">
      <c r="A35" s="27" t="s">
        <v>43</v>
      </c>
      <c r="B35" t="s">
        <v>799</v>
      </c>
      <c r="D35" s="2">
        <v>-70822</v>
      </c>
      <c r="F35" s="42" t="s">
        <v>920</v>
      </c>
      <c r="G35" s="73" t="s">
        <v>1035</v>
      </c>
      <c r="H35" s="73" t="s">
        <v>921</v>
      </c>
      <c r="I35" s="73" t="s">
        <v>1061</v>
      </c>
      <c r="J35" s="73" t="s">
        <v>897</v>
      </c>
      <c r="K35" s="74">
        <v>0</v>
      </c>
      <c r="L35" s="74">
        <v>0</v>
      </c>
      <c r="M35" s="74">
        <v>7.4028794237054885E-2</v>
      </c>
      <c r="N35" s="74">
        <v>0</v>
      </c>
      <c r="O35" s="75" t="s">
        <v>919</v>
      </c>
      <c r="P35" s="75" t="s">
        <v>1037</v>
      </c>
      <c r="R35">
        <f t="shared" si="2"/>
        <v>-5242.8672654567008</v>
      </c>
    </row>
    <row r="36" spans="1:21" x14ac:dyDescent="0.2">
      <c r="A36" s="45" t="s">
        <v>43</v>
      </c>
      <c r="B36" t="s">
        <v>5</v>
      </c>
      <c r="D36" s="2">
        <v>0</v>
      </c>
      <c r="F36" s="42" t="s">
        <v>920</v>
      </c>
      <c r="G36" s="73" t="s">
        <v>1035</v>
      </c>
      <c r="H36" s="73" t="s">
        <v>921</v>
      </c>
      <c r="I36" s="73" t="s">
        <v>1061</v>
      </c>
      <c r="J36" s="73" t="s">
        <v>897</v>
      </c>
      <c r="K36" s="74">
        <v>0</v>
      </c>
      <c r="L36" s="74">
        <v>0</v>
      </c>
      <c r="M36" s="74">
        <v>7.4028794237054885E-2</v>
      </c>
      <c r="N36" s="74">
        <v>0</v>
      </c>
      <c r="O36" s="75" t="s">
        <v>919</v>
      </c>
      <c r="P36" s="75" t="s">
        <v>1037</v>
      </c>
      <c r="R36">
        <f t="shared" si="2"/>
        <v>0</v>
      </c>
    </row>
    <row r="37" spans="1:21" x14ac:dyDescent="0.2">
      <c r="U37">
        <f>SUM(R28:R36)</f>
        <v>-19706.912159821204</v>
      </c>
    </row>
    <row r="38" spans="1:21" s="21" customFormat="1" x14ac:dyDescent="0.2">
      <c r="E38" s="40"/>
      <c r="Q38" s="40"/>
    </row>
    <row r="39" spans="1:21" x14ac:dyDescent="0.2">
      <c r="D39" s="2">
        <f>SUM(D6:D36)</f>
        <v>-2143373</v>
      </c>
    </row>
  </sheetData>
  <mergeCells count="1">
    <mergeCell ref="K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7246-FE43-D840-ADB3-703F49A3EBF8}">
  <dimension ref="A3:XFD351"/>
  <sheetViews>
    <sheetView workbookViewId="0">
      <selection activeCell="D26" sqref="D26"/>
    </sheetView>
  </sheetViews>
  <sheetFormatPr baseColWidth="10" defaultRowHeight="15" x14ac:dyDescent="0.2"/>
  <cols>
    <col min="1" max="1" width="20.5" customWidth="1"/>
    <col min="2" max="2" width="18.6640625" customWidth="1"/>
    <col min="3" max="3" width="15.33203125" customWidth="1"/>
    <col min="4" max="4" width="17.1640625" bestFit="1" customWidth="1"/>
    <col min="5" max="5" width="25.5" style="37" bestFit="1" customWidth="1"/>
    <col min="6" max="6" width="14" bestFit="1" customWidth="1"/>
    <col min="7" max="7" width="14" customWidth="1"/>
    <col min="8" max="8" width="10.1640625" bestFit="1" customWidth="1"/>
    <col min="9" max="9" width="11.5" bestFit="1" customWidth="1"/>
    <col min="11" max="11" width="15.1640625" bestFit="1" customWidth="1"/>
    <col min="12" max="12" width="14.5" bestFit="1" customWidth="1"/>
    <col min="13" max="13" width="15.1640625" bestFit="1" customWidth="1"/>
    <col min="14" max="14" width="20.5" bestFit="1" customWidth="1"/>
    <col min="16" max="16" width="12.5" customWidth="1"/>
    <col min="18" max="18" width="10.83203125" style="48"/>
  </cols>
  <sheetData>
    <row r="3" spans="1:1024 1029:2048 2053:3072 3077:4096 4101:5120 5125:6144 6149:7168 7173:8192 8197:9216 9221:10240 10245:11264 11269:12288 12293:13312 13317:14336 14341:15360 15365:16384" x14ac:dyDescent="0.2">
      <c r="K3" s="94" t="s">
        <v>916</v>
      </c>
      <c r="L3" s="94"/>
      <c r="M3" s="94"/>
      <c r="N3" s="94"/>
      <c r="AB3" s="93"/>
      <c r="AC3" s="93"/>
      <c r="AD3" s="93"/>
      <c r="AE3" s="93"/>
      <c r="AR3" s="93"/>
      <c r="AS3" s="93"/>
      <c r="AT3" s="93"/>
      <c r="AU3" s="93"/>
      <c r="BH3" s="93"/>
      <c r="BI3" s="93"/>
      <c r="BJ3" s="93"/>
      <c r="BK3" s="93"/>
      <c r="BX3" s="93"/>
      <c r="BY3" s="93"/>
      <c r="BZ3" s="93"/>
      <c r="CA3" s="93"/>
      <c r="CN3" s="93"/>
      <c r="CO3" s="93"/>
      <c r="CP3" s="93"/>
      <c r="CQ3" s="93"/>
      <c r="DD3" s="93"/>
      <c r="DE3" s="93"/>
      <c r="DF3" s="93"/>
      <c r="DG3" s="93"/>
      <c r="DT3" s="93"/>
      <c r="DU3" s="93"/>
      <c r="DV3" s="93"/>
      <c r="DW3" s="93"/>
      <c r="EJ3" s="93"/>
      <c r="EK3" s="93"/>
      <c r="EL3" s="93"/>
      <c r="EM3" s="93"/>
      <c r="EZ3" s="93"/>
      <c r="FA3" s="93"/>
      <c r="FB3" s="93"/>
      <c r="FC3" s="93"/>
      <c r="FP3" s="93"/>
      <c r="FQ3" s="93"/>
      <c r="FR3" s="93"/>
      <c r="FS3" s="93"/>
      <c r="GF3" s="93"/>
      <c r="GG3" s="93"/>
      <c r="GH3" s="93"/>
      <c r="GI3" s="93"/>
      <c r="GV3" s="93"/>
      <c r="GW3" s="93"/>
      <c r="GX3" s="93"/>
      <c r="GY3" s="93"/>
      <c r="HL3" s="93"/>
      <c r="HM3" s="93"/>
      <c r="HN3" s="93"/>
      <c r="HO3" s="93"/>
      <c r="IB3" s="93"/>
      <c r="IC3" s="93"/>
      <c r="ID3" s="93"/>
      <c r="IE3" s="93"/>
      <c r="IR3" s="93"/>
      <c r="IS3" s="93"/>
      <c r="IT3" s="93"/>
      <c r="IU3" s="93"/>
      <c r="JH3" s="93"/>
      <c r="JI3" s="93"/>
      <c r="JJ3" s="93"/>
      <c r="JK3" s="93"/>
      <c r="JX3" s="93"/>
      <c r="JY3" s="93"/>
      <c r="JZ3" s="93"/>
      <c r="KA3" s="93"/>
      <c r="KN3" s="93"/>
      <c r="KO3" s="93"/>
      <c r="KP3" s="93"/>
      <c r="KQ3" s="93"/>
      <c r="LD3" s="93"/>
      <c r="LE3" s="93"/>
      <c r="LF3" s="93"/>
      <c r="LG3" s="93"/>
      <c r="LT3" s="93"/>
      <c r="LU3" s="93"/>
      <c r="LV3" s="93"/>
      <c r="LW3" s="93"/>
      <c r="MJ3" s="93"/>
      <c r="MK3" s="93"/>
      <c r="ML3" s="93"/>
      <c r="MM3" s="93"/>
      <c r="MZ3" s="93"/>
      <c r="NA3" s="93"/>
      <c r="NB3" s="93"/>
      <c r="NC3" s="93"/>
      <c r="NP3" s="93"/>
      <c r="NQ3" s="93"/>
      <c r="NR3" s="93"/>
      <c r="NS3" s="93"/>
      <c r="OF3" s="93"/>
      <c r="OG3" s="93"/>
      <c r="OH3" s="93"/>
      <c r="OI3" s="93"/>
      <c r="OV3" s="93"/>
      <c r="OW3" s="93"/>
      <c r="OX3" s="93"/>
      <c r="OY3" s="93"/>
      <c r="PL3" s="93"/>
      <c r="PM3" s="93"/>
      <c r="PN3" s="93"/>
      <c r="PO3" s="93"/>
      <c r="QB3" s="93"/>
      <c r="QC3" s="93"/>
      <c r="QD3" s="93"/>
      <c r="QE3" s="93"/>
      <c r="QR3" s="93"/>
      <c r="QS3" s="93"/>
      <c r="QT3" s="93"/>
      <c r="QU3" s="93"/>
      <c r="RH3" s="93"/>
      <c r="RI3" s="93"/>
      <c r="RJ3" s="93"/>
      <c r="RK3" s="93"/>
      <c r="RX3" s="93"/>
      <c r="RY3" s="93"/>
      <c r="RZ3" s="93"/>
      <c r="SA3" s="93"/>
      <c r="SN3" s="93"/>
      <c r="SO3" s="93"/>
      <c r="SP3" s="93"/>
      <c r="SQ3" s="93"/>
      <c r="TD3" s="93"/>
      <c r="TE3" s="93"/>
      <c r="TF3" s="93"/>
      <c r="TG3" s="93"/>
      <c r="TT3" s="93"/>
      <c r="TU3" s="93"/>
      <c r="TV3" s="93"/>
      <c r="TW3" s="93"/>
      <c r="UJ3" s="93"/>
      <c r="UK3" s="93"/>
      <c r="UL3" s="93"/>
      <c r="UM3" s="93"/>
      <c r="UZ3" s="93"/>
      <c r="VA3" s="93"/>
      <c r="VB3" s="93"/>
      <c r="VC3" s="93"/>
      <c r="VP3" s="93"/>
      <c r="VQ3" s="93"/>
      <c r="VR3" s="93"/>
      <c r="VS3" s="93"/>
      <c r="WF3" s="93"/>
      <c r="WG3" s="93"/>
      <c r="WH3" s="93"/>
      <c r="WI3" s="93"/>
      <c r="WV3" s="93"/>
      <c r="WW3" s="93"/>
      <c r="WX3" s="93"/>
      <c r="WY3" s="93"/>
      <c r="XL3" s="93"/>
      <c r="XM3" s="93"/>
      <c r="XN3" s="93"/>
      <c r="XO3" s="93"/>
      <c r="YB3" s="93"/>
      <c r="YC3" s="93"/>
      <c r="YD3" s="93"/>
      <c r="YE3" s="93"/>
      <c r="YR3" s="93"/>
      <c r="YS3" s="93"/>
      <c r="YT3" s="93"/>
      <c r="YU3" s="93"/>
      <c r="ZH3" s="93"/>
      <c r="ZI3" s="93"/>
      <c r="ZJ3" s="93"/>
      <c r="ZK3" s="93"/>
      <c r="ZX3" s="93"/>
      <c r="ZY3" s="93"/>
      <c r="ZZ3" s="93"/>
      <c r="AAA3" s="93"/>
      <c r="AAN3" s="93"/>
      <c r="AAO3" s="93"/>
      <c r="AAP3" s="93"/>
      <c r="AAQ3" s="93"/>
      <c r="ABD3" s="93"/>
      <c r="ABE3" s="93"/>
      <c r="ABF3" s="93"/>
      <c r="ABG3" s="93"/>
      <c r="ABT3" s="93"/>
      <c r="ABU3" s="93"/>
      <c r="ABV3" s="93"/>
      <c r="ABW3" s="93"/>
      <c r="ACJ3" s="93"/>
      <c r="ACK3" s="93"/>
      <c r="ACL3" s="93"/>
      <c r="ACM3" s="93"/>
      <c r="ACZ3" s="93"/>
      <c r="ADA3" s="93"/>
      <c r="ADB3" s="93"/>
      <c r="ADC3" s="93"/>
      <c r="ADP3" s="93"/>
      <c r="ADQ3" s="93"/>
      <c r="ADR3" s="93"/>
      <c r="ADS3" s="93"/>
      <c r="AEF3" s="93"/>
      <c r="AEG3" s="93"/>
      <c r="AEH3" s="93"/>
      <c r="AEI3" s="93"/>
      <c r="AEV3" s="93"/>
      <c r="AEW3" s="93"/>
      <c r="AEX3" s="93"/>
      <c r="AEY3" s="93"/>
      <c r="AFL3" s="93"/>
      <c r="AFM3" s="93"/>
      <c r="AFN3" s="93"/>
      <c r="AFO3" s="93"/>
      <c r="AGB3" s="93"/>
      <c r="AGC3" s="93"/>
      <c r="AGD3" s="93"/>
      <c r="AGE3" s="93"/>
      <c r="AGR3" s="93"/>
      <c r="AGS3" s="93"/>
      <c r="AGT3" s="93"/>
      <c r="AGU3" s="93"/>
      <c r="AHH3" s="93"/>
      <c r="AHI3" s="93"/>
      <c r="AHJ3" s="93"/>
      <c r="AHK3" s="93"/>
      <c r="AHX3" s="93"/>
      <c r="AHY3" s="93"/>
      <c r="AHZ3" s="93"/>
      <c r="AIA3" s="93"/>
      <c r="AIN3" s="93"/>
      <c r="AIO3" s="93"/>
      <c r="AIP3" s="93"/>
      <c r="AIQ3" s="93"/>
      <c r="AJD3" s="93"/>
      <c r="AJE3" s="93"/>
      <c r="AJF3" s="93"/>
      <c r="AJG3" s="93"/>
      <c r="AJT3" s="93"/>
      <c r="AJU3" s="93"/>
      <c r="AJV3" s="93"/>
      <c r="AJW3" s="93"/>
      <c r="AKJ3" s="93"/>
      <c r="AKK3" s="93"/>
      <c r="AKL3" s="93"/>
      <c r="AKM3" s="93"/>
      <c r="AKZ3" s="93"/>
      <c r="ALA3" s="93"/>
      <c r="ALB3" s="93"/>
      <c r="ALC3" s="93"/>
      <c r="ALP3" s="93"/>
      <c r="ALQ3" s="93"/>
      <c r="ALR3" s="93"/>
      <c r="ALS3" s="93"/>
      <c r="AMF3" s="93"/>
      <c r="AMG3" s="93"/>
      <c r="AMH3" s="93"/>
      <c r="AMI3" s="93"/>
      <c r="AMV3" s="93"/>
      <c r="AMW3" s="93"/>
      <c r="AMX3" s="93"/>
      <c r="AMY3" s="93"/>
      <c r="ANL3" s="93"/>
      <c r="ANM3" s="93"/>
      <c r="ANN3" s="93"/>
      <c r="ANO3" s="93"/>
      <c r="AOB3" s="93"/>
      <c r="AOC3" s="93"/>
      <c r="AOD3" s="93"/>
      <c r="AOE3" s="93"/>
      <c r="AOR3" s="93"/>
      <c r="AOS3" s="93"/>
      <c r="AOT3" s="93"/>
      <c r="AOU3" s="93"/>
      <c r="APH3" s="93"/>
      <c r="API3" s="93"/>
      <c r="APJ3" s="93"/>
      <c r="APK3" s="93"/>
      <c r="APX3" s="93"/>
      <c r="APY3" s="93"/>
      <c r="APZ3" s="93"/>
      <c r="AQA3" s="93"/>
      <c r="AQN3" s="93"/>
      <c r="AQO3" s="93"/>
      <c r="AQP3" s="93"/>
      <c r="AQQ3" s="93"/>
      <c r="ARD3" s="93"/>
      <c r="ARE3" s="93"/>
      <c r="ARF3" s="93"/>
      <c r="ARG3" s="93"/>
      <c r="ART3" s="93"/>
      <c r="ARU3" s="93"/>
      <c r="ARV3" s="93"/>
      <c r="ARW3" s="93"/>
      <c r="ASJ3" s="93"/>
      <c r="ASK3" s="93"/>
      <c r="ASL3" s="93"/>
      <c r="ASM3" s="93"/>
      <c r="ASZ3" s="93"/>
      <c r="ATA3" s="93"/>
      <c r="ATB3" s="93"/>
      <c r="ATC3" s="93"/>
      <c r="ATP3" s="93"/>
      <c r="ATQ3" s="93"/>
      <c r="ATR3" s="93"/>
      <c r="ATS3" s="93"/>
      <c r="AUF3" s="93"/>
      <c r="AUG3" s="93"/>
      <c r="AUH3" s="93"/>
      <c r="AUI3" s="93"/>
      <c r="AUV3" s="93"/>
      <c r="AUW3" s="93"/>
      <c r="AUX3" s="93"/>
      <c r="AUY3" s="93"/>
      <c r="AVL3" s="93"/>
      <c r="AVM3" s="93"/>
      <c r="AVN3" s="93"/>
      <c r="AVO3" s="93"/>
      <c r="AWB3" s="93"/>
      <c r="AWC3" s="93"/>
      <c r="AWD3" s="93"/>
      <c r="AWE3" s="93"/>
      <c r="AWR3" s="93"/>
      <c r="AWS3" s="93"/>
      <c r="AWT3" s="93"/>
      <c r="AWU3" s="93"/>
      <c r="AXH3" s="93"/>
      <c r="AXI3" s="93"/>
      <c r="AXJ3" s="93"/>
      <c r="AXK3" s="93"/>
      <c r="AXX3" s="93"/>
      <c r="AXY3" s="93"/>
      <c r="AXZ3" s="93"/>
      <c r="AYA3" s="93"/>
      <c r="AYN3" s="93"/>
      <c r="AYO3" s="93"/>
      <c r="AYP3" s="93"/>
      <c r="AYQ3" s="93"/>
      <c r="AZD3" s="93"/>
      <c r="AZE3" s="93"/>
      <c r="AZF3" s="93"/>
      <c r="AZG3" s="93"/>
      <c r="AZT3" s="93"/>
      <c r="AZU3" s="93"/>
      <c r="AZV3" s="93"/>
      <c r="AZW3" s="93"/>
      <c r="BAJ3" s="93"/>
      <c r="BAK3" s="93"/>
      <c r="BAL3" s="93"/>
      <c r="BAM3" s="93"/>
      <c r="BAZ3" s="93"/>
      <c r="BBA3" s="93"/>
      <c r="BBB3" s="93"/>
      <c r="BBC3" s="93"/>
      <c r="BBP3" s="93"/>
      <c r="BBQ3" s="93"/>
      <c r="BBR3" s="93"/>
      <c r="BBS3" s="93"/>
      <c r="BCF3" s="93"/>
      <c r="BCG3" s="93"/>
      <c r="BCH3" s="93"/>
      <c r="BCI3" s="93"/>
      <c r="BCV3" s="93"/>
      <c r="BCW3" s="93"/>
      <c r="BCX3" s="93"/>
      <c r="BCY3" s="93"/>
      <c r="BDL3" s="93"/>
      <c r="BDM3" s="93"/>
      <c r="BDN3" s="93"/>
      <c r="BDO3" s="93"/>
      <c r="BEB3" s="93"/>
      <c r="BEC3" s="93"/>
      <c r="BED3" s="93"/>
      <c r="BEE3" s="93"/>
      <c r="BER3" s="93"/>
      <c r="BES3" s="93"/>
      <c r="BET3" s="93"/>
      <c r="BEU3" s="93"/>
      <c r="BFH3" s="93"/>
      <c r="BFI3" s="93"/>
      <c r="BFJ3" s="93"/>
      <c r="BFK3" s="93"/>
      <c r="BFX3" s="93"/>
      <c r="BFY3" s="93"/>
      <c r="BFZ3" s="93"/>
      <c r="BGA3" s="93"/>
      <c r="BGN3" s="93"/>
      <c r="BGO3" s="93"/>
      <c r="BGP3" s="93"/>
      <c r="BGQ3" s="93"/>
      <c r="BHD3" s="93"/>
      <c r="BHE3" s="93"/>
      <c r="BHF3" s="93"/>
      <c r="BHG3" s="93"/>
      <c r="BHT3" s="93"/>
      <c r="BHU3" s="93"/>
      <c r="BHV3" s="93"/>
      <c r="BHW3" s="93"/>
      <c r="BIJ3" s="93"/>
      <c r="BIK3" s="93"/>
      <c r="BIL3" s="93"/>
      <c r="BIM3" s="93"/>
      <c r="BIZ3" s="93"/>
      <c r="BJA3" s="93"/>
      <c r="BJB3" s="93"/>
      <c r="BJC3" s="93"/>
      <c r="BJP3" s="93"/>
      <c r="BJQ3" s="93"/>
      <c r="BJR3" s="93"/>
      <c r="BJS3" s="93"/>
      <c r="BKF3" s="93"/>
      <c r="BKG3" s="93"/>
      <c r="BKH3" s="93"/>
      <c r="BKI3" s="93"/>
      <c r="BKV3" s="93"/>
      <c r="BKW3" s="93"/>
      <c r="BKX3" s="93"/>
      <c r="BKY3" s="93"/>
      <c r="BLL3" s="93"/>
      <c r="BLM3" s="93"/>
      <c r="BLN3" s="93"/>
      <c r="BLO3" s="93"/>
      <c r="BMB3" s="93"/>
      <c r="BMC3" s="93"/>
      <c r="BMD3" s="93"/>
      <c r="BME3" s="93"/>
      <c r="BMR3" s="93"/>
      <c r="BMS3" s="93"/>
      <c r="BMT3" s="93"/>
      <c r="BMU3" s="93"/>
      <c r="BNH3" s="93"/>
      <c r="BNI3" s="93"/>
      <c r="BNJ3" s="93"/>
      <c r="BNK3" s="93"/>
      <c r="BNX3" s="93"/>
      <c r="BNY3" s="93"/>
      <c r="BNZ3" s="93"/>
      <c r="BOA3" s="93"/>
      <c r="BON3" s="93"/>
      <c r="BOO3" s="93"/>
      <c r="BOP3" s="93"/>
      <c r="BOQ3" s="93"/>
      <c r="BPD3" s="93"/>
      <c r="BPE3" s="93"/>
      <c r="BPF3" s="93"/>
      <c r="BPG3" s="93"/>
      <c r="BPT3" s="93"/>
      <c r="BPU3" s="93"/>
      <c r="BPV3" s="93"/>
      <c r="BPW3" s="93"/>
      <c r="BQJ3" s="93"/>
      <c r="BQK3" s="93"/>
      <c r="BQL3" s="93"/>
      <c r="BQM3" s="93"/>
      <c r="BQZ3" s="93"/>
      <c r="BRA3" s="93"/>
      <c r="BRB3" s="93"/>
      <c r="BRC3" s="93"/>
      <c r="BRP3" s="93"/>
      <c r="BRQ3" s="93"/>
      <c r="BRR3" s="93"/>
      <c r="BRS3" s="93"/>
      <c r="BSF3" s="93"/>
      <c r="BSG3" s="93"/>
      <c r="BSH3" s="93"/>
      <c r="BSI3" s="93"/>
      <c r="BSV3" s="93"/>
      <c r="BSW3" s="93"/>
      <c r="BSX3" s="93"/>
      <c r="BSY3" s="93"/>
      <c r="BTL3" s="93"/>
      <c r="BTM3" s="93"/>
      <c r="BTN3" s="93"/>
      <c r="BTO3" s="93"/>
      <c r="BUB3" s="93"/>
      <c r="BUC3" s="93"/>
      <c r="BUD3" s="93"/>
      <c r="BUE3" s="93"/>
      <c r="BUR3" s="93"/>
      <c r="BUS3" s="93"/>
      <c r="BUT3" s="93"/>
      <c r="BUU3" s="93"/>
      <c r="BVH3" s="93"/>
      <c r="BVI3" s="93"/>
      <c r="BVJ3" s="93"/>
      <c r="BVK3" s="93"/>
      <c r="BVX3" s="93"/>
      <c r="BVY3" s="93"/>
      <c r="BVZ3" s="93"/>
      <c r="BWA3" s="93"/>
      <c r="BWN3" s="93"/>
      <c r="BWO3" s="93"/>
      <c r="BWP3" s="93"/>
      <c r="BWQ3" s="93"/>
      <c r="BXD3" s="93"/>
      <c r="BXE3" s="93"/>
      <c r="BXF3" s="93"/>
      <c r="BXG3" s="93"/>
      <c r="BXT3" s="93"/>
      <c r="BXU3" s="93"/>
      <c r="BXV3" s="93"/>
      <c r="BXW3" s="93"/>
      <c r="BYJ3" s="93"/>
      <c r="BYK3" s="93"/>
      <c r="BYL3" s="93"/>
      <c r="BYM3" s="93"/>
      <c r="BYZ3" s="93"/>
      <c r="BZA3" s="93"/>
      <c r="BZB3" s="93"/>
      <c r="BZC3" s="93"/>
      <c r="BZP3" s="93"/>
      <c r="BZQ3" s="93"/>
      <c r="BZR3" s="93"/>
      <c r="BZS3" s="93"/>
      <c r="CAF3" s="93"/>
      <c r="CAG3" s="93"/>
      <c r="CAH3" s="93"/>
      <c r="CAI3" s="93"/>
      <c r="CAV3" s="93"/>
      <c r="CAW3" s="93"/>
      <c r="CAX3" s="93"/>
      <c r="CAY3" s="93"/>
      <c r="CBL3" s="93"/>
      <c r="CBM3" s="93"/>
      <c r="CBN3" s="93"/>
      <c r="CBO3" s="93"/>
      <c r="CCB3" s="93"/>
      <c r="CCC3" s="93"/>
      <c r="CCD3" s="93"/>
      <c r="CCE3" s="93"/>
      <c r="CCR3" s="93"/>
      <c r="CCS3" s="93"/>
      <c r="CCT3" s="93"/>
      <c r="CCU3" s="93"/>
      <c r="CDH3" s="93"/>
      <c r="CDI3" s="93"/>
      <c r="CDJ3" s="93"/>
      <c r="CDK3" s="93"/>
      <c r="CDX3" s="93"/>
      <c r="CDY3" s="93"/>
      <c r="CDZ3" s="93"/>
      <c r="CEA3" s="93"/>
      <c r="CEN3" s="93"/>
      <c r="CEO3" s="93"/>
      <c r="CEP3" s="93"/>
      <c r="CEQ3" s="93"/>
      <c r="CFD3" s="93"/>
      <c r="CFE3" s="93"/>
      <c r="CFF3" s="93"/>
      <c r="CFG3" s="93"/>
      <c r="CFT3" s="93"/>
      <c r="CFU3" s="93"/>
      <c r="CFV3" s="93"/>
      <c r="CFW3" s="93"/>
      <c r="CGJ3" s="93"/>
      <c r="CGK3" s="93"/>
      <c r="CGL3" s="93"/>
      <c r="CGM3" s="93"/>
      <c r="CGZ3" s="93"/>
      <c r="CHA3" s="93"/>
      <c r="CHB3" s="93"/>
      <c r="CHC3" s="93"/>
      <c r="CHP3" s="93"/>
      <c r="CHQ3" s="93"/>
      <c r="CHR3" s="93"/>
      <c r="CHS3" s="93"/>
      <c r="CIF3" s="93"/>
      <c r="CIG3" s="93"/>
      <c r="CIH3" s="93"/>
      <c r="CII3" s="93"/>
      <c r="CIV3" s="93"/>
      <c r="CIW3" s="93"/>
      <c r="CIX3" s="93"/>
      <c r="CIY3" s="93"/>
      <c r="CJL3" s="93"/>
      <c r="CJM3" s="93"/>
      <c r="CJN3" s="93"/>
      <c r="CJO3" s="93"/>
      <c r="CKB3" s="93"/>
      <c r="CKC3" s="93"/>
      <c r="CKD3" s="93"/>
      <c r="CKE3" s="93"/>
      <c r="CKR3" s="93"/>
      <c r="CKS3" s="93"/>
      <c r="CKT3" s="93"/>
      <c r="CKU3" s="93"/>
      <c r="CLH3" s="93"/>
      <c r="CLI3" s="93"/>
      <c r="CLJ3" s="93"/>
      <c r="CLK3" s="93"/>
      <c r="CLX3" s="93"/>
      <c r="CLY3" s="93"/>
      <c r="CLZ3" s="93"/>
      <c r="CMA3" s="93"/>
      <c r="CMN3" s="93"/>
      <c r="CMO3" s="93"/>
      <c r="CMP3" s="93"/>
      <c r="CMQ3" s="93"/>
      <c r="CND3" s="93"/>
      <c r="CNE3" s="93"/>
      <c r="CNF3" s="93"/>
      <c r="CNG3" s="93"/>
      <c r="CNT3" s="93"/>
      <c r="CNU3" s="93"/>
      <c r="CNV3" s="93"/>
      <c r="CNW3" s="93"/>
      <c r="COJ3" s="93"/>
      <c r="COK3" s="93"/>
      <c r="COL3" s="93"/>
      <c r="COM3" s="93"/>
      <c r="COZ3" s="93"/>
      <c r="CPA3" s="93"/>
      <c r="CPB3" s="93"/>
      <c r="CPC3" s="93"/>
      <c r="CPP3" s="93"/>
      <c r="CPQ3" s="93"/>
      <c r="CPR3" s="93"/>
      <c r="CPS3" s="93"/>
      <c r="CQF3" s="93"/>
      <c r="CQG3" s="93"/>
      <c r="CQH3" s="93"/>
      <c r="CQI3" s="93"/>
      <c r="CQV3" s="93"/>
      <c r="CQW3" s="93"/>
      <c r="CQX3" s="93"/>
      <c r="CQY3" s="93"/>
      <c r="CRL3" s="93"/>
      <c r="CRM3" s="93"/>
      <c r="CRN3" s="93"/>
      <c r="CRO3" s="93"/>
      <c r="CSB3" s="93"/>
      <c r="CSC3" s="93"/>
      <c r="CSD3" s="93"/>
      <c r="CSE3" s="93"/>
      <c r="CSR3" s="93"/>
      <c r="CSS3" s="93"/>
      <c r="CST3" s="93"/>
      <c r="CSU3" s="93"/>
      <c r="CTH3" s="93"/>
      <c r="CTI3" s="93"/>
      <c r="CTJ3" s="93"/>
      <c r="CTK3" s="93"/>
      <c r="CTX3" s="93"/>
      <c r="CTY3" s="93"/>
      <c r="CTZ3" s="93"/>
      <c r="CUA3" s="93"/>
      <c r="CUN3" s="93"/>
      <c r="CUO3" s="93"/>
      <c r="CUP3" s="93"/>
      <c r="CUQ3" s="93"/>
      <c r="CVD3" s="93"/>
      <c r="CVE3" s="93"/>
      <c r="CVF3" s="93"/>
      <c r="CVG3" s="93"/>
      <c r="CVT3" s="93"/>
      <c r="CVU3" s="93"/>
      <c r="CVV3" s="93"/>
      <c r="CVW3" s="93"/>
      <c r="CWJ3" s="93"/>
      <c r="CWK3" s="93"/>
      <c r="CWL3" s="93"/>
      <c r="CWM3" s="93"/>
      <c r="CWZ3" s="93"/>
      <c r="CXA3" s="93"/>
      <c r="CXB3" s="93"/>
      <c r="CXC3" s="93"/>
      <c r="CXP3" s="93"/>
      <c r="CXQ3" s="93"/>
      <c r="CXR3" s="93"/>
      <c r="CXS3" s="93"/>
      <c r="CYF3" s="93"/>
      <c r="CYG3" s="93"/>
      <c r="CYH3" s="93"/>
      <c r="CYI3" s="93"/>
      <c r="CYV3" s="93"/>
      <c r="CYW3" s="93"/>
      <c r="CYX3" s="93"/>
      <c r="CYY3" s="93"/>
      <c r="CZL3" s="93"/>
      <c r="CZM3" s="93"/>
      <c r="CZN3" s="93"/>
      <c r="CZO3" s="93"/>
      <c r="DAB3" s="93"/>
      <c r="DAC3" s="93"/>
      <c r="DAD3" s="93"/>
      <c r="DAE3" s="93"/>
      <c r="DAR3" s="93"/>
      <c r="DAS3" s="93"/>
      <c r="DAT3" s="93"/>
      <c r="DAU3" s="93"/>
      <c r="DBH3" s="93"/>
      <c r="DBI3" s="93"/>
      <c r="DBJ3" s="93"/>
      <c r="DBK3" s="93"/>
      <c r="DBX3" s="93"/>
      <c r="DBY3" s="93"/>
      <c r="DBZ3" s="93"/>
      <c r="DCA3" s="93"/>
      <c r="DCN3" s="93"/>
      <c r="DCO3" s="93"/>
      <c r="DCP3" s="93"/>
      <c r="DCQ3" s="93"/>
      <c r="DDD3" s="93"/>
      <c r="DDE3" s="93"/>
      <c r="DDF3" s="93"/>
      <c r="DDG3" s="93"/>
      <c r="DDT3" s="93"/>
      <c r="DDU3" s="93"/>
      <c r="DDV3" s="93"/>
      <c r="DDW3" s="93"/>
      <c r="DEJ3" s="93"/>
      <c r="DEK3" s="93"/>
      <c r="DEL3" s="93"/>
      <c r="DEM3" s="93"/>
      <c r="DEZ3" s="93"/>
      <c r="DFA3" s="93"/>
      <c r="DFB3" s="93"/>
      <c r="DFC3" s="93"/>
      <c r="DFP3" s="93"/>
      <c r="DFQ3" s="93"/>
      <c r="DFR3" s="93"/>
      <c r="DFS3" s="93"/>
      <c r="DGF3" s="93"/>
      <c r="DGG3" s="93"/>
      <c r="DGH3" s="93"/>
      <c r="DGI3" s="93"/>
      <c r="DGV3" s="93"/>
      <c r="DGW3" s="93"/>
      <c r="DGX3" s="93"/>
      <c r="DGY3" s="93"/>
      <c r="DHL3" s="93"/>
      <c r="DHM3" s="93"/>
      <c r="DHN3" s="93"/>
      <c r="DHO3" s="93"/>
      <c r="DIB3" s="93"/>
      <c r="DIC3" s="93"/>
      <c r="DID3" s="93"/>
      <c r="DIE3" s="93"/>
      <c r="DIR3" s="93"/>
      <c r="DIS3" s="93"/>
      <c r="DIT3" s="93"/>
      <c r="DIU3" s="93"/>
      <c r="DJH3" s="93"/>
      <c r="DJI3" s="93"/>
      <c r="DJJ3" s="93"/>
      <c r="DJK3" s="93"/>
      <c r="DJX3" s="93"/>
      <c r="DJY3" s="93"/>
      <c r="DJZ3" s="93"/>
      <c r="DKA3" s="93"/>
      <c r="DKN3" s="93"/>
      <c r="DKO3" s="93"/>
      <c r="DKP3" s="93"/>
      <c r="DKQ3" s="93"/>
      <c r="DLD3" s="93"/>
      <c r="DLE3" s="93"/>
      <c r="DLF3" s="93"/>
      <c r="DLG3" s="93"/>
      <c r="DLT3" s="93"/>
      <c r="DLU3" s="93"/>
      <c r="DLV3" s="93"/>
      <c r="DLW3" s="93"/>
      <c r="DMJ3" s="93"/>
      <c r="DMK3" s="93"/>
      <c r="DML3" s="93"/>
      <c r="DMM3" s="93"/>
      <c r="DMZ3" s="93"/>
      <c r="DNA3" s="93"/>
      <c r="DNB3" s="93"/>
      <c r="DNC3" s="93"/>
      <c r="DNP3" s="93"/>
      <c r="DNQ3" s="93"/>
      <c r="DNR3" s="93"/>
      <c r="DNS3" s="93"/>
      <c r="DOF3" s="93"/>
      <c r="DOG3" s="93"/>
      <c r="DOH3" s="93"/>
      <c r="DOI3" s="93"/>
      <c r="DOV3" s="93"/>
      <c r="DOW3" s="93"/>
      <c r="DOX3" s="93"/>
      <c r="DOY3" s="93"/>
      <c r="DPL3" s="93"/>
      <c r="DPM3" s="93"/>
      <c r="DPN3" s="93"/>
      <c r="DPO3" s="93"/>
      <c r="DQB3" s="93"/>
      <c r="DQC3" s="93"/>
      <c r="DQD3" s="93"/>
      <c r="DQE3" s="93"/>
      <c r="DQR3" s="93"/>
      <c r="DQS3" s="93"/>
      <c r="DQT3" s="93"/>
      <c r="DQU3" s="93"/>
      <c r="DRH3" s="93"/>
      <c r="DRI3" s="93"/>
      <c r="DRJ3" s="93"/>
      <c r="DRK3" s="93"/>
      <c r="DRX3" s="93"/>
      <c r="DRY3" s="93"/>
      <c r="DRZ3" s="93"/>
      <c r="DSA3" s="93"/>
      <c r="DSN3" s="93"/>
      <c r="DSO3" s="93"/>
      <c r="DSP3" s="93"/>
      <c r="DSQ3" s="93"/>
      <c r="DTD3" s="93"/>
      <c r="DTE3" s="93"/>
      <c r="DTF3" s="93"/>
      <c r="DTG3" s="93"/>
      <c r="DTT3" s="93"/>
      <c r="DTU3" s="93"/>
      <c r="DTV3" s="93"/>
      <c r="DTW3" s="93"/>
      <c r="DUJ3" s="93"/>
      <c r="DUK3" s="93"/>
      <c r="DUL3" s="93"/>
      <c r="DUM3" s="93"/>
      <c r="DUZ3" s="93"/>
      <c r="DVA3" s="93"/>
      <c r="DVB3" s="93"/>
      <c r="DVC3" s="93"/>
      <c r="DVP3" s="93"/>
      <c r="DVQ3" s="93"/>
      <c r="DVR3" s="93"/>
      <c r="DVS3" s="93"/>
      <c r="DWF3" s="93"/>
      <c r="DWG3" s="93"/>
      <c r="DWH3" s="93"/>
      <c r="DWI3" s="93"/>
      <c r="DWV3" s="93"/>
      <c r="DWW3" s="93"/>
      <c r="DWX3" s="93"/>
      <c r="DWY3" s="93"/>
      <c r="DXL3" s="93"/>
      <c r="DXM3" s="93"/>
      <c r="DXN3" s="93"/>
      <c r="DXO3" s="93"/>
      <c r="DYB3" s="93"/>
      <c r="DYC3" s="93"/>
      <c r="DYD3" s="93"/>
      <c r="DYE3" s="93"/>
      <c r="DYR3" s="93"/>
      <c r="DYS3" s="93"/>
      <c r="DYT3" s="93"/>
      <c r="DYU3" s="93"/>
      <c r="DZH3" s="93"/>
      <c r="DZI3" s="93"/>
      <c r="DZJ3" s="93"/>
      <c r="DZK3" s="93"/>
      <c r="DZX3" s="93"/>
      <c r="DZY3" s="93"/>
      <c r="DZZ3" s="93"/>
      <c r="EAA3" s="93"/>
      <c r="EAN3" s="93"/>
      <c r="EAO3" s="93"/>
      <c r="EAP3" s="93"/>
      <c r="EAQ3" s="93"/>
      <c r="EBD3" s="93"/>
      <c r="EBE3" s="93"/>
      <c r="EBF3" s="93"/>
      <c r="EBG3" s="93"/>
      <c r="EBT3" s="93"/>
      <c r="EBU3" s="93"/>
      <c r="EBV3" s="93"/>
      <c r="EBW3" s="93"/>
      <c r="ECJ3" s="93"/>
      <c r="ECK3" s="93"/>
      <c r="ECL3" s="93"/>
      <c r="ECM3" s="93"/>
      <c r="ECZ3" s="93"/>
      <c r="EDA3" s="93"/>
      <c r="EDB3" s="93"/>
      <c r="EDC3" s="93"/>
      <c r="EDP3" s="93"/>
      <c r="EDQ3" s="93"/>
      <c r="EDR3" s="93"/>
      <c r="EDS3" s="93"/>
      <c r="EEF3" s="93"/>
      <c r="EEG3" s="93"/>
      <c r="EEH3" s="93"/>
      <c r="EEI3" s="93"/>
      <c r="EEV3" s="93"/>
      <c r="EEW3" s="93"/>
      <c r="EEX3" s="93"/>
      <c r="EEY3" s="93"/>
      <c r="EFL3" s="93"/>
      <c r="EFM3" s="93"/>
      <c r="EFN3" s="93"/>
      <c r="EFO3" s="93"/>
      <c r="EGB3" s="93"/>
      <c r="EGC3" s="93"/>
      <c r="EGD3" s="93"/>
      <c r="EGE3" s="93"/>
      <c r="EGR3" s="93"/>
      <c r="EGS3" s="93"/>
      <c r="EGT3" s="93"/>
      <c r="EGU3" s="93"/>
      <c r="EHH3" s="93"/>
      <c r="EHI3" s="93"/>
      <c r="EHJ3" s="93"/>
      <c r="EHK3" s="93"/>
      <c r="EHX3" s="93"/>
      <c r="EHY3" s="93"/>
      <c r="EHZ3" s="93"/>
      <c r="EIA3" s="93"/>
      <c r="EIN3" s="93"/>
      <c r="EIO3" s="93"/>
      <c r="EIP3" s="93"/>
      <c r="EIQ3" s="93"/>
      <c r="EJD3" s="93"/>
      <c r="EJE3" s="93"/>
      <c r="EJF3" s="93"/>
      <c r="EJG3" s="93"/>
      <c r="EJT3" s="93"/>
      <c r="EJU3" s="93"/>
      <c r="EJV3" s="93"/>
      <c r="EJW3" s="93"/>
      <c r="EKJ3" s="93"/>
      <c r="EKK3" s="93"/>
      <c r="EKL3" s="93"/>
      <c r="EKM3" s="93"/>
      <c r="EKZ3" s="93"/>
      <c r="ELA3" s="93"/>
      <c r="ELB3" s="93"/>
      <c r="ELC3" s="93"/>
      <c r="ELP3" s="93"/>
      <c r="ELQ3" s="93"/>
      <c r="ELR3" s="93"/>
      <c r="ELS3" s="93"/>
      <c r="EMF3" s="93"/>
      <c r="EMG3" s="93"/>
      <c r="EMH3" s="93"/>
      <c r="EMI3" s="93"/>
      <c r="EMV3" s="93"/>
      <c r="EMW3" s="93"/>
      <c r="EMX3" s="93"/>
      <c r="EMY3" s="93"/>
      <c r="ENL3" s="93"/>
      <c r="ENM3" s="93"/>
      <c r="ENN3" s="93"/>
      <c r="ENO3" s="93"/>
      <c r="EOB3" s="93"/>
      <c r="EOC3" s="93"/>
      <c r="EOD3" s="93"/>
      <c r="EOE3" s="93"/>
      <c r="EOR3" s="93"/>
      <c r="EOS3" s="93"/>
      <c r="EOT3" s="93"/>
      <c r="EOU3" s="93"/>
      <c r="EPH3" s="93"/>
      <c r="EPI3" s="93"/>
      <c r="EPJ3" s="93"/>
      <c r="EPK3" s="93"/>
      <c r="EPX3" s="93"/>
      <c r="EPY3" s="93"/>
      <c r="EPZ3" s="93"/>
      <c r="EQA3" s="93"/>
      <c r="EQN3" s="93"/>
      <c r="EQO3" s="93"/>
      <c r="EQP3" s="93"/>
      <c r="EQQ3" s="93"/>
      <c r="ERD3" s="93"/>
      <c r="ERE3" s="93"/>
      <c r="ERF3" s="93"/>
      <c r="ERG3" s="93"/>
      <c r="ERT3" s="93"/>
      <c r="ERU3" s="93"/>
      <c r="ERV3" s="93"/>
      <c r="ERW3" s="93"/>
      <c r="ESJ3" s="93"/>
      <c r="ESK3" s="93"/>
      <c r="ESL3" s="93"/>
      <c r="ESM3" s="93"/>
      <c r="ESZ3" s="93"/>
      <c r="ETA3" s="93"/>
      <c r="ETB3" s="93"/>
      <c r="ETC3" s="93"/>
      <c r="ETP3" s="93"/>
      <c r="ETQ3" s="93"/>
      <c r="ETR3" s="93"/>
      <c r="ETS3" s="93"/>
      <c r="EUF3" s="93"/>
      <c r="EUG3" s="93"/>
      <c r="EUH3" s="93"/>
      <c r="EUI3" s="93"/>
      <c r="EUV3" s="93"/>
      <c r="EUW3" s="93"/>
      <c r="EUX3" s="93"/>
      <c r="EUY3" s="93"/>
      <c r="EVL3" s="93"/>
      <c r="EVM3" s="93"/>
      <c r="EVN3" s="93"/>
      <c r="EVO3" s="93"/>
      <c r="EWB3" s="93"/>
      <c r="EWC3" s="93"/>
      <c r="EWD3" s="93"/>
      <c r="EWE3" s="93"/>
      <c r="EWR3" s="93"/>
      <c r="EWS3" s="93"/>
      <c r="EWT3" s="93"/>
      <c r="EWU3" s="93"/>
      <c r="EXH3" s="93"/>
      <c r="EXI3" s="93"/>
      <c r="EXJ3" s="93"/>
      <c r="EXK3" s="93"/>
      <c r="EXX3" s="93"/>
      <c r="EXY3" s="93"/>
      <c r="EXZ3" s="93"/>
      <c r="EYA3" s="93"/>
      <c r="EYN3" s="93"/>
      <c r="EYO3" s="93"/>
      <c r="EYP3" s="93"/>
      <c r="EYQ3" s="93"/>
      <c r="EZD3" s="93"/>
      <c r="EZE3" s="93"/>
      <c r="EZF3" s="93"/>
      <c r="EZG3" s="93"/>
      <c r="EZT3" s="93"/>
      <c r="EZU3" s="93"/>
      <c r="EZV3" s="93"/>
      <c r="EZW3" s="93"/>
      <c r="FAJ3" s="93"/>
      <c r="FAK3" s="93"/>
      <c r="FAL3" s="93"/>
      <c r="FAM3" s="93"/>
      <c r="FAZ3" s="93"/>
      <c r="FBA3" s="93"/>
      <c r="FBB3" s="93"/>
      <c r="FBC3" s="93"/>
      <c r="FBP3" s="93"/>
      <c r="FBQ3" s="93"/>
      <c r="FBR3" s="93"/>
      <c r="FBS3" s="93"/>
      <c r="FCF3" s="93"/>
      <c r="FCG3" s="93"/>
      <c r="FCH3" s="93"/>
      <c r="FCI3" s="93"/>
      <c r="FCV3" s="93"/>
      <c r="FCW3" s="93"/>
      <c r="FCX3" s="93"/>
      <c r="FCY3" s="93"/>
      <c r="FDL3" s="93"/>
      <c r="FDM3" s="93"/>
      <c r="FDN3" s="93"/>
      <c r="FDO3" s="93"/>
      <c r="FEB3" s="93"/>
      <c r="FEC3" s="93"/>
      <c r="FED3" s="93"/>
      <c r="FEE3" s="93"/>
      <c r="FER3" s="93"/>
      <c r="FES3" s="93"/>
      <c r="FET3" s="93"/>
      <c r="FEU3" s="93"/>
      <c r="FFH3" s="93"/>
      <c r="FFI3" s="93"/>
      <c r="FFJ3" s="93"/>
      <c r="FFK3" s="93"/>
      <c r="FFX3" s="93"/>
      <c r="FFY3" s="93"/>
      <c r="FFZ3" s="93"/>
      <c r="FGA3" s="93"/>
      <c r="FGN3" s="93"/>
      <c r="FGO3" s="93"/>
      <c r="FGP3" s="93"/>
      <c r="FGQ3" s="93"/>
      <c r="FHD3" s="93"/>
      <c r="FHE3" s="93"/>
      <c r="FHF3" s="93"/>
      <c r="FHG3" s="93"/>
      <c r="FHT3" s="93"/>
      <c r="FHU3" s="93"/>
      <c r="FHV3" s="93"/>
      <c r="FHW3" s="93"/>
      <c r="FIJ3" s="93"/>
      <c r="FIK3" s="93"/>
      <c r="FIL3" s="93"/>
      <c r="FIM3" s="93"/>
      <c r="FIZ3" s="93"/>
      <c r="FJA3" s="93"/>
      <c r="FJB3" s="93"/>
      <c r="FJC3" s="93"/>
      <c r="FJP3" s="93"/>
      <c r="FJQ3" s="93"/>
      <c r="FJR3" s="93"/>
      <c r="FJS3" s="93"/>
      <c r="FKF3" s="93"/>
      <c r="FKG3" s="93"/>
      <c r="FKH3" s="93"/>
      <c r="FKI3" s="93"/>
      <c r="FKV3" s="93"/>
      <c r="FKW3" s="93"/>
      <c r="FKX3" s="93"/>
      <c r="FKY3" s="93"/>
      <c r="FLL3" s="93"/>
      <c r="FLM3" s="93"/>
      <c r="FLN3" s="93"/>
      <c r="FLO3" s="93"/>
      <c r="FMB3" s="93"/>
      <c r="FMC3" s="93"/>
      <c r="FMD3" s="93"/>
      <c r="FME3" s="93"/>
      <c r="FMR3" s="93"/>
      <c r="FMS3" s="93"/>
      <c r="FMT3" s="93"/>
      <c r="FMU3" s="93"/>
      <c r="FNH3" s="93"/>
      <c r="FNI3" s="93"/>
      <c r="FNJ3" s="93"/>
      <c r="FNK3" s="93"/>
      <c r="FNX3" s="93"/>
      <c r="FNY3" s="93"/>
      <c r="FNZ3" s="93"/>
      <c r="FOA3" s="93"/>
      <c r="FON3" s="93"/>
      <c r="FOO3" s="93"/>
      <c r="FOP3" s="93"/>
      <c r="FOQ3" s="93"/>
      <c r="FPD3" s="93"/>
      <c r="FPE3" s="93"/>
      <c r="FPF3" s="93"/>
      <c r="FPG3" s="93"/>
      <c r="FPT3" s="93"/>
      <c r="FPU3" s="93"/>
      <c r="FPV3" s="93"/>
      <c r="FPW3" s="93"/>
      <c r="FQJ3" s="93"/>
      <c r="FQK3" s="93"/>
      <c r="FQL3" s="93"/>
      <c r="FQM3" s="93"/>
      <c r="FQZ3" s="93"/>
      <c r="FRA3" s="93"/>
      <c r="FRB3" s="93"/>
      <c r="FRC3" s="93"/>
      <c r="FRP3" s="93"/>
      <c r="FRQ3" s="93"/>
      <c r="FRR3" s="93"/>
      <c r="FRS3" s="93"/>
      <c r="FSF3" s="93"/>
      <c r="FSG3" s="93"/>
      <c r="FSH3" s="93"/>
      <c r="FSI3" s="93"/>
      <c r="FSV3" s="93"/>
      <c r="FSW3" s="93"/>
      <c r="FSX3" s="93"/>
      <c r="FSY3" s="93"/>
      <c r="FTL3" s="93"/>
      <c r="FTM3" s="93"/>
      <c r="FTN3" s="93"/>
      <c r="FTO3" s="93"/>
      <c r="FUB3" s="93"/>
      <c r="FUC3" s="93"/>
      <c r="FUD3" s="93"/>
      <c r="FUE3" s="93"/>
      <c r="FUR3" s="93"/>
      <c r="FUS3" s="93"/>
      <c r="FUT3" s="93"/>
      <c r="FUU3" s="93"/>
      <c r="FVH3" s="93"/>
      <c r="FVI3" s="93"/>
      <c r="FVJ3" s="93"/>
      <c r="FVK3" s="93"/>
      <c r="FVX3" s="93"/>
      <c r="FVY3" s="93"/>
      <c r="FVZ3" s="93"/>
      <c r="FWA3" s="93"/>
      <c r="FWN3" s="93"/>
      <c r="FWO3" s="93"/>
      <c r="FWP3" s="93"/>
      <c r="FWQ3" s="93"/>
      <c r="FXD3" s="93"/>
      <c r="FXE3" s="93"/>
      <c r="FXF3" s="93"/>
      <c r="FXG3" s="93"/>
      <c r="FXT3" s="93"/>
      <c r="FXU3" s="93"/>
      <c r="FXV3" s="93"/>
      <c r="FXW3" s="93"/>
      <c r="FYJ3" s="93"/>
      <c r="FYK3" s="93"/>
      <c r="FYL3" s="93"/>
      <c r="FYM3" s="93"/>
      <c r="FYZ3" s="93"/>
      <c r="FZA3" s="93"/>
      <c r="FZB3" s="93"/>
      <c r="FZC3" s="93"/>
      <c r="FZP3" s="93"/>
      <c r="FZQ3" s="93"/>
      <c r="FZR3" s="93"/>
      <c r="FZS3" s="93"/>
      <c r="GAF3" s="93"/>
      <c r="GAG3" s="93"/>
      <c r="GAH3" s="93"/>
      <c r="GAI3" s="93"/>
      <c r="GAV3" s="93"/>
      <c r="GAW3" s="93"/>
      <c r="GAX3" s="93"/>
      <c r="GAY3" s="93"/>
      <c r="GBL3" s="93"/>
      <c r="GBM3" s="93"/>
      <c r="GBN3" s="93"/>
      <c r="GBO3" s="93"/>
      <c r="GCB3" s="93"/>
      <c r="GCC3" s="93"/>
      <c r="GCD3" s="93"/>
      <c r="GCE3" s="93"/>
      <c r="GCR3" s="93"/>
      <c r="GCS3" s="93"/>
      <c r="GCT3" s="93"/>
      <c r="GCU3" s="93"/>
      <c r="GDH3" s="93"/>
      <c r="GDI3" s="93"/>
      <c r="GDJ3" s="93"/>
      <c r="GDK3" s="93"/>
      <c r="GDX3" s="93"/>
      <c r="GDY3" s="93"/>
      <c r="GDZ3" s="93"/>
      <c r="GEA3" s="93"/>
      <c r="GEN3" s="93"/>
      <c r="GEO3" s="93"/>
      <c r="GEP3" s="93"/>
      <c r="GEQ3" s="93"/>
      <c r="GFD3" s="93"/>
      <c r="GFE3" s="93"/>
      <c r="GFF3" s="93"/>
      <c r="GFG3" s="93"/>
      <c r="GFT3" s="93"/>
      <c r="GFU3" s="93"/>
      <c r="GFV3" s="93"/>
      <c r="GFW3" s="93"/>
      <c r="GGJ3" s="93"/>
      <c r="GGK3" s="93"/>
      <c r="GGL3" s="93"/>
      <c r="GGM3" s="93"/>
      <c r="GGZ3" s="93"/>
      <c r="GHA3" s="93"/>
      <c r="GHB3" s="93"/>
      <c r="GHC3" s="93"/>
      <c r="GHP3" s="93"/>
      <c r="GHQ3" s="93"/>
      <c r="GHR3" s="93"/>
      <c r="GHS3" s="93"/>
      <c r="GIF3" s="93"/>
      <c r="GIG3" s="93"/>
      <c r="GIH3" s="93"/>
      <c r="GII3" s="93"/>
      <c r="GIV3" s="93"/>
      <c r="GIW3" s="93"/>
      <c r="GIX3" s="93"/>
      <c r="GIY3" s="93"/>
      <c r="GJL3" s="93"/>
      <c r="GJM3" s="93"/>
      <c r="GJN3" s="93"/>
      <c r="GJO3" s="93"/>
      <c r="GKB3" s="93"/>
      <c r="GKC3" s="93"/>
      <c r="GKD3" s="93"/>
      <c r="GKE3" s="93"/>
      <c r="GKR3" s="93"/>
      <c r="GKS3" s="93"/>
      <c r="GKT3" s="93"/>
      <c r="GKU3" s="93"/>
      <c r="GLH3" s="93"/>
      <c r="GLI3" s="93"/>
      <c r="GLJ3" s="93"/>
      <c r="GLK3" s="93"/>
      <c r="GLX3" s="93"/>
      <c r="GLY3" s="93"/>
      <c r="GLZ3" s="93"/>
      <c r="GMA3" s="93"/>
      <c r="GMN3" s="93"/>
      <c r="GMO3" s="93"/>
      <c r="GMP3" s="93"/>
      <c r="GMQ3" s="93"/>
      <c r="GND3" s="93"/>
      <c r="GNE3" s="93"/>
      <c r="GNF3" s="93"/>
      <c r="GNG3" s="93"/>
      <c r="GNT3" s="93"/>
      <c r="GNU3" s="93"/>
      <c r="GNV3" s="93"/>
      <c r="GNW3" s="93"/>
      <c r="GOJ3" s="93"/>
      <c r="GOK3" s="93"/>
      <c r="GOL3" s="93"/>
      <c r="GOM3" s="93"/>
      <c r="GOZ3" s="93"/>
      <c r="GPA3" s="93"/>
      <c r="GPB3" s="93"/>
      <c r="GPC3" s="93"/>
      <c r="GPP3" s="93"/>
      <c r="GPQ3" s="93"/>
      <c r="GPR3" s="93"/>
      <c r="GPS3" s="93"/>
      <c r="GQF3" s="93"/>
      <c r="GQG3" s="93"/>
      <c r="GQH3" s="93"/>
      <c r="GQI3" s="93"/>
      <c r="GQV3" s="93"/>
      <c r="GQW3" s="93"/>
      <c r="GQX3" s="93"/>
      <c r="GQY3" s="93"/>
      <c r="GRL3" s="93"/>
      <c r="GRM3" s="93"/>
      <c r="GRN3" s="93"/>
      <c r="GRO3" s="93"/>
      <c r="GSB3" s="93"/>
      <c r="GSC3" s="93"/>
      <c r="GSD3" s="93"/>
      <c r="GSE3" s="93"/>
      <c r="GSR3" s="93"/>
      <c r="GSS3" s="93"/>
      <c r="GST3" s="93"/>
      <c r="GSU3" s="93"/>
      <c r="GTH3" s="93"/>
      <c r="GTI3" s="93"/>
      <c r="GTJ3" s="93"/>
      <c r="GTK3" s="93"/>
      <c r="GTX3" s="93"/>
      <c r="GTY3" s="93"/>
      <c r="GTZ3" s="93"/>
      <c r="GUA3" s="93"/>
      <c r="GUN3" s="93"/>
      <c r="GUO3" s="93"/>
      <c r="GUP3" s="93"/>
      <c r="GUQ3" s="93"/>
      <c r="GVD3" s="93"/>
      <c r="GVE3" s="93"/>
      <c r="GVF3" s="93"/>
      <c r="GVG3" s="93"/>
      <c r="GVT3" s="93"/>
      <c r="GVU3" s="93"/>
      <c r="GVV3" s="93"/>
      <c r="GVW3" s="93"/>
      <c r="GWJ3" s="93"/>
      <c r="GWK3" s="93"/>
      <c r="GWL3" s="93"/>
      <c r="GWM3" s="93"/>
      <c r="GWZ3" s="93"/>
      <c r="GXA3" s="93"/>
      <c r="GXB3" s="93"/>
      <c r="GXC3" s="93"/>
      <c r="GXP3" s="93"/>
      <c r="GXQ3" s="93"/>
      <c r="GXR3" s="93"/>
      <c r="GXS3" s="93"/>
      <c r="GYF3" s="93"/>
      <c r="GYG3" s="93"/>
      <c r="GYH3" s="93"/>
      <c r="GYI3" s="93"/>
      <c r="GYV3" s="93"/>
      <c r="GYW3" s="93"/>
      <c r="GYX3" s="93"/>
      <c r="GYY3" s="93"/>
      <c r="GZL3" s="93"/>
      <c r="GZM3" s="93"/>
      <c r="GZN3" s="93"/>
      <c r="GZO3" s="93"/>
      <c r="HAB3" s="93"/>
      <c r="HAC3" s="93"/>
      <c r="HAD3" s="93"/>
      <c r="HAE3" s="93"/>
      <c r="HAR3" s="93"/>
      <c r="HAS3" s="93"/>
      <c r="HAT3" s="93"/>
      <c r="HAU3" s="93"/>
      <c r="HBH3" s="93"/>
      <c r="HBI3" s="93"/>
      <c r="HBJ3" s="93"/>
      <c r="HBK3" s="93"/>
      <c r="HBX3" s="93"/>
      <c r="HBY3" s="93"/>
      <c r="HBZ3" s="93"/>
      <c r="HCA3" s="93"/>
      <c r="HCN3" s="93"/>
      <c r="HCO3" s="93"/>
      <c r="HCP3" s="93"/>
      <c r="HCQ3" s="93"/>
      <c r="HDD3" s="93"/>
      <c r="HDE3" s="93"/>
      <c r="HDF3" s="93"/>
      <c r="HDG3" s="93"/>
      <c r="HDT3" s="93"/>
      <c r="HDU3" s="93"/>
      <c r="HDV3" s="93"/>
      <c r="HDW3" s="93"/>
      <c r="HEJ3" s="93"/>
      <c r="HEK3" s="93"/>
      <c r="HEL3" s="93"/>
      <c r="HEM3" s="93"/>
      <c r="HEZ3" s="93"/>
      <c r="HFA3" s="93"/>
      <c r="HFB3" s="93"/>
      <c r="HFC3" s="93"/>
      <c r="HFP3" s="93"/>
      <c r="HFQ3" s="93"/>
      <c r="HFR3" s="93"/>
      <c r="HFS3" s="93"/>
      <c r="HGF3" s="93"/>
      <c r="HGG3" s="93"/>
      <c r="HGH3" s="93"/>
      <c r="HGI3" s="93"/>
      <c r="HGV3" s="93"/>
      <c r="HGW3" s="93"/>
      <c r="HGX3" s="93"/>
      <c r="HGY3" s="93"/>
      <c r="HHL3" s="93"/>
      <c r="HHM3" s="93"/>
      <c r="HHN3" s="93"/>
      <c r="HHO3" s="93"/>
      <c r="HIB3" s="93"/>
      <c r="HIC3" s="93"/>
      <c r="HID3" s="93"/>
      <c r="HIE3" s="93"/>
      <c r="HIR3" s="93"/>
      <c r="HIS3" s="93"/>
      <c r="HIT3" s="93"/>
      <c r="HIU3" s="93"/>
      <c r="HJH3" s="93"/>
      <c r="HJI3" s="93"/>
      <c r="HJJ3" s="93"/>
      <c r="HJK3" s="93"/>
      <c r="HJX3" s="93"/>
      <c r="HJY3" s="93"/>
      <c r="HJZ3" s="93"/>
      <c r="HKA3" s="93"/>
      <c r="HKN3" s="93"/>
      <c r="HKO3" s="93"/>
      <c r="HKP3" s="93"/>
      <c r="HKQ3" s="93"/>
      <c r="HLD3" s="93"/>
      <c r="HLE3" s="93"/>
      <c r="HLF3" s="93"/>
      <c r="HLG3" s="93"/>
      <c r="HLT3" s="93"/>
      <c r="HLU3" s="93"/>
      <c r="HLV3" s="93"/>
      <c r="HLW3" s="93"/>
      <c r="HMJ3" s="93"/>
      <c r="HMK3" s="93"/>
      <c r="HML3" s="93"/>
      <c r="HMM3" s="93"/>
      <c r="HMZ3" s="93"/>
      <c r="HNA3" s="93"/>
      <c r="HNB3" s="93"/>
      <c r="HNC3" s="93"/>
      <c r="HNP3" s="93"/>
      <c r="HNQ3" s="93"/>
      <c r="HNR3" s="93"/>
      <c r="HNS3" s="93"/>
      <c r="HOF3" s="93"/>
      <c r="HOG3" s="93"/>
      <c r="HOH3" s="93"/>
      <c r="HOI3" s="93"/>
      <c r="HOV3" s="93"/>
      <c r="HOW3" s="93"/>
      <c r="HOX3" s="93"/>
      <c r="HOY3" s="93"/>
      <c r="HPL3" s="93"/>
      <c r="HPM3" s="93"/>
      <c r="HPN3" s="93"/>
      <c r="HPO3" s="93"/>
      <c r="HQB3" s="93"/>
      <c r="HQC3" s="93"/>
      <c r="HQD3" s="93"/>
      <c r="HQE3" s="93"/>
      <c r="HQR3" s="93"/>
      <c r="HQS3" s="93"/>
      <c r="HQT3" s="93"/>
      <c r="HQU3" s="93"/>
      <c r="HRH3" s="93"/>
      <c r="HRI3" s="93"/>
      <c r="HRJ3" s="93"/>
      <c r="HRK3" s="93"/>
      <c r="HRX3" s="93"/>
      <c r="HRY3" s="93"/>
      <c r="HRZ3" s="93"/>
      <c r="HSA3" s="93"/>
      <c r="HSN3" s="93"/>
      <c r="HSO3" s="93"/>
      <c r="HSP3" s="93"/>
      <c r="HSQ3" s="93"/>
      <c r="HTD3" s="93"/>
      <c r="HTE3" s="93"/>
      <c r="HTF3" s="93"/>
      <c r="HTG3" s="93"/>
      <c r="HTT3" s="93"/>
      <c r="HTU3" s="93"/>
      <c r="HTV3" s="93"/>
      <c r="HTW3" s="93"/>
      <c r="HUJ3" s="93"/>
      <c r="HUK3" s="93"/>
      <c r="HUL3" s="93"/>
      <c r="HUM3" s="93"/>
      <c r="HUZ3" s="93"/>
      <c r="HVA3" s="93"/>
      <c r="HVB3" s="93"/>
      <c r="HVC3" s="93"/>
      <c r="HVP3" s="93"/>
      <c r="HVQ3" s="93"/>
      <c r="HVR3" s="93"/>
      <c r="HVS3" s="93"/>
      <c r="HWF3" s="93"/>
      <c r="HWG3" s="93"/>
      <c r="HWH3" s="93"/>
      <c r="HWI3" s="93"/>
      <c r="HWV3" s="93"/>
      <c r="HWW3" s="93"/>
      <c r="HWX3" s="93"/>
      <c r="HWY3" s="93"/>
      <c r="HXL3" s="93"/>
      <c r="HXM3" s="93"/>
      <c r="HXN3" s="93"/>
      <c r="HXO3" s="93"/>
      <c r="HYB3" s="93"/>
      <c r="HYC3" s="93"/>
      <c r="HYD3" s="93"/>
      <c r="HYE3" s="93"/>
      <c r="HYR3" s="93"/>
      <c r="HYS3" s="93"/>
      <c r="HYT3" s="93"/>
      <c r="HYU3" s="93"/>
      <c r="HZH3" s="93"/>
      <c r="HZI3" s="93"/>
      <c r="HZJ3" s="93"/>
      <c r="HZK3" s="93"/>
      <c r="HZX3" s="93"/>
      <c r="HZY3" s="93"/>
      <c r="HZZ3" s="93"/>
      <c r="IAA3" s="93"/>
      <c r="IAN3" s="93"/>
      <c r="IAO3" s="93"/>
      <c r="IAP3" s="93"/>
      <c r="IAQ3" s="93"/>
      <c r="IBD3" s="93"/>
      <c r="IBE3" s="93"/>
      <c r="IBF3" s="93"/>
      <c r="IBG3" s="93"/>
      <c r="IBT3" s="93"/>
      <c r="IBU3" s="93"/>
      <c r="IBV3" s="93"/>
      <c r="IBW3" s="93"/>
      <c r="ICJ3" s="93"/>
      <c r="ICK3" s="93"/>
      <c r="ICL3" s="93"/>
      <c r="ICM3" s="93"/>
      <c r="ICZ3" s="93"/>
      <c r="IDA3" s="93"/>
      <c r="IDB3" s="93"/>
      <c r="IDC3" s="93"/>
      <c r="IDP3" s="93"/>
      <c r="IDQ3" s="93"/>
      <c r="IDR3" s="93"/>
      <c r="IDS3" s="93"/>
      <c r="IEF3" s="93"/>
      <c r="IEG3" s="93"/>
      <c r="IEH3" s="93"/>
      <c r="IEI3" s="93"/>
      <c r="IEV3" s="93"/>
      <c r="IEW3" s="93"/>
      <c r="IEX3" s="93"/>
      <c r="IEY3" s="93"/>
      <c r="IFL3" s="93"/>
      <c r="IFM3" s="93"/>
      <c r="IFN3" s="93"/>
      <c r="IFO3" s="93"/>
      <c r="IGB3" s="93"/>
      <c r="IGC3" s="93"/>
      <c r="IGD3" s="93"/>
      <c r="IGE3" s="93"/>
      <c r="IGR3" s="93"/>
      <c r="IGS3" s="93"/>
      <c r="IGT3" s="93"/>
      <c r="IGU3" s="93"/>
      <c r="IHH3" s="93"/>
      <c r="IHI3" s="93"/>
      <c r="IHJ3" s="93"/>
      <c r="IHK3" s="93"/>
      <c r="IHX3" s="93"/>
      <c r="IHY3" s="93"/>
      <c r="IHZ3" s="93"/>
      <c r="IIA3" s="93"/>
      <c r="IIN3" s="93"/>
      <c r="IIO3" s="93"/>
      <c r="IIP3" s="93"/>
      <c r="IIQ3" s="93"/>
      <c r="IJD3" s="93"/>
      <c r="IJE3" s="93"/>
      <c r="IJF3" s="93"/>
      <c r="IJG3" s="93"/>
      <c r="IJT3" s="93"/>
      <c r="IJU3" s="93"/>
      <c r="IJV3" s="93"/>
      <c r="IJW3" s="93"/>
      <c r="IKJ3" s="93"/>
      <c r="IKK3" s="93"/>
      <c r="IKL3" s="93"/>
      <c r="IKM3" s="93"/>
      <c r="IKZ3" s="93"/>
      <c r="ILA3" s="93"/>
      <c r="ILB3" s="93"/>
      <c r="ILC3" s="93"/>
      <c r="ILP3" s="93"/>
      <c r="ILQ3" s="93"/>
      <c r="ILR3" s="93"/>
      <c r="ILS3" s="93"/>
      <c r="IMF3" s="93"/>
      <c r="IMG3" s="93"/>
      <c r="IMH3" s="93"/>
      <c r="IMI3" s="93"/>
      <c r="IMV3" s="93"/>
      <c r="IMW3" s="93"/>
      <c r="IMX3" s="93"/>
      <c r="IMY3" s="93"/>
      <c r="INL3" s="93"/>
      <c r="INM3" s="93"/>
      <c r="INN3" s="93"/>
      <c r="INO3" s="93"/>
      <c r="IOB3" s="93"/>
      <c r="IOC3" s="93"/>
      <c r="IOD3" s="93"/>
      <c r="IOE3" s="93"/>
      <c r="IOR3" s="93"/>
      <c r="IOS3" s="93"/>
      <c r="IOT3" s="93"/>
      <c r="IOU3" s="93"/>
      <c r="IPH3" s="93"/>
      <c r="IPI3" s="93"/>
      <c r="IPJ3" s="93"/>
      <c r="IPK3" s="93"/>
      <c r="IPX3" s="93"/>
      <c r="IPY3" s="93"/>
      <c r="IPZ3" s="93"/>
      <c r="IQA3" s="93"/>
      <c r="IQN3" s="93"/>
      <c r="IQO3" s="93"/>
      <c r="IQP3" s="93"/>
      <c r="IQQ3" s="93"/>
      <c r="IRD3" s="93"/>
      <c r="IRE3" s="93"/>
      <c r="IRF3" s="93"/>
      <c r="IRG3" s="93"/>
      <c r="IRT3" s="93"/>
      <c r="IRU3" s="93"/>
      <c r="IRV3" s="93"/>
      <c r="IRW3" s="93"/>
      <c r="ISJ3" s="93"/>
      <c r="ISK3" s="93"/>
      <c r="ISL3" s="93"/>
      <c r="ISM3" s="93"/>
      <c r="ISZ3" s="93"/>
      <c r="ITA3" s="93"/>
      <c r="ITB3" s="93"/>
      <c r="ITC3" s="93"/>
      <c r="ITP3" s="93"/>
      <c r="ITQ3" s="93"/>
      <c r="ITR3" s="93"/>
      <c r="ITS3" s="93"/>
      <c r="IUF3" s="93"/>
      <c r="IUG3" s="93"/>
      <c r="IUH3" s="93"/>
      <c r="IUI3" s="93"/>
      <c r="IUV3" s="93"/>
      <c r="IUW3" s="93"/>
      <c r="IUX3" s="93"/>
      <c r="IUY3" s="93"/>
      <c r="IVL3" s="93"/>
      <c r="IVM3" s="93"/>
      <c r="IVN3" s="93"/>
      <c r="IVO3" s="93"/>
      <c r="IWB3" s="93"/>
      <c r="IWC3" s="93"/>
      <c r="IWD3" s="93"/>
      <c r="IWE3" s="93"/>
      <c r="IWR3" s="93"/>
      <c r="IWS3" s="93"/>
      <c r="IWT3" s="93"/>
      <c r="IWU3" s="93"/>
      <c r="IXH3" s="93"/>
      <c r="IXI3" s="93"/>
      <c r="IXJ3" s="93"/>
      <c r="IXK3" s="93"/>
      <c r="IXX3" s="93"/>
      <c r="IXY3" s="93"/>
      <c r="IXZ3" s="93"/>
      <c r="IYA3" s="93"/>
      <c r="IYN3" s="93"/>
      <c r="IYO3" s="93"/>
      <c r="IYP3" s="93"/>
      <c r="IYQ3" s="93"/>
      <c r="IZD3" s="93"/>
      <c r="IZE3" s="93"/>
      <c r="IZF3" s="93"/>
      <c r="IZG3" s="93"/>
      <c r="IZT3" s="93"/>
      <c r="IZU3" s="93"/>
      <c r="IZV3" s="93"/>
      <c r="IZW3" s="93"/>
      <c r="JAJ3" s="93"/>
      <c r="JAK3" s="93"/>
      <c r="JAL3" s="93"/>
      <c r="JAM3" s="93"/>
      <c r="JAZ3" s="93"/>
      <c r="JBA3" s="93"/>
      <c r="JBB3" s="93"/>
      <c r="JBC3" s="93"/>
      <c r="JBP3" s="93"/>
      <c r="JBQ3" s="93"/>
      <c r="JBR3" s="93"/>
      <c r="JBS3" s="93"/>
      <c r="JCF3" s="93"/>
      <c r="JCG3" s="93"/>
      <c r="JCH3" s="93"/>
      <c r="JCI3" s="93"/>
      <c r="JCV3" s="93"/>
      <c r="JCW3" s="93"/>
      <c r="JCX3" s="93"/>
      <c r="JCY3" s="93"/>
      <c r="JDL3" s="93"/>
      <c r="JDM3" s="93"/>
      <c r="JDN3" s="93"/>
      <c r="JDO3" s="93"/>
      <c r="JEB3" s="93"/>
      <c r="JEC3" s="93"/>
      <c r="JED3" s="93"/>
      <c r="JEE3" s="93"/>
      <c r="JER3" s="93"/>
      <c r="JES3" s="93"/>
      <c r="JET3" s="93"/>
      <c r="JEU3" s="93"/>
      <c r="JFH3" s="93"/>
      <c r="JFI3" s="93"/>
      <c r="JFJ3" s="93"/>
      <c r="JFK3" s="93"/>
      <c r="JFX3" s="93"/>
      <c r="JFY3" s="93"/>
      <c r="JFZ3" s="93"/>
      <c r="JGA3" s="93"/>
      <c r="JGN3" s="93"/>
      <c r="JGO3" s="93"/>
      <c r="JGP3" s="93"/>
      <c r="JGQ3" s="93"/>
      <c r="JHD3" s="93"/>
      <c r="JHE3" s="93"/>
      <c r="JHF3" s="93"/>
      <c r="JHG3" s="93"/>
      <c r="JHT3" s="93"/>
      <c r="JHU3" s="93"/>
      <c r="JHV3" s="93"/>
      <c r="JHW3" s="93"/>
      <c r="JIJ3" s="93"/>
      <c r="JIK3" s="93"/>
      <c r="JIL3" s="93"/>
      <c r="JIM3" s="93"/>
      <c r="JIZ3" s="93"/>
      <c r="JJA3" s="93"/>
      <c r="JJB3" s="93"/>
      <c r="JJC3" s="93"/>
      <c r="JJP3" s="93"/>
      <c r="JJQ3" s="93"/>
      <c r="JJR3" s="93"/>
      <c r="JJS3" s="93"/>
      <c r="JKF3" s="93"/>
      <c r="JKG3" s="93"/>
      <c r="JKH3" s="93"/>
      <c r="JKI3" s="93"/>
      <c r="JKV3" s="93"/>
      <c r="JKW3" s="93"/>
      <c r="JKX3" s="93"/>
      <c r="JKY3" s="93"/>
      <c r="JLL3" s="93"/>
      <c r="JLM3" s="93"/>
      <c r="JLN3" s="93"/>
      <c r="JLO3" s="93"/>
      <c r="JMB3" s="93"/>
      <c r="JMC3" s="93"/>
      <c r="JMD3" s="93"/>
      <c r="JME3" s="93"/>
      <c r="JMR3" s="93"/>
      <c r="JMS3" s="93"/>
      <c r="JMT3" s="93"/>
      <c r="JMU3" s="93"/>
      <c r="JNH3" s="93"/>
      <c r="JNI3" s="93"/>
      <c r="JNJ3" s="93"/>
      <c r="JNK3" s="93"/>
      <c r="JNX3" s="93"/>
      <c r="JNY3" s="93"/>
      <c r="JNZ3" s="93"/>
      <c r="JOA3" s="93"/>
      <c r="JON3" s="93"/>
      <c r="JOO3" s="93"/>
      <c r="JOP3" s="93"/>
      <c r="JOQ3" s="93"/>
      <c r="JPD3" s="93"/>
      <c r="JPE3" s="93"/>
      <c r="JPF3" s="93"/>
      <c r="JPG3" s="93"/>
      <c r="JPT3" s="93"/>
      <c r="JPU3" s="93"/>
      <c r="JPV3" s="93"/>
      <c r="JPW3" s="93"/>
      <c r="JQJ3" s="93"/>
      <c r="JQK3" s="93"/>
      <c r="JQL3" s="93"/>
      <c r="JQM3" s="93"/>
      <c r="JQZ3" s="93"/>
      <c r="JRA3" s="93"/>
      <c r="JRB3" s="93"/>
      <c r="JRC3" s="93"/>
      <c r="JRP3" s="93"/>
      <c r="JRQ3" s="93"/>
      <c r="JRR3" s="93"/>
      <c r="JRS3" s="93"/>
      <c r="JSF3" s="93"/>
      <c r="JSG3" s="93"/>
      <c r="JSH3" s="93"/>
      <c r="JSI3" s="93"/>
      <c r="JSV3" s="93"/>
      <c r="JSW3" s="93"/>
      <c r="JSX3" s="93"/>
      <c r="JSY3" s="93"/>
      <c r="JTL3" s="93"/>
      <c r="JTM3" s="93"/>
      <c r="JTN3" s="93"/>
      <c r="JTO3" s="93"/>
      <c r="JUB3" s="93"/>
      <c r="JUC3" s="93"/>
      <c r="JUD3" s="93"/>
      <c r="JUE3" s="93"/>
      <c r="JUR3" s="93"/>
      <c r="JUS3" s="93"/>
      <c r="JUT3" s="93"/>
      <c r="JUU3" s="93"/>
      <c r="JVH3" s="93"/>
      <c r="JVI3" s="93"/>
      <c r="JVJ3" s="93"/>
      <c r="JVK3" s="93"/>
      <c r="JVX3" s="93"/>
      <c r="JVY3" s="93"/>
      <c r="JVZ3" s="93"/>
      <c r="JWA3" s="93"/>
      <c r="JWN3" s="93"/>
      <c r="JWO3" s="93"/>
      <c r="JWP3" s="93"/>
      <c r="JWQ3" s="93"/>
      <c r="JXD3" s="93"/>
      <c r="JXE3" s="93"/>
      <c r="JXF3" s="93"/>
      <c r="JXG3" s="93"/>
      <c r="JXT3" s="93"/>
      <c r="JXU3" s="93"/>
      <c r="JXV3" s="93"/>
      <c r="JXW3" s="93"/>
      <c r="JYJ3" s="93"/>
      <c r="JYK3" s="93"/>
      <c r="JYL3" s="93"/>
      <c r="JYM3" s="93"/>
      <c r="JYZ3" s="93"/>
      <c r="JZA3" s="93"/>
      <c r="JZB3" s="93"/>
      <c r="JZC3" s="93"/>
      <c r="JZP3" s="93"/>
      <c r="JZQ3" s="93"/>
      <c r="JZR3" s="93"/>
      <c r="JZS3" s="93"/>
      <c r="KAF3" s="93"/>
      <c r="KAG3" s="93"/>
      <c r="KAH3" s="93"/>
      <c r="KAI3" s="93"/>
      <c r="KAV3" s="93"/>
      <c r="KAW3" s="93"/>
      <c r="KAX3" s="93"/>
      <c r="KAY3" s="93"/>
      <c r="KBL3" s="93"/>
      <c r="KBM3" s="93"/>
      <c r="KBN3" s="93"/>
      <c r="KBO3" s="93"/>
      <c r="KCB3" s="93"/>
      <c r="KCC3" s="93"/>
      <c r="KCD3" s="93"/>
      <c r="KCE3" s="93"/>
      <c r="KCR3" s="93"/>
      <c r="KCS3" s="93"/>
      <c r="KCT3" s="93"/>
      <c r="KCU3" s="93"/>
      <c r="KDH3" s="93"/>
      <c r="KDI3" s="93"/>
      <c r="KDJ3" s="93"/>
      <c r="KDK3" s="93"/>
      <c r="KDX3" s="93"/>
      <c r="KDY3" s="93"/>
      <c r="KDZ3" s="93"/>
      <c r="KEA3" s="93"/>
      <c r="KEN3" s="93"/>
      <c r="KEO3" s="93"/>
      <c r="KEP3" s="93"/>
      <c r="KEQ3" s="93"/>
      <c r="KFD3" s="93"/>
      <c r="KFE3" s="93"/>
      <c r="KFF3" s="93"/>
      <c r="KFG3" s="93"/>
      <c r="KFT3" s="93"/>
      <c r="KFU3" s="93"/>
      <c r="KFV3" s="93"/>
      <c r="KFW3" s="93"/>
      <c r="KGJ3" s="93"/>
      <c r="KGK3" s="93"/>
      <c r="KGL3" s="93"/>
      <c r="KGM3" s="93"/>
      <c r="KGZ3" s="93"/>
      <c r="KHA3" s="93"/>
      <c r="KHB3" s="93"/>
      <c r="KHC3" s="93"/>
      <c r="KHP3" s="93"/>
      <c r="KHQ3" s="93"/>
      <c r="KHR3" s="93"/>
      <c r="KHS3" s="93"/>
      <c r="KIF3" s="93"/>
      <c r="KIG3" s="93"/>
      <c r="KIH3" s="93"/>
      <c r="KII3" s="93"/>
      <c r="KIV3" s="93"/>
      <c r="KIW3" s="93"/>
      <c r="KIX3" s="93"/>
      <c r="KIY3" s="93"/>
      <c r="KJL3" s="93"/>
      <c r="KJM3" s="93"/>
      <c r="KJN3" s="93"/>
      <c r="KJO3" s="93"/>
      <c r="KKB3" s="93"/>
      <c r="KKC3" s="93"/>
      <c r="KKD3" s="93"/>
      <c r="KKE3" s="93"/>
      <c r="KKR3" s="93"/>
      <c r="KKS3" s="93"/>
      <c r="KKT3" s="93"/>
      <c r="KKU3" s="93"/>
      <c r="KLH3" s="93"/>
      <c r="KLI3" s="93"/>
      <c r="KLJ3" s="93"/>
      <c r="KLK3" s="93"/>
      <c r="KLX3" s="93"/>
      <c r="KLY3" s="93"/>
      <c r="KLZ3" s="93"/>
      <c r="KMA3" s="93"/>
      <c r="KMN3" s="93"/>
      <c r="KMO3" s="93"/>
      <c r="KMP3" s="93"/>
      <c r="KMQ3" s="93"/>
      <c r="KND3" s="93"/>
      <c r="KNE3" s="93"/>
      <c r="KNF3" s="93"/>
      <c r="KNG3" s="93"/>
      <c r="KNT3" s="93"/>
      <c r="KNU3" s="93"/>
      <c r="KNV3" s="93"/>
      <c r="KNW3" s="93"/>
      <c r="KOJ3" s="93"/>
      <c r="KOK3" s="93"/>
      <c r="KOL3" s="93"/>
      <c r="KOM3" s="93"/>
      <c r="KOZ3" s="93"/>
      <c r="KPA3" s="93"/>
      <c r="KPB3" s="93"/>
      <c r="KPC3" s="93"/>
      <c r="KPP3" s="93"/>
      <c r="KPQ3" s="93"/>
      <c r="KPR3" s="93"/>
      <c r="KPS3" s="93"/>
      <c r="KQF3" s="93"/>
      <c r="KQG3" s="93"/>
      <c r="KQH3" s="93"/>
      <c r="KQI3" s="93"/>
      <c r="KQV3" s="93"/>
      <c r="KQW3" s="93"/>
      <c r="KQX3" s="93"/>
      <c r="KQY3" s="93"/>
      <c r="KRL3" s="93"/>
      <c r="KRM3" s="93"/>
      <c r="KRN3" s="93"/>
      <c r="KRO3" s="93"/>
      <c r="KSB3" s="93"/>
      <c r="KSC3" s="93"/>
      <c r="KSD3" s="93"/>
      <c r="KSE3" s="93"/>
      <c r="KSR3" s="93"/>
      <c r="KSS3" s="93"/>
      <c r="KST3" s="93"/>
      <c r="KSU3" s="93"/>
      <c r="KTH3" s="93"/>
      <c r="KTI3" s="93"/>
      <c r="KTJ3" s="93"/>
      <c r="KTK3" s="93"/>
      <c r="KTX3" s="93"/>
      <c r="KTY3" s="93"/>
      <c r="KTZ3" s="93"/>
      <c r="KUA3" s="93"/>
      <c r="KUN3" s="93"/>
      <c r="KUO3" s="93"/>
      <c r="KUP3" s="93"/>
      <c r="KUQ3" s="93"/>
      <c r="KVD3" s="93"/>
      <c r="KVE3" s="93"/>
      <c r="KVF3" s="93"/>
      <c r="KVG3" s="93"/>
      <c r="KVT3" s="93"/>
      <c r="KVU3" s="93"/>
      <c r="KVV3" s="93"/>
      <c r="KVW3" s="93"/>
      <c r="KWJ3" s="93"/>
      <c r="KWK3" s="93"/>
      <c r="KWL3" s="93"/>
      <c r="KWM3" s="93"/>
      <c r="KWZ3" s="93"/>
      <c r="KXA3" s="93"/>
      <c r="KXB3" s="93"/>
      <c r="KXC3" s="93"/>
      <c r="KXP3" s="93"/>
      <c r="KXQ3" s="93"/>
      <c r="KXR3" s="93"/>
      <c r="KXS3" s="93"/>
      <c r="KYF3" s="93"/>
      <c r="KYG3" s="93"/>
      <c r="KYH3" s="93"/>
      <c r="KYI3" s="93"/>
      <c r="KYV3" s="93"/>
      <c r="KYW3" s="93"/>
      <c r="KYX3" s="93"/>
      <c r="KYY3" s="93"/>
      <c r="KZL3" s="93"/>
      <c r="KZM3" s="93"/>
      <c r="KZN3" s="93"/>
      <c r="KZO3" s="93"/>
      <c r="LAB3" s="93"/>
      <c r="LAC3" s="93"/>
      <c r="LAD3" s="93"/>
      <c r="LAE3" s="93"/>
      <c r="LAR3" s="93"/>
      <c r="LAS3" s="93"/>
      <c r="LAT3" s="93"/>
      <c r="LAU3" s="93"/>
      <c r="LBH3" s="93"/>
      <c r="LBI3" s="93"/>
      <c r="LBJ3" s="93"/>
      <c r="LBK3" s="93"/>
      <c r="LBX3" s="93"/>
      <c r="LBY3" s="93"/>
      <c r="LBZ3" s="93"/>
      <c r="LCA3" s="93"/>
      <c r="LCN3" s="93"/>
      <c r="LCO3" s="93"/>
      <c r="LCP3" s="93"/>
      <c r="LCQ3" s="93"/>
      <c r="LDD3" s="93"/>
      <c r="LDE3" s="93"/>
      <c r="LDF3" s="93"/>
      <c r="LDG3" s="93"/>
      <c r="LDT3" s="93"/>
      <c r="LDU3" s="93"/>
      <c r="LDV3" s="93"/>
      <c r="LDW3" s="93"/>
      <c r="LEJ3" s="93"/>
      <c r="LEK3" s="93"/>
      <c r="LEL3" s="93"/>
      <c r="LEM3" s="93"/>
      <c r="LEZ3" s="93"/>
      <c r="LFA3" s="93"/>
      <c r="LFB3" s="93"/>
      <c r="LFC3" s="93"/>
      <c r="LFP3" s="93"/>
      <c r="LFQ3" s="93"/>
      <c r="LFR3" s="93"/>
      <c r="LFS3" s="93"/>
      <c r="LGF3" s="93"/>
      <c r="LGG3" s="93"/>
      <c r="LGH3" s="93"/>
      <c r="LGI3" s="93"/>
      <c r="LGV3" s="93"/>
      <c r="LGW3" s="93"/>
      <c r="LGX3" s="93"/>
      <c r="LGY3" s="93"/>
      <c r="LHL3" s="93"/>
      <c r="LHM3" s="93"/>
      <c r="LHN3" s="93"/>
      <c r="LHO3" s="93"/>
      <c r="LIB3" s="93"/>
      <c r="LIC3" s="93"/>
      <c r="LID3" s="93"/>
      <c r="LIE3" s="93"/>
      <c r="LIR3" s="93"/>
      <c r="LIS3" s="93"/>
      <c r="LIT3" s="93"/>
      <c r="LIU3" s="93"/>
      <c r="LJH3" s="93"/>
      <c r="LJI3" s="93"/>
      <c r="LJJ3" s="93"/>
      <c r="LJK3" s="93"/>
      <c r="LJX3" s="93"/>
      <c r="LJY3" s="93"/>
      <c r="LJZ3" s="93"/>
      <c r="LKA3" s="93"/>
      <c r="LKN3" s="93"/>
      <c r="LKO3" s="93"/>
      <c r="LKP3" s="93"/>
      <c r="LKQ3" s="93"/>
      <c r="LLD3" s="93"/>
      <c r="LLE3" s="93"/>
      <c r="LLF3" s="93"/>
      <c r="LLG3" s="93"/>
      <c r="LLT3" s="93"/>
      <c r="LLU3" s="93"/>
      <c r="LLV3" s="93"/>
      <c r="LLW3" s="93"/>
      <c r="LMJ3" s="93"/>
      <c r="LMK3" s="93"/>
      <c r="LML3" s="93"/>
      <c r="LMM3" s="93"/>
      <c r="LMZ3" s="93"/>
      <c r="LNA3" s="93"/>
      <c r="LNB3" s="93"/>
      <c r="LNC3" s="93"/>
      <c r="LNP3" s="93"/>
      <c r="LNQ3" s="93"/>
      <c r="LNR3" s="93"/>
      <c r="LNS3" s="93"/>
      <c r="LOF3" s="93"/>
      <c r="LOG3" s="93"/>
      <c r="LOH3" s="93"/>
      <c r="LOI3" s="93"/>
      <c r="LOV3" s="93"/>
      <c r="LOW3" s="93"/>
      <c r="LOX3" s="93"/>
      <c r="LOY3" s="93"/>
      <c r="LPL3" s="93"/>
      <c r="LPM3" s="93"/>
      <c r="LPN3" s="93"/>
      <c r="LPO3" s="93"/>
      <c r="LQB3" s="93"/>
      <c r="LQC3" s="93"/>
      <c r="LQD3" s="93"/>
      <c r="LQE3" s="93"/>
      <c r="LQR3" s="93"/>
      <c r="LQS3" s="93"/>
      <c r="LQT3" s="93"/>
      <c r="LQU3" s="93"/>
      <c r="LRH3" s="93"/>
      <c r="LRI3" s="93"/>
      <c r="LRJ3" s="93"/>
      <c r="LRK3" s="93"/>
      <c r="LRX3" s="93"/>
      <c r="LRY3" s="93"/>
      <c r="LRZ3" s="93"/>
      <c r="LSA3" s="93"/>
      <c r="LSN3" s="93"/>
      <c r="LSO3" s="93"/>
      <c r="LSP3" s="93"/>
      <c r="LSQ3" s="93"/>
      <c r="LTD3" s="93"/>
      <c r="LTE3" s="93"/>
      <c r="LTF3" s="93"/>
      <c r="LTG3" s="93"/>
      <c r="LTT3" s="93"/>
      <c r="LTU3" s="93"/>
      <c r="LTV3" s="93"/>
      <c r="LTW3" s="93"/>
      <c r="LUJ3" s="93"/>
      <c r="LUK3" s="93"/>
      <c r="LUL3" s="93"/>
      <c r="LUM3" s="93"/>
      <c r="LUZ3" s="93"/>
      <c r="LVA3" s="93"/>
      <c r="LVB3" s="93"/>
      <c r="LVC3" s="93"/>
      <c r="LVP3" s="93"/>
      <c r="LVQ3" s="93"/>
      <c r="LVR3" s="93"/>
      <c r="LVS3" s="93"/>
      <c r="LWF3" s="93"/>
      <c r="LWG3" s="93"/>
      <c r="LWH3" s="93"/>
      <c r="LWI3" s="93"/>
      <c r="LWV3" s="93"/>
      <c r="LWW3" s="93"/>
      <c r="LWX3" s="93"/>
      <c r="LWY3" s="93"/>
      <c r="LXL3" s="93"/>
      <c r="LXM3" s="93"/>
      <c r="LXN3" s="93"/>
      <c r="LXO3" s="93"/>
      <c r="LYB3" s="93"/>
      <c r="LYC3" s="93"/>
      <c r="LYD3" s="93"/>
      <c r="LYE3" s="93"/>
      <c r="LYR3" s="93"/>
      <c r="LYS3" s="93"/>
      <c r="LYT3" s="93"/>
      <c r="LYU3" s="93"/>
      <c r="LZH3" s="93"/>
      <c r="LZI3" s="93"/>
      <c r="LZJ3" s="93"/>
      <c r="LZK3" s="93"/>
      <c r="LZX3" s="93"/>
      <c r="LZY3" s="93"/>
      <c r="LZZ3" s="93"/>
      <c r="MAA3" s="93"/>
      <c r="MAN3" s="93"/>
      <c r="MAO3" s="93"/>
      <c r="MAP3" s="93"/>
      <c r="MAQ3" s="93"/>
      <c r="MBD3" s="93"/>
      <c r="MBE3" s="93"/>
      <c r="MBF3" s="93"/>
      <c r="MBG3" s="93"/>
      <c r="MBT3" s="93"/>
      <c r="MBU3" s="93"/>
      <c r="MBV3" s="93"/>
      <c r="MBW3" s="93"/>
      <c r="MCJ3" s="93"/>
      <c r="MCK3" s="93"/>
      <c r="MCL3" s="93"/>
      <c r="MCM3" s="93"/>
      <c r="MCZ3" s="93"/>
      <c r="MDA3" s="93"/>
      <c r="MDB3" s="93"/>
      <c r="MDC3" s="93"/>
      <c r="MDP3" s="93"/>
      <c r="MDQ3" s="93"/>
      <c r="MDR3" s="93"/>
      <c r="MDS3" s="93"/>
      <c r="MEF3" s="93"/>
      <c r="MEG3" s="93"/>
      <c r="MEH3" s="93"/>
      <c r="MEI3" s="93"/>
      <c r="MEV3" s="93"/>
      <c r="MEW3" s="93"/>
      <c r="MEX3" s="93"/>
      <c r="MEY3" s="93"/>
      <c r="MFL3" s="93"/>
      <c r="MFM3" s="93"/>
      <c r="MFN3" s="93"/>
      <c r="MFO3" s="93"/>
      <c r="MGB3" s="93"/>
      <c r="MGC3" s="93"/>
      <c r="MGD3" s="93"/>
      <c r="MGE3" s="93"/>
      <c r="MGR3" s="93"/>
      <c r="MGS3" s="93"/>
      <c r="MGT3" s="93"/>
      <c r="MGU3" s="93"/>
      <c r="MHH3" s="93"/>
      <c r="MHI3" s="93"/>
      <c r="MHJ3" s="93"/>
      <c r="MHK3" s="93"/>
      <c r="MHX3" s="93"/>
      <c r="MHY3" s="93"/>
      <c r="MHZ3" s="93"/>
      <c r="MIA3" s="93"/>
      <c r="MIN3" s="93"/>
      <c r="MIO3" s="93"/>
      <c r="MIP3" s="93"/>
      <c r="MIQ3" s="93"/>
      <c r="MJD3" s="93"/>
      <c r="MJE3" s="93"/>
      <c r="MJF3" s="93"/>
      <c r="MJG3" s="93"/>
      <c r="MJT3" s="93"/>
      <c r="MJU3" s="93"/>
      <c r="MJV3" s="93"/>
      <c r="MJW3" s="93"/>
      <c r="MKJ3" s="93"/>
      <c r="MKK3" s="93"/>
      <c r="MKL3" s="93"/>
      <c r="MKM3" s="93"/>
      <c r="MKZ3" s="93"/>
      <c r="MLA3" s="93"/>
      <c r="MLB3" s="93"/>
      <c r="MLC3" s="93"/>
      <c r="MLP3" s="93"/>
      <c r="MLQ3" s="93"/>
      <c r="MLR3" s="93"/>
      <c r="MLS3" s="93"/>
      <c r="MMF3" s="93"/>
      <c r="MMG3" s="93"/>
      <c r="MMH3" s="93"/>
      <c r="MMI3" s="93"/>
      <c r="MMV3" s="93"/>
      <c r="MMW3" s="93"/>
      <c r="MMX3" s="93"/>
      <c r="MMY3" s="93"/>
      <c r="MNL3" s="93"/>
      <c r="MNM3" s="93"/>
      <c r="MNN3" s="93"/>
      <c r="MNO3" s="93"/>
      <c r="MOB3" s="93"/>
      <c r="MOC3" s="93"/>
      <c r="MOD3" s="93"/>
      <c r="MOE3" s="93"/>
      <c r="MOR3" s="93"/>
      <c r="MOS3" s="93"/>
      <c r="MOT3" s="93"/>
      <c r="MOU3" s="93"/>
      <c r="MPH3" s="93"/>
      <c r="MPI3" s="93"/>
      <c r="MPJ3" s="93"/>
      <c r="MPK3" s="93"/>
      <c r="MPX3" s="93"/>
      <c r="MPY3" s="93"/>
      <c r="MPZ3" s="93"/>
      <c r="MQA3" s="93"/>
      <c r="MQN3" s="93"/>
      <c r="MQO3" s="93"/>
      <c r="MQP3" s="93"/>
      <c r="MQQ3" s="93"/>
      <c r="MRD3" s="93"/>
      <c r="MRE3" s="93"/>
      <c r="MRF3" s="93"/>
      <c r="MRG3" s="93"/>
      <c r="MRT3" s="93"/>
      <c r="MRU3" s="93"/>
      <c r="MRV3" s="93"/>
      <c r="MRW3" s="93"/>
      <c r="MSJ3" s="93"/>
      <c r="MSK3" s="93"/>
      <c r="MSL3" s="93"/>
      <c r="MSM3" s="93"/>
      <c r="MSZ3" s="93"/>
      <c r="MTA3" s="93"/>
      <c r="MTB3" s="93"/>
      <c r="MTC3" s="93"/>
      <c r="MTP3" s="93"/>
      <c r="MTQ3" s="93"/>
      <c r="MTR3" s="93"/>
      <c r="MTS3" s="93"/>
      <c r="MUF3" s="93"/>
      <c r="MUG3" s="93"/>
      <c r="MUH3" s="93"/>
      <c r="MUI3" s="93"/>
      <c r="MUV3" s="93"/>
      <c r="MUW3" s="93"/>
      <c r="MUX3" s="93"/>
      <c r="MUY3" s="93"/>
      <c r="MVL3" s="93"/>
      <c r="MVM3" s="93"/>
      <c r="MVN3" s="93"/>
      <c r="MVO3" s="93"/>
      <c r="MWB3" s="93"/>
      <c r="MWC3" s="93"/>
      <c r="MWD3" s="93"/>
      <c r="MWE3" s="93"/>
      <c r="MWR3" s="93"/>
      <c r="MWS3" s="93"/>
      <c r="MWT3" s="93"/>
      <c r="MWU3" s="93"/>
      <c r="MXH3" s="93"/>
      <c r="MXI3" s="93"/>
      <c r="MXJ3" s="93"/>
      <c r="MXK3" s="93"/>
      <c r="MXX3" s="93"/>
      <c r="MXY3" s="93"/>
      <c r="MXZ3" s="93"/>
      <c r="MYA3" s="93"/>
      <c r="MYN3" s="93"/>
      <c r="MYO3" s="93"/>
      <c r="MYP3" s="93"/>
      <c r="MYQ3" s="93"/>
      <c r="MZD3" s="93"/>
      <c r="MZE3" s="93"/>
      <c r="MZF3" s="93"/>
      <c r="MZG3" s="93"/>
      <c r="MZT3" s="93"/>
      <c r="MZU3" s="93"/>
      <c r="MZV3" s="93"/>
      <c r="MZW3" s="93"/>
      <c r="NAJ3" s="93"/>
      <c r="NAK3" s="93"/>
      <c r="NAL3" s="93"/>
      <c r="NAM3" s="93"/>
      <c r="NAZ3" s="93"/>
      <c r="NBA3" s="93"/>
      <c r="NBB3" s="93"/>
      <c r="NBC3" s="93"/>
      <c r="NBP3" s="93"/>
      <c r="NBQ3" s="93"/>
      <c r="NBR3" s="93"/>
      <c r="NBS3" s="93"/>
      <c r="NCF3" s="93"/>
      <c r="NCG3" s="93"/>
      <c r="NCH3" s="93"/>
      <c r="NCI3" s="93"/>
      <c r="NCV3" s="93"/>
      <c r="NCW3" s="93"/>
      <c r="NCX3" s="93"/>
      <c r="NCY3" s="93"/>
      <c r="NDL3" s="93"/>
      <c r="NDM3" s="93"/>
      <c r="NDN3" s="93"/>
      <c r="NDO3" s="93"/>
      <c r="NEB3" s="93"/>
      <c r="NEC3" s="93"/>
      <c r="NED3" s="93"/>
      <c r="NEE3" s="93"/>
      <c r="NER3" s="93"/>
      <c r="NES3" s="93"/>
      <c r="NET3" s="93"/>
      <c r="NEU3" s="93"/>
      <c r="NFH3" s="93"/>
      <c r="NFI3" s="93"/>
      <c r="NFJ3" s="93"/>
      <c r="NFK3" s="93"/>
      <c r="NFX3" s="93"/>
      <c r="NFY3" s="93"/>
      <c r="NFZ3" s="93"/>
      <c r="NGA3" s="93"/>
      <c r="NGN3" s="93"/>
      <c r="NGO3" s="93"/>
      <c r="NGP3" s="93"/>
      <c r="NGQ3" s="93"/>
      <c r="NHD3" s="93"/>
      <c r="NHE3" s="93"/>
      <c r="NHF3" s="93"/>
      <c r="NHG3" s="93"/>
      <c r="NHT3" s="93"/>
      <c r="NHU3" s="93"/>
      <c r="NHV3" s="93"/>
      <c r="NHW3" s="93"/>
      <c r="NIJ3" s="93"/>
      <c r="NIK3" s="93"/>
      <c r="NIL3" s="93"/>
      <c r="NIM3" s="93"/>
      <c r="NIZ3" s="93"/>
      <c r="NJA3" s="93"/>
      <c r="NJB3" s="93"/>
      <c r="NJC3" s="93"/>
      <c r="NJP3" s="93"/>
      <c r="NJQ3" s="93"/>
      <c r="NJR3" s="93"/>
      <c r="NJS3" s="93"/>
      <c r="NKF3" s="93"/>
      <c r="NKG3" s="93"/>
      <c r="NKH3" s="93"/>
      <c r="NKI3" s="93"/>
      <c r="NKV3" s="93"/>
      <c r="NKW3" s="93"/>
      <c r="NKX3" s="93"/>
      <c r="NKY3" s="93"/>
      <c r="NLL3" s="93"/>
      <c r="NLM3" s="93"/>
      <c r="NLN3" s="93"/>
      <c r="NLO3" s="93"/>
      <c r="NMB3" s="93"/>
      <c r="NMC3" s="93"/>
      <c r="NMD3" s="93"/>
      <c r="NME3" s="93"/>
      <c r="NMR3" s="93"/>
      <c r="NMS3" s="93"/>
      <c r="NMT3" s="93"/>
      <c r="NMU3" s="93"/>
      <c r="NNH3" s="93"/>
      <c r="NNI3" s="93"/>
      <c r="NNJ3" s="93"/>
      <c r="NNK3" s="93"/>
      <c r="NNX3" s="93"/>
      <c r="NNY3" s="93"/>
      <c r="NNZ3" s="93"/>
      <c r="NOA3" s="93"/>
      <c r="NON3" s="93"/>
      <c r="NOO3" s="93"/>
      <c r="NOP3" s="93"/>
      <c r="NOQ3" s="93"/>
      <c r="NPD3" s="93"/>
      <c r="NPE3" s="93"/>
      <c r="NPF3" s="93"/>
      <c r="NPG3" s="93"/>
      <c r="NPT3" s="93"/>
      <c r="NPU3" s="93"/>
      <c r="NPV3" s="93"/>
      <c r="NPW3" s="93"/>
      <c r="NQJ3" s="93"/>
      <c r="NQK3" s="93"/>
      <c r="NQL3" s="93"/>
      <c r="NQM3" s="93"/>
      <c r="NQZ3" s="93"/>
      <c r="NRA3" s="93"/>
      <c r="NRB3" s="93"/>
      <c r="NRC3" s="93"/>
      <c r="NRP3" s="93"/>
      <c r="NRQ3" s="93"/>
      <c r="NRR3" s="93"/>
      <c r="NRS3" s="93"/>
      <c r="NSF3" s="93"/>
      <c r="NSG3" s="93"/>
      <c r="NSH3" s="93"/>
      <c r="NSI3" s="93"/>
      <c r="NSV3" s="93"/>
      <c r="NSW3" s="93"/>
      <c r="NSX3" s="93"/>
      <c r="NSY3" s="93"/>
      <c r="NTL3" s="93"/>
      <c r="NTM3" s="93"/>
      <c r="NTN3" s="93"/>
      <c r="NTO3" s="93"/>
      <c r="NUB3" s="93"/>
      <c r="NUC3" s="93"/>
      <c r="NUD3" s="93"/>
      <c r="NUE3" s="93"/>
      <c r="NUR3" s="93"/>
      <c r="NUS3" s="93"/>
      <c r="NUT3" s="93"/>
      <c r="NUU3" s="93"/>
      <c r="NVH3" s="93"/>
      <c r="NVI3" s="93"/>
      <c r="NVJ3" s="93"/>
      <c r="NVK3" s="93"/>
      <c r="NVX3" s="93"/>
      <c r="NVY3" s="93"/>
      <c r="NVZ3" s="93"/>
      <c r="NWA3" s="93"/>
      <c r="NWN3" s="93"/>
      <c r="NWO3" s="93"/>
      <c r="NWP3" s="93"/>
      <c r="NWQ3" s="93"/>
      <c r="NXD3" s="93"/>
      <c r="NXE3" s="93"/>
      <c r="NXF3" s="93"/>
      <c r="NXG3" s="93"/>
      <c r="NXT3" s="93"/>
      <c r="NXU3" s="93"/>
      <c r="NXV3" s="93"/>
      <c r="NXW3" s="93"/>
      <c r="NYJ3" s="93"/>
      <c r="NYK3" s="93"/>
      <c r="NYL3" s="93"/>
      <c r="NYM3" s="93"/>
      <c r="NYZ3" s="93"/>
      <c r="NZA3" s="93"/>
      <c r="NZB3" s="93"/>
      <c r="NZC3" s="93"/>
      <c r="NZP3" s="93"/>
      <c r="NZQ3" s="93"/>
      <c r="NZR3" s="93"/>
      <c r="NZS3" s="93"/>
      <c r="OAF3" s="93"/>
      <c r="OAG3" s="93"/>
      <c r="OAH3" s="93"/>
      <c r="OAI3" s="93"/>
      <c r="OAV3" s="93"/>
      <c r="OAW3" s="93"/>
      <c r="OAX3" s="93"/>
      <c r="OAY3" s="93"/>
      <c r="OBL3" s="93"/>
      <c r="OBM3" s="93"/>
      <c r="OBN3" s="93"/>
      <c r="OBO3" s="93"/>
      <c r="OCB3" s="93"/>
      <c r="OCC3" s="93"/>
      <c r="OCD3" s="93"/>
      <c r="OCE3" s="93"/>
      <c r="OCR3" s="93"/>
      <c r="OCS3" s="93"/>
      <c r="OCT3" s="93"/>
      <c r="OCU3" s="93"/>
      <c r="ODH3" s="93"/>
      <c r="ODI3" s="93"/>
      <c r="ODJ3" s="93"/>
      <c r="ODK3" s="93"/>
      <c r="ODX3" s="93"/>
      <c r="ODY3" s="93"/>
      <c r="ODZ3" s="93"/>
      <c r="OEA3" s="93"/>
      <c r="OEN3" s="93"/>
      <c r="OEO3" s="93"/>
      <c r="OEP3" s="93"/>
      <c r="OEQ3" s="93"/>
      <c r="OFD3" s="93"/>
      <c r="OFE3" s="93"/>
      <c r="OFF3" s="93"/>
      <c r="OFG3" s="93"/>
      <c r="OFT3" s="93"/>
      <c r="OFU3" s="93"/>
      <c r="OFV3" s="93"/>
      <c r="OFW3" s="93"/>
      <c r="OGJ3" s="93"/>
      <c r="OGK3" s="93"/>
      <c r="OGL3" s="93"/>
      <c r="OGM3" s="93"/>
      <c r="OGZ3" s="93"/>
      <c r="OHA3" s="93"/>
      <c r="OHB3" s="93"/>
      <c r="OHC3" s="93"/>
      <c r="OHP3" s="93"/>
      <c r="OHQ3" s="93"/>
      <c r="OHR3" s="93"/>
      <c r="OHS3" s="93"/>
      <c r="OIF3" s="93"/>
      <c r="OIG3" s="93"/>
      <c r="OIH3" s="93"/>
      <c r="OII3" s="93"/>
      <c r="OIV3" s="93"/>
      <c r="OIW3" s="93"/>
      <c r="OIX3" s="93"/>
      <c r="OIY3" s="93"/>
      <c r="OJL3" s="93"/>
      <c r="OJM3" s="93"/>
      <c r="OJN3" s="93"/>
      <c r="OJO3" s="93"/>
      <c r="OKB3" s="93"/>
      <c r="OKC3" s="93"/>
      <c r="OKD3" s="93"/>
      <c r="OKE3" s="93"/>
      <c r="OKR3" s="93"/>
      <c r="OKS3" s="93"/>
      <c r="OKT3" s="93"/>
      <c r="OKU3" s="93"/>
      <c r="OLH3" s="93"/>
      <c r="OLI3" s="93"/>
      <c r="OLJ3" s="93"/>
      <c r="OLK3" s="93"/>
      <c r="OLX3" s="93"/>
      <c r="OLY3" s="93"/>
      <c r="OLZ3" s="93"/>
      <c r="OMA3" s="93"/>
      <c r="OMN3" s="93"/>
      <c r="OMO3" s="93"/>
      <c r="OMP3" s="93"/>
      <c r="OMQ3" s="93"/>
      <c r="OND3" s="93"/>
      <c r="ONE3" s="93"/>
      <c r="ONF3" s="93"/>
      <c r="ONG3" s="93"/>
      <c r="ONT3" s="93"/>
      <c r="ONU3" s="93"/>
      <c r="ONV3" s="93"/>
      <c r="ONW3" s="93"/>
      <c r="OOJ3" s="93"/>
      <c r="OOK3" s="93"/>
      <c r="OOL3" s="93"/>
      <c r="OOM3" s="93"/>
      <c r="OOZ3" s="93"/>
      <c r="OPA3" s="93"/>
      <c r="OPB3" s="93"/>
      <c r="OPC3" s="93"/>
      <c r="OPP3" s="93"/>
      <c r="OPQ3" s="93"/>
      <c r="OPR3" s="93"/>
      <c r="OPS3" s="93"/>
      <c r="OQF3" s="93"/>
      <c r="OQG3" s="93"/>
      <c r="OQH3" s="93"/>
      <c r="OQI3" s="93"/>
      <c r="OQV3" s="93"/>
      <c r="OQW3" s="93"/>
      <c r="OQX3" s="93"/>
      <c r="OQY3" s="93"/>
      <c r="ORL3" s="93"/>
      <c r="ORM3" s="93"/>
      <c r="ORN3" s="93"/>
      <c r="ORO3" s="93"/>
      <c r="OSB3" s="93"/>
      <c r="OSC3" s="93"/>
      <c r="OSD3" s="93"/>
      <c r="OSE3" s="93"/>
      <c r="OSR3" s="93"/>
      <c r="OSS3" s="93"/>
      <c r="OST3" s="93"/>
      <c r="OSU3" s="93"/>
      <c r="OTH3" s="93"/>
      <c r="OTI3" s="93"/>
      <c r="OTJ3" s="93"/>
      <c r="OTK3" s="93"/>
      <c r="OTX3" s="93"/>
      <c r="OTY3" s="93"/>
      <c r="OTZ3" s="93"/>
      <c r="OUA3" s="93"/>
      <c r="OUN3" s="93"/>
      <c r="OUO3" s="93"/>
      <c r="OUP3" s="93"/>
      <c r="OUQ3" s="93"/>
      <c r="OVD3" s="93"/>
      <c r="OVE3" s="93"/>
      <c r="OVF3" s="93"/>
      <c r="OVG3" s="93"/>
      <c r="OVT3" s="93"/>
      <c r="OVU3" s="93"/>
      <c r="OVV3" s="93"/>
      <c r="OVW3" s="93"/>
      <c r="OWJ3" s="93"/>
      <c r="OWK3" s="93"/>
      <c r="OWL3" s="93"/>
      <c r="OWM3" s="93"/>
      <c r="OWZ3" s="93"/>
      <c r="OXA3" s="93"/>
      <c r="OXB3" s="93"/>
      <c r="OXC3" s="93"/>
      <c r="OXP3" s="93"/>
      <c r="OXQ3" s="93"/>
      <c r="OXR3" s="93"/>
      <c r="OXS3" s="93"/>
      <c r="OYF3" s="93"/>
      <c r="OYG3" s="93"/>
      <c r="OYH3" s="93"/>
      <c r="OYI3" s="93"/>
      <c r="OYV3" s="93"/>
      <c r="OYW3" s="93"/>
      <c r="OYX3" s="93"/>
      <c r="OYY3" s="93"/>
      <c r="OZL3" s="93"/>
      <c r="OZM3" s="93"/>
      <c r="OZN3" s="93"/>
      <c r="OZO3" s="93"/>
      <c r="PAB3" s="93"/>
      <c r="PAC3" s="93"/>
      <c r="PAD3" s="93"/>
      <c r="PAE3" s="93"/>
      <c r="PAR3" s="93"/>
      <c r="PAS3" s="93"/>
      <c r="PAT3" s="93"/>
      <c r="PAU3" s="93"/>
      <c r="PBH3" s="93"/>
      <c r="PBI3" s="93"/>
      <c r="PBJ3" s="93"/>
      <c r="PBK3" s="93"/>
      <c r="PBX3" s="93"/>
      <c r="PBY3" s="93"/>
      <c r="PBZ3" s="93"/>
      <c r="PCA3" s="93"/>
      <c r="PCN3" s="93"/>
      <c r="PCO3" s="93"/>
      <c r="PCP3" s="93"/>
      <c r="PCQ3" s="93"/>
      <c r="PDD3" s="93"/>
      <c r="PDE3" s="93"/>
      <c r="PDF3" s="93"/>
      <c r="PDG3" s="93"/>
      <c r="PDT3" s="93"/>
      <c r="PDU3" s="93"/>
      <c r="PDV3" s="93"/>
      <c r="PDW3" s="93"/>
      <c r="PEJ3" s="93"/>
      <c r="PEK3" s="93"/>
      <c r="PEL3" s="93"/>
      <c r="PEM3" s="93"/>
      <c r="PEZ3" s="93"/>
      <c r="PFA3" s="93"/>
      <c r="PFB3" s="93"/>
      <c r="PFC3" s="93"/>
      <c r="PFP3" s="93"/>
      <c r="PFQ3" s="93"/>
      <c r="PFR3" s="93"/>
      <c r="PFS3" s="93"/>
      <c r="PGF3" s="93"/>
      <c r="PGG3" s="93"/>
      <c r="PGH3" s="93"/>
      <c r="PGI3" s="93"/>
      <c r="PGV3" s="93"/>
      <c r="PGW3" s="93"/>
      <c r="PGX3" s="93"/>
      <c r="PGY3" s="93"/>
      <c r="PHL3" s="93"/>
      <c r="PHM3" s="93"/>
      <c r="PHN3" s="93"/>
      <c r="PHO3" s="93"/>
      <c r="PIB3" s="93"/>
      <c r="PIC3" s="93"/>
      <c r="PID3" s="93"/>
      <c r="PIE3" s="93"/>
      <c r="PIR3" s="93"/>
      <c r="PIS3" s="93"/>
      <c r="PIT3" s="93"/>
      <c r="PIU3" s="93"/>
      <c r="PJH3" s="93"/>
      <c r="PJI3" s="93"/>
      <c r="PJJ3" s="93"/>
      <c r="PJK3" s="93"/>
      <c r="PJX3" s="93"/>
      <c r="PJY3" s="93"/>
      <c r="PJZ3" s="93"/>
      <c r="PKA3" s="93"/>
      <c r="PKN3" s="93"/>
      <c r="PKO3" s="93"/>
      <c r="PKP3" s="93"/>
      <c r="PKQ3" s="93"/>
      <c r="PLD3" s="93"/>
      <c r="PLE3" s="93"/>
      <c r="PLF3" s="93"/>
      <c r="PLG3" s="93"/>
      <c r="PLT3" s="93"/>
      <c r="PLU3" s="93"/>
      <c r="PLV3" s="93"/>
      <c r="PLW3" s="93"/>
      <c r="PMJ3" s="93"/>
      <c r="PMK3" s="93"/>
      <c r="PML3" s="93"/>
      <c r="PMM3" s="93"/>
      <c r="PMZ3" s="93"/>
      <c r="PNA3" s="93"/>
      <c r="PNB3" s="93"/>
      <c r="PNC3" s="93"/>
      <c r="PNP3" s="93"/>
      <c r="PNQ3" s="93"/>
      <c r="PNR3" s="93"/>
      <c r="PNS3" s="93"/>
      <c r="POF3" s="93"/>
      <c r="POG3" s="93"/>
      <c r="POH3" s="93"/>
      <c r="POI3" s="93"/>
      <c r="POV3" s="93"/>
      <c r="POW3" s="93"/>
      <c r="POX3" s="93"/>
      <c r="POY3" s="93"/>
      <c r="PPL3" s="93"/>
      <c r="PPM3" s="93"/>
      <c r="PPN3" s="93"/>
      <c r="PPO3" s="93"/>
      <c r="PQB3" s="93"/>
      <c r="PQC3" s="93"/>
      <c r="PQD3" s="93"/>
      <c r="PQE3" s="93"/>
      <c r="PQR3" s="93"/>
      <c r="PQS3" s="93"/>
      <c r="PQT3" s="93"/>
      <c r="PQU3" s="93"/>
      <c r="PRH3" s="93"/>
      <c r="PRI3" s="93"/>
      <c r="PRJ3" s="93"/>
      <c r="PRK3" s="93"/>
      <c r="PRX3" s="93"/>
      <c r="PRY3" s="93"/>
      <c r="PRZ3" s="93"/>
      <c r="PSA3" s="93"/>
      <c r="PSN3" s="93"/>
      <c r="PSO3" s="93"/>
      <c r="PSP3" s="93"/>
      <c r="PSQ3" s="93"/>
      <c r="PTD3" s="93"/>
      <c r="PTE3" s="93"/>
      <c r="PTF3" s="93"/>
      <c r="PTG3" s="93"/>
      <c r="PTT3" s="93"/>
      <c r="PTU3" s="93"/>
      <c r="PTV3" s="93"/>
      <c r="PTW3" s="93"/>
      <c r="PUJ3" s="93"/>
      <c r="PUK3" s="93"/>
      <c r="PUL3" s="93"/>
      <c r="PUM3" s="93"/>
      <c r="PUZ3" s="93"/>
      <c r="PVA3" s="93"/>
      <c r="PVB3" s="93"/>
      <c r="PVC3" s="93"/>
      <c r="PVP3" s="93"/>
      <c r="PVQ3" s="93"/>
      <c r="PVR3" s="93"/>
      <c r="PVS3" s="93"/>
      <c r="PWF3" s="93"/>
      <c r="PWG3" s="93"/>
      <c r="PWH3" s="93"/>
      <c r="PWI3" s="93"/>
      <c r="PWV3" s="93"/>
      <c r="PWW3" s="93"/>
      <c r="PWX3" s="93"/>
      <c r="PWY3" s="93"/>
      <c r="PXL3" s="93"/>
      <c r="PXM3" s="93"/>
      <c r="PXN3" s="93"/>
      <c r="PXO3" s="93"/>
      <c r="PYB3" s="93"/>
      <c r="PYC3" s="93"/>
      <c r="PYD3" s="93"/>
      <c r="PYE3" s="93"/>
      <c r="PYR3" s="93"/>
      <c r="PYS3" s="93"/>
      <c r="PYT3" s="93"/>
      <c r="PYU3" s="93"/>
      <c r="PZH3" s="93"/>
      <c r="PZI3" s="93"/>
      <c r="PZJ3" s="93"/>
      <c r="PZK3" s="93"/>
      <c r="PZX3" s="93"/>
      <c r="PZY3" s="93"/>
      <c r="PZZ3" s="93"/>
      <c r="QAA3" s="93"/>
      <c r="QAN3" s="93"/>
      <c r="QAO3" s="93"/>
      <c r="QAP3" s="93"/>
      <c r="QAQ3" s="93"/>
      <c r="QBD3" s="93"/>
      <c r="QBE3" s="93"/>
      <c r="QBF3" s="93"/>
      <c r="QBG3" s="93"/>
      <c r="QBT3" s="93"/>
      <c r="QBU3" s="93"/>
      <c r="QBV3" s="93"/>
      <c r="QBW3" s="93"/>
      <c r="QCJ3" s="93"/>
      <c r="QCK3" s="93"/>
      <c r="QCL3" s="93"/>
      <c r="QCM3" s="93"/>
      <c r="QCZ3" s="93"/>
      <c r="QDA3" s="93"/>
      <c r="QDB3" s="93"/>
      <c r="QDC3" s="93"/>
      <c r="QDP3" s="93"/>
      <c r="QDQ3" s="93"/>
      <c r="QDR3" s="93"/>
      <c r="QDS3" s="93"/>
      <c r="QEF3" s="93"/>
      <c r="QEG3" s="93"/>
      <c r="QEH3" s="93"/>
      <c r="QEI3" s="93"/>
      <c r="QEV3" s="93"/>
      <c r="QEW3" s="93"/>
      <c r="QEX3" s="93"/>
      <c r="QEY3" s="93"/>
      <c r="QFL3" s="93"/>
      <c r="QFM3" s="93"/>
      <c r="QFN3" s="93"/>
      <c r="QFO3" s="93"/>
      <c r="QGB3" s="93"/>
      <c r="QGC3" s="93"/>
      <c r="QGD3" s="93"/>
      <c r="QGE3" s="93"/>
      <c r="QGR3" s="93"/>
      <c r="QGS3" s="93"/>
      <c r="QGT3" s="93"/>
      <c r="QGU3" s="93"/>
      <c r="QHH3" s="93"/>
      <c r="QHI3" s="93"/>
      <c r="QHJ3" s="93"/>
      <c r="QHK3" s="93"/>
      <c r="QHX3" s="93"/>
      <c r="QHY3" s="93"/>
      <c r="QHZ3" s="93"/>
      <c r="QIA3" s="93"/>
      <c r="QIN3" s="93"/>
      <c r="QIO3" s="93"/>
      <c r="QIP3" s="93"/>
      <c r="QIQ3" s="93"/>
      <c r="QJD3" s="93"/>
      <c r="QJE3" s="93"/>
      <c r="QJF3" s="93"/>
      <c r="QJG3" s="93"/>
      <c r="QJT3" s="93"/>
      <c r="QJU3" s="93"/>
      <c r="QJV3" s="93"/>
      <c r="QJW3" s="93"/>
      <c r="QKJ3" s="93"/>
      <c r="QKK3" s="93"/>
      <c r="QKL3" s="93"/>
      <c r="QKM3" s="93"/>
      <c r="QKZ3" s="93"/>
      <c r="QLA3" s="93"/>
      <c r="QLB3" s="93"/>
      <c r="QLC3" s="93"/>
      <c r="QLP3" s="93"/>
      <c r="QLQ3" s="93"/>
      <c r="QLR3" s="93"/>
      <c r="QLS3" s="93"/>
      <c r="QMF3" s="93"/>
      <c r="QMG3" s="93"/>
      <c r="QMH3" s="93"/>
      <c r="QMI3" s="93"/>
      <c r="QMV3" s="93"/>
      <c r="QMW3" s="93"/>
      <c r="QMX3" s="93"/>
      <c r="QMY3" s="93"/>
      <c r="QNL3" s="93"/>
      <c r="QNM3" s="93"/>
      <c r="QNN3" s="93"/>
      <c r="QNO3" s="93"/>
      <c r="QOB3" s="93"/>
      <c r="QOC3" s="93"/>
      <c r="QOD3" s="93"/>
      <c r="QOE3" s="93"/>
      <c r="QOR3" s="93"/>
      <c r="QOS3" s="93"/>
      <c r="QOT3" s="93"/>
      <c r="QOU3" s="93"/>
      <c r="QPH3" s="93"/>
      <c r="QPI3" s="93"/>
      <c r="QPJ3" s="93"/>
      <c r="QPK3" s="93"/>
      <c r="QPX3" s="93"/>
      <c r="QPY3" s="93"/>
      <c r="QPZ3" s="93"/>
      <c r="QQA3" s="93"/>
      <c r="QQN3" s="93"/>
      <c r="QQO3" s="93"/>
      <c r="QQP3" s="93"/>
      <c r="QQQ3" s="93"/>
      <c r="QRD3" s="93"/>
      <c r="QRE3" s="93"/>
      <c r="QRF3" s="93"/>
      <c r="QRG3" s="93"/>
      <c r="QRT3" s="93"/>
      <c r="QRU3" s="93"/>
      <c r="QRV3" s="93"/>
      <c r="QRW3" s="93"/>
      <c r="QSJ3" s="93"/>
      <c r="QSK3" s="93"/>
      <c r="QSL3" s="93"/>
      <c r="QSM3" s="93"/>
      <c r="QSZ3" s="93"/>
      <c r="QTA3" s="93"/>
      <c r="QTB3" s="93"/>
      <c r="QTC3" s="93"/>
      <c r="QTP3" s="93"/>
      <c r="QTQ3" s="93"/>
      <c r="QTR3" s="93"/>
      <c r="QTS3" s="93"/>
      <c r="QUF3" s="93"/>
      <c r="QUG3" s="93"/>
      <c r="QUH3" s="93"/>
      <c r="QUI3" s="93"/>
      <c r="QUV3" s="93"/>
      <c r="QUW3" s="93"/>
      <c r="QUX3" s="93"/>
      <c r="QUY3" s="93"/>
      <c r="QVL3" s="93"/>
      <c r="QVM3" s="93"/>
      <c r="QVN3" s="93"/>
      <c r="QVO3" s="93"/>
      <c r="QWB3" s="93"/>
      <c r="QWC3" s="93"/>
      <c r="QWD3" s="93"/>
      <c r="QWE3" s="93"/>
      <c r="QWR3" s="93"/>
      <c r="QWS3" s="93"/>
      <c r="QWT3" s="93"/>
      <c r="QWU3" s="93"/>
      <c r="QXH3" s="93"/>
      <c r="QXI3" s="93"/>
      <c r="QXJ3" s="93"/>
      <c r="QXK3" s="93"/>
      <c r="QXX3" s="93"/>
      <c r="QXY3" s="93"/>
      <c r="QXZ3" s="93"/>
      <c r="QYA3" s="93"/>
      <c r="QYN3" s="93"/>
      <c r="QYO3" s="93"/>
      <c r="QYP3" s="93"/>
      <c r="QYQ3" s="93"/>
      <c r="QZD3" s="93"/>
      <c r="QZE3" s="93"/>
      <c r="QZF3" s="93"/>
      <c r="QZG3" s="93"/>
      <c r="QZT3" s="93"/>
      <c r="QZU3" s="93"/>
      <c r="QZV3" s="93"/>
      <c r="QZW3" s="93"/>
      <c r="RAJ3" s="93"/>
      <c r="RAK3" s="93"/>
      <c r="RAL3" s="93"/>
      <c r="RAM3" s="93"/>
      <c r="RAZ3" s="93"/>
      <c r="RBA3" s="93"/>
      <c r="RBB3" s="93"/>
      <c r="RBC3" s="93"/>
      <c r="RBP3" s="93"/>
      <c r="RBQ3" s="93"/>
      <c r="RBR3" s="93"/>
      <c r="RBS3" s="93"/>
      <c r="RCF3" s="93"/>
      <c r="RCG3" s="93"/>
      <c r="RCH3" s="93"/>
      <c r="RCI3" s="93"/>
      <c r="RCV3" s="93"/>
      <c r="RCW3" s="93"/>
      <c r="RCX3" s="93"/>
      <c r="RCY3" s="93"/>
      <c r="RDL3" s="93"/>
      <c r="RDM3" s="93"/>
      <c r="RDN3" s="93"/>
      <c r="RDO3" s="93"/>
      <c r="REB3" s="93"/>
      <c r="REC3" s="93"/>
      <c r="RED3" s="93"/>
      <c r="REE3" s="93"/>
      <c r="RER3" s="93"/>
      <c r="RES3" s="93"/>
      <c r="RET3" s="93"/>
      <c r="REU3" s="93"/>
      <c r="RFH3" s="93"/>
      <c r="RFI3" s="93"/>
      <c r="RFJ3" s="93"/>
      <c r="RFK3" s="93"/>
      <c r="RFX3" s="93"/>
      <c r="RFY3" s="93"/>
      <c r="RFZ3" s="93"/>
      <c r="RGA3" s="93"/>
      <c r="RGN3" s="93"/>
      <c r="RGO3" s="93"/>
      <c r="RGP3" s="93"/>
      <c r="RGQ3" s="93"/>
      <c r="RHD3" s="93"/>
      <c r="RHE3" s="93"/>
      <c r="RHF3" s="93"/>
      <c r="RHG3" s="93"/>
      <c r="RHT3" s="93"/>
      <c r="RHU3" s="93"/>
      <c r="RHV3" s="93"/>
      <c r="RHW3" s="93"/>
      <c r="RIJ3" s="93"/>
      <c r="RIK3" s="93"/>
      <c r="RIL3" s="93"/>
      <c r="RIM3" s="93"/>
      <c r="RIZ3" s="93"/>
      <c r="RJA3" s="93"/>
      <c r="RJB3" s="93"/>
      <c r="RJC3" s="93"/>
      <c r="RJP3" s="93"/>
      <c r="RJQ3" s="93"/>
      <c r="RJR3" s="93"/>
      <c r="RJS3" s="93"/>
      <c r="RKF3" s="93"/>
      <c r="RKG3" s="93"/>
      <c r="RKH3" s="93"/>
      <c r="RKI3" s="93"/>
      <c r="RKV3" s="93"/>
      <c r="RKW3" s="93"/>
      <c r="RKX3" s="93"/>
      <c r="RKY3" s="93"/>
      <c r="RLL3" s="93"/>
      <c r="RLM3" s="93"/>
      <c r="RLN3" s="93"/>
      <c r="RLO3" s="93"/>
      <c r="RMB3" s="93"/>
      <c r="RMC3" s="93"/>
      <c r="RMD3" s="93"/>
      <c r="RME3" s="93"/>
      <c r="RMR3" s="93"/>
      <c r="RMS3" s="93"/>
      <c r="RMT3" s="93"/>
      <c r="RMU3" s="93"/>
      <c r="RNH3" s="93"/>
      <c r="RNI3" s="93"/>
      <c r="RNJ3" s="93"/>
      <c r="RNK3" s="93"/>
      <c r="RNX3" s="93"/>
      <c r="RNY3" s="93"/>
      <c r="RNZ3" s="93"/>
      <c r="ROA3" s="93"/>
      <c r="RON3" s="93"/>
      <c r="ROO3" s="93"/>
      <c r="ROP3" s="93"/>
      <c r="ROQ3" s="93"/>
      <c r="RPD3" s="93"/>
      <c r="RPE3" s="93"/>
      <c r="RPF3" s="93"/>
      <c r="RPG3" s="93"/>
      <c r="RPT3" s="93"/>
      <c r="RPU3" s="93"/>
      <c r="RPV3" s="93"/>
      <c r="RPW3" s="93"/>
      <c r="RQJ3" s="93"/>
      <c r="RQK3" s="93"/>
      <c r="RQL3" s="93"/>
      <c r="RQM3" s="93"/>
      <c r="RQZ3" s="93"/>
      <c r="RRA3" s="93"/>
      <c r="RRB3" s="93"/>
      <c r="RRC3" s="93"/>
      <c r="RRP3" s="93"/>
      <c r="RRQ3" s="93"/>
      <c r="RRR3" s="93"/>
      <c r="RRS3" s="93"/>
      <c r="RSF3" s="93"/>
      <c r="RSG3" s="93"/>
      <c r="RSH3" s="93"/>
      <c r="RSI3" s="93"/>
      <c r="RSV3" s="93"/>
      <c r="RSW3" s="93"/>
      <c r="RSX3" s="93"/>
      <c r="RSY3" s="93"/>
      <c r="RTL3" s="93"/>
      <c r="RTM3" s="93"/>
      <c r="RTN3" s="93"/>
      <c r="RTO3" s="93"/>
      <c r="RUB3" s="93"/>
      <c r="RUC3" s="93"/>
      <c r="RUD3" s="93"/>
      <c r="RUE3" s="93"/>
      <c r="RUR3" s="93"/>
      <c r="RUS3" s="93"/>
      <c r="RUT3" s="93"/>
      <c r="RUU3" s="93"/>
      <c r="RVH3" s="93"/>
      <c r="RVI3" s="93"/>
      <c r="RVJ3" s="93"/>
      <c r="RVK3" s="93"/>
      <c r="RVX3" s="93"/>
      <c r="RVY3" s="93"/>
      <c r="RVZ3" s="93"/>
      <c r="RWA3" s="93"/>
      <c r="RWN3" s="93"/>
      <c r="RWO3" s="93"/>
      <c r="RWP3" s="93"/>
      <c r="RWQ3" s="93"/>
      <c r="RXD3" s="93"/>
      <c r="RXE3" s="93"/>
      <c r="RXF3" s="93"/>
      <c r="RXG3" s="93"/>
      <c r="RXT3" s="93"/>
      <c r="RXU3" s="93"/>
      <c r="RXV3" s="93"/>
      <c r="RXW3" s="93"/>
      <c r="RYJ3" s="93"/>
      <c r="RYK3" s="93"/>
      <c r="RYL3" s="93"/>
      <c r="RYM3" s="93"/>
      <c r="RYZ3" s="93"/>
      <c r="RZA3" s="93"/>
      <c r="RZB3" s="93"/>
      <c r="RZC3" s="93"/>
      <c r="RZP3" s="93"/>
      <c r="RZQ3" s="93"/>
      <c r="RZR3" s="93"/>
      <c r="RZS3" s="93"/>
      <c r="SAF3" s="93"/>
      <c r="SAG3" s="93"/>
      <c r="SAH3" s="93"/>
      <c r="SAI3" s="93"/>
      <c r="SAV3" s="93"/>
      <c r="SAW3" s="93"/>
      <c r="SAX3" s="93"/>
      <c r="SAY3" s="93"/>
      <c r="SBL3" s="93"/>
      <c r="SBM3" s="93"/>
      <c r="SBN3" s="93"/>
      <c r="SBO3" s="93"/>
      <c r="SCB3" s="93"/>
      <c r="SCC3" s="93"/>
      <c r="SCD3" s="93"/>
      <c r="SCE3" s="93"/>
      <c r="SCR3" s="93"/>
      <c r="SCS3" s="93"/>
      <c r="SCT3" s="93"/>
      <c r="SCU3" s="93"/>
      <c r="SDH3" s="93"/>
      <c r="SDI3" s="93"/>
      <c r="SDJ3" s="93"/>
      <c r="SDK3" s="93"/>
      <c r="SDX3" s="93"/>
      <c r="SDY3" s="93"/>
      <c r="SDZ3" s="93"/>
      <c r="SEA3" s="93"/>
      <c r="SEN3" s="93"/>
      <c r="SEO3" s="93"/>
      <c r="SEP3" s="93"/>
      <c r="SEQ3" s="93"/>
      <c r="SFD3" s="93"/>
      <c r="SFE3" s="93"/>
      <c r="SFF3" s="93"/>
      <c r="SFG3" s="93"/>
      <c r="SFT3" s="93"/>
      <c r="SFU3" s="93"/>
      <c r="SFV3" s="93"/>
      <c r="SFW3" s="93"/>
      <c r="SGJ3" s="93"/>
      <c r="SGK3" s="93"/>
      <c r="SGL3" s="93"/>
      <c r="SGM3" s="93"/>
      <c r="SGZ3" s="93"/>
      <c r="SHA3" s="93"/>
      <c r="SHB3" s="93"/>
      <c r="SHC3" s="93"/>
      <c r="SHP3" s="93"/>
      <c r="SHQ3" s="93"/>
      <c r="SHR3" s="93"/>
      <c r="SHS3" s="93"/>
      <c r="SIF3" s="93"/>
      <c r="SIG3" s="93"/>
      <c r="SIH3" s="93"/>
      <c r="SII3" s="93"/>
      <c r="SIV3" s="93"/>
      <c r="SIW3" s="93"/>
      <c r="SIX3" s="93"/>
      <c r="SIY3" s="93"/>
      <c r="SJL3" s="93"/>
      <c r="SJM3" s="93"/>
      <c r="SJN3" s="93"/>
      <c r="SJO3" s="93"/>
      <c r="SKB3" s="93"/>
      <c r="SKC3" s="93"/>
      <c r="SKD3" s="93"/>
      <c r="SKE3" s="93"/>
      <c r="SKR3" s="93"/>
      <c r="SKS3" s="93"/>
      <c r="SKT3" s="93"/>
      <c r="SKU3" s="93"/>
      <c r="SLH3" s="93"/>
      <c r="SLI3" s="93"/>
      <c r="SLJ3" s="93"/>
      <c r="SLK3" s="93"/>
      <c r="SLX3" s="93"/>
      <c r="SLY3" s="93"/>
      <c r="SLZ3" s="93"/>
      <c r="SMA3" s="93"/>
      <c r="SMN3" s="93"/>
      <c r="SMO3" s="93"/>
      <c r="SMP3" s="93"/>
      <c r="SMQ3" s="93"/>
      <c r="SND3" s="93"/>
      <c r="SNE3" s="93"/>
      <c r="SNF3" s="93"/>
      <c r="SNG3" s="93"/>
      <c r="SNT3" s="93"/>
      <c r="SNU3" s="93"/>
      <c r="SNV3" s="93"/>
      <c r="SNW3" s="93"/>
      <c r="SOJ3" s="93"/>
      <c r="SOK3" s="93"/>
      <c r="SOL3" s="93"/>
      <c r="SOM3" s="93"/>
      <c r="SOZ3" s="93"/>
      <c r="SPA3" s="93"/>
      <c r="SPB3" s="93"/>
      <c r="SPC3" s="93"/>
      <c r="SPP3" s="93"/>
      <c r="SPQ3" s="93"/>
      <c r="SPR3" s="93"/>
      <c r="SPS3" s="93"/>
      <c r="SQF3" s="93"/>
      <c r="SQG3" s="93"/>
      <c r="SQH3" s="93"/>
      <c r="SQI3" s="93"/>
      <c r="SQV3" s="93"/>
      <c r="SQW3" s="93"/>
      <c r="SQX3" s="93"/>
      <c r="SQY3" s="93"/>
      <c r="SRL3" s="93"/>
      <c r="SRM3" s="93"/>
      <c r="SRN3" s="93"/>
      <c r="SRO3" s="93"/>
      <c r="SSB3" s="93"/>
      <c r="SSC3" s="93"/>
      <c r="SSD3" s="93"/>
      <c r="SSE3" s="93"/>
      <c r="SSR3" s="93"/>
      <c r="SSS3" s="93"/>
      <c r="SST3" s="93"/>
      <c r="SSU3" s="93"/>
      <c r="STH3" s="93"/>
      <c r="STI3" s="93"/>
      <c r="STJ3" s="93"/>
      <c r="STK3" s="93"/>
      <c r="STX3" s="93"/>
      <c r="STY3" s="93"/>
      <c r="STZ3" s="93"/>
      <c r="SUA3" s="93"/>
      <c r="SUN3" s="93"/>
      <c r="SUO3" s="93"/>
      <c r="SUP3" s="93"/>
      <c r="SUQ3" s="93"/>
      <c r="SVD3" s="93"/>
      <c r="SVE3" s="93"/>
      <c r="SVF3" s="93"/>
      <c r="SVG3" s="93"/>
      <c r="SVT3" s="93"/>
      <c r="SVU3" s="93"/>
      <c r="SVV3" s="93"/>
      <c r="SVW3" s="93"/>
      <c r="SWJ3" s="93"/>
      <c r="SWK3" s="93"/>
      <c r="SWL3" s="93"/>
      <c r="SWM3" s="93"/>
      <c r="SWZ3" s="93"/>
      <c r="SXA3" s="93"/>
      <c r="SXB3" s="93"/>
      <c r="SXC3" s="93"/>
      <c r="SXP3" s="93"/>
      <c r="SXQ3" s="93"/>
      <c r="SXR3" s="93"/>
      <c r="SXS3" s="93"/>
      <c r="SYF3" s="93"/>
      <c r="SYG3" s="93"/>
      <c r="SYH3" s="93"/>
      <c r="SYI3" s="93"/>
      <c r="SYV3" s="93"/>
      <c r="SYW3" s="93"/>
      <c r="SYX3" s="93"/>
      <c r="SYY3" s="93"/>
      <c r="SZL3" s="93"/>
      <c r="SZM3" s="93"/>
      <c r="SZN3" s="93"/>
      <c r="SZO3" s="93"/>
      <c r="TAB3" s="93"/>
      <c r="TAC3" s="93"/>
      <c r="TAD3" s="93"/>
      <c r="TAE3" s="93"/>
      <c r="TAR3" s="93"/>
      <c r="TAS3" s="93"/>
      <c r="TAT3" s="93"/>
      <c r="TAU3" s="93"/>
      <c r="TBH3" s="93"/>
      <c r="TBI3" s="93"/>
      <c r="TBJ3" s="93"/>
      <c r="TBK3" s="93"/>
      <c r="TBX3" s="93"/>
      <c r="TBY3" s="93"/>
      <c r="TBZ3" s="93"/>
      <c r="TCA3" s="93"/>
      <c r="TCN3" s="93"/>
      <c r="TCO3" s="93"/>
      <c r="TCP3" s="93"/>
      <c r="TCQ3" s="93"/>
      <c r="TDD3" s="93"/>
      <c r="TDE3" s="93"/>
      <c r="TDF3" s="93"/>
      <c r="TDG3" s="93"/>
      <c r="TDT3" s="93"/>
      <c r="TDU3" s="93"/>
      <c r="TDV3" s="93"/>
      <c r="TDW3" s="93"/>
      <c r="TEJ3" s="93"/>
      <c r="TEK3" s="93"/>
      <c r="TEL3" s="93"/>
      <c r="TEM3" s="93"/>
      <c r="TEZ3" s="93"/>
      <c r="TFA3" s="93"/>
      <c r="TFB3" s="93"/>
      <c r="TFC3" s="93"/>
      <c r="TFP3" s="93"/>
      <c r="TFQ3" s="93"/>
      <c r="TFR3" s="93"/>
      <c r="TFS3" s="93"/>
      <c r="TGF3" s="93"/>
      <c r="TGG3" s="93"/>
      <c r="TGH3" s="93"/>
      <c r="TGI3" s="93"/>
      <c r="TGV3" s="93"/>
      <c r="TGW3" s="93"/>
      <c r="TGX3" s="93"/>
      <c r="TGY3" s="93"/>
      <c r="THL3" s="93"/>
      <c r="THM3" s="93"/>
      <c r="THN3" s="93"/>
      <c r="THO3" s="93"/>
      <c r="TIB3" s="93"/>
      <c r="TIC3" s="93"/>
      <c r="TID3" s="93"/>
      <c r="TIE3" s="93"/>
      <c r="TIR3" s="93"/>
      <c r="TIS3" s="93"/>
      <c r="TIT3" s="93"/>
      <c r="TIU3" s="93"/>
      <c r="TJH3" s="93"/>
      <c r="TJI3" s="93"/>
      <c r="TJJ3" s="93"/>
      <c r="TJK3" s="93"/>
      <c r="TJX3" s="93"/>
      <c r="TJY3" s="93"/>
      <c r="TJZ3" s="93"/>
      <c r="TKA3" s="93"/>
      <c r="TKN3" s="93"/>
      <c r="TKO3" s="93"/>
      <c r="TKP3" s="93"/>
      <c r="TKQ3" s="93"/>
      <c r="TLD3" s="93"/>
      <c r="TLE3" s="93"/>
      <c r="TLF3" s="93"/>
      <c r="TLG3" s="93"/>
      <c r="TLT3" s="93"/>
      <c r="TLU3" s="93"/>
      <c r="TLV3" s="93"/>
      <c r="TLW3" s="93"/>
      <c r="TMJ3" s="93"/>
      <c r="TMK3" s="93"/>
      <c r="TML3" s="93"/>
      <c r="TMM3" s="93"/>
      <c r="TMZ3" s="93"/>
      <c r="TNA3" s="93"/>
      <c r="TNB3" s="93"/>
      <c r="TNC3" s="93"/>
      <c r="TNP3" s="93"/>
      <c r="TNQ3" s="93"/>
      <c r="TNR3" s="93"/>
      <c r="TNS3" s="93"/>
      <c r="TOF3" s="93"/>
      <c r="TOG3" s="93"/>
      <c r="TOH3" s="93"/>
      <c r="TOI3" s="93"/>
      <c r="TOV3" s="93"/>
      <c r="TOW3" s="93"/>
      <c r="TOX3" s="93"/>
      <c r="TOY3" s="93"/>
      <c r="TPL3" s="93"/>
      <c r="TPM3" s="93"/>
      <c r="TPN3" s="93"/>
      <c r="TPO3" s="93"/>
      <c r="TQB3" s="93"/>
      <c r="TQC3" s="93"/>
      <c r="TQD3" s="93"/>
      <c r="TQE3" s="93"/>
      <c r="TQR3" s="93"/>
      <c r="TQS3" s="93"/>
      <c r="TQT3" s="93"/>
      <c r="TQU3" s="93"/>
      <c r="TRH3" s="93"/>
      <c r="TRI3" s="93"/>
      <c r="TRJ3" s="93"/>
      <c r="TRK3" s="93"/>
      <c r="TRX3" s="93"/>
      <c r="TRY3" s="93"/>
      <c r="TRZ3" s="93"/>
      <c r="TSA3" s="93"/>
      <c r="TSN3" s="93"/>
      <c r="TSO3" s="93"/>
      <c r="TSP3" s="93"/>
      <c r="TSQ3" s="93"/>
      <c r="TTD3" s="93"/>
      <c r="TTE3" s="93"/>
      <c r="TTF3" s="93"/>
      <c r="TTG3" s="93"/>
      <c r="TTT3" s="93"/>
      <c r="TTU3" s="93"/>
      <c r="TTV3" s="93"/>
      <c r="TTW3" s="93"/>
      <c r="TUJ3" s="93"/>
      <c r="TUK3" s="93"/>
      <c r="TUL3" s="93"/>
      <c r="TUM3" s="93"/>
      <c r="TUZ3" s="93"/>
      <c r="TVA3" s="93"/>
      <c r="TVB3" s="93"/>
      <c r="TVC3" s="93"/>
      <c r="TVP3" s="93"/>
      <c r="TVQ3" s="93"/>
      <c r="TVR3" s="93"/>
      <c r="TVS3" s="93"/>
      <c r="TWF3" s="93"/>
      <c r="TWG3" s="93"/>
      <c r="TWH3" s="93"/>
      <c r="TWI3" s="93"/>
      <c r="TWV3" s="93"/>
      <c r="TWW3" s="93"/>
      <c r="TWX3" s="93"/>
      <c r="TWY3" s="93"/>
      <c r="TXL3" s="93"/>
      <c r="TXM3" s="93"/>
      <c r="TXN3" s="93"/>
      <c r="TXO3" s="93"/>
      <c r="TYB3" s="93"/>
      <c r="TYC3" s="93"/>
      <c r="TYD3" s="93"/>
      <c r="TYE3" s="93"/>
      <c r="TYR3" s="93"/>
      <c r="TYS3" s="93"/>
      <c r="TYT3" s="93"/>
      <c r="TYU3" s="93"/>
      <c r="TZH3" s="93"/>
      <c r="TZI3" s="93"/>
      <c r="TZJ3" s="93"/>
      <c r="TZK3" s="93"/>
      <c r="TZX3" s="93"/>
      <c r="TZY3" s="93"/>
      <c r="TZZ3" s="93"/>
      <c r="UAA3" s="93"/>
      <c r="UAN3" s="93"/>
      <c r="UAO3" s="93"/>
      <c r="UAP3" s="93"/>
      <c r="UAQ3" s="93"/>
      <c r="UBD3" s="93"/>
      <c r="UBE3" s="93"/>
      <c r="UBF3" s="93"/>
      <c r="UBG3" s="93"/>
      <c r="UBT3" s="93"/>
      <c r="UBU3" s="93"/>
      <c r="UBV3" s="93"/>
      <c r="UBW3" s="93"/>
      <c r="UCJ3" s="93"/>
      <c r="UCK3" s="93"/>
      <c r="UCL3" s="93"/>
      <c r="UCM3" s="93"/>
      <c r="UCZ3" s="93"/>
      <c r="UDA3" s="93"/>
      <c r="UDB3" s="93"/>
      <c r="UDC3" s="93"/>
      <c r="UDP3" s="93"/>
      <c r="UDQ3" s="93"/>
      <c r="UDR3" s="93"/>
      <c r="UDS3" s="93"/>
      <c r="UEF3" s="93"/>
      <c r="UEG3" s="93"/>
      <c r="UEH3" s="93"/>
      <c r="UEI3" s="93"/>
      <c r="UEV3" s="93"/>
      <c r="UEW3" s="93"/>
      <c r="UEX3" s="93"/>
      <c r="UEY3" s="93"/>
      <c r="UFL3" s="93"/>
      <c r="UFM3" s="93"/>
      <c r="UFN3" s="93"/>
      <c r="UFO3" s="93"/>
      <c r="UGB3" s="93"/>
      <c r="UGC3" s="93"/>
      <c r="UGD3" s="93"/>
      <c r="UGE3" s="93"/>
      <c r="UGR3" s="93"/>
      <c r="UGS3" s="93"/>
      <c r="UGT3" s="93"/>
      <c r="UGU3" s="93"/>
      <c r="UHH3" s="93"/>
      <c r="UHI3" s="93"/>
      <c r="UHJ3" s="93"/>
      <c r="UHK3" s="93"/>
      <c r="UHX3" s="93"/>
      <c r="UHY3" s="93"/>
      <c r="UHZ3" s="93"/>
      <c r="UIA3" s="93"/>
      <c r="UIN3" s="93"/>
      <c r="UIO3" s="93"/>
      <c r="UIP3" s="93"/>
      <c r="UIQ3" s="93"/>
      <c r="UJD3" s="93"/>
      <c r="UJE3" s="93"/>
      <c r="UJF3" s="93"/>
      <c r="UJG3" s="93"/>
      <c r="UJT3" s="93"/>
      <c r="UJU3" s="93"/>
      <c r="UJV3" s="93"/>
      <c r="UJW3" s="93"/>
      <c r="UKJ3" s="93"/>
      <c r="UKK3" s="93"/>
      <c r="UKL3" s="93"/>
      <c r="UKM3" s="93"/>
      <c r="UKZ3" s="93"/>
      <c r="ULA3" s="93"/>
      <c r="ULB3" s="93"/>
      <c r="ULC3" s="93"/>
      <c r="ULP3" s="93"/>
      <c r="ULQ3" s="93"/>
      <c r="ULR3" s="93"/>
      <c r="ULS3" s="93"/>
      <c r="UMF3" s="93"/>
      <c r="UMG3" s="93"/>
      <c r="UMH3" s="93"/>
      <c r="UMI3" s="93"/>
      <c r="UMV3" s="93"/>
      <c r="UMW3" s="93"/>
      <c r="UMX3" s="93"/>
      <c r="UMY3" s="93"/>
      <c r="UNL3" s="93"/>
      <c r="UNM3" s="93"/>
      <c r="UNN3" s="93"/>
      <c r="UNO3" s="93"/>
      <c r="UOB3" s="93"/>
      <c r="UOC3" s="93"/>
      <c r="UOD3" s="93"/>
      <c r="UOE3" s="93"/>
      <c r="UOR3" s="93"/>
      <c r="UOS3" s="93"/>
      <c r="UOT3" s="93"/>
      <c r="UOU3" s="93"/>
      <c r="UPH3" s="93"/>
      <c r="UPI3" s="93"/>
      <c r="UPJ3" s="93"/>
      <c r="UPK3" s="93"/>
      <c r="UPX3" s="93"/>
      <c r="UPY3" s="93"/>
      <c r="UPZ3" s="93"/>
      <c r="UQA3" s="93"/>
      <c r="UQN3" s="93"/>
      <c r="UQO3" s="93"/>
      <c r="UQP3" s="93"/>
      <c r="UQQ3" s="93"/>
      <c r="URD3" s="93"/>
      <c r="URE3" s="93"/>
      <c r="URF3" s="93"/>
      <c r="URG3" s="93"/>
      <c r="URT3" s="93"/>
      <c r="URU3" s="93"/>
      <c r="URV3" s="93"/>
      <c r="URW3" s="93"/>
      <c r="USJ3" s="93"/>
      <c r="USK3" s="93"/>
      <c r="USL3" s="93"/>
      <c r="USM3" s="93"/>
      <c r="USZ3" s="93"/>
      <c r="UTA3" s="93"/>
      <c r="UTB3" s="93"/>
      <c r="UTC3" s="93"/>
      <c r="UTP3" s="93"/>
      <c r="UTQ3" s="93"/>
      <c r="UTR3" s="93"/>
      <c r="UTS3" s="93"/>
      <c r="UUF3" s="93"/>
      <c r="UUG3" s="93"/>
      <c r="UUH3" s="93"/>
      <c r="UUI3" s="93"/>
      <c r="UUV3" s="93"/>
      <c r="UUW3" s="93"/>
      <c r="UUX3" s="93"/>
      <c r="UUY3" s="93"/>
      <c r="UVL3" s="93"/>
      <c r="UVM3" s="93"/>
      <c r="UVN3" s="93"/>
      <c r="UVO3" s="93"/>
      <c r="UWB3" s="93"/>
      <c r="UWC3" s="93"/>
      <c r="UWD3" s="93"/>
      <c r="UWE3" s="93"/>
      <c r="UWR3" s="93"/>
      <c r="UWS3" s="93"/>
      <c r="UWT3" s="93"/>
      <c r="UWU3" s="93"/>
      <c r="UXH3" s="93"/>
      <c r="UXI3" s="93"/>
      <c r="UXJ3" s="93"/>
      <c r="UXK3" s="93"/>
      <c r="UXX3" s="93"/>
      <c r="UXY3" s="93"/>
      <c r="UXZ3" s="93"/>
      <c r="UYA3" s="93"/>
      <c r="UYN3" s="93"/>
      <c r="UYO3" s="93"/>
      <c r="UYP3" s="93"/>
      <c r="UYQ3" s="93"/>
      <c r="UZD3" s="93"/>
      <c r="UZE3" s="93"/>
      <c r="UZF3" s="93"/>
      <c r="UZG3" s="93"/>
      <c r="UZT3" s="93"/>
      <c r="UZU3" s="93"/>
      <c r="UZV3" s="93"/>
      <c r="UZW3" s="93"/>
      <c r="VAJ3" s="93"/>
      <c r="VAK3" s="93"/>
      <c r="VAL3" s="93"/>
      <c r="VAM3" s="93"/>
      <c r="VAZ3" s="93"/>
      <c r="VBA3" s="93"/>
      <c r="VBB3" s="93"/>
      <c r="VBC3" s="93"/>
      <c r="VBP3" s="93"/>
      <c r="VBQ3" s="93"/>
      <c r="VBR3" s="93"/>
      <c r="VBS3" s="93"/>
      <c r="VCF3" s="93"/>
      <c r="VCG3" s="93"/>
      <c r="VCH3" s="93"/>
      <c r="VCI3" s="93"/>
      <c r="VCV3" s="93"/>
      <c r="VCW3" s="93"/>
      <c r="VCX3" s="93"/>
      <c r="VCY3" s="93"/>
      <c r="VDL3" s="93"/>
      <c r="VDM3" s="93"/>
      <c r="VDN3" s="93"/>
      <c r="VDO3" s="93"/>
      <c r="VEB3" s="93"/>
      <c r="VEC3" s="93"/>
      <c r="VED3" s="93"/>
      <c r="VEE3" s="93"/>
      <c r="VER3" s="93"/>
      <c r="VES3" s="93"/>
      <c r="VET3" s="93"/>
      <c r="VEU3" s="93"/>
      <c r="VFH3" s="93"/>
      <c r="VFI3" s="93"/>
      <c r="VFJ3" s="93"/>
      <c r="VFK3" s="93"/>
      <c r="VFX3" s="93"/>
      <c r="VFY3" s="93"/>
      <c r="VFZ3" s="93"/>
      <c r="VGA3" s="93"/>
      <c r="VGN3" s="93"/>
      <c r="VGO3" s="93"/>
      <c r="VGP3" s="93"/>
      <c r="VGQ3" s="93"/>
      <c r="VHD3" s="93"/>
      <c r="VHE3" s="93"/>
      <c r="VHF3" s="93"/>
      <c r="VHG3" s="93"/>
      <c r="VHT3" s="93"/>
      <c r="VHU3" s="93"/>
      <c r="VHV3" s="93"/>
      <c r="VHW3" s="93"/>
      <c r="VIJ3" s="93"/>
      <c r="VIK3" s="93"/>
      <c r="VIL3" s="93"/>
      <c r="VIM3" s="93"/>
      <c r="VIZ3" s="93"/>
      <c r="VJA3" s="93"/>
      <c r="VJB3" s="93"/>
      <c r="VJC3" s="93"/>
      <c r="VJP3" s="93"/>
      <c r="VJQ3" s="93"/>
      <c r="VJR3" s="93"/>
      <c r="VJS3" s="93"/>
      <c r="VKF3" s="93"/>
      <c r="VKG3" s="93"/>
      <c r="VKH3" s="93"/>
      <c r="VKI3" s="93"/>
      <c r="VKV3" s="93"/>
      <c r="VKW3" s="93"/>
      <c r="VKX3" s="93"/>
      <c r="VKY3" s="93"/>
      <c r="VLL3" s="93"/>
      <c r="VLM3" s="93"/>
      <c r="VLN3" s="93"/>
      <c r="VLO3" s="93"/>
      <c r="VMB3" s="93"/>
      <c r="VMC3" s="93"/>
      <c r="VMD3" s="93"/>
      <c r="VME3" s="93"/>
      <c r="VMR3" s="93"/>
      <c r="VMS3" s="93"/>
      <c r="VMT3" s="93"/>
      <c r="VMU3" s="93"/>
      <c r="VNH3" s="93"/>
      <c r="VNI3" s="93"/>
      <c r="VNJ3" s="93"/>
      <c r="VNK3" s="93"/>
      <c r="VNX3" s="93"/>
      <c r="VNY3" s="93"/>
      <c r="VNZ3" s="93"/>
      <c r="VOA3" s="93"/>
      <c r="VON3" s="93"/>
      <c r="VOO3" s="93"/>
      <c r="VOP3" s="93"/>
      <c r="VOQ3" s="93"/>
      <c r="VPD3" s="93"/>
      <c r="VPE3" s="93"/>
      <c r="VPF3" s="93"/>
      <c r="VPG3" s="93"/>
      <c r="VPT3" s="93"/>
      <c r="VPU3" s="93"/>
      <c r="VPV3" s="93"/>
      <c r="VPW3" s="93"/>
      <c r="VQJ3" s="93"/>
      <c r="VQK3" s="93"/>
      <c r="VQL3" s="93"/>
      <c r="VQM3" s="93"/>
      <c r="VQZ3" s="93"/>
      <c r="VRA3" s="93"/>
      <c r="VRB3" s="93"/>
      <c r="VRC3" s="93"/>
      <c r="VRP3" s="93"/>
      <c r="VRQ3" s="93"/>
      <c r="VRR3" s="93"/>
      <c r="VRS3" s="93"/>
      <c r="VSF3" s="93"/>
      <c r="VSG3" s="93"/>
      <c r="VSH3" s="93"/>
      <c r="VSI3" s="93"/>
      <c r="VSV3" s="93"/>
      <c r="VSW3" s="93"/>
      <c r="VSX3" s="93"/>
      <c r="VSY3" s="93"/>
      <c r="VTL3" s="93"/>
      <c r="VTM3" s="93"/>
      <c r="VTN3" s="93"/>
      <c r="VTO3" s="93"/>
      <c r="VUB3" s="93"/>
      <c r="VUC3" s="93"/>
      <c r="VUD3" s="93"/>
      <c r="VUE3" s="93"/>
      <c r="VUR3" s="93"/>
      <c r="VUS3" s="93"/>
      <c r="VUT3" s="93"/>
      <c r="VUU3" s="93"/>
      <c r="VVH3" s="93"/>
      <c r="VVI3" s="93"/>
      <c r="VVJ3" s="93"/>
      <c r="VVK3" s="93"/>
      <c r="VVX3" s="93"/>
      <c r="VVY3" s="93"/>
      <c r="VVZ3" s="93"/>
      <c r="VWA3" s="93"/>
      <c r="VWN3" s="93"/>
      <c r="VWO3" s="93"/>
      <c r="VWP3" s="93"/>
      <c r="VWQ3" s="93"/>
      <c r="VXD3" s="93"/>
      <c r="VXE3" s="93"/>
      <c r="VXF3" s="93"/>
      <c r="VXG3" s="93"/>
      <c r="VXT3" s="93"/>
      <c r="VXU3" s="93"/>
      <c r="VXV3" s="93"/>
      <c r="VXW3" s="93"/>
      <c r="VYJ3" s="93"/>
      <c r="VYK3" s="93"/>
      <c r="VYL3" s="93"/>
      <c r="VYM3" s="93"/>
      <c r="VYZ3" s="93"/>
      <c r="VZA3" s="93"/>
      <c r="VZB3" s="93"/>
      <c r="VZC3" s="93"/>
      <c r="VZP3" s="93"/>
      <c r="VZQ3" s="93"/>
      <c r="VZR3" s="93"/>
      <c r="VZS3" s="93"/>
      <c r="WAF3" s="93"/>
      <c r="WAG3" s="93"/>
      <c r="WAH3" s="93"/>
      <c r="WAI3" s="93"/>
      <c r="WAV3" s="93"/>
      <c r="WAW3" s="93"/>
      <c r="WAX3" s="93"/>
      <c r="WAY3" s="93"/>
      <c r="WBL3" s="93"/>
      <c r="WBM3" s="93"/>
      <c r="WBN3" s="93"/>
      <c r="WBO3" s="93"/>
      <c r="WCB3" s="93"/>
      <c r="WCC3" s="93"/>
      <c r="WCD3" s="93"/>
      <c r="WCE3" s="93"/>
      <c r="WCR3" s="93"/>
      <c r="WCS3" s="93"/>
      <c r="WCT3" s="93"/>
      <c r="WCU3" s="93"/>
      <c r="WDH3" s="93"/>
      <c r="WDI3" s="93"/>
      <c r="WDJ3" s="93"/>
      <c r="WDK3" s="93"/>
      <c r="WDX3" s="93"/>
      <c r="WDY3" s="93"/>
      <c r="WDZ3" s="93"/>
      <c r="WEA3" s="93"/>
      <c r="WEN3" s="93"/>
      <c r="WEO3" s="93"/>
      <c r="WEP3" s="93"/>
      <c r="WEQ3" s="93"/>
      <c r="WFD3" s="93"/>
      <c r="WFE3" s="93"/>
      <c r="WFF3" s="93"/>
      <c r="WFG3" s="93"/>
      <c r="WFT3" s="93"/>
      <c r="WFU3" s="93"/>
      <c r="WFV3" s="93"/>
      <c r="WFW3" s="93"/>
      <c r="WGJ3" s="93"/>
      <c r="WGK3" s="93"/>
      <c r="WGL3" s="93"/>
      <c r="WGM3" s="93"/>
      <c r="WGZ3" s="93"/>
      <c r="WHA3" s="93"/>
      <c r="WHB3" s="93"/>
      <c r="WHC3" s="93"/>
      <c r="WHP3" s="93"/>
      <c r="WHQ3" s="93"/>
      <c r="WHR3" s="93"/>
      <c r="WHS3" s="93"/>
      <c r="WIF3" s="93"/>
      <c r="WIG3" s="93"/>
      <c r="WIH3" s="93"/>
      <c r="WII3" s="93"/>
      <c r="WIV3" s="93"/>
      <c r="WIW3" s="93"/>
      <c r="WIX3" s="93"/>
      <c r="WIY3" s="93"/>
      <c r="WJL3" s="93"/>
      <c r="WJM3" s="93"/>
      <c r="WJN3" s="93"/>
      <c r="WJO3" s="93"/>
      <c r="WKB3" s="93"/>
      <c r="WKC3" s="93"/>
      <c r="WKD3" s="93"/>
      <c r="WKE3" s="93"/>
      <c r="WKR3" s="93"/>
      <c r="WKS3" s="93"/>
      <c r="WKT3" s="93"/>
      <c r="WKU3" s="93"/>
      <c r="WLH3" s="93"/>
      <c r="WLI3" s="93"/>
      <c r="WLJ3" s="93"/>
      <c r="WLK3" s="93"/>
      <c r="WLX3" s="93"/>
      <c r="WLY3" s="93"/>
      <c r="WLZ3" s="93"/>
      <c r="WMA3" s="93"/>
      <c r="WMN3" s="93"/>
      <c r="WMO3" s="93"/>
      <c r="WMP3" s="93"/>
      <c r="WMQ3" s="93"/>
      <c r="WND3" s="93"/>
      <c r="WNE3" s="93"/>
      <c r="WNF3" s="93"/>
      <c r="WNG3" s="93"/>
      <c r="WNT3" s="93"/>
      <c r="WNU3" s="93"/>
      <c r="WNV3" s="93"/>
      <c r="WNW3" s="93"/>
      <c r="WOJ3" s="93"/>
      <c r="WOK3" s="93"/>
      <c r="WOL3" s="93"/>
      <c r="WOM3" s="93"/>
      <c r="WOZ3" s="93"/>
      <c r="WPA3" s="93"/>
      <c r="WPB3" s="93"/>
      <c r="WPC3" s="93"/>
      <c r="WPP3" s="93"/>
      <c r="WPQ3" s="93"/>
      <c r="WPR3" s="93"/>
      <c r="WPS3" s="93"/>
      <c r="WQF3" s="93"/>
      <c r="WQG3" s="93"/>
      <c r="WQH3" s="93"/>
      <c r="WQI3" s="93"/>
      <c r="WQV3" s="93"/>
      <c r="WQW3" s="93"/>
      <c r="WQX3" s="93"/>
      <c r="WQY3" s="93"/>
      <c r="WRL3" s="93"/>
      <c r="WRM3" s="93"/>
      <c r="WRN3" s="93"/>
      <c r="WRO3" s="93"/>
      <c r="WSB3" s="93"/>
      <c r="WSC3" s="93"/>
      <c r="WSD3" s="93"/>
      <c r="WSE3" s="93"/>
      <c r="WSR3" s="93"/>
      <c r="WSS3" s="93"/>
      <c r="WST3" s="93"/>
      <c r="WSU3" s="93"/>
      <c r="WTH3" s="93"/>
      <c r="WTI3" s="93"/>
      <c r="WTJ3" s="93"/>
      <c r="WTK3" s="93"/>
      <c r="WTX3" s="93"/>
      <c r="WTY3" s="93"/>
      <c r="WTZ3" s="93"/>
      <c r="WUA3" s="93"/>
      <c r="WUN3" s="93"/>
      <c r="WUO3" s="93"/>
      <c r="WUP3" s="93"/>
      <c r="WUQ3" s="93"/>
      <c r="WVD3" s="93"/>
      <c r="WVE3" s="93"/>
      <c r="WVF3" s="93"/>
      <c r="WVG3" s="93"/>
      <c r="WVT3" s="93"/>
      <c r="WVU3" s="93"/>
      <c r="WVV3" s="93"/>
      <c r="WVW3" s="93"/>
      <c r="WWJ3" s="93"/>
      <c r="WWK3" s="93"/>
      <c r="WWL3" s="93"/>
      <c r="WWM3" s="93"/>
      <c r="WWZ3" s="93"/>
      <c r="WXA3" s="93"/>
      <c r="WXB3" s="93"/>
      <c r="WXC3" s="93"/>
      <c r="WXP3" s="93"/>
      <c r="WXQ3" s="93"/>
      <c r="WXR3" s="93"/>
      <c r="WXS3" s="93"/>
      <c r="WYF3" s="93"/>
      <c r="WYG3" s="93"/>
      <c r="WYH3" s="93"/>
      <c r="WYI3" s="93"/>
      <c r="WYV3" s="93"/>
      <c r="WYW3" s="93"/>
      <c r="WYX3" s="93"/>
      <c r="WYY3" s="93"/>
      <c r="WZL3" s="93"/>
      <c r="WZM3" s="93"/>
      <c r="WZN3" s="93"/>
      <c r="WZO3" s="93"/>
      <c r="XAB3" s="93"/>
      <c r="XAC3" s="93"/>
      <c r="XAD3" s="93"/>
      <c r="XAE3" s="93"/>
      <c r="XAR3" s="93"/>
      <c r="XAS3" s="93"/>
      <c r="XAT3" s="93"/>
      <c r="XAU3" s="93"/>
      <c r="XBH3" s="93"/>
      <c r="XBI3" s="93"/>
      <c r="XBJ3" s="93"/>
      <c r="XBK3" s="93"/>
      <c r="XBX3" s="93"/>
      <c r="XBY3" s="93"/>
      <c r="XBZ3" s="93"/>
      <c r="XCA3" s="93"/>
      <c r="XCN3" s="93"/>
      <c r="XCO3" s="93"/>
      <c r="XCP3" s="93"/>
      <c r="XCQ3" s="93"/>
      <c r="XDD3" s="93"/>
      <c r="XDE3" s="93"/>
      <c r="XDF3" s="93"/>
      <c r="XDG3" s="93"/>
      <c r="XDT3" s="93"/>
      <c r="XDU3" s="93"/>
      <c r="XDV3" s="93"/>
      <c r="XDW3" s="93"/>
      <c r="XEJ3" s="93"/>
      <c r="XEK3" s="93"/>
      <c r="XEL3" s="93"/>
      <c r="XEM3" s="93"/>
      <c r="XEZ3" s="93"/>
      <c r="XFA3" s="93"/>
      <c r="XFB3" s="93"/>
      <c r="XFC3" s="93"/>
    </row>
    <row r="4" spans="1:1024 1029:2048 2053:3072 3077:4096 4101:5120 5125:6144 6149:7168 7173:8192 8197:9216 9221:10240 10245:11264 11269:12288 12293:13312 13317:14336 14341:15360 15365:16384" ht="16" thickBot="1" x14ac:dyDescent="0.25">
      <c r="A4" s="30"/>
      <c r="B4" s="30"/>
      <c r="C4" s="30" t="s">
        <v>904</v>
      </c>
      <c r="D4" s="31" t="s">
        <v>917</v>
      </c>
      <c r="E4" s="38" t="s">
        <v>1073</v>
      </c>
      <c r="F4" s="32" t="s">
        <v>912</v>
      </c>
      <c r="G4" s="32" t="s">
        <v>1055</v>
      </c>
      <c r="H4" s="32" t="s">
        <v>913</v>
      </c>
      <c r="I4" s="32" t="s">
        <v>914</v>
      </c>
      <c r="J4" s="32" t="s">
        <v>915</v>
      </c>
      <c r="K4" s="33" t="s">
        <v>898</v>
      </c>
      <c r="L4" s="34" t="s">
        <v>899</v>
      </c>
      <c r="M4" s="34" t="s">
        <v>900</v>
      </c>
      <c r="N4" s="35" t="s">
        <v>901</v>
      </c>
      <c r="O4" s="32" t="s">
        <v>911</v>
      </c>
      <c r="P4" s="36" t="s">
        <v>902</v>
      </c>
      <c r="Q4" s="36"/>
      <c r="R4" s="51" t="s">
        <v>931</v>
      </c>
      <c r="S4" s="30"/>
      <c r="T4" s="30"/>
      <c r="U4" s="52" t="s">
        <v>932</v>
      </c>
      <c r="V4" s="52"/>
      <c r="W4" s="18"/>
      <c r="X4" s="18"/>
      <c r="Y4" s="18"/>
      <c r="Z4" s="18"/>
      <c r="AA4" s="18"/>
      <c r="AB4" s="4"/>
      <c r="AC4" s="4"/>
      <c r="AD4" s="4"/>
      <c r="AE4" s="4"/>
      <c r="AF4" s="4"/>
      <c r="AK4" s="25"/>
      <c r="AL4" s="25"/>
      <c r="AM4" s="18"/>
      <c r="AN4" s="18"/>
      <c r="AO4" s="18"/>
      <c r="AP4" s="18"/>
      <c r="AQ4" s="18"/>
      <c r="AR4" s="4"/>
      <c r="AS4" s="4"/>
      <c r="AT4" s="4"/>
      <c r="AU4" s="4"/>
      <c r="AV4" s="4"/>
      <c r="BA4" s="25"/>
      <c r="BB4" s="25"/>
      <c r="BC4" s="18"/>
      <c r="BD4" s="18"/>
      <c r="BE4" s="18"/>
      <c r="BF4" s="18"/>
      <c r="BG4" s="18"/>
      <c r="BH4" s="4"/>
      <c r="BI4" s="4"/>
      <c r="BJ4" s="4"/>
      <c r="BK4" s="4"/>
      <c r="BL4" s="4"/>
      <c r="BQ4" s="25"/>
      <c r="BR4" s="25"/>
      <c r="BS4" s="18"/>
      <c r="BT4" s="18"/>
      <c r="BU4" s="18"/>
      <c r="BV4" s="18"/>
      <c r="BW4" s="18"/>
      <c r="BX4" s="4"/>
      <c r="BY4" s="4"/>
      <c r="BZ4" s="4"/>
      <c r="CA4" s="4"/>
      <c r="CB4" s="4"/>
      <c r="CG4" s="25"/>
      <c r="CH4" s="25"/>
      <c r="CI4" s="18"/>
      <c r="CJ4" s="18"/>
      <c r="CK4" s="18"/>
      <c r="CL4" s="18"/>
      <c r="CM4" s="18"/>
      <c r="CN4" s="4"/>
      <c r="CO4" s="4"/>
      <c r="CP4" s="4"/>
      <c r="CQ4" s="4"/>
      <c r="CR4" s="4"/>
      <c r="CW4" s="25"/>
      <c r="CX4" s="25"/>
      <c r="CY4" s="18"/>
      <c r="CZ4" s="18"/>
      <c r="DA4" s="18"/>
      <c r="DB4" s="18"/>
      <c r="DC4" s="18"/>
      <c r="DD4" s="4"/>
      <c r="DE4" s="4"/>
      <c r="DF4" s="4"/>
      <c r="DG4" s="4"/>
      <c r="DH4" s="4"/>
      <c r="DM4" s="25"/>
      <c r="DN4" s="25"/>
      <c r="DO4" s="18"/>
      <c r="DP4" s="18"/>
      <c r="DQ4" s="18"/>
      <c r="DR4" s="18"/>
      <c r="DS4" s="18"/>
      <c r="DT4" s="4"/>
      <c r="DU4" s="4"/>
      <c r="DV4" s="4"/>
      <c r="DW4" s="4"/>
      <c r="DX4" s="4"/>
      <c r="EC4" s="25"/>
      <c r="ED4" s="25"/>
      <c r="EE4" s="18"/>
      <c r="EF4" s="18"/>
      <c r="EG4" s="18"/>
      <c r="EH4" s="18"/>
      <c r="EI4" s="18"/>
      <c r="EJ4" s="4"/>
      <c r="EK4" s="4"/>
      <c r="EL4" s="4"/>
      <c r="EM4" s="4"/>
      <c r="EN4" s="4"/>
      <c r="ES4" s="25"/>
      <c r="ET4" s="25"/>
      <c r="EU4" s="18"/>
      <c r="EV4" s="18"/>
      <c r="EW4" s="18"/>
      <c r="EX4" s="18"/>
      <c r="EY4" s="18"/>
      <c r="EZ4" s="4"/>
      <c r="FA4" s="4"/>
      <c r="FB4" s="4"/>
      <c r="FC4" s="4"/>
      <c r="FD4" s="4"/>
      <c r="FI4" s="25"/>
      <c r="FJ4" s="25"/>
      <c r="FK4" s="18"/>
      <c r="FL4" s="18"/>
      <c r="FM4" s="18"/>
      <c r="FN4" s="18"/>
      <c r="FO4" s="18"/>
      <c r="FP4" s="4"/>
      <c r="FQ4" s="4"/>
      <c r="FR4" s="4"/>
      <c r="FS4" s="4"/>
      <c r="FT4" s="4"/>
      <c r="FY4" s="25"/>
      <c r="FZ4" s="25"/>
      <c r="GA4" s="18"/>
      <c r="GB4" s="18"/>
      <c r="GC4" s="18"/>
      <c r="GD4" s="18"/>
      <c r="GE4" s="18"/>
      <c r="GF4" s="4"/>
      <c r="GG4" s="4"/>
      <c r="GH4" s="4"/>
      <c r="GI4" s="4"/>
      <c r="GJ4" s="4"/>
      <c r="GO4" s="25"/>
      <c r="GP4" s="25"/>
      <c r="GQ4" s="18"/>
      <c r="GR4" s="18"/>
      <c r="GS4" s="18"/>
      <c r="GT4" s="18"/>
      <c r="GU4" s="18"/>
      <c r="GV4" s="4"/>
      <c r="GW4" s="4"/>
      <c r="GX4" s="4"/>
      <c r="GY4" s="4"/>
      <c r="GZ4" s="4"/>
      <c r="HE4" s="25"/>
      <c r="HF4" s="25"/>
      <c r="HG4" s="18"/>
      <c r="HH4" s="18"/>
      <c r="HI4" s="18"/>
      <c r="HJ4" s="18"/>
      <c r="HK4" s="18"/>
      <c r="HL4" s="4"/>
      <c r="HM4" s="4"/>
      <c r="HN4" s="4"/>
      <c r="HO4" s="4"/>
      <c r="HP4" s="4"/>
      <c r="HU4" s="25"/>
      <c r="HV4" s="25"/>
      <c r="HW4" s="18"/>
      <c r="HX4" s="18"/>
      <c r="HY4" s="18"/>
      <c r="HZ4" s="18"/>
      <c r="IA4" s="18"/>
      <c r="IB4" s="4"/>
      <c r="IC4" s="4"/>
      <c r="ID4" s="4"/>
      <c r="IE4" s="4"/>
      <c r="IF4" s="4"/>
      <c r="IK4" s="25"/>
      <c r="IL4" s="25"/>
      <c r="IM4" s="18"/>
      <c r="IN4" s="18"/>
      <c r="IO4" s="18"/>
      <c r="IP4" s="18"/>
      <c r="IQ4" s="18"/>
      <c r="IR4" s="4"/>
      <c r="IS4" s="4"/>
      <c r="IT4" s="4"/>
      <c r="IU4" s="4"/>
      <c r="IV4" s="4"/>
      <c r="JA4" s="25"/>
      <c r="JB4" s="25"/>
      <c r="JC4" s="18"/>
      <c r="JD4" s="18"/>
      <c r="JE4" s="18"/>
      <c r="JF4" s="18"/>
      <c r="JG4" s="18"/>
      <c r="JH4" s="4"/>
      <c r="JI4" s="4"/>
      <c r="JJ4" s="4"/>
      <c r="JK4" s="4"/>
      <c r="JL4" s="4"/>
      <c r="JQ4" s="25"/>
      <c r="JR4" s="25"/>
      <c r="JS4" s="18"/>
      <c r="JT4" s="18"/>
      <c r="JU4" s="18"/>
      <c r="JV4" s="18"/>
      <c r="JW4" s="18"/>
      <c r="JX4" s="4"/>
      <c r="JY4" s="4"/>
      <c r="JZ4" s="4"/>
      <c r="KA4" s="4"/>
      <c r="KB4" s="4"/>
      <c r="KG4" s="25"/>
      <c r="KH4" s="25"/>
      <c r="KI4" s="18"/>
      <c r="KJ4" s="18"/>
      <c r="KK4" s="18"/>
      <c r="KL4" s="18"/>
      <c r="KM4" s="18"/>
      <c r="KN4" s="4"/>
      <c r="KO4" s="4"/>
      <c r="KP4" s="4"/>
      <c r="KQ4" s="4"/>
      <c r="KR4" s="4"/>
      <c r="KW4" s="25"/>
      <c r="KX4" s="25"/>
      <c r="KY4" s="18"/>
      <c r="KZ4" s="18"/>
      <c r="LA4" s="18"/>
      <c r="LB4" s="18"/>
      <c r="LC4" s="18"/>
      <c r="LD4" s="4"/>
      <c r="LE4" s="4"/>
      <c r="LF4" s="4"/>
      <c r="LG4" s="4"/>
      <c r="LH4" s="4"/>
      <c r="LM4" s="25"/>
      <c r="LN4" s="25"/>
      <c r="LO4" s="18"/>
      <c r="LP4" s="18"/>
      <c r="LQ4" s="18"/>
      <c r="LR4" s="18"/>
      <c r="LS4" s="18"/>
      <c r="LT4" s="4"/>
      <c r="LU4" s="4"/>
      <c r="LV4" s="4"/>
      <c r="LW4" s="4"/>
      <c r="LX4" s="4"/>
      <c r="MC4" s="25"/>
      <c r="MD4" s="25"/>
      <c r="ME4" s="18"/>
      <c r="MF4" s="18"/>
      <c r="MG4" s="18"/>
      <c r="MH4" s="18"/>
      <c r="MI4" s="18"/>
      <c r="MJ4" s="4"/>
      <c r="MK4" s="4"/>
      <c r="ML4" s="4"/>
      <c r="MM4" s="4"/>
      <c r="MN4" s="4"/>
      <c r="MS4" s="25"/>
      <c r="MT4" s="25"/>
      <c r="MU4" s="18"/>
      <c r="MV4" s="18"/>
      <c r="MW4" s="18"/>
      <c r="MX4" s="18"/>
      <c r="MY4" s="18"/>
      <c r="MZ4" s="4"/>
      <c r="NA4" s="4"/>
      <c r="NB4" s="4"/>
      <c r="NC4" s="4"/>
      <c r="ND4" s="4"/>
      <c r="NI4" s="25"/>
      <c r="NJ4" s="25"/>
      <c r="NK4" s="18"/>
      <c r="NL4" s="18"/>
      <c r="NM4" s="18"/>
      <c r="NN4" s="18"/>
      <c r="NO4" s="18"/>
      <c r="NP4" s="4"/>
      <c r="NQ4" s="4"/>
      <c r="NR4" s="4"/>
      <c r="NS4" s="4"/>
      <c r="NT4" s="4"/>
      <c r="NY4" s="25"/>
      <c r="NZ4" s="25"/>
      <c r="OA4" s="18"/>
      <c r="OB4" s="18"/>
      <c r="OC4" s="18"/>
      <c r="OD4" s="18"/>
      <c r="OE4" s="18"/>
      <c r="OF4" s="4"/>
      <c r="OG4" s="4"/>
      <c r="OH4" s="4"/>
      <c r="OI4" s="4"/>
      <c r="OJ4" s="4"/>
      <c r="OO4" s="25"/>
      <c r="OP4" s="25"/>
      <c r="OQ4" s="18"/>
      <c r="OR4" s="18"/>
      <c r="OS4" s="18"/>
      <c r="OT4" s="18"/>
      <c r="OU4" s="18"/>
      <c r="OV4" s="4"/>
      <c r="OW4" s="4"/>
      <c r="OX4" s="4"/>
      <c r="OY4" s="4"/>
      <c r="OZ4" s="4"/>
      <c r="PE4" s="25"/>
      <c r="PF4" s="25"/>
      <c r="PG4" s="18"/>
      <c r="PH4" s="18"/>
      <c r="PI4" s="18"/>
      <c r="PJ4" s="18"/>
      <c r="PK4" s="18"/>
      <c r="PL4" s="4"/>
      <c r="PM4" s="4"/>
      <c r="PN4" s="4"/>
      <c r="PO4" s="4"/>
      <c r="PP4" s="4"/>
      <c r="PU4" s="25"/>
      <c r="PV4" s="25"/>
      <c r="PW4" s="18"/>
      <c r="PX4" s="18"/>
      <c r="PY4" s="18"/>
      <c r="PZ4" s="18"/>
      <c r="QA4" s="18"/>
      <c r="QB4" s="4"/>
      <c r="QC4" s="4"/>
      <c r="QD4" s="4"/>
      <c r="QE4" s="4"/>
      <c r="QF4" s="4"/>
      <c r="QK4" s="25"/>
      <c r="QL4" s="25"/>
      <c r="QM4" s="18"/>
      <c r="QN4" s="18"/>
      <c r="QO4" s="18"/>
      <c r="QP4" s="18"/>
      <c r="QQ4" s="18"/>
      <c r="QR4" s="4"/>
      <c r="QS4" s="4"/>
      <c r="QT4" s="4"/>
      <c r="QU4" s="4"/>
      <c r="QV4" s="4"/>
      <c r="RA4" s="25"/>
      <c r="RB4" s="25"/>
      <c r="RC4" s="18"/>
      <c r="RD4" s="18"/>
      <c r="RE4" s="18"/>
      <c r="RF4" s="18"/>
      <c r="RG4" s="18"/>
      <c r="RH4" s="4"/>
      <c r="RI4" s="4"/>
      <c r="RJ4" s="4"/>
      <c r="RK4" s="4"/>
      <c r="RL4" s="4"/>
      <c r="RQ4" s="25"/>
      <c r="RR4" s="25"/>
      <c r="RS4" s="18"/>
      <c r="RT4" s="18"/>
      <c r="RU4" s="18"/>
      <c r="RV4" s="18"/>
      <c r="RW4" s="18"/>
      <c r="RX4" s="4"/>
      <c r="RY4" s="4"/>
      <c r="RZ4" s="4"/>
      <c r="SA4" s="4"/>
      <c r="SB4" s="4"/>
      <c r="SG4" s="25"/>
      <c r="SH4" s="25"/>
      <c r="SI4" s="18"/>
      <c r="SJ4" s="18"/>
      <c r="SK4" s="18"/>
      <c r="SL4" s="18"/>
      <c r="SM4" s="18"/>
      <c r="SN4" s="4"/>
      <c r="SO4" s="4"/>
      <c r="SP4" s="4"/>
      <c r="SQ4" s="4"/>
      <c r="SR4" s="4"/>
      <c r="SW4" s="25"/>
      <c r="SX4" s="25"/>
      <c r="SY4" s="18"/>
      <c r="SZ4" s="18"/>
      <c r="TA4" s="18"/>
      <c r="TB4" s="18"/>
      <c r="TC4" s="18"/>
      <c r="TD4" s="4"/>
      <c r="TE4" s="4"/>
      <c r="TF4" s="4"/>
      <c r="TG4" s="4"/>
      <c r="TH4" s="4"/>
      <c r="TM4" s="25"/>
      <c r="TN4" s="25"/>
      <c r="TO4" s="18"/>
      <c r="TP4" s="18"/>
      <c r="TQ4" s="18"/>
      <c r="TR4" s="18"/>
      <c r="TS4" s="18"/>
      <c r="TT4" s="4"/>
      <c r="TU4" s="4"/>
      <c r="TV4" s="4"/>
      <c r="TW4" s="4"/>
      <c r="TX4" s="4"/>
      <c r="UC4" s="25"/>
      <c r="UD4" s="25"/>
      <c r="UE4" s="18"/>
      <c r="UF4" s="18"/>
      <c r="UG4" s="18"/>
      <c r="UH4" s="18"/>
      <c r="UI4" s="18"/>
      <c r="UJ4" s="4"/>
      <c r="UK4" s="4"/>
      <c r="UL4" s="4"/>
      <c r="UM4" s="4"/>
      <c r="UN4" s="4"/>
      <c r="US4" s="25"/>
      <c r="UT4" s="25"/>
      <c r="UU4" s="18"/>
      <c r="UV4" s="18"/>
      <c r="UW4" s="18"/>
      <c r="UX4" s="18"/>
      <c r="UY4" s="18"/>
      <c r="UZ4" s="4"/>
      <c r="VA4" s="4"/>
      <c r="VB4" s="4"/>
      <c r="VC4" s="4"/>
      <c r="VD4" s="4"/>
      <c r="VI4" s="25"/>
      <c r="VJ4" s="25"/>
      <c r="VK4" s="18"/>
      <c r="VL4" s="18"/>
      <c r="VM4" s="18"/>
      <c r="VN4" s="18"/>
      <c r="VO4" s="18"/>
      <c r="VP4" s="4"/>
      <c r="VQ4" s="4"/>
      <c r="VR4" s="4"/>
      <c r="VS4" s="4"/>
      <c r="VT4" s="4"/>
      <c r="VY4" s="25"/>
      <c r="VZ4" s="25"/>
      <c r="WA4" s="18"/>
      <c r="WB4" s="18"/>
      <c r="WC4" s="18"/>
      <c r="WD4" s="18"/>
      <c r="WE4" s="18"/>
      <c r="WF4" s="4"/>
      <c r="WG4" s="4"/>
      <c r="WH4" s="4"/>
      <c r="WI4" s="4"/>
      <c r="WJ4" s="4"/>
      <c r="WO4" s="25"/>
      <c r="WP4" s="25"/>
      <c r="WQ4" s="18"/>
      <c r="WR4" s="18"/>
      <c r="WS4" s="18"/>
      <c r="WT4" s="18"/>
      <c r="WU4" s="18"/>
      <c r="WV4" s="4"/>
      <c r="WW4" s="4"/>
      <c r="WX4" s="4"/>
      <c r="WY4" s="4"/>
      <c r="WZ4" s="4"/>
      <c r="XE4" s="25"/>
      <c r="XF4" s="25"/>
      <c r="XG4" s="18"/>
      <c r="XH4" s="18"/>
      <c r="XI4" s="18"/>
      <c r="XJ4" s="18"/>
      <c r="XK4" s="18"/>
      <c r="XL4" s="4"/>
      <c r="XM4" s="4"/>
      <c r="XN4" s="4"/>
      <c r="XO4" s="4"/>
      <c r="XP4" s="4"/>
      <c r="XU4" s="25"/>
      <c r="XV4" s="25"/>
      <c r="XW4" s="18"/>
      <c r="XX4" s="18"/>
      <c r="XY4" s="18"/>
      <c r="XZ4" s="18"/>
      <c r="YA4" s="18"/>
      <c r="YB4" s="4"/>
      <c r="YC4" s="4"/>
      <c r="YD4" s="4"/>
      <c r="YE4" s="4"/>
      <c r="YF4" s="4"/>
      <c r="YK4" s="25"/>
      <c r="YL4" s="25"/>
      <c r="YM4" s="18"/>
      <c r="YN4" s="18"/>
      <c r="YO4" s="18"/>
      <c r="YP4" s="18"/>
      <c r="YQ4" s="18"/>
      <c r="YR4" s="4"/>
      <c r="YS4" s="4"/>
      <c r="YT4" s="4"/>
      <c r="YU4" s="4"/>
      <c r="YV4" s="4"/>
      <c r="ZA4" s="25"/>
      <c r="ZB4" s="25"/>
      <c r="ZC4" s="18"/>
      <c r="ZD4" s="18"/>
      <c r="ZE4" s="18"/>
      <c r="ZF4" s="18"/>
      <c r="ZG4" s="18"/>
      <c r="ZH4" s="4"/>
      <c r="ZI4" s="4"/>
      <c r="ZJ4" s="4"/>
      <c r="ZK4" s="4"/>
      <c r="ZL4" s="4"/>
      <c r="ZQ4" s="25"/>
      <c r="ZR4" s="25"/>
      <c r="ZS4" s="18"/>
      <c r="ZT4" s="18"/>
      <c r="ZU4" s="18"/>
      <c r="ZV4" s="18"/>
      <c r="ZW4" s="18"/>
      <c r="ZX4" s="4"/>
      <c r="ZY4" s="4"/>
      <c r="ZZ4" s="4"/>
      <c r="AAA4" s="4"/>
      <c r="AAB4" s="4"/>
      <c r="AAG4" s="25"/>
      <c r="AAH4" s="25"/>
      <c r="AAI4" s="18"/>
      <c r="AAJ4" s="18"/>
      <c r="AAK4" s="18"/>
      <c r="AAL4" s="18"/>
      <c r="AAM4" s="18"/>
      <c r="AAN4" s="4"/>
      <c r="AAO4" s="4"/>
      <c r="AAP4" s="4"/>
      <c r="AAQ4" s="4"/>
      <c r="AAR4" s="4"/>
      <c r="AAW4" s="25"/>
      <c r="AAX4" s="25"/>
      <c r="AAY4" s="18"/>
      <c r="AAZ4" s="18"/>
      <c r="ABA4" s="18"/>
      <c r="ABB4" s="18"/>
      <c r="ABC4" s="18"/>
      <c r="ABD4" s="4"/>
      <c r="ABE4" s="4"/>
      <c r="ABF4" s="4"/>
      <c r="ABG4" s="4"/>
      <c r="ABH4" s="4"/>
      <c r="ABM4" s="25"/>
      <c r="ABN4" s="25"/>
      <c r="ABO4" s="18"/>
      <c r="ABP4" s="18"/>
      <c r="ABQ4" s="18"/>
      <c r="ABR4" s="18"/>
      <c r="ABS4" s="18"/>
      <c r="ABT4" s="4"/>
      <c r="ABU4" s="4"/>
      <c r="ABV4" s="4"/>
      <c r="ABW4" s="4"/>
      <c r="ABX4" s="4"/>
      <c r="ACC4" s="25"/>
      <c r="ACD4" s="25"/>
      <c r="ACE4" s="18"/>
      <c r="ACF4" s="18"/>
      <c r="ACG4" s="18"/>
      <c r="ACH4" s="18"/>
      <c r="ACI4" s="18"/>
      <c r="ACJ4" s="4"/>
      <c r="ACK4" s="4"/>
      <c r="ACL4" s="4"/>
      <c r="ACM4" s="4"/>
      <c r="ACN4" s="4"/>
      <c r="ACS4" s="25"/>
      <c r="ACT4" s="25"/>
      <c r="ACU4" s="18"/>
      <c r="ACV4" s="18"/>
      <c r="ACW4" s="18"/>
      <c r="ACX4" s="18"/>
      <c r="ACY4" s="18"/>
      <c r="ACZ4" s="4"/>
      <c r="ADA4" s="4"/>
      <c r="ADB4" s="4"/>
      <c r="ADC4" s="4"/>
      <c r="ADD4" s="4"/>
      <c r="ADI4" s="25"/>
      <c r="ADJ4" s="25"/>
      <c r="ADK4" s="18"/>
      <c r="ADL4" s="18"/>
      <c r="ADM4" s="18"/>
      <c r="ADN4" s="18"/>
      <c r="ADO4" s="18"/>
      <c r="ADP4" s="4"/>
      <c r="ADQ4" s="4"/>
      <c r="ADR4" s="4"/>
      <c r="ADS4" s="4"/>
      <c r="ADT4" s="4"/>
      <c r="ADY4" s="25"/>
      <c r="ADZ4" s="25"/>
      <c r="AEA4" s="18"/>
      <c r="AEB4" s="18"/>
      <c r="AEC4" s="18"/>
      <c r="AED4" s="18"/>
      <c r="AEE4" s="18"/>
      <c r="AEF4" s="4"/>
      <c r="AEG4" s="4"/>
      <c r="AEH4" s="4"/>
      <c r="AEI4" s="4"/>
      <c r="AEJ4" s="4"/>
      <c r="AEO4" s="25"/>
      <c r="AEP4" s="25"/>
      <c r="AEQ4" s="18"/>
      <c r="AER4" s="18"/>
      <c r="AES4" s="18"/>
      <c r="AET4" s="18"/>
      <c r="AEU4" s="18"/>
      <c r="AEV4" s="4"/>
      <c r="AEW4" s="4"/>
      <c r="AEX4" s="4"/>
      <c r="AEY4" s="4"/>
      <c r="AEZ4" s="4"/>
      <c r="AFE4" s="25"/>
      <c r="AFF4" s="25"/>
      <c r="AFG4" s="18"/>
      <c r="AFH4" s="18"/>
      <c r="AFI4" s="18"/>
      <c r="AFJ4" s="18"/>
      <c r="AFK4" s="18"/>
      <c r="AFL4" s="4"/>
      <c r="AFM4" s="4"/>
      <c r="AFN4" s="4"/>
      <c r="AFO4" s="4"/>
      <c r="AFP4" s="4"/>
      <c r="AFU4" s="25"/>
      <c r="AFV4" s="25"/>
      <c r="AFW4" s="18"/>
      <c r="AFX4" s="18"/>
      <c r="AFY4" s="18"/>
      <c r="AFZ4" s="18"/>
      <c r="AGA4" s="18"/>
      <c r="AGB4" s="4"/>
      <c r="AGC4" s="4"/>
      <c r="AGD4" s="4"/>
      <c r="AGE4" s="4"/>
      <c r="AGF4" s="4"/>
      <c r="AGK4" s="25"/>
      <c r="AGL4" s="25"/>
      <c r="AGM4" s="18"/>
      <c r="AGN4" s="18"/>
      <c r="AGO4" s="18"/>
      <c r="AGP4" s="18"/>
      <c r="AGQ4" s="18"/>
      <c r="AGR4" s="4"/>
      <c r="AGS4" s="4"/>
      <c r="AGT4" s="4"/>
      <c r="AGU4" s="4"/>
      <c r="AGV4" s="4"/>
      <c r="AHA4" s="25"/>
      <c r="AHB4" s="25"/>
      <c r="AHC4" s="18"/>
      <c r="AHD4" s="18"/>
      <c r="AHE4" s="18"/>
      <c r="AHF4" s="18"/>
      <c r="AHG4" s="18"/>
      <c r="AHH4" s="4"/>
      <c r="AHI4" s="4"/>
      <c r="AHJ4" s="4"/>
      <c r="AHK4" s="4"/>
      <c r="AHL4" s="4"/>
      <c r="AHQ4" s="25"/>
      <c r="AHR4" s="25"/>
      <c r="AHS4" s="18"/>
      <c r="AHT4" s="18"/>
      <c r="AHU4" s="18"/>
      <c r="AHV4" s="18"/>
      <c r="AHW4" s="18"/>
      <c r="AHX4" s="4"/>
      <c r="AHY4" s="4"/>
      <c r="AHZ4" s="4"/>
      <c r="AIA4" s="4"/>
      <c r="AIB4" s="4"/>
      <c r="AIG4" s="25"/>
      <c r="AIH4" s="25"/>
      <c r="AII4" s="18"/>
      <c r="AIJ4" s="18"/>
      <c r="AIK4" s="18"/>
      <c r="AIL4" s="18"/>
      <c r="AIM4" s="18"/>
      <c r="AIN4" s="4"/>
      <c r="AIO4" s="4"/>
      <c r="AIP4" s="4"/>
      <c r="AIQ4" s="4"/>
      <c r="AIR4" s="4"/>
      <c r="AIW4" s="25"/>
      <c r="AIX4" s="25"/>
      <c r="AIY4" s="18"/>
      <c r="AIZ4" s="18"/>
      <c r="AJA4" s="18"/>
      <c r="AJB4" s="18"/>
      <c r="AJC4" s="18"/>
      <c r="AJD4" s="4"/>
      <c r="AJE4" s="4"/>
      <c r="AJF4" s="4"/>
      <c r="AJG4" s="4"/>
      <c r="AJH4" s="4"/>
      <c r="AJM4" s="25"/>
      <c r="AJN4" s="25"/>
      <c r="AJO4" s="18"/>
      <c r="AJP4" s="18"/>
      <c r="AJQ4" s="18"/>
      <c r="AJR4" s="18"/>
      <c r="AJS4" s="18"/>
      <c r="AJT4" s="4"/>
      <c r="AJU4" s="4"/>
      <c r="AJV4" s="4"/>
      <c r="AJW4" s="4"/>
      <c r="AJX4" s="4"/>
      <c r="AKC4" s="25"/>
      <c r="AKD4" s="25"/>
      <c r="AKE4" s="18"/>
      <c r="AKF4" s="18"/>
      <c r="AKG4" s="18"/>
      <c r="AKH4" s="18"/>
      <c r="AKI4" s="18"/>
      <c r="AKJ4" s="4"/>
      <c r="AKK4" s="4"/>
      <c r="AKL4" s="4"/>
      <c r="AKM4" s="4"/>
      <c r="AKN4" s="4"/>
      <c r="AKS4" s="25"/>
      <c r="AKT4" s="25"/>
      <c r="AKU4" s="18"/>
      <c r="AKV4" s="18"/>
      <c r="AKW4" s="18"/>
      <c r="AKX4" s="18"/>
      <c r="AKY4" s="18"/>
      <c r="AKZ4" s="4"/>
      <c r="ALA4" s="4"/>
      <c r="ALB4" s="4"/>
      <c r="ALC4" s="4"/>
      <c r="ALD4" s="4"/>
      <c r="ALI4" s="25"/>
      <c r="ALJ4" s="25"/>
      <c r="ALK4" s="18"/>
      <c r="ALL4" s="18"/>
      <c r="ALM4" s="18"/>
      <c r="ALN4" s="18"/>
      <c r="ALO4" s="18"/>
      <c r="ALP4" s="4"/>
      <c r="ALQ4" s="4"/>
      <c r="ALR4" s="4"/>
      <c r="ALS4" s="4"/>
      <c r="ALT4" s="4"/>
      <c r="ALY4" s="25"/>
      <c r="ALZ4" s="25"/>
      <c r="AMA4" s="18"/>
      <c r="AMB4" s="18"/>
      <c r="AMC4" s="18"/>
      <c r="AMD4" s="18"/>
      <c r="AME4" s="18"/>
      <c r="AMF4" s="4"/>
      <c r="AMG4" s="4"/>
      <c r="AMH4" s="4"/>
      <c r="AMI4" s="4"/>
      <c r="AMJ4" s="4"/>
      <c r="AMO4" s="25"/>
      <c r="AMP4" s="25"/>
      <c r="AMQ4" s="18"/>
      <c r="AMR4" s="18"/>
      <c r="AMS4" s="18"/>
      <c r="AMT4" s="18"/>
      <c r="AMU4" s="18"/>
      <c r="AMV4" s="4"/>
      <c r="AMW4" s="4"/>
      <c r="AMX4" s="4"/>
      <c r="AMY4" s="4"/>
      <c r="AMZ4" s="4"/>
      <c r="ANE4" s="25"/>
      <c r="ANF4" s="25"/>
      <c r="ANG4" s="18"/>
      <c r="ANH4" s="18"/>
      <c r="ANI4" s="18"/>
      <c r="ANJ4" s="18"/>
      <c r="ANK4" s="18"/>
      <c r="ANL4" s="4"/>
      <c r="ANM4" s="4"/>
      <c r="ANN4" s="4"/>
      <c r="ANO4" s="4"/>
      <c r="ANP4" s="4"/>
      <c r="ANU4" s="25"/>
      <c r="ANV4" s="25"/>
      <c r="ANW4" s="18"/>
      <c r="ANX4" s="18"/>
      <c r="ANY4" s="18"/>
      <c r="ANZ4" s="18"/>
      <c r="AOA4" s="18"/>
      <c r="AOB4" s="4"/>
      <c r="AOC4" s="4"/>
      <c r="AOD4" s="4"/>
      <c r="AOE4" s="4"/>
      <c r="AOF4" s="4"/>
      <c r="AOK4" s="25"/>
      <c r="AOL4" s="25"/>
      <c r="AOM4" s="18"/>
      <c r="AON4" s="18"/>
      <c r="AOO4" s="18"/>
      <c r="AOP4" s="18"/>
      <c r="AOQ4" s="18"/>
      <c r="AOR4" s="4"/>
      <c r="AOS4" s="4"/>
      <c r="AOT4" s="4"/>
      <c r="AOU4" s="4"/>
      <c r="AOV4" s="4"/>
      <c r="APA4" s="25"/>
      <c r="APB4" s="25"/>
      <c r="APC4" s="18"/>
      <c r="APD4" s="18"/>
      <c r="APE4" s="18"/>
      <c r="APF4" s="18"/>
      <c r="APG4" s="18"/>
      <c r="APH4" s="4"/>
      <c r="API4" s="4"/>
      <c r="APJ4" s="4"/>
      <c r="APK4" s="4"/>
      <c r="APL4" s="4"/>
      <c r="APQ4" s="25"/>
      <c r="APR4" s="25"/>
      <c r="APS4" s="18"/>
      <c r="APT4" s="18"/>
      <c r="APU4" s="18"/>
      <c r="APV4" s="18"/>
      <c r="APW4" s="18"/>
      <c r="APX4" s="4"/>
      <c r="APY4" s="4"/>
      <c r="APZ4" s="4"/>
      <c r="AQA4" s="4"/>
      <c r="AQB4" s="4"/>
      <c r="AQG4" s="25"/>
      <c r="AQH4" s="25"/>
      <c r="AQI4" s="18"/>
      <c r="AQJ4" s="18"/>
      <c r="AQK4" s="18"/>
      <c r="AQL4" s="18"/>
      <c r="AQM4" s="18"/>
      <c r="AQN4" s="4"/>
      <c r="AQO4" s="4"/>
      <c r="AQP4" s="4"/>
      <c r="AQQ4" s="4"/>
      <c r="AQR4" s="4"/>
      <c r="AQW4" s="25"/>
      <c r="AQX4" s="25"/>
      <c r="AQY4" s="18"/>
      <c r="AQZ4" s="18"/>
      <c r="ARA4" s="18"/>
      <c r="ARB4" s="18"/>
      <c r="ARC4" s="18"/>
      <c r="ARD4" s="4"/>
      <c r="ARE4" s="4"/>
      <c r="ARF4" s="4"/>
      <c r="ARG4" s="4"/>
      <c r="ARH4" s="4"/>
      <c r="ARM4" s="25"/>
      <c r="ARN4" s="25"/>
      <c r="ARO4" s="18"/>
      <c r="ARP4" s="18"/>
      <c r="ARQ4" s="18"/>
      <c r="ARR4" s="18"/>
      <c r="ARS4" s="18"/>
      <c r="ART4" s="4"/>
      <c r="ARU4" s="4"/>
      <c r="ARV4" s="4"/>
      <c r="ARW4" s="4"/>
      <c r="ARX4" s="4"/>
      <c r="ASC4" s="25"/>
      <c r="ASD4" s="25"/>
      <c r="ASE4" s="18"/>
      <c r="ASF4" s="18"/>
      <c r="ASG4" s="18"/>
      <c r="ASH4" s="18"/>
      <c r="ASI4" s="18"/>
      <c r="ASJ4" s="4"/>
      <c r="ASK4" s="4"/>
      <c r="ASL4" s="4"/>
      <c r="ASM4" s="4"/>
      <c r="ASN4" s="4"/>
      <c r="ASS4" s="25"/>
      <c r="AST4" s="25"/>
      <c r="ASU4" s="18"/>
      <c r="ASV4" s="18"/>
      <c r="ASW4" s="18"/>
      <c r="ASX4" s="18"/>
      <c r="ASY4" s="18"/>
      <c r="ASZ4" s="4"/>
      <c r="ATA4" s="4"/>
      <c r="ATB4" s="4"/>
      <c r="ATC4" s="4"/>
      <c r="ATD4" s="4"/>
      <c r="ATI4" s="25"/>
      <c r="ATJ4" s="25"/>
      <c r="ATK4" s="18"/>
      <c r="ATL4" s="18"/>
      <c r="ATM4" s="18"/>
      <c r="ATN4" s="18"/>
      <c r="ATO4" s="18"/>
      <c r="ATP4" s="4"/>
      <c r="ATQ4" s="4"/>
      <c r="ATR4" s="4"/>
      <c r="ATS4" s="4"/>
      <c r="ATT4" s="4"/>
      <c r="ATY4" s="25"/>
      <c r="ATZ4" s="25"/>
      <c r="AUA4" s="18"/>
      <c r="AUB4" s="18"/>
      <c r="AUC4" s="18"/>
      <c r="AUD4" s="18"/>
      <c r="AUE4" s="18"/>
      <c r="AUF4" s="4"/>
      <c r="AUG4" s="4"/>
      <c r="AUH4" s="4"/>
      <c r="AUI4" s="4"/>
      <c r="AUJ4" s="4"/>
      <c r="AUO4" s="25"/>
      <c r="AUP4" s="25"/>
      <c r="AUQ4" s="18"/>
      <c r="AUR4" s="18"/>
      <c r="AUS4" s="18"/>
      <c r="AUT4" s="18"/>
      <c r="AUU4" s="18"/>
      <c r="AUV4" s="4"/>
      <c r="AUW4" s="4"/>
      <c r="AUX4" s="4"/>
      <c r="AUY4" s="4"/>
      <c r="AUZ4" s="4"/>
      <c r="AVE4" s="25"/>
      <c r="AVF4" s="25"/>
      <c r="AVG4" s="18"/>
      <c r="AVH4" s="18"/>
      <c r="AVI4" s="18"/>
      <c r="AVJ4" s="18"/>
      <c r="AVK4" s="18"/>
      <c r="AVL4" s="4"/>
      <c r="AVM4" s="4"/>
      <c r="AVN4" s="4"/>
      <c r="AVO4" s="4"/>
      <c r="AVP4" s="4"/>
      <c r="AVU4" s="25"/>
      <c r="AVV4" s="25"/>
      <c r="AVW4" s="18"/>
      <c r="AVX4" s="18"/>
      <c r="AVY4" s="18"/>
      <c r="AVZ4" s="18"/>
      <c r="AWA4" s="18"/>
      <c r="AWB4" s="4"/>
      <c r="AWC4" s="4"/>
      <c r="AWD4" s="4"/>
      <c r="AWE4" s="4"/>
      <c r="AWF4" s="4"/>
      <c r="AWK4" s="25"/>
      <c r="AWL4" s="25"/>
      <c r="AWM4" s="18"/>
      <c r="AWN4" s="18"/>
      <c r="AWO4" s="18"/>
      <c r="AWP4" s="18"/>
      <c r="AWQ4" s="18"/>
      <c r="AWR4" s="4"/>
      <c r="AWS4" s="4"/>
      <c r="AWT4" s="4"/>
      <c r="AWU4" s="4"/>
      <c r="AWV4" s="4"/>
      <c r="AXA4" s="25"/>
      <c r="AXB4" s="25"/>
      <c r="AXC4" s="18"/>
      <c r="AXD4" s="18"/>
      <c r="AXE4" s="18"/>
      <c r="AXF4" s="18"/>
      <c r="AXG4" s="18"/>
      <c r="AXH4" s="4"/>
      <c r="AXI4" s="4"/>
      <c r="AXJ4" s="4"/>
      <c r="AXK4" s="4"/>
      <c r="AXL4" s="4"/>
      <c r="AXQ4" s="25"/>
      <c r="AXR4" s="25"/>
      <c r="AXS4" s="18"/>
      <c r="AXT4" s="18"/>
      <c r="AXU4" s="18"/>
      <c r="AXV4" s="18"/>
      <c r="AXW4" s="18"/>
      <c r="AXX4" s="4"/>
      <c r="AXY4" s="4"/>
      <c r="AXZ4" s="4"/>
      <c r="AYA4" s="4"/>
      <c r="AYB4" s="4"/>
      <c r="AYG4" s="25"/>
      <c r="AYH4" s="25"/>
      <c r="AYI4" s="18"/>
      <c r="AYJ4" s="18"/>
      <c r="AYK4" s="18"/>
      <c r="AYL4" s="18"/>
      <c r="AYM4" s="18"/>
      <c r="AYN4" s="4"/>
      <c r="AYO4" s="4"/>
      <c r="AYP4" s="4"/>
      <c r="AYQ4" s="4"/>
      <c r="AYR4" s="4"/>
      <c r="AYW4" s="25"/>
      <c r="AYX4" s="25"/>
      <c r="AYY4" s="18"/>
      <c r="AYZ4" s="18"/>
      <c r="AZA4" s="18"/>
      <c r="AZB4" s="18"/>
      <c r="AZC4" s="18"/>
      <c r="AZD4" s="4"/>
      <c r="AZE4" s="4"/>
      <c r="AZF4" s="4"/>
      <c r="AZG4" s="4"/>
      <c r="AZH4" s="4"/>
      <c r="AZM4" s="25"/>
      <c r="AZN4" s="25"/>
      <c r="AZO4" s="18"/>
      <c r="AZP4" s="18"/>
      <c r="AZQ4" s="18"/>
      <c r="AZR4" s="18"/>
      <c r="AZS4" s="18"/>
      <c r="AZT4" s="4"/>
      <c r="AZU4" s="4"/>
      <c r="AZV4" s="4"/>
      <c r="AZW4" s="4"/>
      <c r="AZX4" s="4"/>
      <c r="BAC4" s="25"/>
      <c r="BAD4" s="25"/>
      <c r="BAE4" s="18"/>
      <c r="BAF4" s="18"/>
      <c r="BAG4" s="18"/>
      <c r="BAH4" s="18"/>
      <c r="BAI4" s="18"/>
      <c r="BAJ4" s="4"/>
      <c r="BAK4" s="4"/>
      <c r="BAL4" s="4"/>
      <c r="BAM4" s="4"/>
      <c r="BAN4" s="4"/>
      <c r="BAS4" s="25"/>
      <c r="BAT4" s="25"/>
      <c r="BAU4" s="18"/>
      <c r="BAV4" s="18"/>
      <c r="BAW4" s="18"/>
      <c r="BAX4" s="18"/>
      <c r="BAY4" s="18"/>
      <c r="BAZ4" s="4"/>
      <c r="BBA4" s="4"/>
      <c r="BBB4" s="4"/>
      <c r="BBC4" s="4"/>
      <c r="BBD4" s="4"/>
      <c r="BBI4" s="25"/>
      <c r="BBJ4" s="25"/>
      <c r="BBK4" s="18"/>
      <c r="BBL4" s="18"/>
      <c r="BBM4" s="18"/>
      <c r="BBN4" s="18"/>
      <c r="BBO4" s="18"/>
      <c r="BBP4" s="4"/>
      <c r="BBQ4" s="4"/>
      <c r="BBR4" s="4"/>
      <c r="BBS4" s="4"/>
      <c r="BBT4" s="4"/>
      <c r="BBY4" s="25"/>
      <c r="BBZ4" s="25"/>
      <c r="BCA4" s="18"/>
      <c r="BCB4" s="18"/>
      <c r="BCC4" s="18"/>
      <c r="BCD4" s="18"/>
      <c r="BCE4" s="18"/>
      <c r="BCF4" s="4"/>
      <c r="BCG4" s="4"/>
      <c r="BCH4" s="4"/>
      <c r="BCI4" s="4"/>
      <c r="BCJ4" s="4"/>
      <c r="BCO4" s="25"/>
      <c r="BCP4" s="25"/>
      <c r="BCQ4" s="18"/>
      <c r="BCR4" s="18"/>
      <c r="BCS4" s="18"/>
      <c r="BCT4" s="18"/>
      <c r="BCU4" s="18"/>
      <c r="BCV4" s="4"/>
      <c r="BCW4" s="4"/>
      <c r="BCX4" s="4"/>
      <c r="BCY4" s="4"/>
      <c r="BCZ4" s="4"/>
      <c r="BDE4" s="25"/>
      <c r="BDF4" s="25"/>
      <c r="BDG4" s="18"/>
      <c r="BDH4" s="18"/>
      <c r="BDI4" s="18"/>
      <c r="BDJ4" s="18"/>
      <c r="BDK4" s="18"/>
      <c r="BDL4" s="4"/>
      <c r="BDM4" s="4"/>
      <c r="BDN4" s="4"/>
      <c r="BDO4" s="4"/>
      <c r="BDP4" s="4"/>
      <c r="BDU4" s="25"/>
      <c r="BDV4" s="25"/>
      <c r="BDW4" s="18"/>
      <c r="BDX4" s="18"/>
      <c r="BDY4" s="18"/>
      <c r="BDZ4" s="18"/>
      <c r="BEA4" s="18"/>
      <c r="BEB4" s="4"/>
      <c r="BEC4" s="4"/>
      <c r="BED4" s="4"/>
      <c r="BEE4" s="4"/>
      <c r="BEF4" s="4"/>
      <c r="BEK4" s="25"/>
      <c r="BEL4" s="25"/>
      <c r="BEM4" s="18"/>
      <c r="BEN4" s="18"/>
      <c r="BEO4" s="18"/>
      <c r="BEP4" s="18"/>
      <c r="BEQ4" s="18"/>
      <c r="BER4" s="4"/>
      <c r="BES4" s="4"/>
      <c r="BET4" s="4"/>
      <c r="BEU4" s="4"/>
      <c r="BEV4" s="4"/>
      <c r="BFA4" s="25"/>
      <c r="BFB4" s="25"/>
      <c r="BFC4" s="18"/>
      <c r="BFD4" s="18"/>
      <c r="BFE4" s="18"/>
      <c r="BFF4" s="18"/>
      <c r="BFG4" s="18"/>
      <c r="BFH4" s="4"/>
      <c r="BFI4" s="4"/>
      <c r="BFJ4" s="4"/>
      <c r="BFK4" s="4"/>
      <c r="BFL4" s="4"/>
      <c r="BFQ4" s="25"/>
      <c r="BFR4" s="25"/>
      <c r="BFS4" s="18"/>
      <c r="BFT4" s="18"/>
      <c r="BFU4" s="18"/>
      <c r="BFV4" s="18"/>
      <c r="BFW4" s="18"/>
      <c r="BFX4" s="4"/>
      <c r="BFY4" s="4"/>
      <c r="BFZ4" s="4"/>
      <c r="BGA4" s="4"/>
      <c r="BGB4" s="4"/>
      <c r="BGG4" s="25"/>
      <c r="BGH4" s="25"/>
      <c r="BGI4" s="18"/>
      <c r="BGJ4" s="18"/>
      <c r="BGK4" s="18"/>
      <c r="BGL4" s="18"/>
      <c r="BGM4" s="18"/>
      <c r="BGN4" s="4"/>
      <c r="BGO4" s="4"/>
      <c r="BGP4" s="4"/>
      <c r="BGQ4" s="4"/>
      <c r="BGR4" s="4"/>
      <c r="BGW4" s="25"/>
      <c r="BGX4" s="25"/>
      <c r="BGY4" s="18"/>
      <c r="BGZ4" s="18"/>
      <c r="BHA4" s="18"/>
      <c r="BHB4" s="18"/>
      <c r="BHC4" s="18"/>
      <c r="BHD4" s="4"/>
      <c r="BHE4" s="4"/>
      <c r="BHF4" s="4"/>
      <c r="BHG4" s="4"/>
      <c r="BHH4" s="4"/>
      <c r="BHM4" s="25"/>
      <c r="BHN4" s="25"/>
      <c r="BHO4" s="18"/>
      <c r="BHP4" s="18"/>
      <c r="BHQ4" s="18"/>
      <c r="BHR4" s="18"/>
      <c r="BHS4" s="18"/>
      <c r="BHT4" s="4"/>
      <c r="BHU4" s="4"/>
      <c r="BHV4" s="4"/>
      <c r="BHW4" s="4"/>
      <c r="BHX4" s="4"/>
      <c r="BIC4" s="25"/>
      <c r="BID4" s="25"/>
      <c r="BIE4" s="18"/>
      <c r="BIF4" s="18"/>
      <c r="BIG4" s="18"/>
      <c r="BIH4" s="18"/>
      <c r="BII4" s="18"/>
      <c r="BIJ4" s="4"/>
      <c r="BIK4" s="4"/>
      <c r="BIL4" s="4"/>
      <c r="BIM4" s="4"/>
      <c r="BIN4" s="4"/>
      <c r="BIS4" s="25"/>
      <c r="BIT4" s="25"/>
      <c r="BIU4" s="18"/>
      <c r="BIV4" s="18"/>
      <c r="BIW4" s="18"/>
      <c r="BIX4" s="18"/>
      <c r="BIY4" s="18"/>
      <c r="BIZ4" s="4"/>
      <c r="BJA4" s="4"/>
      <c r="BJB4" s="4"/>
      <c r="BJC4" s="4"/>
      <c r="BJD4" s="4"/>
      <c r="BJI4" s="25"/>
      <c r="BJJ4" s="25"/>
      <c r="BJK4" s="18"/>
      <c r="BJL4" s="18"/>
      <c r="BJM4" s="18"/>
      <c r="BJN4" s="18"/>
      <c r="BJO4" s="18"/>
      <c r="BJP4" s="4"/>
      <c r="BJQ4" s="4"/>
      <c r="BJR4" s="4"/>
      <c r="BJS4" s="4"/>
      <c r="BJT4" s="4"/>
      <c r="BJY4" s="25"/>
      <c r="BJZ4" s="25"/>
      <c r="BKA4" s="18"/>
      <c r="BKB4" s="18"/>
      <c r="BKC4" s="18"/>
      <c r="BKD4" s="18"/>
      <c r="BKE4" s="18"/>
      <c r="BKF4" s="4"/>
      <c r="BKG4" s="4"/>
      <c r="BKH4" s="4"/>
      <c r="BKI4" s="4"/>
      <c r="BKJ4" s="4"/>
      <c r="BKO4" s="25"/>
      <c r="BKP4" s="25"/>
      <c r="BKQ4" s="18"/>
      <c r="BKR4" s="18"/>
      <c r="BKS4" s="18"/>
      <c r="BKT4" s="18"/>
      <c r="BKU4" s="18"/>
      <c r="BKV4" s="4"/>
      <c r="BKW4" s="4"/>
      <c r="BKX4" s="4"/>
      <c r="BKY4" s="4"/>
      <c r="BKZ4" s="4"/>
      <c r="BLE4" s="25"/>
      <c r="BLF4" s="25"/>
      <c r="BLG4" s="18"/>
      <c r="BLH4" s="18"/>
      <c r="BLI4" s="18"/>
      <c r="BLJ4" s="18"/>
      <c r="BLK4" s="18"/>
      <c r="BLL4" s="4"/>
      <c r="BLM4" s="4"/>
      <c r="BLN4" s="4"/>
      <c r="BLO4" s="4"/>
      <c r="BLP4" s="4"/>
      <c r="BLU4" s="25"/>
      <c r="BLV4" s="25"/>
      <c r="BLW4" s="18"/>
      <c r="BLX4" s="18"/>
      <c r="BLY4" s="18"/>
      <c r="BLZ4" s="18"/>
      <c r="BMA4" s="18"/>
      <c r="BMB4" s="4"/>
      <c r="BMC4" s="4"/>
      <c r="BMD4" s="4"/>
      <c r="BME4" s="4"/>
      <c r="BMF4" s="4"/>
      <c r="BMK4" s="25"/>
      <c r="BML4" s="25"/>
      <c r="BMM4" s="18"/>
      <c r="BMN4" s="18"/>
      <c r="BMO4" s="18"/>
      <c r="BMP4" s="18"/>
      <c r="BMQ4" s="18"/>
      <c r="BMR4" s="4"/>
      <c r="BMS4" s="4"/>
      <c r="BMT4" s="4"/>
      <c r="BMU4" s="4"/>
      <c r="BMV4" s="4"/>
      <c r="BNA4" s="25"/>
      <c r="BNB4" s="25"/>
      <c r="BNC4" s="18"/>
      <c r="BND4" s="18"/>
      <c r="BNE4" s="18"/>
      <c r="BNF4" s="18"/>
      <c r="BNG4" s="18"/>
      <c r="BNH4" s="4"/>
      <c r="BNI4" s="4"/>
      <c r="BNJ4" s="4"/>
      <c r="BNK4" s="4"/>
      <c r="BNL4" s="4"/>
      <c r="BNQ4" s="25"/>
      <c r="BNR4" s="25"/>
      <c r="BNS4" s="18"/>
      <c r="BNT4" s="18"/>
      <c r="BNU4" s="18"/>
      <c r="BNV4" s="18"/>
      <c r="BNW4" s="18"/>
      <c r="BNX4" s="4"/>
      <c r="BNY4" s="4"/>
      <c r="BNZ4" s="4"/>
      <c r="BOA4" s="4"/>
      <c r="BOB4" s="4"/>
      <c r="BOG4" s="25"/>
      <c r="BOH4" s="25"/>
      <c r="BOI4" s="18"/>
      <c r="BOJ4" s="18"/>
      <c r="BOK4" s="18"/>
      <c r="BOL4" s="18"/>
      <c r="BOM4" s="18"/>
      <c r="BON4" s="4"/>
      <c r="BOO4" s="4"/>
      <c r="BOP4" s="4"/>
      <c r="BOQ4" s="4"/>
      <c r="BOR4" s="4"/>
      <c r="BOW4" s="25"/>
      <c r="BOX4" s="25"/>
      <c r="BOY4" s="18"/>
      <c r="BOZ4" s="18"/>
      <c r="BPA4" s="18"/>
      <c r="BPB4" s="18"/>
      <c r="BPC4" s="18"/>
      <c r="BPD4" s="4"/>
      <c r="BPE4" s="4"/>
      <c r="BPF4" s="4"/>
      <c r="BPG4" s="4"/>
      <c r="BPH4" s="4"/>
      <c r="BPM4" s="25"/>
      <c r="BPN4" s="25"/>
      <c r="BPO4" s="18"/>
      <c r="BPP4" s="18"/>
      <c r="BPQ4" s="18"/>
      <c r="BPR4" s="18"/>
      <c r="BPS4" s="18"/>
      <c r="BPT4" s="4"/>
      <c r="BPU4" s="4"/>
      <c r="BPV4" s="4"/>
      <c r="BPW4" s="4"/>
      <c r="BPX4" s="4"/>
      <c r="BQC4" s="25"/>
      <c r="BQD4" s="25"/>
      <c r="BQE4" s="18"/>
      <c r="BQF4" s="18"/>
      <c r="BQG4" s="18"/>
      <c r="BQH4" s="18"/>
      <c r="BQI4" s="18"/>
      <c r="BQJ4" s="4"/>
      <c r="BQK4" s="4"/>
      <c r="BQL4" s="4"/>
      <c r="BQM4" s="4"/>
      <c r="BQN4" s="4"/>
      <c r="BQS4" s="25"/>
      <c r="BQT4" s="25"/>
      <c r="BQU4" s="18"/>
      <c r="BQV4" s="18"/>
      <c r="BQW4" s="18"/>
      <c r="BQX4" s="18"/>
      <c r="BQY4" s="18"/>
      <c r="BQZ4" s="4"/>
      <c r="BRA4" s="4"/>
      <c r="BRB4" s="4"/>
      <c r="BRC4" s="4"/>
      <c r="BRD4" s="4"/>
      <c r="BRI4" s="25"/>
      <c r="BRJ4" s="25"/>
      <c r="BRK4" s="18"/>
      <c r="BRL4" s="18"/>
      <c r="BRM4" s="18"/>
      <c r="BRN4" s="18"/>
      <c r="BRO4" s="18"/>
      <c r="BRP4" s="4"/>
      <c r="BRQ4" s="4"/>
      <c r="BRR4" s="4"/>
      <c r="BRS4" s="4"/>
      <c r="BRT4" s="4"/>
      <c r="BRY4" s="25"/>
      <c r="BRZ4" s="25"/>
      <c r="BSA4" s="18"/>
      <c r="BSB4" s="18"/>
      <c r="BSC4" s="18"/>
      <c r="BSD4" s="18"/>
      <c r="BSE4" s="18"/>
      <c r="BSF4" s="4"/>
      <c r="BSG4" s="4"/>
      <c r="BSH4" s="4"/>
      <c r="BSI4" s="4"/>
      <c r="BSJ4" s="4"/>
      <c r="BSO4" s="25"/>
      <c r="BSP4" s="25"/>
      <c r="BSQ4" s="18"/>
      <c r="BSR4" s="18"/>
      <c r="BSS4" s="18"/>
      <c r="BST4" s="18"/>
      <c r="BSU4" s="18"/>
      <c r="BSV4" s="4"/>
      <c r="BSW4" s="4"/>
      <c r="BSX4" s="4"/>
      <c r="BSY4" s="4"/>
      <c r="BSZ4" s="4"/>
      <c r="BTE4" s="25"/>
      <c r="BTF4" s="25"/>
      <c r="BTG4" s="18"/>
      <c r="BTH4" s="18"/>
      <c r="BTI4" s="18"/>
      <c r="BTJ4" s="18"/>
      <c r="BTK4" s="18"/>
      <c r="BTL4" s="4"/>
      <c r="BTM4" s="4"/>
      <c r="BTN4" s="4"/>
      <c r="BTO4" s="4"/>
      <c r="BTP4" s="4"/>
      <c r="BTU4" s="25"/>
      <c r="BTV4" s="25"/>
      <c r="BTW4" s="18"/>
      <c r="BTX4" s="18"/>
      <c r="BTY4" s="18"/>
      <c r="BTZ4" s="18"/>
      <c r="BUA4" s="18"/>
      <c r="BUB4" s="4"/>
      <c r="BUC4" s="4"/>
      <c r="BUD4" s="4"/>
      <c r="BUE4" s="4"/>
      <c r="BUF4" s="4"/>
      <c r="BUK4" s="25"/>
      <c r="BUL4" s="25"/>
      <c r="BUM4" s="18"/>
      <c r="BUN4" s="18"/>
      <c r="BUO4" s="18"/>
      <c r="BUP4" s="18"/>
      <c r="BUQ4" s="18"/>
      <c r="BUR4" s="4"/>
      <c r="BUS4" s="4"/>
      <c r="BUT4" s="4"/>
      <c r="BUU4" s="4"/>
      <c r="BUV4" s="4"/>
      <c r="BVA4" s="25"/>
      <c r="BVB4" s="25"/>
      <c r="BVC4" s="18"/>
      <c r="BVD4" s="18"/>
      <c r="BVE4" s="18"/>
      <c r="BVF4" s="18"/>
      <c r="BVG4" s="18"/>
      <c r="BVH4" s="4"/>
      <c r="BVI4" s="4"/>
      <c r="BVJ4" s="4"/>
      <c r="BVK4" s="4"/>
      <c r="BVL4" s="4"/>
      <c r="BVQ4" s="25"/>
      <c r="BVR4" s="25"/>
      <c r="BVS4" s="18"/>
      <c r="BVT4" s="18"/>
      <c r="BVU4" s="18"/>
      <c r="BVV4" s="18"/>
      <c r="BVW4" s="18"/>
      <c r="BVX4" s="4"/>
      <c r="BVY4" s="4"/>
      <c r="BVZ4" s="4"/>
      <c r="BWA4" s="4"/>
      <c r="BWB4" s="4"/>
      <c r="BWG4" s="25"/>
      <c r="BWH4" s="25"/>
      <c r="BWI4" s="18"/>
      <c r="BWJ4" s="18"/>
      <c r="BWK4" s="18"/>
      <c r="BWL4" s="18"/>
      <c r="BWM4" s="18"/>
      <c r="BWN4" s="4"/>
      <c r="BWO4" s="4"/>
      <c r="BWP4" s="4"/>
      <c r="BWQ4" s="4"/>
      <c r="BWR4" s="4"/>
      <c r="BWW4" s="25"/>
      <c r="BWX4" s="25"/>
      <c r="BWY4" s="18"/>
      <c r="BWZ4" s="18"/>
      <c r="BXA4" s="18"/>
      <c r="BXB4" s="18"/>
      <c r="BXC4" s="18"/>
      <c r="BXD4" s="4"/>
      <c r="BXE4" s="4"/>
      <c r="BXF4" s="4"/>
      <c r="BXG4" s="4"/>
      <c r="BXH4" s="4"/>
      <c r="BXM4" s="25"/>
      <c r="BXN4" s="25"/>
      <c r="BXO4" s="18"/>
      <c r="BXP4" s="18"/>
      <c r="BXQ4" s="18"/>
      <c r="BXR4" s="18"/>
      <c r="BXS4" s="18"/>
      <c r="BXT4" s="4"/>
      <c r="BXU4" s="4"/>
      <c r="BXV4" s="4"/>
      <c r="BXW4" s="4"/>
      <c r="BXX4" s="4"/>
      <c r="BYC4" s="25"/>
      <c r="BYD4" s="25"/>
      <c r="BYE4" s="18"/>
      <c r="BYF4" s="18"/>
      <c r="BYG4" s="18"/>
      <c r="BYH4" s="18"/>
      <c r="BYI4" s="18"/>
      <c r="BYJ4" s="4"/>
      <c r="BYK4" s="4"/>
      <c r="BYL4" s="4"/>
      <c r="BYM4" s="4"/>
      <c r="BYN4" s="4"/>
      <c r="BYS4" s="25"/>
      <c r="BYT4" s="25"/>
      <c r="BYU4" s="18"/>
      <c r="BYV4" s="18"/>
      <c r="BYW4" s="18"/>
      <c r="BYX4" s="18"/>
      <c r="BYY4" s="18"/>
      <c r="BYZ4" s="4"/>
      <c r="BZA4" s="4"/>
      <c r="BZB4" s="4"/>
      <c r="BZC4" s="4"/>
      <c r="BZD4" s="4"/>
      <c r="BZI4" s="25"/>
      <c r="BZJ4" s="25"/>
      <c r="BZK4" s="18"/>
      <c r="BZL4" s="18"/>
      <c r="BZM4" s="18"/>
      <c r="BZN4" s="18"/>
      <c r="BZO4" s="18"/>
      <c r="BZP4" s="4"/>
      <c r="BZQ4" s="4"/>
      <c r="BZR4" s="4"/>
      <c r="BZS4" s="4"/>
      <c r="BZT4" s="4"/>
      <c r="BZY4" s="25"/>
      <c r="BZZ4" s="25"/>
      <c r="CAA4" s="18"/>
      <c r="CAB4" s="18"/>
      <c r="CAC4" s="18"/>
      <c r="CAD4" s="18"/>
      <c r="CAE4" s="18"/>
      <c r="CAF4" s="4"/>
      <c r="CAG4" s="4"/>
      <c r="CAH4" s="4"/>
      <c r="CAI4" s="4"/>
      <c r="CAJ4" s="4"/>
      <c r="CAO4" s="25"/>
      <c r="CAP4" s="25"/>
      <c r="CAQ4" s="18"/>
      <c r="CAR4" s="18"/>
      <c r="CAS4" s="18"/>
      <c r="CAT4" s="18"/>
      <c r="CAU4" s="18"/>
      <c r="CAV4" s="4"/>
      <c r="CAW4" s="4"/>
      <c r="CAX4" s="4"/>
      <c r="CAY4" s="4"/>
      <c r="CAZ4" s="4"/>
      <c r="CBE4" s="25"/>
      <c r="CBF4" s="25"/>
      <c r="CBG4" s="18"/>
      <c r="CBH4" s="18"/>
      <c r="CBI4" s="18"/>
      <c r="CBJ4" s="18"/>
      <c r="CBK4" s="18"/>
      <c r="CBL4" s="4"/>
      <c r="CBM4" s="4"/>
      <c r="CBN4" s="4"/>
      <c r="CBO4" s="4"/>
      <c r="CBP4" s="4"/>
      <c r="CBU4" s="25"/>
      <c r="CBV4" s="25"/>
      <c r="CBW4" s="18"/>
      <c r="CBX4" s="18"/>
      <c r="CBY4" s="18"/>
      <c r="CBZ4" s="18"/>
      <c r="CCA4" s="18"/>
      <c r="CCB4" s="4"/>
      <c r="CCC4" s="4"/>
      <c r="CCD4" s="4"/>
      <c r="CCE4" s="4"/>
      <c r="CCF4" s="4"/>
      <c r="CCK4" s="25"/>
      <c r="CCL4" s="25"/>
      <c r="CCM4" s="18"/>
      <c r="CCN4" s="18"/>
      <c r="CCO4" s="18"/>
      <c r="CCP4" s="18"/>
      <c r="CCQ4" s="18"/>
      <c r="CCR4" s="4"/>
      <c r="CCS4" s="4"/>
      <c r="CCT4" s="4"/>
      <c r="CCU4" s="4"/>
      <c r="CCV4" s="4"/>
      <c r="CDA4" s="25"/>
      <c r="CDB4" s="25"/>
      <c r="CDC4" s="18"/>
      <c r="CDD4" s="18"/>
      <c r="CDE4" s="18"/>
      <c r="CDF4" s="18"/>
      <c r="CDG4" s="18"/>
      <c r="CDH4" s="4"/>
      <c r="CDI4" s="4"/>
      <c r="CDJ4" s="4"/>
      <c r="CDK4" s="4"/>
      <c r="CDL4" s="4"/>
      <c r="CDQ4" s="25"/>
      <c r="CDR4" s="25"/>
      <c r="CDS4" s="18"/>
      <c r="CDT4" s="18"/>
      <c r="CDU4" s="18"/>
      <c r="CDV4" s="18"/>
      <c r="CDW4" s="18"/>
      <c r="CDX4" s="4"/>
      <c r="CDY4" s="4"/>
      <c r="CDZ4" s="4"/>
      <c r="CEA4" s="4"/>
      <c r="CEB4" s="4"/>
      <c r="CEG4" s="25"/>
      <c r="CEH4" s="25"/>
      <c r="CEI4" s="18"/>
      <c r="CEJ4" s="18"/>
      <c r="CEK4" s="18"/>
      <c r="CEL4" s="18"/>
      <c r="CEM4" s="18"/>
      <c r="CEN4" s="4"/>
      <c r="CEO4" s="4"/>
      <c r="CEP4" s="4"/>
      <c r="CEQ4" s="4"/>
      <c r="CER4" s="4"/>
      <c r="CEW4" s="25"/>
      <c r="CEX4" s="25"/>
      <c r="CEY4" s="18"/>
      <c r="CEZ4" s="18"/>
      <c r="CFA4" s="18"/>
      <c r="CFB4" s="18"/>
      <c r="CFC4" s="18"/>
      <c r="CFD4" s="4"/>
      <c r="CFE4" s="4"/>
      <c r="CFF4" s="4"/>
      <c r="CFG4" s="4"/>
      <c r="CFH4" s="4"/>
      <c r="CFM4" s="25"/>
      <c r="CFN4" s="25"/>
      <c r="CFO4" s="18"/>
      <c r="CFP4" s="18"/>
      <c r="CFQ4" s="18"/>
      <c r="CFR4" s="18"/>
      <c r="CFS4" s="18"/>
      <c r="CFT4" s="4"/>
      <c r="CFU4" s="4"/>
      <c r="CFV4" s="4"/>
      <c r="CFW4" s="4"/>
      <c r="CFX4" s="4"/>
      <c r="CGC4" s="25"/>
      <c r="CGD4" s="25"/>
      <c r="CGE4" s="18"/>
      <c r="CGF4" s="18"/>
      <c r="CGG4" s="18"/>
      <c r="CGH4" s="18"/>
      <c r="CGI4" s="18"/>
      <c r="CGJ4" s="4"/>
      <c r="CGK4" s="4"/>
      <c r="CGL4" s="4"/>
      <c r="CGM4" s="4"/>
      <c r="CGN4" s="4"/>
      <c r="CGS4" s="25"/>
      <c r="CGT4" s="25"/>
      <c r="CGU4" s="18"/>
      <c r="CGV4" s="18"/>
      <c r="CGW4" s="18"/>
      <c r="CGX4" s="18"/>
      <c r="CGY4" s="18"/>
      <c r="CGZ4" s="4"/>
      <c r="CHA4" s="4"/>
      <c r="CHB4" s="4"/>
      <c r="CHC4" s="4"/>
      <c r="CHD4" s="4"/>
      <c r="CHI4" s="25"/>
      <c r="CHJ4" s="25"/>
      <c r="CHK4" s="18"/>
      <c r="CHL4" s="18"/>
      <c r="CHM4" s="18"/>
      <c r="CHN4" s="18"/>
      <c r="CHO4" s="18"/>
      <c r="CHP4" s="4"/>
      <c r="CHQ4" s="4"/>
      <c r="CHR4" s="4"/>
      <c r="CHS4" s="4"/>
      <c r="CHT4" s="4"/>
      <c r="CHY4" s="25"/>
      <c r="CHZ4" s="25"/>
      <c r="CIA4" s="18"/>
      <c r="CIB4" s="18"/>
      <c r="CIC4" s="18"/>
      <c r="CID4" s="18"/>
      <c r="CIE4" s="18"/>
      <c r="CIF4" s="4"/>
      <c r="CIG4" s="4"/>
      <c r="CIH4" s="4"/>
      <c r="CII4" s="4"/>
      <c r="CIJ4" s="4"/>
      <c r="CIO4" s="25"/>
      <c r="CIP4" s="25"/>
      <c r="CIQ4" s="18"/>
      <c r="CIR4" s="18"/>
      <c r="CIS4" s="18"/>
      <c r="CIT4" s="18"/>
      <c r="CIU4" s="18"/>
      <c r="CIV4" s="4"/>
      <c r="CIW4" s="4"/>
      <c r="CIX4" s="4"/>
      <c r="CIY4" s="4"/>
      <c r="CIZ4" s="4"/>
      <c r="CJE4" s="25"/>
      <c r="CJF4" s="25"/>
      <c r="CJG4" s="18"/>
      <c r="CJH4" s="18"/>
      <c r="CJI4" s="18"/>
      <c r="CJJ4" s="18"/>
      <c r="CJK4" s="18"/>
      <c r="CJL4" s="4"/>
      <c r="CJM4" s="4"/>
      <c r="CJN4" s="4"/>
      <c r="CJO4" s="4"/>
      <c r="CJP4" s="4"/>
      <c r="CJU4" s="25"/>
      <c r="CJV4" s="25"/>
      <c r="CJW4" s="18"/>
      <c r="CJX4" s="18"/>
      <c r="CJY4" s="18"/>
      <c r="CJZ4" s="18"/>
      <c r="CKA4" s="18"/>
      <c r="CKB4" s="4"/>
      <c r="CKC4" s="4"/>
      <c r="CKD4" s="4"/>
      <c r="CKE4" s="4"/>
      <c r="CKF4" s="4"/>
      <c r="CKK4" s="25"/>
      <c r="CKL4" s="25"/>
      <c r="CKM4" s="18"/>
      <c r="CKN4" s="18"/>
      <c r="CKO4" s="18"/>
      <c r="CKP4" s="18"/>
      <c r="CKQ4" s="18"/>
      <c r="CKR4" s="4"/>
      <c r="CKS4" s="4"/>
      <c r="CKT4" s="4"/>
      <c r="CKU4" s="4"/>
      <c r="CKV4" s="4"/>
      <c r="CLA4" s="25"/>
      <c r="CLB4" s="25"/>
      <c r="CLC4" s="18"/>
      <c r="CLD4" s="18"/>
      <c r="CLE4" s="18"/>
      <c r="CLF4" s="18"/>
      <c r="CLG4" s="18"/>
      <c r="CLH4" s="4"/>
      <c r="CLI4" s="4"/>
      <c r="CLJ4" s="4"/>
      <c r="CLK4" s="4"/>
      <c r="CLL4" s="4"/>
      <c r="CLQ4" s="25"/>
      <c r="CLR4" s="25"/>
      <c r="CLS4" s="18"/>
      <c r="CLT4" s="18"/>
      <c r="CLU4" s="18"/>
      <c r="CLV4" s="18"/>
      <c r="CLW4" s="18"/>
      <c r="CLX4" s="4"/>
      <c r="CLY4" s="4"/>
      <c r="CLZ4" s="4"/>
      <c r="CMA4" s="4"/>
      <c r="CMB4" s="4"/>
      <c r="CMG4" s="25"/>
      <c r="CMH4" s="25"/>
      <c r="CMI4" s="18"/>
      <c r="CMJ4" s="18"/>
      <c r="CMK4" s="18"/>
      <c r="CML4" s="18"/>
      <c r="CMM4" s="18"/>
      <c r="CMN4" s="4"/>
      <c r="CMO4" s="4"/>
      <c r="CMP4" s="4"/>
      <c r="CMQ4" s="4"/>
      <c r="CMR4" s="4"/>
      <c r="CMW4" s="25"/>
      <c r="CMX4" s="25"/>
      <c r="CMY4" s="18"/>
      <c r="CMZ4" s="18"/>
      <c r="CNA4" s="18"/>
      <c r="CNB4" s="18"/>
      <c r="CNC4" s="18"/>
      <c r="CND4" s="4"/>
      <c r="CNE4" s="4"/>
      <c r="CNF4" s="4"/>
      <c r="CNG4" s="4"/>
      <c r="CNH4" s="4"/>
      <c r="CNM4" s="25"/>
      <c r="CNN4" s="25"/>
      <c r="CNO4" s="18"/>
      <c r="CNP4" s="18"/>
      <c r="CNQ4" s="18"/>
      <c r="CNR4" s="18"/>
      <c r="CNS4" s="18"/>
      <c r="CNT4" s="4"/>
      <c r="CNU4" s="4"/>
      <c r="CNV4" s="4"/>
      <c r="CNW4" s="4"/>
      <c r="CNX4" s="4"/>
      <c r="COC4" s="25"/>
      <c r="COD4" s="25"/>
      <c r="COE4" s="18"/>
      <c r="COF4" s="18"/>
      <c r="COG4" s="18"/>
      <c r="COH4" s="18"/>
      <c r="COI4" s="18"/>
      <c r="COJ4" s="4"/>
      <c r="COK4" s="4"/>
      <c r="COL4" s="4"/>
      <c r="COM4" s="4"/>
      <c r="CON4" s="4"/>
      <c r="COS4" s="25"/>
      <c r="COT4" s="25"/>
      <c r="COU4" s="18"/>
      <c r="COV4" s="18"/>
      <c r="COW4" s="18"/>
      <c r="COX4" s="18"/>
      <c r="COY4" s="18"/>
      <c r="COZ4" s="4"/>
      <c r="CPA4" s="4"/>
      <c r="CPB4" s="4"/>
      <c r="CPC4" s="4"/>
      <c r="CPD4" s="4"/>
      <c r="CPI4" s="25"/>
      <c r="CPJ4" s="25"/>
      <c r="CPK4" s="18"/>
      <c r="CPL4" s="18"/>
      <c r="CPM4" s="18"/>
      <c r="CPN4" s="18"/>
      <c r="CPO4" s="18"/>
      <c r="CPP4" s="4"/>
      <c r="CPQ4" s="4"/>
      <c r="CPR4" s="4"/>
      <c r="CPS4" s="4"/>
      <c r="CPT4" s="4"/>
      <c r="CPY4" s="25"/>
      <c r="CPZ4" s="25"/>
      <c r="CQA4" s="18"/>
      <c r="CQB4" s="18"/>
      <c r="CQC4" s="18"/>
      <c r="CQD4" s="18"/>
      <c r="CQE4" s="18"/>
      <c r="CQF4" s="4"/>
      <c r="CQG4" s="4"/>
      <c r="CQH4" s="4"/>
      <c r="CQI4" s="4"/>
      <c r="CQJ4" s="4"/>
      <c r="CQO4" s="25"/>
      <c r="CQP4" s="25"/>
      <c r="CQQ4" s="18"/>
      <c r="CQR4" s="18"/>
      <c r="CQS4" s="18"/>
      <c r="CQT4" s="18"/>
      <c r="CQU4" s="18"/>
      <c r="CQV4" s="4"/>
      <c r="CQW4" s="4"/>
      <c r="CQX4" s="4"/>
      <c r="CQY4" s="4"/>
      <c r="CQZ4" s="4"/>
      <c r="CRE4" s="25"/>
      <c r="CRF4" s="25"/>
      <c r="CRG4" s="18"/>
      <c r="CRH4" s="18"/>
      <c r="CRI4" s="18"/>
      <c r="CRJ4" s="18"/>
      <c r="CRK4" s="18"/>
      <c r="CRL4" s="4"/>
      <c r="CRM4" s="4"/>
      <c r="CRN4" s="4"/>
      <c r="CRO4" s="4"/>
      <c r="CRP4" s="4"/>
      <c r="CRU4" s="25"/>
      <c r="CRV4" s="25"/>
      <c r="CRW4" s="18"/>
      <c r="CRX4" s="18"/>
      <c r="CRY4" s="18"/>
      <c r="CRZ4" s="18"/>
      <c r="CSA4" s="18"/>
      <c r="CSB4" s="4"/>
      <c r="CSC4" s="4"/>
      <c r="CSD4" s="4"/>
      <c r="CSE4" s="4"/>
      <c r="CSF4" s="4"/>
      <c r="CSK4" s="25"/>
      <c r="CSL4" s="25"/>
      <c r="CSM4" s="18"/>
      <c r="CSN4" s="18"/>
      <c r="CSO4" s="18"/>
      <c r="CSP4" s="18"/>
      <c r="CSQ4" s="18"/>
      <c r="CSR4" s="4"/>
      <c r="CSS4" s="4"/>
      <c r="CST4" s="4"/>
      <c r="CSU4" s="4"/>
      <c r="CSV4" s="4"/>
      <c r="CTA4" s="25"/>
      <c r="CTB4" s="25"/>
      <c r="CTC4" s="18"/>
      <c r="CTD4" s="18"/>
      <c r="CTE4" s="18"/>
      <c r="CTF4" s="18"/>
      <c r="CTG4" s="18"/>
      <c r="CTH4" s="4"/>
      <c r="CTI4" s="4"/>
      <c r="CTJ4" s="4"/>
      <c r="CTK4" s="4"/>
      <c r="CTL4" s="4"/>
      <c r="CTQ4" s="25"/>
      <c r="CTR4" s="25"/>
      <c r="CTS4" s="18"/>
      <c r="CTT4" s="18"/>
      <c r="CTU4" s="18"/>
      <c r="CTV4" s="18"/>
      <c r="CTW4" s="18"/>
      <c r="CTX4" s="4"/>
      <c r="CTY4" s="4"/>
      <c r="CTZ4" s="4"/>
      <c r="CUA4" s="4"/>
      <c r="CUB4" s="4"/>
      <c r="CUG4" s="25"/>
      <c r="CUH4" s="25"/>
      <c r="CUI4" s="18"/>
      <c r="CUJ4" s="18"/>
      <c r="CUK4" s="18"/>
      <c r="CUL4" s="18"/>
      <c r="CUM4" s="18"/>
      <c r="CUN4" s="4"/>
      <c r="CUO4" s="4"/>
      <c r="CUP4" s="4"/>
      <c r="CUQ4" s="4"/>
      <c r="CUR4" s="4"/>
      <c r="CUW4" s="25"/>
      <c r="CUX4" s="25"/>
      <c r="CUY4" s="18"/>
      <c r="CUZ4" s="18"/>
      <c r="CVA4" s="18"/>
      <c r="CVB4" s="18"/>
      <c r="CVC4" s="18"/>
      <c r="CVD4" s="4"/>
      <c r="CVE4" s="4"/>
      <c r="CVF4" s="4"/>
      <c r="CVG4" s="4"/>
      <c r="CVH4" s="4"/>
      <c r="CVM4" s="25"/>
      <c r="CVN4" s="25"/>
      <c r="CVO4" s="18"/>
      <c r="CVP4" s="18"/>
      <c r="CVQ4" s="18"/>
      <c r="CVR4" s="18"/>
      <c r="CVS4" s="18"/>
      <c r="CVT4" s="4"/>
      <c r="CVU4" s="4"/>
      <c r="CVV4" s="4"/>
      <c r="CVW4" s="4"/>
      <c r="CVX4" s="4"/>
      <c r="CWC4" s="25"/>
      <c r="CWD4" s="25"/>
      <c r="CWE4" s="18"/>
      <c r="CWF4" s="18"/>
      <c r="CWG4" s="18"/>
      <c r="CWH4" s="18"/>
      <c r="CWI4" s="18"/>
      <c r="CWJ4" s="4"/>
      <c r="CWK4" s="4"/>
      <c r="CWL4" s="4"/>
      <c r="CWM4" s="4"/>
      <c r="CWN4" s="4"/>
      <c r="CWS4" s="25"/>
      <c r="CWT4" s="25"/>
      <c r="CWU4" s="18"/>
      <c r="CWV4" s="18"/>
      <c r="CWW4" s="18"/>
      <c r="CWX4" s="18"/>
      <c r="CWY4" s="18"/>
      <c r="CWZ4" s="4"/>
      <c r="CXA4" s="4"/>
      <c r="CXB4" s="4"/>
      <c r="CXC4" s="4"/>
      <c r="CXD4" s="4"/>
      <c r="CXI4" s="25"/>
      <c r="CXJ4" s="25"/>
      <c r="CXK4" s="18"/>
      <c r="CXL4" s="18"/>
      <c r="CXM4" s="18"/>
      <c r="CXN4" s="18"/>
      <c r="CXO4" s="18"/>
      <c r="CXP4" s="4"/>
      <c r="CXQ4" s="4"/>
      <c r="CXR4" s="4"/>
      <c r="CXS4" s="4"/>
      <c r="CXT4" s="4"/>
      <c r="CXY4" s="25"/>
      <c r="CXZ4" s="25"/>
      <c r="CYA4" s="18"/>
      <c r="CYB4" s="18"/>
      <c r="CYC4" s="18"/>
      <c r="CYD4" s="18"/>
      <c r="CYE4" s="18"/>
      <c r="CYF4" s="4"/>
      <c r="CYG4" s="4"/>
      <c r="CYH4" s="4"/>
      <c r="CYI4" s="4"/>
      <c r="CYJ4" s="4"/>
      <c r="CYO4" s="25"/>
      <c r="CYP4" s="25"/>
      <c r="CYQ4" s="18"/>
      <c r="CYR4" s="18"/>
      <c r="CYS4" s="18"/>
      <c r="CYT4" s="18"/>
      <c r="CYU4" s="18"/>
      <c r="CYV4" s="4"/>
      <c r="CYW4" s="4"/>
      <c r="CYX4" s="4"/>
      <c r="CYY4" s="4"/>
      <c r="CYZ4" s="4"/>
      <c r="CZE4" s="25"/>
      <c r="CZF4" s="25"/>
      <c r="CZG4" s="18"/>
      <c r="CZH4" s="18"/>
      <c r="CZI4" s="18"/>
      <c r="CZJ4" s="18"/>
      <c r="CZK4" s="18"/>
      <c r="CZL4" s="4"/>
      <c r="CZM4" s="4"/>
      <c r="CZN4" s="4"/>
      <c r="CZO4" s="4"/>
      <c r="CZP4" s="4"/>
      <c r="CZU4" s="25"/>
      <c r="CZV4" s="25"/>
      <c r="CZW4" s="18"/>
      <c r="CZX4" s="18"/>
      <c r="CZY4" s="18"/>
      <c r="CZZ4" s="18"/>
      <c r="DAA4" s="18"/>
      <c r="DAB4" s="4"/>
      <c r="DAC4" s="4"/>
      <c r="DAD4" s="4"/>
      <c r="DAE4" s="4"/>
      <c r="DAF4" s="4"/>
      <c r="DAK4" s="25"/>
      <c r="DAL4" s="25"/>
      <c r="DAM4" s="18"/>
      <c r="DAN4" s="18"/>
      <c r="DAO4" s="18"/>
      <c r="DAP4" s="18"/>
      <c r="DAQ4" s="18"/>
      <c r="DAR4" s="4"/>
      <c r="DAS4" s="4"/>
      <c r="DAT4" s="4"/>
      <c r="DAU4" s="4"/>
      <c r="DAV4" s="4"/>
      <c r="DBA4" s="25"/>
      <c r="DBB4" s="25"/>
      <c r="DBC4" s="18"/>
      <c r="DBD4" s="18"/>
      <c r="DBE4" s="18"/>
      <c r="DBF4" s="18"/>
      <c r="DBG4" s="18"/>
      <c r="DBH4" s="4"/>
      <c r="DBI4" s="4"/>
      <c r="DBJ4" s="4"/>
      <c r="DBK4" s="4"/>
      <c r="DBL4" s="4"/>
      <c r="DBQ4" s="25"/>
      <c r="DBR4" s="25"/>
      <c r="DBS4" s="18"/>
      <c r="DBT4" s="18"/>
      <c r="DBU4" s="18"/>
      <c r="DBV4" s="18"/>
      <c r="DBW4" s="18"/>
      <c r="DBX4" s="4"/>
      <c r="DBY4" s="4"/>
      <c r="DBZ4" s="4"/>
      <c r="DCA4" s="4"/>
      <c r="DCB4" s="4"/>
      <c r="DCG4" s="25"/>
      <c r="DCH4" s="25"/>
      <c r="DCI4" s="18"/>
      <c r="DCJ4" s="18"/>
      <c r="DCK4" s="18"/>
      <c r="DCL4" s="18"/>
      <c r="DCM4" s="18"/>
      <c r="DCN4" s="4"/>
      <c r="DCO4" s="4"/>
      <c r="DCP4" s="4"/>
      <c r="DCQ4" s="4"/>
      <c r="DCR4" s="4"/>
      <c r="DCW4" s="25"/>
      <c r="DCX4" s="25"/>
      <c r="DCY4" s="18"/>
      <c r="DCZ4" s="18"/>
      <c r="DDA4" s="18"/>
      <c r="DDB4" s="18"/>
      <c r="DDC4" s="18"/>
      <c r="DDD4" s="4"/>
      <c r="DDE4" s="4"/>
      <c r="DDF4" s="4"/>
      <c r="DDG4" s="4"/>
      <c r="DDH4" s="4"/>
      <c r="DDM4" s="25"/>
      <c r="DDN4" s="25"/>
      <c r="DDO4" s="18"/>
      <c r="DDP4" s="18"/>
      <c r="DDQ4" s="18"/>
      <c r="DDR4" s="18"/>
      <c r="DDS4" s="18"/>
      <c r="DDT4" s="4"/>
      <c r="DDU4" s="4"/>
      <c r="DDV4" s="4"/>
      <c r="DDW4" s="4"/>
      <c r="DDX4" s="4"/>
      <c r="DEC4" s="25"/>
      <c r="DED4" s="25"/>
      <c r="DEE4" s="18"/>
      <c r="DEF4" s="18"/>
      <c r="DEG4" s="18"/>
      <c r="DEH4" s="18"/>
      <c r="DEI4" s="18"/>
      <c r="DEJ4" s="4"/>
      <c r="DEK4" s="4"/>
      <c r="DEL4" s="4"/>
      <c r="DEM4" s="4"/>
      <c r="DEN4" s="4"/>
      <c r="DES4" s="25"/>
      <c r="DET4" s="25"/>
      <c r="DEU4" s="18"/>
      <c r="DEV4" s="18"/>
      <c r="DEW4" s="18"/>
      <c r="DEX4" s="18"/>
      <c r="DEY4" s="18"/>
      <c r="DEZ4" s="4"/>
      <c r="DFA4" s="4"/>
      <c r="DFB4" s="4"/>
      <c r="DFC4" s="4"/>
      <c r="DFD4" s="4"/>
      <c r="DFI4" s="25"/>
      <c r="DFJ4" s="25"/>
      <c r="DFK4" s="18"/>
      <c r="DFL4" s="18"/>
      <c r="DFM4" s="18"/>
      <c r="DFN4" s="18"/>
      <c r="DFO4" s="18"/>
      <c r="DFP4" s="4"/>
      <c r="DFQ4" s="4"/>
      <c r="DFR4" s="4"/>
      <c r="DFS4" s="4"/>
      <c r="DFT4" s="4"/>
      <c r="DFY4" s="25"/>
      <c r="DFZ4" s="25"/>
      <c r="DGA4" s="18"/>
      <c r="DGB4" s="18"/>
      <c r="DGC4" s="18"/>
      <c r="DGD4" s="18"/>
      <c r="DGE4" s="18"/>
      <c r="DGF4" s="4"/>
      <c r="DGG4" s="4"/>
      <c r="DGH4" s="4"/>
      <c r="DGI4" s="4"/>
      <c r="DGJ4" s="4"/>
      <c r="DGO4" s="25"/>
      <c r="DGP4" s="25"/>
      <c r="DGQ4" s="18"/>
      <c r="DGR4" s="18"/>
      <c r="DGS4" s="18"/>
      <c r="DGT4" s="18"/>
      <c r="DGU4" s="18"/>
      <c r="DGV4" s="4"/>
      <c r="DGW4" s="4"/>
      <c r="DGX4" s="4"/>
      <c r="DGY4" s="4"/>
      <c r="DGZ4" s="4"/>
      <c r="DHE4" s="25"/>
      <c r="DHF4" s="25"/>
      <c r="DHG4" s="18"/>
      <c r="DHH4" s="18"/>
      <c r="DHI4" s="18"/>
      <c r="DHJ4" s="18"/>
      <c r="DHK4" s="18"/>
      <c r="DHL4" s="4"/>
      <c r="DHM4" s="4"/>
      <c r="DHN4" s="4"/>
      <c r="DHO4" s="4"/>
      <c r="DHP4" s="4"/>
      <c r="DHU4" s="25"/>
      <c r="DHV4" s="25"/>
      <c r="DHW4" s="18"/>
      <c r="DHX4" s="18"/>
      <c r="DHY4" s="18"/>
      <c r="DHZ4" s="18"/>
      <c r="DIA4" s="18"/>
      <c r="DIB4" s="4"/>
      <c r="DIC4" s="4"/>
      <c r="DID4" s="4"/>
      <c r="DIE4" s="4"/>
      <c r="DIF4" s="4"/>
      <c r="DIK4" s="25"/>
      <c r="DIL4" s="25"/>
      <c r="DIM4" s="18"/>
      <c r="DIN4" s="18"/>
      <c r="DIO4" s="18"/>
      <c r="DIP4" s="18"/>
      <c r="DIQ4" s="18"/>
      <c r="DIR4" s="4"/>
      <c r="DIS4" s="4"/>
      <c r="DIT4" s="4"/>
      <c r="DIU4" s="4"/>
      <c r="DIV4" s="4"/>
      <c r="DJA4" s="25"/>
      <c r="DJB4" s="25"/>
      <c r="DJC4" s="18"/>
      <c r="DJD4" s="18"/>
      <c r="DJE4" s="18"/>
      <c r="DJF4" s="18"/>
      <c r="DJG4" s="18"/>
      <c r="DJH4" s="4"/>
      <c r="DJI4" s="4"/>
      <c r="DJJ4" s="4"/>
      <c r="DJK4" s="4"/>
      <c r="DJL4" s="4"/>
      <c r="DJQ4" s="25"/>
      <c r="DJR4" s="25"/>
      <c r="DJS4" s="18"/>
      <c r="DJT4" s="18"/>
      <c r="DJU4" s="18"/>
      <c r="DJV4" s="18"/>
      <c r="DJW4" s="18"/>
      <c r="DJX4" s="4"/>
      <c r="DJY4" s="4"/>
      <c r="DJZ4" s="4"/>
      <c r="DKA4" s="4"/>
      <c r="DKB4" s="4"/>
      <c r="DKG4" s="25"/>
      <c r="DKH4" s="25"/>
      <c r="DKI4" s="18"/>
      <c r="DKJ4" s="18"/>
      <c r="DKK4" s="18"/>
      <c r="DKL4" s="18"/>
      <c r="DKM4" s="18"/>
      <c r="DKN4" s="4"/>
      <c r="DKO4" s="4"/>
      <c r="DKP4" s="4"/>
      <c r="DKQ4" s="4"/>
      <c r="DKR4" s="4"/>
      <c r="DKW4" s="25"/>
      <c r="DKX4" s="25"/>
      <c r="DKY4" s="18"/>
      <c r="DKZ4" s="18"/>
      <c r="DLA4" s="18"/>
      <c r="DLB4" s="18"/>
      <c r="DLC4" s="18"/>
      <c r="DLD4" s="4"/>
      <c r="DLE4" s="4"/>
      <c r="DLF4" s="4"/>
      <c r="DLG4" s="4"/>
      <c r="DLH4" s="4"/>
      <c r="DLM4" s="25"/>
      <c r="DLN4" s="25"/>
      <c r="DLO4" s="18"/>
      <c r="DLP4" s="18"/>
      <c r="DLQ4" s="18"/>
      <c r="DLR4" s="18"/>
      <c r="DLS4" s="18"/>
      <c r="DLT4" s="4"/>
      <c r="DLU4" s="4"/>
      <c r="DLV4" s="4"/>
      <c r="DLW4" s="4"/>
      <c r="DLX4" s="4"/>
      <c r="DMC4" s="25"/>
      <c r="DMD4" s="25"/>
      <c r="DME4" s="18"/>
      <c r="DMF4" s="18"/>
      <c r="DMG4" s="18"/>
      <c r="DMH4" s="18"/>
      <c r="DMI4" s="18"/>
      <c r="DMJ4" s="4"/>
      <c r="DMK4" s="4"/>
      <c r="DML4" s="4"/>
      <c r="DMM4" s="4"/>
      <c r="DMN4" s="4"/>
      <c r="DMS4" s="25"/>
      <c r="DMT4" s="25"/>
      <c r="DMU4" s="18"/>
      <c r="DMV4" s="18"/>
      <c r="DMW4" s="18"/>
      <c r="DMX4" s="18"/>
      <c r="DMY4" s="18"/>
      <c r="DMZ4" s="4"/>
      <c r="DNA4" s="4"/>
      <c r="DNB4" s="4"/>
      <c r="DNC4" s="4"/>
      <c r="DND4" s="4"/>
      <c r="DNI4" s="25"/>
      <c r="DNJ4" s="25"/>
      <c r="DNK4" s="18"/>
      <c r="DNL4" s="18"/>
      <c r="DNM4" s="18"/>
      <c r="DNN4" s="18"/>
      <c r="DNO4" s="18"/>
      <c r="DNP4" s="4"/>
      <c r="DNQ4" s="4"/>
      <c r="DNR4" s="4"/>
      <c r="DNS4" s="4"/>
      <c r="DNT4" s="4"/>
      <c r="DNY4" s="25"/>
      <c r="DNZ4" s="25"/>
      <c r="DOA4" s="18"/>
      <c r="DOB4" s="18"/>
      <c r="DOC4" s="18"/>
      <c r="DOD4" s="18"/>
      <c r="DOE4" s="18"/>
      <c r="DOF4" s="4"/>
      <c r="DOG4" s="4"/>
      <c r="DOH4" s="4"/>
      <c r="DOI4" s="4"/>
      <c r="DOJ4" s="4"/>
      <c r="DOO4" s="25"/>
      <c r="DOP4" s="25"/>
      <c r="DOQ4" s="18"/>
      <c r="DOR4" s="18"/>
      <c r="DOS4" s="18"/>
      <c r="DOT4" s="18"/>
      <c r="DOU4" s="18"/>
      <c r="DOV4" s="4"/>
      <c r="DOW4" s="4"/>
      <c r="DOX4" s="4"/>
      <c r="DOY4" s="4"/>
      <c r="DOZ4" s="4"/>
      <c r="DPE4" s="25"/>
      <c r="DPF4" s="25"/>
      <c r="DPG4" s="18"/>
      <c r="DPH4" s="18"/>
      <c r="DPI4" s="18"/>
      <c r="DPJ4" s="18"/>
      <c r="DPK4" s="18"/>
      <c r="DPL4" s="4"/>
      <c r="DPM4" s="4"/>
      <c r="DPN4" s="4"/>
      <c r="DPO4" s="4"/>
      <c r="DPP4" s="4"/>
      <c r="DPU4" s="25"/>
      <c r="DPV4" s="25"/>
      <c r="DPW4" s="18"/>
      <c r="DPX4" s="18"/>
      <c r="DPY4" s="18"/>
      <c r="DPZ4" s="18"/>
      <c r="DQA4" s="18"/>
      <c r="DQB4" s="4"/>
      <c r="DQC4" s="4"/>
      <c r="DQD4" s="4"/>
      <c r="DQE4" s="4"/>
      <c r="DQF4" s="4"/>
      <c r="DQK4" s="25"/>
      <c r="DQL4" s="25"/>
      <c r="DQM4" s="18"/>
      <c r="DQN4" s="18"/>
      <c r="DQO4" s="18"/>
      <c r="DQP4" s="18"/>
      <c r="DQQ4" s="18"/>
      <c r="DQR4" s="4"/>
      <c r="DQS4" s="4"/>
      <c r="DQT4" s="4"/>
      <c r="DQU4" s="4"/>
      <c r="DQV4" s="4"/>
      <c r="DRA4" s="25"/>
      <c r="DRB4" s="25"/>
      <c r="DRC4" s="18"/>
      <c r="DRD4" s="18"/>
      <c r="DRE4" s="18"/>
      <c r="DRF4" s="18"/>
      <c r="DRG4" s="18"/>
      <c r="DRH4" s="4"/>
      <c r="DRI4" s="4"/>
      <c r="DRJ4" s="4"/>
      <c r="DRK4" s="4"/>
      <c r="DRL4" s="4"/>
      <c r="DRQ4" s="25"/>
      <c r="DRR4" s="25"/>
      <c r="DRS4" s="18"/>
      <c r="DRT4" s="18"/>
      <c r="DRU4" s="18"/>
      <c r="DRV4" s="18"/>
      <c r="DRW4" s="18"/>
      <c r="DRX4" s="4"/>
      <c r="DRY4" s="4"/>
      <c r="DRZ4" s="4"/>
      <c r="DSA4" s="4"/>
      <c r="DSB4" s="4"/>
      <c r="DSG4" s="25"/>
      <c r="DSH4" s="25"/>
      <c r="DSI4" s="18"/>
      <c r="DSJ4" s="18"/>
      <c r="DSK4" s="18"/>
      <c r="DSL4" s="18"/>
      <c r="DSM4" s="18"/>
      <c r="DSN4" s="4"/>
      <c r="DSO4" s="4"/>
      <c r="DSP4" s="4"/>
      <c r="DSQ4" s="4"/>
      <c r="DSR4" s="4"/>
      <c r="DSW4" s="25"/>
      <c r="DSX4" s="25"/>
      <c r="DSY4" s="18"/>
      <c r="DSZ4" s="18"/>
      <c r="DTA4" s="18"/>
      <c r="DTB4" s="18"/>
      <c r="DTC4" s="18"/>
      <c r="DTD4" s="4"/>
      <c r="DTE4" s="4"/>
      <c r="DTF4" s="4"/>
      <c r="DTG4" s="4"/>
      <c r="DTH4" s="4"/>
      <c r="DTM4" s="25"/>
      <c r="DTN4" s="25"/>
      <c r="DTO4" s="18"/>
      <c r="DTP4" s="18"/>
      <c r="DTQ4" s="18"/>
      <c r="DTR4" s="18"/>
      <c r="DTS4" s="18"/>
      <c r="DTT4" s="4"/>
      <c r="DTU4" s="4"/>
      <c r="DTV4" s="4"/>
      <c r="DTW4" s="4"/>
      <c r="DTX4" s="4"/>
      <c r="DUC4" s="25"/>
      <c r="DUD4" s="25"/>
      <c r="DUE4" s="18"/>
      <c r="DUF4" s="18"/>
      <c r="DUG4" s="18"/>
      <c r="DUH4" s="18"/>
      <c r="DUI4" s="18"/>
      <c r="DUJ4" s="4"/>
      <c r="DUK4" s="4"/>
      <c r="DUL4" s="4"/>
      <c r="DUM4" s="4"/>
      <c r="DUN4" s="4"/>
      <c r="DUS4" s="25"/>
      <c r="DUT4" s="25"/>
      <c r="DUU4" s="18"/>
      <c r="DUV4" s="18"/>
      <c r="DUW4" s="18"/>
      <c r="DUX4" s="18"/>
      <c r="DUY4" s="18"/>
      <c r="DUZ4" s="4"/>
      <c r="DVA4" s="4"/>
      <c r="DVB4" s="4"/>
      <c r="DVC4" s="4"/>
      <c r="DVD4" s="4"/>
      <c r="DVI4" s="25"/>
      <c r="DVJ4" s="25"/>
      <c r="DVK4" s="18"/>
      <c r="DVL4" s="18"/>
      <c r="DVM4" s="18"/>
      <c r="DVN4" s="18"/>
      <c r="DVO4" s="18"/>
      <c r="DVP4" s="4"/>
      <c r="DVQ4" s="4"/>
      <c r="DVR4" s="4"/>
      <c r="DVS4" s="4"/>
      <c r="DVT4" s="4"/>
      <c r="DVY4" s="25"/>
      <c r="DVZ4" s="25"/>
      <c r="DWA4" s="18"/>
      <c r="DWB4" s="18"/>
      <c r="DWC4" s="18"/>
      <c r="DWD4" s="18"/>
      <c r="DWE4" s="18"/>
      <c r="DWF4" s="4"/>
      <c r="DWG4" s="4"/>
      <c r="DWH4" s="4"/>
      <c r="DWI4" s="4"/>
      <c r="DWJ4" s="4"/>
      <c r="DWO4" s="25"/>
      <c r="DWP4" s="25"/>
      <c r="DWQ4" s="18"/>
      <c r="DWR4" s="18"/>
      <c r="DWS4" s="18"/>
      <c r="DWT4" s="18"/>
      <c r="DWU4" s="18"/>
      <c r="DWV4" s="4"/>
      <c r="DWW4" s="4"/>
      <c r="DWX4" s="4"/>
      <c r="DWY4" s="4"/>
      <c r="DWZ4" s="4"/>
      <c r="DXE4" s="25"/>
      <c r="DXF4" s="25"/>
      <c r="DXG4" s="18"/>
      <c r="DXH4" s="18"/>
      <c r="DXI4" s="18"/>
      <c r="DXJ4" s="18"/>
      <c r="DXK4" s="18"/>
      <c r="DXL4" s="4"/>
      <c r="DXM4" s="4"/>
      <c r="DXN4" s="4"/>
      <c r="DXO4" s="4"/>
      <c r="DXP4" s="4"/>
      <c r="DXU4" s="25"/>
      <c r="DXV4" s="25"/>
      <c r="DXW4" s="18"/>
      <c r="DXX4" s="18"/>
      <c r="DXY4" s="18"/>
      <c r="DXZ4" s="18"/>
      <c r="DYA4" s="18"/>
      <c r="DYB4" s="4"/>
      <c r="DYC4" s="4"/>
      <c r="DYD4" s="4"/>
      <c r="DYE4" s="4"/>
      <c r="DYF4" s="4"/>
      <c r="DYK4" s="25"/>
      <c r="DYL4" s="25"/>
      <c r="DYM4" s="18"/>
      <c r="DYN4" s="18"/>
      <c r="DYO4" s="18"/>
      <c r="DYP4" s="18"/>
      <c r="DYQ4" s="18"/>
      <c r="DYR4" s="4"/>
      <c r="DYS4" s="4"/>
      <c r="DYT4" s="4"/>
      <c r="DYU4" s="4"/>
      <c r="DYV4" s="4"/>
      <c r="DZA4" s="25"/>
      <c r="DZB4" s="25"/>
      <c r="DZC4" s="18"/>
      <c r="DZD4" s="18"/>
      <c r="DZE4" s="18"/>
      <c r="DZF4" s="18"/>
      <c r="DZG4" s="18"/>
      <c r="DZH4" s="4"/>
      <c r="DZI4" s="4"/>
      <c r="DZJ4" s="4"/>
      <c r="DZK4" s="4"/>
      <c r="DZL4" s="4"/>
      <c r="DZQ4" s="25"/>
      <c r="DZR4" s="25"/>
      <c r="DZS4" s="18"/>
      <c r="DZT4" s="18"/>
      <c r="DZU4" s="18"/>
      <c r="DZV4" s="18"/>
      <c r="DZW4" s="18"/>
      <c r="DZX4" s="4"/>
      <c r="DZY4" s="4"/>
      <c r="DZZ4" s="4"/>
      <c r="EAA4" s="4"/>
      <c r="EAB4" s="4"/>
      <c r="EAG4" s="25"/>
      <c r="EAH4" s="25"/>
      <c r="EAI4" s="18"/>
      <c r="EAJ4" s="18"/>
      <c r="EAK4" s="18"/>
      <c r="EAL4" s="18"/>
      <c r="EAM4" s="18"/>
      <c r="EAN4" s="4"/>
      <c r="EAO4" s="4"/>
      <c r="EAP4" s="4"/>
      <c r="EAQ4" s="4"/>
      <c r="EAR4" s="4"/>
      <c r="EAW4" s="25"/>
      <c r="EAX4" s="25"/>
      <c r="EAY4" s="18"/>
      <c r="EAZ4" s="18"/>
      <c r="EBA4" s="18"/>
      <c r="EBB4" s="18"/>
      <c r="EBC4" s="18"/>
      <c r="EBD4" s="4"/>
      <c r="EBE4" s="4"/>
      <c r="EBF4" s="4"/>
      <c r="EBG4" s="4"/>
      <c r="EBH4" s="4"/>
      <c r="EBM4" s="25"/>
      <c r="EBN4" s="25"/>
      <c r="EBO4" s="18"/>
      <c r="EBP4" s="18"/>
      <c r="EBQ4" s="18"/>
      <c r="EBR4" s="18"/>
      <c r="EBS4" s="18"/>
      <c r="EBT4" s="4"/>
      <c r="EBU4" s="4"/>
      <c r="EBV4" s="4"/>
      <c r="EBW4" s="4"/>
      <c r="EBX4" s="4"/>
      <c r="ECC4" s="25"/>
      <c r="ECD4" s="25"/>
      <c r="ECE4" s="18"/>
      <c r="ECF4" s="18"/>
      <c r="ECG4" s="18"/>
      <c r="ECH4" s="18"/>
      <c r="ECI4" s="18"/>
      <c r="ECJ4" s="4"/>
      <c r="ECK4" s="4"/>
      <c r="ECL4" s="4"/>
      <c r="ECM4" s="4"/>
      <c r="ECN4" s="4"/>
      <c r="ECS4" s="25"/>
      <c r="ECT4" s="25"/>
      <c r="ECU4" s="18"/>
      <c r="ECV4" s="18"/>
      <c r="ECW4" s="18"/>
      <c r="ECX4" s="18"/>
      <c r="ECY4" s="18"/>
      <c r="ECZ4" s="4"/>
      <c r="EDA4" s="4"/>
      <c r="EDB4" s="4"/>
      <c r="EDC4" s="4"/>
      <c r="EDD4" s="4"/>
      <c r="EDI4" s="25"/>
      <c r="EDJ4" s="25"/>
      <c r="EDK4" s="18"/>
      <c r="EDL4" s="18"/>
      <c r="EDM4" s="18"/>
      <c r="EDN4" s="18"/>
      <c r="EDO4" s="18"/>
      <c r="EDP4" s="4"/>
      <c r="EDQ4" s="4"/>
      <c r="EDR4" s="4"/>
      <c r="EDS4" s="4"/>
      <c r="EDT4" s="4"/>
      <c r="EDY4" s="25"/>
      <c r="EDZ4" s="25"/>
      <c r="EEA4" s="18"/>
      <c r="EEB4" s="18"/>
      <c r="EEC4" s="18"/>
      <c r="EED4" s="18"/>
      <c r="EEE4" s="18"/>
      <c r="EEF4" s="4"/>
      <c r="EEG4" s="4"/>
      <c r="EEH4" s="4"/>
      <c r="EEI4" s="4"/>
      <c r="EEJ4" s="4"/>
      <c r="EEO4" s="25"/>
      <c r="EEP4" s="25"/>
      <c r="EEQ4" s="18"/>
      <c r="EER4" s="18"/>
      <c r="EES4" s="18"/>
      <c r="EET4" s="18"/>
      <c r="EEU4" s="18"/>
      <c r="EEV4" s="4"/>
      <c r="EEW4" s="4"/>
      <c r="EEX4" s="4"/>
      <c r="EEY4" s="4"/>
      <c r="EEZ4" s="4"/>
      <c r="EFE4" s="25"/>
      <c r="EFF4" s="25"/>
      <c r="EFG4" s="18"/>
      <c r="EFH4" s="18"/>
      <c r="EFI4" s="18"/>
      <c r="EFJ4" s="18"/>
      <c r="EFK4" s="18"/>
      <c r="EFL4" s="4"/>
      <c r="EFM4" s="4"/>
      <c r="EFN4" s="4"/>
      <c r="EFO4" s="4"/>
      <c r="EFP4" s="4"/>
      <c r="EFU4" s="25"/>
      <c r="EFV4" s="25"/>
      <c r="EFW4" s="18"/>
      <c r="EFX4" s="18"/>
      <c r="EFY4" s="18"/>
      <c r="EFZ4" s="18"/>
      <c r="EGA4" s="18"/>
      <c r="EGB4" s="4"/>
      <c r="EGC4" s="4"/>
      <c r="EGD4" s="4"/>
      <c r="EGE4" s="4"/>
      <c r="EGF4" s="4"/>
      <c r="EGK4" s="25"/>
      <c r="EGL4" s="25"/>
      <c r="EGM4" s="18"/>
      <c r="EGN4" s="18"/>
      <c r="EGO4" s="18"/>
      <c r="EGP4" s="18"/>
      <c r="EGQ4" s="18"/>
      <c r="EGR4" s="4"/>
      <c r="EGS4" s="4"/>
      <c r="EGT4" s="4"/>
      <c r="EGU4" s="4"/>
      <c r="EGV4" s="4"/>
      <c r="EHA4" s="25"/>
      <c r="EHB4" s="25"/>
      <c r="EHC4" s="18"/>
      <c r="EHD4" s="18"/>
      <c r="EHE4" s="18"/>
      <c r="EHF4" s="18"/>
      <c r="EHG4" s="18"/>
      <c r="EHH4" s="4"/>
      <c r="EHI4" s="4"/>
      <c r="EHJ4" s="4"/>
      <c r="EHK4" s="4"/>
      <c r="EHL4" s="4"/>
      <c r="EHQ4" s="25"/>
      <c r="EHR4" s="25"/>
      <c r="EHS4" s="18"/>
      <c r="EHT4" s="18"/>
      <c r="EHU4" s="18"/>
      <c r="EHV4" s="18"/>
      <c r="EHW4" s="18"/>
      <c r="EHX4" s="4"/>
      <c r="EHY4" s="4"/>
      <c r="EHZ4" s="4"/>
      <c r="EIA4" s="4"/>
      <c r="EIB4" s="4"/>
      <c r="EIG4" s="25"/>
      <c r="EIH4" s="25"/>
      <c r="EII4" s="18"/>
      <c r="EIJ4" s="18"/>
      <c r="EIK4" s="18"/>
      <c r="EIL4" s="18"/>
      <c r="EIM4" s="18"/>
      <c r="EIN4" s="4"/>
      <c r="EIO4" s="4"/>
      <c r="EIP4" s="4"/>
      <c r="EIQ4" s="4"/>
      <c r="EIR4" s="4"/>
      <c r="EIW4" s="25"/>
      <c r="EIX4" s="25"/>
      <c r="EIY4" s="18"/>
      <c r="EIZ4" s="18"/>
      <c r="EJA4" s="18"/>
      <c r="EJB4" s="18"/>
      <c r="EJC4" s="18"/>
      <c r="EJD4" s="4"/>
      <c r="EJE4" s="4"/>
      <c r="EJF4" s="4"/>
      <c r="EJG4" s="4"/>
      <c r="EJH4" s="4"/>
      <c r="EJM4" s="25"/>
      <c r="EJN4" s="25"/>
      <c r="EJO4" s="18"/>
      <c r="EJP4" s="18"/>
      <c r="EJQ4" s="18"/>
      <c r="EJR4" s="18"/>
      <c r="EJS4" s="18"/>
      <c r="EJT4" s="4"/>
      <c r="EJU4" s="4"/>
      <c r="EJV4" s="4"/>
      <c r="EJW4" s="4"/>
      <c r="EJX4" s="4"/>
      <c r="EKC4" s="25"/>
      <c r="EKD4" s="25"/>
      <c r="EKE4" s="18"/>
      <c r="EKF4" s="18"/>
      <c r="EKG4" s="18"/>
      <c r="EKH4" s="18"/>
      <c r="EKI4" s="18"/>
      <c r="EKJ4" s="4"/>
      <c r="EKK4" s="4"/>
      <c r="EKL4" s="4"/>
      <c r="EKM4" s="4"/>
      <c r="EKN4" s="4"/>
      <c r="EKS4" s="25"/>
      <c r="EKT4" s="25"/>
      <c r="EKU4" s="18"/>
      <c r="EKV4" s="18"/>
      <c r="EKW4" s="18"/>
      <c r="EKX4" s="18"/>
      <c r="EKY4" s="18"/>
      <c r="EKZ4" s="4"/>
      <c r="ELA4" s="4"/>
      <c r="ELB4" s="4"/>
      <c r="ELC4" s="4"/>
      <c r="ELD4" s="4"/>
      <c r="ELI4" s="25"/>
      <c r="ELJ4" s="25"/>
      <c r="ELK4" s="18"/>
      <c r="ELL4" s="18"/>
      <c r="ELM4" s="18"/>
      <c r="ELN4" s="18"/>
      <c r="ELO4" s="18"/>
      <c r="ELP4" s="4"/>
      <c r="ELQ4" s="4"/>
      <c r="ELR4" s="4"/>
      <c r="ELS4" s="4"/>
      <c r="ELT4" s="4"/>
      <c r="ELY4" s="25"/>
      <c r="ELZ4" s="25"/>
      <c r="EMA4" s="18"/>
      <c r="EMB4" s="18"/>
      <c r="EMC4" s="18"/>
      <c r="EMD4" s="18"/>
      <c r="EME4" s="18"/>
      <c r="EMF4" s="4"/>
      <c r="EMG4" s="4"/>
      <c r="EMH4" s="4"/>
      <c r="EMI4" s="4"/>
      <c r="EMJ4" s="4"/>
      <c r="EMO4" s="25"/>
      <c r="EMP4" s="25"/>
      <c r="EMQ4" s="18"/>
      <c r="EMR4" s="18"/>
      <c r="EMS4" s="18"/>
      <c r="EMT4" s="18"/>
      <c r="EMU4" s="18"/>
      <c r="EMV4" s="4"/>
      <c r="EMW4" s="4"/>
      <c r="EMX4" s="4"/>
      <c r="EMY4" s="4"/>
      <c r="EMZ4" s="4"/>
      <c r="ENE4" s="25"/>
      <c r="ENF4" s="25"/>
      <c r="ENG4" s="18"/>
      <c r="ENH4" s="18"/>
      <c r="ENI4" s="18"/>
      <c r="ENJ4" s="18"/>
      <c r="ENK4" s="18"/>
      <c r="ENL4" s="4"/>
      <c r="ENM4" s="4"/>
      <c r="ENN4" s="4"/>
      <c r="ENO4" s="4"/>
      <c r="ENP4" s="4"/>
      <c r="ENU4" s="25"/>
      <c r="ENV4" s="25"/>
      <c r="ENW4" s="18"/>
      <c r="ENX4" s="18"/>
      <c r="ENY4" s="18"/>
      <c r="ENZ4" s="18"/>
      <c r="EOA4" s="18"/>
      <c r="EOB4" s="4"/>
      <c r="EOC4" s="4"/>
      <c r="EOD4" s="4"/>
      <c r="EOE4" s="4"/>
      <c r="EOF4" s="4"/>
      <c r="EOK4" s="25"/>
      <c r="EOL4" s="25"/>
      <c r="EOM4" s="18"/>
      <c r="EON4" s="18"/>
      <c r="EOO4" s="18"/>
      <c r="EOP4" s="18"/>
      <c r="EOQ4" s="18"/>
      <c r="EOR4" s="4"/>
      <c r="EOS4" s="4"/>
      <c r="EOT4" s="4"/>
      <c r="EOU4" s="4"/>
      <c r="EOV4" s="4"/>
      <c r="EPA4" s="25"/>
      <c r="EPB4" s="25"/>
      <c r="EPC4" s="18"/>
      <c r="EPD4" s="18"/>
      <c r="EPE4" s="18"/>
      <c r="EPF4" s="18"/>
      <c r="EPG4" s="18"/>
      <c r="EPH4" s="4"/>
      <c r="EPI4" s="4"/>
      <c r="EPJ4" s="4"/>
      <c r="EPK4" s="4"/>
      <c r="EPL4" s="4"/>
      <c r="EPQ4" s="25"/>
      <c r="EPR4" s="25"/>
      <c r="EPS4" s="18"/>
      <c r="EPT4" s="18"/>
      <c r="EPU4" s="18"/>
      <c r="EPV4" s="18"/>
      <c r="EPW4" s="18"/>
      <c r="EPX4" s="4"/>
      <c r="EPY4" s="4"/>
      <c r="EPZ4" s="4"/>
      <c r="EQA4" s="4"/>
      <c r="EQB4" s="4"/>
      <c r="EQG4" s="25"/>
      <c r="EQH4" s="25"/>
      <c r="EQI4" s="18"/>
      <c r="EQJ4" s="18"/>
      <c r="EQK4" s="18"/>
      <c r="EQL4" s="18"/>
      <c r="EQM4" s="18"/>
      <c r="EQN4" s="4"/>
      <c r="EQO4" s="4"/>
      <c r="EQP4" s="4"/>
      <c r="EQQ4" s="4"/>
      <c r="EQR4" s="4"/>
      <c r="EQW4" s="25"/>
      <c r="EQX4" s="25"/>
      <c r="EQY4" s="18"/>
      <c r="EQZ4" s="18"/>
      <c r="ERA4" s="18"/>
      <c r="ERB4" s="18"/>
      <c r="ERC4" s="18"/>
      <c r="ERD4" s="4"/>
      <c r="ERE4" s="4"/>
      <c r="ERF4" s="4"/>
      <c r="ERG4" s="4"/>
      <c r="ERH4" s="4"/>
      <c r="ERM4" s="25"/>
      <c r="ERN4" s="25"/>
      <c r="ERO4" s="18"/>
      <c r="ERP4" s="18"/>
      <c r="ERQ4" s="18"/>
      <c r="ERR4" s="18"/>
      <c r="ERS4" s="18"/>
      <c r="ERT4" s="4"/>
      <c r="ERU4" s="4"/>
      <c r="ERV4" s="4"/>
      <c r="ERW4" s="4"/>
      <c r="ERX4" s="4"/>
      <c r="ESC4" s="25"/>
      <c r="ESD4" s="25"/>
      <c r="ESE4" s="18"/>
      <c r="ESF4" s="18"/>
      <c r="ESG4" s="18"/>
      <c r="ESH4" s="18"/>
      <c r="ESI4" s="18"/>
      <c r="ESJ4" s="4"/>
      <c r="ESK4" s="4"/>
      <c r="ESL4" s="4"/>
      <c r="ESM4" s="4"/>
      <c r="ESN4" s="4"/>
      <c r="ESS4" s="25"/>
      <c r="EST4" s="25"/>
      <c r="ESU4" s="18"/>
      <c r="ESV4" s="18"/>
      <c r="ESW4" s="18"/>
      <c r="ESX4" s="18"/>
      <c r="ESY4" s="18"/>
      <c r="ESZ4" s="4"/>
      <c r="ETA4" s="4"/>
      <c r="ETB4" s="4"/>
      <c r="ETC4" s="4"/>
      <c r="ETD4" s="4"/>
      <c r="ETI4" s="25"/>
      <c r="ETJ4" s="25"/>
      <c r="ETK4" s="18"/>
      <c r="ETL4" s="18"/>
      <c r="ETM4" s="18"/>
      <c r="ETN4" s="18"/>
      <c r="ETO4" s="18"/>
      <c r="ETP4" s="4"/>
      <c r="ETQ4" s="4"/>
      <c r="ETR4" s="4"/>
      <c r="ETS4" s="4"/>
      <c r="ETT4" s="4"/>
      <c r="ETY4" s="25"/>
      <c r="ETZ4" s="25"/>
      <c r="EUA4" s="18"/>
      <c r="EUB4" s="18"/>
      <c r="EUC4" s="18"/>
      <c r="EUD4" s="18"/>
      <c r="EUE4" s="18"/>
      <c r="EUF4" s="4"/>
      <c r="EUG4" s="4"/>
      <c r="EUH4" s="4"/>
      <c r="EUI4" s="4"/>
      <c r="EUJ4" s="4"/>
      <c r="EUO4" s="25"/>
      <c r="EUP4" s="25"/>
      <c r="EUQ4" s="18"/>
      <c r="EUR4" s="18"/>
      <c r="EUS4" s="18"/>
      <c r="EUT4" s="18"/>
      <c r="EUU4" s="18"/>
      <c r="EUV4" s="4"/>
      <c r="EUW4" s="4"/>
      <c r="EUX4" s="4"/>
      <c r="EUY4" s="4"/>
      <c r="EUZ4" s="4"/>
      <c r="EVE4" s="25"/>
      <c r="EVF4" s="25"/>
      <c r="EVG4" s="18"/>
      <c r="EVH4" s="18"/>
      <c r="EVI4" s="18"/>
      <c r="EVJ4" s="18"/>
      <c r="EVK4" s="18"/>
      <c r="EVL4" s="4"/>
      <c r="EVM4" s="4"/>
      <c r="EVN4" s="4"/>
      <c r="EVO4" s="4"/>
      <c r="EVP4" s="4"/>
      <c r="EVU4" s="25"/>
      <c r="EVV4" s="25"/>
      <c r="EVW4" s="18"/>
      <c r="EVX4" s="18"/>
      <c r="EVY4" s="18"/>
      <c r="EVZ4" s="18"/>
      <c r="EWA4" s="18"/>
      <c r="EWB4" s="4"/>
      <c r="EWC4" s="4"/>
      <c r="EWD4" s="4"/>
      <c r="EWE4" s="4"/>
      <c r="EWF4" s="4"/>
      <c r="EWK4" s="25"/>
      <c r="EWL4" s="25"/>
      <c r="EWM4" s="18"/>
      <c r="EWN4" s="18"/>
      <c r="EWO4" s="18"/>
      <c r="EWP4" s="18"/>
      <c r="EWQ4" s="18"/>
      <c r="EWR4" s="4"/>
      <c r="EWS4" s="4"/>
      <c r="EWT4" s="4"/>
      <c r="EWU4" s="4"/>
      <c r="EWV4" s="4"/>
      <c r="EXA4" s="25"/>
      <c r="EXB4" s="25"/>
      <c r="EXC4" s="18"/>
      <c r="EXD4" s="18"/>
      <c r="EXE4" s="18"/>
      <c r="EXF4" s="18"/>
      <c r="EXG4" s="18"/>
      <c r="EXH4" s="4"/>
      <c r="EXI4" s="4"/>
      <c r="EXJ4" s="4"/>
      <c r="EXK4" s="4"/>
      <c r="EXL4" s="4"/>
      <c r="EXQ4" s="25"/>
      <c r="EXR4" s="25"/>
      <c r="EXS4" s="18"/>
      <c r="EXT4" s="18"/>
      <c r="EXU4" s="18"/>
      <c r="EXV4" s="18"/>
      <c r="EXW4" s="18"/>
      <c r="EXX4" s="4"/>
      <c r="EXY4" s="4"/>
      <c r="EXZ4" s="4"/>
      <c r="EYA4" s="4"/>
      <c r="EYB4" s="4"/>
      <c r="EYG4" s="25"/>
      <c r="EYH4" s="25"/>
      <c r="EYI4" s="18"/>
      <c r="EYJ4" s="18"/>
      <c r="EYK4" s="18"/>
      <c r="EYL4" s="18"/>
      <c r="EYM4" s="18"/>
      <c r="EYN4" s="4"/>
      <c r="EYO4" s="4"/>
      <c r="EYP4" s="4"/>
      <c r="EYQ4" s="4"/>
      <c r="EYR4" s="4"/>
      <c r="EYW4" s="25"/>
      <c r="EYX4" s="25"/>
      <c r="EYY4" s="18"/>
      <c r="EYZ4" s="18"/>
      <c r="EZA4" s="18"/>
      <c r="EZB4" s="18"/>
      <c r="EZC4" s="18"/>
      <c r="EZD4" s="4"/>
      <c r="EZE4" s="4"/>
      <c r="EZF4" s="4"/>
      <c r="EZG4" s="4"/>
      <c r="EZH4" s="4"/>
      <c r="EZM4" s="25"/>
      <c r="EZN4" s="25"/>
      <c r="EZO4" s="18"/>
      <c r="EZP4" s="18"/>
      <c r="EZQ4" s="18"/>
      <c r="EZR4" s="18"/>
      <c r="EZS4" s="18"/>
      <c r="EZT4" s="4"/>
      <c r="EZU4" s="4"/>
      <c r="EZV4" s="4"/>
      <c r="EZW4" s="4"/>
      <c r="EZX4" s="4"/>
      <c r="FAC4" s="25"/>
      <c r="FAD4" s="25"/>
      <c r="FAE4" s="18"/>
      <c r="FAF4" s="18"/>
      <c r="FAG4" s="18"/>
      <c r="FAH4" s="18"/>
      <c r="FAI4" s="18"/>
      <c r="FAJ4" s="4"/>
      <c r="FAK4" s="4"/>
      <c r="FAL4" s="4"/>
      <c r="FAM4" s="4"/>
      <c r="FAN4" s="4"/>
      <c r="FAS4" s="25"/>
      <c r="FAT4" s="25"/>
      <c r="FAU4" s="18"/>
      <c r="FAV4" s="18"/>
      <c r="FAW4" s="18"/>
      <c r="FAX4" s="18"/>
      <c r="FAY4" s="18"/>
      <c r="FAZ4" s="4"/>
      <c r="FBA4" s="4"/>
      <c r="FBB4" s="4"/>
      <c r="FBC4" s="4"/>
      <c r="FBD4" s="4"/>
      <c r="FBI4" s="25"/>
      <c r="FBJ4" s="25"/>
      <c r="FBK4" s="18"/>
      <c r="FBL4" s="18"/>
      <c r="FBM4" s="18"/>
      <c r="FBN4" s="18"/>
      <c r="FBO4" s="18"/>
      <c r="FBP4" s="4"/>
      <c r="FBQ4" s="4"/>
      <c r="FBR4" s="4"/>
      <c r="FBS4" s="4"/>
      <c r="FBT4" s="4"/>
      <c r="FBY4" s="25"/>
      <c r="FBZ4" s="25"/>
      <c r="FCA4" s="18"/>
      <c r="FCB4" s="18"/>
      <c r="FCC4" s="18"/>
      <c r="FCD4" s="18"/>
      <c r="FCE4" s="18"/>
      <c r="FCF4" s="4"/>
      <c r="FCG4" s="4"/>
      <c r="FCH4" s="4"/>
      <c r="FCI4" s="4"/>
      <c r="FCJ4" s="4"/>
      <c r="FCO4" s="25"/>
      <c r="FCP4" s="25"/>
      <c r="FCQ4" s="18"/>
      <c r="FCR4" s="18"/>
      <c r="FCS4" s="18"/>
      <c r="FCT4" s="18"/>
      <c r="FCU4" s="18"/>
      <c r="FCV4" s="4"/>
      <c r="FCW4" s="4"/>
      <c r="FCX4" s="4"/>
      <c r="FCY4" s="4"/>
      <c r="FCZ4" s="4"/>
      <c r="FDE4" s="25"/>
      <c r="FDF4" s="25"/>
      <c r="FDG4" s="18"/>
      <c r="FDH4" s="18"/>
      <c r="FDI4" s="18"/>
      <c r="FDJ4" s="18"/>
      <c r="FDK4" s="18"/>
      <c r="FDL4" s="4"/>
      <c r="FDM4" s="4"/>
      <c r="FDN4" s="4"/>
      <c r="FDO4" s="4"/>
      <c r="FDP4" s="4"/>
      <c r="FDU4" s="25"/>
      <c r="FDV4" s="25"/>
      <c r="FDW4" s="18"/>
      <c r="FDX4" s="18"/>
      <c r="FDY4" s="18"/>
      <c r="FDZ4" s="18"/>
      <c r="FEA4" s="18"/>
      <c r="FEB4" s="4"/>
      <c r="FEC4" s="4"/>
      <c r="FED4" s="4"/>
      <c r="FEE4" s="4"/>
      <c r="FEF4" s="4"/>
      <c r="FEK4" s="25"/>
      <c r="FEL4" s="25"/>
      <c r="FEM4" s="18"/>
      <c r="FEN4" s="18"/>
      <c r="FEO4" s="18"/>
      <c r="FEP4" s="18"/>
      <c r="FEQ4" s="18"/>
      <c r="FER4" s="4"/>
      <c r="FES4" s="4"/>
      <c r="FET4" s="4"/>
      <c r="FEU4" s="4"/>
      <c r="FEV4" s="4"/>
      <c r="FFA4" s="25"/>
      <c r="FFB4" s="25"/>
      <c r="FFC4" s="18"/>
      <c r="FFD4" s="18"/>
      <c r="FFE4" s="18"/>
      <c r="FFF4" s="18"/>
      <c r="FFG4" s="18"/>
      <c r="FFH4" s="4"/>
      <c r="FFI4" s="4"/>
      <c r="FFJ4" s="4"/>
      <c r="FFK4" s="4"/>
      <c r="FFL4" s="4"/>
      <c r="FFQ4" s="25"/>
      <c r="FFR4" s="25"/>
      <c r="FFS4" s="18"/>
      <c r="FFT4" s="18"/>
      <c r="FFU4" s="18"/>
      <c r="FFV4" s="18"/>
      <c r="FFW4" s="18"/>
      <c r="FFX4" s="4"/>
      <c r="FFY4" s="4"/>
      <c r="FFZ4" s="4"/>
      <c r="FGA4" s="4"/>
      <c r="FGB4" s="4"/>
      <c r="FGG4" s="25"/>
      <c r="FGH4" s="25"/>
      <c r="FGI4" s="18"/>
      <c r="FGJ4" s="18"/>
      <c r="FGK4" s="18"/>
      <c r="FGL4" s="18"/>
      <c r="FGM4" s="18"/>
      <c r="FGN4" s="4"/>
      <c r="FGO4" s="4"/>
      <c r="FGP4" s="4"/>
      <c r="FGQ4" s="4"/>
      <c r="FGR4" s="4"/>
      <c r="FGW4" s="25"/>
      <c r="FGX4" s="25"/>
      <c r="FGY4" s="18"/>
      <c r="FGZ4" s="18"/>
      <c r="FHA4" s="18"/>
      <c r="FHB4" s="18"/>
      <c r="FHC4" s="18"/>
      <c r="FHD4" s="4"/>
      <c r="FHE4" s="4"/>
      <c r="FHF4" s="4"/>
      <c r="FHG4" s="4"/>
      <c r="FHH4" s="4"/>
      <c r="FHM4" s="25"/>
      <c r="FHN4" s="25"/>
      <c r="FHO4" s="18"/>
      <c r="FHP4" s="18"/>
      <c r="FHQ4" s="18"/>
      <c r="FHR4" s="18"/>
      <c r="FHS4" s="18"/>
      <c r="FHT4" s="4"/>
      <c r="FHU4" s="4"/>
      <c r="FHV4" s="4"/>
      <c r="FHW4" s="4"/>
      <c r="FHX4" s="4"/>
      <c r="FIC4" s="25"/>
      <c r="FID4" s="25"/>
      <c r="FIE4" s="18"/>
      <c r="FIF4" s="18"/>
      <c r="FIG4" s="18"/>
      <c r="FIH4" s="18"/>
      <c r="FII4" s="18"/>
      <c r="FIJ4" s="4"/>
      <c r="FIK4" s="4"/>
      <c r="FIL4" s="4"/>
      <c r="FIM4" s="4"/>
      <c r="FIN4" s="4"/>
      <c r="FIS4" s="25"/>
      <c r="FIT4" s="25"/>
      <c r="FIU4" s="18"/>
      <c r="FIV4" s="18"/>
      <c r="FIW4" s="18"/>
      <c r="FIX4" s="18"/>
      <c r="FIY4" s="18"/>
      <c r="FIZ4" s="4"/>
      <c r="FJA4" s="4"/>
      <c r="FJB4" s="4"/>
      <c r="FJC4" s="4"/>
      <c r="FJD4" s="4"/>
      <c r="FJI4" s="25"/>
      <c r="FJJ4" s="25"/>
      <c r="FJK4" s="18"/>
      <c r="FJL4" s="18"/>
      <c r="FJM4" s="18"/>
      <c r="FJN4" s="18"/>
      <c r="FJO4" s="18"/>
      <c r="FJP4" s="4"/>
      <c r="FJQ4" s="4"/>
      <c r="FJR4" s="4"/>
      <c r="FJS4" s="4"/>
      <c r="FJT4" s="4"/>
      <c r="FJY4" s="25"/>
      <c r="FJZ4" s="25"/>
      <c r="FKA4" s="18"/>
      <c r="FKB4" s="18"/>
      <c r="FKC4" s="18"/>
      <c r="FKD4" s="18"/>
      <c r="FKE4" s="18"/>
      <c r="FKF4" s="4"/>
      <c r="FKG4" s="4"/>
      <c r="FKH4" s="4"/>
      <c r="FKI4" s="4"/>
      <c r="FKJ4" s="4"/>
      <c r="FKO4" s="25"/>
      <c r="FKP4" s="25"/>
      <c r="FKQ4" s="18"/>
      <c r="FKR4" s="18"/>
      <c r="FKS4" s="18"/>
      <c r="FKT4" s="18"/>
      <c r="FKU4" s="18"/>
      <c r="FKV4" s="4"/>
      <c r="FKW4" s="4"/>
      <c r="FKX4" s="4"/>
      <c r="FKY4" s="4"/>
      <c r="FKZ4" s="4"/>
      <c r="FLE4" s="25"/>
      <c r="FLF4" s="25"/>
      <c r="FLG4" s="18"/>
      <c r="FLH4" s="18"/>
      <c r="FLI4" s="18"/>
      <c r="FLJ4" s="18"/>
      <c r="FLK4" s="18"/>
      <c r="FLL4" s="4"/>
      <c r="FLM4" s="4"/>
      <c r="FLN4" s="4"/>
      <c r="FLO4" s="4"/>
      <c r="FLP4" s="4"/>
      <c r="FLU4" s="25"/>
      <c r="FLV4" s="25"/>
      <c r="FLW4" s="18"/>
      <c r="FLX4" s="18"/>
      <c r="FLY4" s="18"/>
      <c r="FLZ4" s="18"/>
      <c r="FMA4" s="18"/>
      <c r="FMB4" s="4"/>
      <c r="FMC4" s="4"/>
      <c r="FMD4" s="4"/>
      <c r="FME4" s="4"/>
      <c r="FMF4" s="4"/>
      <c r="FMK4" s="25"/>
      <c r="FML4" s="25"/>
      <c r="FMM4" s="18"/>
      <c r="FMN4" s="18"/>
      <c r="FMO4" s="18"/>
      <c r="FMP4" s="18"/>
      <c r="FMQ4" s="18"/>
      <c r="FMR4" s="4"/>
      <c r="FMS4" s="4"/>
      <c r="FMT4" s="4"/>
      <c r="FMU4" s="4"/>
      <c r="FMV4" s="4"/>
      <c r="FNA4" s="25"/>
      <c r="FNB4" s="25"/>
      <c r="FNC4" s="18"/>
      <c r="FND4" s="18"/>
      <c r="FNE4" s="18"/>
      <c r="FNF4" s="18"/>
      <c r="FNG4" s="18"/>
      <c r="FNH4" s="4"/>
      <c r="FNI4" s="4"/>
      <c r="FNJ4" s="4"/>
      <c r="FNK4" s="4"/>
      <c r="FNL4" s="4"/>
      <c r="FNQ4" s="25"/>
      <c r="FNR4" s="25"/>
      <c r="FNS4" s="18"/>
      <c r="FNT4" s="18"/>
      <c r="FNU4" s="18"/>
      <c r="FNV4" s="18"/>
      <c r="FNW4" s="18"/>
      <c r="FNX4" s="4"/>
      <c r="FNY4" s="4"/>
      <c r="FNZ4" s="4"/>
      <c r="FOA4" s="4"/>
      <c r="FOB4" s="4"/>
      <c r="FOG4" s="25"/>
      <c r="FOH4" s="25"/>
      <c r="FOI4" s="18"/>
      <c r="FOJ4" s="18"/>
      <c r="FOK4" s="18"/>
      <c r="FOL4" s="18"/>
      <c r="FOM4" s="18"/>
      <c r="FON4" s="4"/>
      <c r="FOO4" s="4"/>
      <c r="FOP4" s="4"/>
      <c r="FOQ4" s="4"/>
      <c r="FOR4" s="4"/>
      <c r="FOW4" s="25"/>
      <c r="FOX4" s="25"/>
      <c r="FOY4" s="18"/>
      <c r="FOZ4" s="18"/>
      <c r="FPA4" s="18"/>
      <c r="FPB4" s="18"/>
      <c r="FPC4" s="18"/>
      <c r="FPD4" s="4"/>
      <c r="FPE4" s="4"/>
      <c r="FPF4" s="4"/>
      <c r="FPG4" s="4"/>
      <c r="FPH4" s="4"/>
      <c r="FPM4" s="25"/>
      <c r="FPN4" s="25"/>
      <c r="FPO4" s="18"/>
      <c r="FPP4" s="18"/>
      <c r="FPQ4" s="18"/>
      <c r="FPR4" s="18"/>
      <c r="FPS4" s="18"/>
      <c r="FPT4" s="4"/>
      <c r="FPU4" s="4"/>
      <c r="FPV4" s="4"/>
      <c r="FPW4" s="4"/>
      <c r="FPX4" s="4"/>
      <c r="FQC4" s="25"/>
      <c r="FQD4" s="25"/>
      <c r="FQE4" s="18"/>
      <c r="FQF4" s="18"/>
      <c r="FQG4" s="18"/>
      <c r="FQH4" s="18"/>
      <c r="FQI4" s="18"/>
      <c r="FQJ4" s="4"/>
      <c r="FQK4" s="4"/>
      <c r="FQL4" s="4"/>
      <c r="FQM4" s="4"/>
      <c r="FQN4" s="4"/>
      <c r="FQS4" s="25"/>
      <c r="FQT4" s="25"/>
      <c r="FQU4" s="18"/>
      <c r="FQV4" s="18"/>
      <c r="FQW4" s="18"/>
      <c r="FQX4" s="18"/>
      <c r="FQY4" s="18"/>
      <c r="FQZ4" s="4"/>
      <c r="FRA4" s="4"/>
      <c r="FRB4" s="4"/>
      <c r="FRC4" s="4"/>
      <c r="FRD4" s="4"/>
      <c r="FRI4" s="25"/>
      <c r="FRJ4" s="25"/>
      <c r="FRK4" s="18"/>
      <c r="FRL4" s="18"/>
      <c r="FRM4" s="18"/>
      <c r="FRN4" s="18"/>
      <c r="FRO4" s="18"/>
      <c r="FRP4" s="4"/>
      <c r="FRQ4" s="4"/>
      <c r="FRR4" s="4"/>
      <c r="FRS4" s="4"/>
      <c r="FRT4" s="4"/>
      <c r="FRY4" s="25"/>
      <c r="FRZ4" s="25"/>
      <c r="FSA4" s="18"/>
      <c r="FSB4" s="18"/>
      <c r="FSC4" s="18"/>
      <c r="FSD4" s="18"/>
      <c r="FSE4" s="18"/>
      <c r="FSF4" s="4"/>
      <c r="FSG4" s="4"/>
      <c r="FSH4" s="4"/>
      <c r="FSI4" s="4"/>
      <c r="FSJ4" s="4"/>
      <c r="FSO4" s="25"/>
      <c r="FSP4" s="25"/>
      <c r="FSQ4" s="18"/>
      <c r="FSR4" s="18"/>
      <c r="FSS4" s="18"/>
      <c r="FST4" s="18"/>
      <c r="FSU4" s="18"/>
      <c r="FSV4" s="4"/>
      <c r="FSW4" s="4"/>
      <c r="FSX4" s="4"/>
      <c r="FSY4" s="4"/>
      <c r="FSZ4" s="4"/>
      <c r="FTE4" s="25"/>
      <c r="FTF4" s="25"/>
      <c r="FTG4" s="18"/>
      <c r="FTH4" s="18"/>
      <c r="FTI4" s="18"/>
      <c r="FTJ4" s="18"/>
      <c r="FTK4" s="18"/>
      <c r="FTL4" s="4"/>
      <c r="FTM4" s="4"/>
      <c r="FTN4" s="4"/>
      <c r="FTO4" s="4"/>
      <c r="FTP4" s="4"/>
      <c r="FTU4" s="25"/>
      <c r="FTV4" s="25"/>
      <c r="FTW4" s="18"/>
      <c r="FTX4" s="18"/>
      <c r="FTY4" s="18"/>
      <c r="FTZ4" s="18"/>
      <c r="FUA4" s="18"/>
      <c r="FUB4" s="4"/>
      <c r="FUC4" s="4"/>
      <c r="FUD4" s="4"/>
      <c r="FUE4" s="4"/>
      <c r="FUF4" s="4"/>
      <c r="FUK4" s="25"/>
      <c r="FUL4" s="25"/>
      <c r="FUM4" s="18"/>
      <c r="FUN4" s="18"/>
      <c r="FUO4" s="18"/>
      <c r="FUP4" s="18"/>
      <c r="FUQ4" s="18"/>
      <c r="FUR4" s="4"/>
      <c r="FUS4" s="4"/>
      <c r="FUT4" s="4"/>
      <c r="FUU4" s="4"/>
      <c r="FUV4" s="4"/>
      <c r="FVA4" s="25"/>
      <c r="FVB4" s="25"/>
      <c r="FVC4" s="18"/>
      <c r="FVD4" s="18"/>
      <c r="FVE4" s="18"/>
      <c r="FVF4" s="18"/>
      <c r="FVG4" s="18"/>
      <c r="FVH4" s="4"/>
      <c r="FVI4" s="4"/>
      <c r="FVJ4" s="4"/>
      <c r="FVK4" s="4"/>
      <c r="FVL4" s="4"/>
      <c r="FVQ4" s="25"/>
      <c r="FVR4" s="25"/>
      <c r="FVS4" s="18"/>
      <c r="FVT4" s="18"/>
      <c r="FVU4" s="18"/>
      <c r="FVV4" s="18"/>
      <c r="FVW4" s="18"/>
      <c r="FVX4" s="4"/>
      <c r="FVY4" s="4"/>
      <c r="FVZ4" s="4"/>
      <c r="FWA4" s="4"/>
      <c r="FWB4" s="4"/>
      <c r="FWG4" s="25"/>
      <c r="FWH4" s="25"/>
      <c r="FWI4" s="18"/>
      <c r="FWJ4" s="18"/>
      <c r="FWK4" s="18"/>
      <c r="FWL4" s="18"/>
      <c r="FWM4" s="18"/>
      <c r="FWN4" s="4"/>
      <c r="FWO4" s="4"/>
      <c r="FWP4" s="4"/>
      <c r="FWQ4" s="4"/>
      <c r="FWR4" s="4"/>
      <c r="FWW4" s="25"/>
      <c r="FWX4" s="25"/>
      <c r="FWY4" s="18"/>
      <c r="FWZ4" s="18"/>
      <c r="FXA4" s="18"/>
      <c r="FXB4" s="18"/>
      <c r="FXC4" s="18"/>
      <c r="FXD4" s="4"/>
      <c r="FXE4" s="4"/>
      <c r="FXF4" s="4"/>
      <c r="FXG4" s="4"/>
      <c r="FXH4" s="4"/>
      <c r="FXM4" s="25"/>
      <c r="FXN4" s="25"/>
      <c r="FXO4" s="18"/>
      <c r="FXP4" s="18"/>
      <c r="FXQ4" s="18"/>
      <c r="FXR4" s="18"/>
      <c r="FXS4" s="18"/>
      <c r="FXT4" s="4"/>
      <c r="FXU4" s="4"/>
      <c r="FXV4" s="4"/>
      <c r="FXW4" s="4"/>
      <c r="FXX4" s="4"/>
      <c r="FYC4" s="25"/>
      <c r="FYD4" s="25"/>
      <c r="FYE4" s="18"/>
      <c r="FYF4" s="18"/>
      <c r="FYG4" s="18"/>
      <c r="FYH4" s="18"/>
      <c r="FYI4" s="18"/>
      <c r="FYJ4" s="4"/>
      <c r="FYK4" s="4"/>
      <c r="FYL4" s="4"/>
      <c r="FYM4" s="4"/>
      <c r="FYN4" s="4"/>
      <c r="FYS4" s="25"/>
      <c r="FYT4" s="25"/>
      <c r="FYU4" s="18"/>
      <c r="FYV4" s="18"/>
      <c r="FYW4" s="18"/>
      <c r="FYX4" s="18"/>
      <c r="FYY4" s="18"/>
      <c r="FYZ4" s="4"/>
      <c r="FZA4" s="4"/>
      <c r="FZB4" s="4"/>
      <c r="FZC4" s="4"/>
      <c r="FZD4" s="4"/>
      <c r="FZI4" s="25"/>
      <c r="FZJ4" s="25"/>
      <c r="FZK4" s="18"/>
      <c r="FZL4" s="18"/>
      <c r="FZM4" s="18"/>
      <c r="FZN4" s="18"/>
      <c r="FZO4" s="18"/>
      <c r="FZP4" s="4"/>
      <c r="FZQ4" s="4"/>
      <c r="FZR4" s="4"/>
      <c r="FZS4" s="4"/>
      <c r="FZT4" s="4"/>
      <c r="FZY4" s="25"/>
      <c r="FZZ4" s="25"/>
      <c r="GAA4" s="18"/>
      <c r="GAB4" s="18"/>
      <c r="GAC4" s="18"/>
      <c r="GAD4" s="18"/>
      <c r="GAE4" s="18"/>
      <c r="GAF4" s="4"/>
      <c r="GAG4" s="4"/>
      <c r="GAH4" s="4"/>
      <c r="GAI4" s="4"/>
      <c r="GAJ4" s="4"/>
      <c r="GAO4" s="25"/>
      <c r="GAP4" s="25"/>
      <c r="GAQ4" s="18"/>
      <c r="GAR4" s="18"/>
      <c r="GAS4" s="18"/>
      <c r="GAT4" s="18"/>
      <c r="GAU4" s="18"/>
      <c r="GAV4" s="4"/>
      <c r="GAW4" s="4"/>
      <c r="GAX4" s="4"/>
      <c r="GAY4" s="4"/>
      <c r="GAZ4" s="4"/>
      <c r="GBE4" s="25"/>
      <c r="GBF4" s="25"/>
      <c r="GBG4" s="18"/>
      <c r="GBH4" s="18"/>
      <c r="GBI4" s="18"/>
      <c r="GBJ4" s="18"/>
      <c r="GBK4" s="18"/>
      <c r="GBL4" s="4"/>
      <c r="GBM4" s="4"/>
      <c r="GBN4" s="4"/>
      <c r="GBO4" s="4"/>
      <c r="GBP4" s="4"/>
      <c r="GBU4" s="25"/>
      <c r="GBV4" s="25"/>
      <c r="GBW4" s="18"/>
      <c r="GBX4" s="18"/>
      <c r="GBY4" s="18"/>
      <c r="GBZ4" s="18"/>
      <c r="GCA4" s="18"/>
      <c r="GCB4" s="4"/>
      <c r="GCC4" s="4"/>
      <c r="GCD4" s="4"/>
      <c r="GCE4" s="4"/>
      <c r="GCF4" s="4"/>
      <c r="GCK4" s="25"/>
      <c r="GCL4" s="25"/>
      <c r="GCM4" s="18"/>
      <c r="GCN4" s="18"/>
      <c r="GCO4" s="18"/>
      <c r="GCP4" s="18"/>
      <c r="GCQ4" s="18"/>
      <c r="GCR4" s="4"/>
      <c r="GCS4" s="4"/>
      <c r="GCT4" s="4"/>
      <c r="GCU4" s="4"/>
      <c r="GCV4" s="4"/>
      <c r="GDA4" s="25"/>
      <c r="GDB4" s="25"/>
      <c r="GDC4" s="18"/>
      <c r="GDD4" s="18"/>
      <c r="GDE4" s="18"/>
      <c r="GDF4" s="18"/>
      <c r="GDG4" s="18"/>
      <c r="GDH4" s="4"/>
      <c r="GDI4" s="4"/>
      <c r="GDJ4" s="4"/>
      <c r="GDK4" s="4"/>
      <c r="GDL4" s="4"/>
      <c r="GDQ4" s="25"/>
      <c r="GDR4" s="25"/>
      <c r="GDS4" s="18"/>
      <c r="GDT4" s="18"/>
      <c r="GDU4" s="18"/>
      <c r="GDV4" s="18"/>
      <c r="GDW4" s="18"/>
      <c r="GDX4" s="4"/>
      <c r="GDY4" s="4"/>
      <c r="GDZ4" s="4"/>
      <c r="GEA4" s="4"/>
      <c r="GEB4" s="4"/>
      <c r="GEG4" s="25"/>
      <c r="GEH4" s="25"/>
      <c r="GEI4" s="18"/>
      <c r="GEJ4" s="18"/>
      <c r="GEK4" s="18"/>
      <c r="GEL4" s="18"/>
      <c r="GEM4" s="18"/>
      <c r="GEN4" s="4"/>
      <c r="GEO4" s="4"/>
      <c r="GEP4" s="4"/>
      <c r="GEQ4" s="4"/>
      <c r="GER4" s="4"/>
      <c r="GEW4" s="25"/>
      <c r="GEX4" s="25"/>
      <c r="GEY4" s="18"/>
      <c r="GEZ4" s="18"/>
      <c r="GFA4" s="18"/>
      <c r="GFB4" s="18"/>
      <c r="GFC4" s="18"/>
      <c r="GFD4" s="4"/>
      <c r="GFE4" s="4"/>
      <c r="GFF4" s="4"/>
      <c r="GFG4" s="4"/>
      <c r="GFH4" s="4"/>
      <c r="GFM4" s="25"/>
      <c r="GFN4" s="25"/>
      <c r="GFO4" s="18"/>
      <c r="GFP4" s="18"/>
      <c r="GFQ4" s="18"/>
      <c r="GFR4" s="18"/>
      <c r="GFS4" s="18"/>
      <c r="GFT4" s="4"/>
      <c r="GFU4" s="4"/>
      <c r="GFV4" s="4"/>
      <c r="GFW4" s="4"/>
      <c r="GFX4" s="4"/>
      <c r="GGC4" s="25"/>
      <c r="GGD4" s="25"/>
      <c r="GGE4" s="18"/>
      <c r="GGF4" s="18"/>
      <c r="GGG4" s="18"/>
      <c r="GGH4" s="18"/>
      <c r="GGI4" s="18"/>
      <c r="GGJ4" s="4"/>
      <c r="GGK4" s="4"/>
      <c r="GGL4" s="4"/>
      <c r="GGM4" s="4"/>
      <c r="GGN4" s="4"/>
      <c r="GGS4" s="25"/>
      <c r="GGT4" s="25"/>
      <c r="GGU4" s="18"/>
      <c r="GGV4" s="18"/>
      <c r="GGW4" s="18"/>
      <c r="GGX4" s="18"/>
      <c r="GGY4" s="18"/>
      <c r="GGZ4" s="4"/>
      <c r="GHA4" s="4"/>
      <c r="GHB4" s="4"/>
      <c r="GHC4" s="4"/>
      <c r="GHD4" s="4"/>
      <c r="GHI4" s="25"/>
      <c r="GHJ4" s="25"/>
      <c r="GHK4" s="18"/>
      <c r="GHL4" s="18"/>
      <c r="GHM4" s="18"/>
      <c r="GHN4" s="18"/>
      <c r="GHO4" s="18"/>
      <c r="GHP4" s="4"/>
      <c r="GHQ4" s="4"/>
      <c r="GHR4" s="4"/>
      <c r="GHS4" s="4"/>
      <c r="GHT4" s="4"/>
      <c r="GHY4" s="25"/>
      <c r="GHZ4" s="25"/>
      <c r="GIA4" s="18"/>
      <c r="GIB4" s="18"/>
      <c r="GIC4" s="18"/>
      <c r="GID4" s="18"/>
      <c r="GIE4" s="18"/>
      <c r="GIF4" s="4"/>
      <c r="GIG4" s="4"/>
      <c r="GIH4" s="4"/>
      <c r="GII4" s="4"/>
      <c r="GIJ4" s="4"/>
      <c r="GIO4" s="25"/>
      <c r="GIP4" s="25"/>
      <c r="GIQ4" s="18"/>
      <c r="GIR4" s="18"/>
      <c r="GIS4" s="18"/>
      <c r="GIT4" s="18"/>
      <c r="GIU4" s="18"/>
      <c r="GIV4" s="4"/>
      <c r="GIW4" s="4"/>
      <c r="GIX4" s="4"/>
      <c r="GIY4" s="4"/>
      <c r="GIZ4" s="4"/>
      <c r="GJE4" s="25"/>
      <c r="GJF4" s="25"/>
      <c r="GJG4" s="18"/>
      <c r="GJH4" s="18"/>
      <c r="GJI4" s="18"/>
      <c r="GJJ4" s="18"/>
      <c r="GJK4" s="18"/>
      <c r="GJL4" s="4"/>
      <c r="GJM4" s="4"/>
      <c r="GJN4" s="4"/>
      <c r="GJO4" s="4"/>
      <c r="GJP4" s="4"/>
      <c r="GJU4" s="25"/>
      <c r="GJV4" s="25"/>
      <c r="GJW4" s="18"/>
      <c r="GJX4" s="18"/>
      <c r="GJY4" s="18"/>
      <c r="GJZ4" s="18"/>
      <c r="GKA4" s="18"/>
      <c r="GKB4" s="4"/>
      <c r="GKC4" s="4"/>
      <c r="GKD4" s="4"/>
      <c r="GKE4" s="4"/>
      <c r="GKF4" s="4"/>
      <c r="GKK4" s="25"/>
      <c r="GKL4" s="25"/>
      <c r="GKM4" s="18"/>
      <c r="GKN4" s="18"/>
      <c r="GKO4" s="18"/>
      <c r="GKP4" s="18"/>
      <c r="GKQ4" s="18"/>
      <c r="GKR4" s="4"/>
      <c r="GKS4" s="4"/>
      <c r="GKT4" s="4"/>
      <c r="GKU4" s="4"/>
      <c r="GKV4" s="4"/>
      <c r="GLA4" s="25"/>
      <c r="GLB4" s="25"/>
      <c r="GLC4" s="18"/>
      <c r="GLD4" s="18"/>
      <c r="GLE4" s="18"/>
      <c r="GLF4" s="18"/>
      <c r="GLG4" s="18"/>
      <c r="GLH4" s="4"/>
      <c r="GLI4" s="4"/>
      <c r="GLJ4" s="4"/>
      <c r="GLK4" s="4"/>
      <c r="GLL4" s="4"/>
      <c r="GLQ4" s="25"/>
      <c r="GLR4" s="25"/>
      <c r="GLS4" s="18"/>
      <c r="GLT4" s="18"/>
      <c r="GLU4" s="18"/>
      <c r="GLV4" s="18"/>
      <c r="GLW4" s="18"/>
      <c r="GLX4" s="4"/>
      <c r="GLY4" s="4"/>
      <c r="GLZ4" s="4"/>
      <c r="GMA4" s="4"/>
      <c r="GMB4" s="4"/>
      <c r="GMG4" s="25"/>
      <c r="GMH4" s="25"/>
      <c r="GMI4" s="18"/>
      <c r="GMJ4" s="18"/>
      <c r="GMK4" s="18"/>
      <c r="GML4" s="18"/>
      <c r="GMM4" s="18"/>
      <c r="GMN4" s="4"/>
      <c r="GMO4" s="4"/>
      <c r="GMP4" s="4"/>
      <c r="GMQ4" s="4"/>
      <c r="GMR4" s="4"/>
      <c r="GMW4" s="25"/>
      <c r="GMX4" s="25"/>
      <c r="GMY4" s="18"/>
      <c r="GMZ4" s="18"/>
      <c r="GNA4" s="18"/>
      <c r="GNB4" s="18"/>
      <c r="GNC4" s="18"/>
      <c r="GND4" s="4"/>
      <c r="GNE4" s="4"/>
      <c r="GNF4" s="4"/>
      <c r="GNG4" s="4"/>
      <c r="GNH4" s="4"/>
      <c r="GNM4" s="25"/>
      <c r="GNN4" s="25"/>
      <c r="GNO4" s="18"/>
      <c r="GNP4" s="18"/>
      <c r="GNQ4" s="18"/>
      <c r="GNR4" s="18"/>
      <c r="GNS4" s="18"/>
      <c r="GNT4" s="4"/>
      <c r="GNU4" s="4"/>
      <c r="GNV4" s="4"/>
      <c r="GNW4" s="4"/>
      <c r="GNX4" s="4"/>
      <c r="GOC4" s="25"/>
      <c r="GOD4" s="25"/>
      <c r="GOE4" s="18"/>
      <c r="GOF4" s="18"/>
      <c r="GOG4" s="18"/>
      <c r="GOH4" s="18"/>
      <c r="GOI4" s="18"/>
      <c r="GOJ4" s="4"/>
      <c r="GOK4" s="4"/>
      <c r="GOL4" s="4"/>
      <c r="GOM4" s="4"/>
      <c r="GON4" s="4"/>
      <c r="GOS4" s="25"/>
      <c r="GOT4" s="25"/>
      <c r="GOU4" s="18"/>
      <c r="GOV4" s="18"/>
      <c r="GOW4" s="18"/>
      <c r="GOX4" s="18"/>
      <c r="GOY4" s="18"/>
      <c r="GOZ4" s="4"/>
      <c r="GPA4" s="4"/>
      <c r="GPB4" s="4"/>
      <c r="GPC4" s="4"/>
      <c r="GPD4" s="4"/>
      <c r="GPI4" s="25"/>
      <c r="GPJ4" s="25"/>
      <c r="GPK4" s="18"/>
      <c r="GPL4" s="18"/>
      <c r="GPM4" s="18"/>
      <c r="GPN4" s="18"/>
      <c r="GPO4" s="18"/>
      <c r="GPP4" s="4"/>
      <c r="GPQ4" s="4"/>
      <c r="GPR4" s="4"/>
      <c r="GPS4" s="4"/>
      <c r="GPT4" s="4"/>
      <c r="GPY4" s="25"/>
      <c r="GPZ4" s="25"/>
      <c r="GQA4" s="18"/>
      <c r="GQB4" s="18"/>
      <c r="GQC4" s="18"/>
      <c r="GQD4" s="18"/>
      <c r="GQE4" s="18"/>
      <c r="GQF4" s="4"/>
      <c r="GQG4" s="4"/>
      <c r="GQH4" s="4"/>
      <c r="GQI4" s="4"/>
      <c r="GQJ4" s="4"/>
      <c r="GQO4" s="25"/>
      <c r="GQP4" s="25"/>
      <c r="GQQ4" s="18"/>
      <c r="GQR4" s="18"/>
      <c r="GQS4" s="18"/>
      <c r="GQT4" s="18"/>
      <c r="GQU4" s="18"/>
      <c r="GQV4" s="4"/>
      <c r="GQW4" s="4"/>
      <c r="GQX4" s="4"/>
      <c r="GQY4" s="4"/>
      <c r="GQZ4" s="4"/>
      <c r="GRE4" s="25"/>
      <c r="GRF4" s="25"/>
      <c r="GRG4" s="18"/>
      <c r="GRH4" s="18"/>
      <c r="GRI4" s="18"/>
      <c r="GRJ4" s="18"/>
      <c r="GRK4" s="18"/>
      <c r="GRL4" s="4"/>
      <c r="GRM4" s="4"/>
      <c r="GRN4" s="4"/>
      <c r="GRO4" s="4"/>
      <c r="GRP4" s="4"/>
      <c r="GRU4" s="25"/>
      <c r="GRV4" s="25"/>
      <c r="GRW4" s="18"/>
      <c r="GRX4" s="18"/>
      <c r="GRY4" s="18"/>
      <c r="GRZ4" s="18"/>
      <c r="GSA4" s="18"/>
      <c r="GSB4" s="4"/>
      <c r="GSC4" s="4"/>
      <c r="GSD4" s="4"/>
      <c r="GSE4" s="4"/>
      <c r="GSF4" s="4"/>
      <c r="GSK4" s="25"/>
      <c r="GSL4" s="25"/>
      <c r="GSM4" s="18"/>
      <c r="GSN4" s="18"/>
      <c r="GSO4" s="18"/>
      <c r="GSP4" s="18"/>
      <c r="GSQ4" s="18"/>
      <c r="GSR4" s="4"/>
      <c r="GSS4" s="4"/>
      <c r="GST4" s="4"/>
      <c r="GSU4" s="4"/>
      <c r="GSV4" s="4"/>
      <c r="GTA4" s="25"/>
      <c r="GTB4" s="25"/>
      <c r="GTC4" s="18"/>
      <c r="GTD4" s="18"/>
      <c r="GTE4" s="18"/>
      <c r="GTF4" s="18"/>
      <c r="GTG4" s="18"/>
      <c r="GTH4" s="4"/>
      <c r="GTI4" s="4"/>
      <c r="GTJ4" s="4"/>
      <c r="GTK4" s="4"/>
      <c r="GTL4" s="4"/>
      <c r="GTQ4" s="25"/>
      <c r="GTR4" s="25"/>
      <c r="GTS4" s="18"/>
      <c r="GTT4" s="18"/>
      <c r="GTU4" s="18"/>
      <c r="GTV4" s="18"/>
      <c r="GTW4" s="18"/>
      <c r="GTX4" s="4"/>
      <c r="GTY4" s="4"/>
      <c r="GTZ4" s="4"/>
      <c r="GUA4" s="4"/>
      <c r="GUB4" s="4"/>
      <c r="GUG4" s="25"/>
      <c r="GUH4" s="25"/>
      <c r="GUI4" s="18"/>
      <c r="GUJ4" s="18"/>
      <c r="GUK4" s="18"/>
      <c r="GUL4" s="18"/>
      <c r="GUM4" s="18"/>
      <c r="GUN4" s="4"/>
      <c r="GUO4" s="4"/>
      <c r="GUP4" s="4"/>
      <c r="GUQ4" s="4"/>
      <c r="GUR4" s="4"/>
      <c r="GUW4" s="25"/>
      <c r="GUX4" s="25"/>
      <c r="GUY4" s="18"/>
      <c r="GUZ4" s="18"/>
      <c r="GVA4" s="18"/>
      <c r="GVB4" s="18"/>
      <c r="GVC4" s="18"/>
      <c r="GVD4" s="4"/>
      <c r="GVE4" s="4"/>
      <c r="GVF4" s="4"/>
      <c r="GVG4" s="4"/>
      <c r="GVH4" s="4"/>
      <c r="GVM4" s="25"/>
      <c r="GVN4" s="25"/>
      <c r="GVO4" s="18"/>
      <c r="GVP4" s="18"/>
      <c r="GVQ4" s="18"/>
      <c r="GVR4" s="18"/>
      <c r="GVS4" s="18"/>
      <c r="GVT4" s="4"/>
      <c r="GVU4" s="4"/>
      <c r="GVV4" s="4"/>
      <c r="GVW4" s="4"/>
      <c r="GVX4" s="4"/>
      <c r="GWC4" s="25"/>
      <c r="GWD4" s="25"/>
      <c r="GWE4" s="18"/>
      <c r="GWF4" s="18"/>
      <c r="GWG4" s="18"/>
      <c r="GWH4" s="18"/>
      <c r="GWI4" s="18"/>
      <c r="GWJ4" s="4"/>
      <c r="GWK4" s="4"/>
      <c r="GWL4" s="4"/>
      <c r="GWM4" s="4"/>
      <c r="GWN4" s="4"/>
      <c r="GWS4" s="25"/>
      <c r="GWT4" s="25"/>
      <c r="GWU4" s="18"/>
      <c r="GWV4" s="18"/>
      <c r="GWW4" s="18"/>
      <c r="GWX4" s="18"/>
      <c r="GWY4" s="18"/>
      <c r="GWZ4" s="4"/>
      <c r="GXA4" s="4"/>
      <c r="GXB4" s="4"/>
      <c r="GXC4" s="4"/>
      <c r="GXD4" s="4"/>
      <c r="GXI4" s="25"/>
      <c r="GXJ4" s="25"/>
      <c r="GXK4" s="18"/>
      <c r="GXL4" s="18"/>
      <c r="GXM4" s="18"/>
      <c r="GXN4" s="18"/>
      <c r="GXO4" s="18"/>
      <c r="GXP4" s="4"/>
      <c r="GXQ4" s="4"/>
      <c r="GXR4" s="4"/>
      <c r="GXS4" s="4"/>
      <c r="GXT4" s="4"/>
      <c r="GXY4" s="25"/>
      <c r="GXZ4" s="25"/>
      <c r="GYA4" s="18"/>
      <c r="GYB4" s="18"/>
      <c r="GYC4" s="18"/>
      <c r="GYD4" s="18"/>
      <c r="GYE4" s="18"/>
      <c r="GYF4" s="4"/>
      <c r="GYG4" s="4"/>
      <c r="GYH4" s="4"/>
      <c r="GYI4" s="4"/>
      <c r="GYJ4" s="4"/>
      <c r="GYO4" s="25"/>
      <c r="GYP4" s="25"/>
      <c r="GYQ4" s="18"/>
      <c r="GYR4" s="18"/>
      <c r="GYS4" s="18"/>
      <c r="GYT4" s="18"/>
      <c r="GYU4" s="18"/>
      <c r="GYV4" s="4"/>
      <c r="GYW4" s="4"/>
      <c r="GYX4" s="4"/>
      <c r="GYY4" s="4"/>
      <c r="GYZ4" s="4"/>
      <c r="GZE4" s="25"/>
      <c r="GZF4" s="25"/>
      <c r="GZG4" s="18"/>
      <c r="GZH4" s="18"/>
      <c r="GZI4" s="18"/>
      <c r="GZJ4" s="18"/>
      <c r="GZK4" s="18"/>
      <c r="GZL4" s="4"/>
      <c r="GZM4" s="4"/>
      <c r="GZN4" s="4"/>
      <c r="GZO4" s="4"/>
      <c r="GZP4" s="4"/>
      <c r="GZU4" s="25"/>
      <c r="GZV4" s="25"/>
      <c r="GZW4" s="18"/>
      <c r="GZX4" s="18"/>
      <c r="GZY4" s="18"/>
      <c r="GZZ4" s="18"/>
      <c r="HAA4" s="18"/>
      <c r="HAB4" s="4"/>
      <c r="HAC4" s="4"/>
      <c r="HAD4" s="4"/>
      <c r="HAE4" s="4"/>
      <c r="HAF4" s="4"/>
      <c r="HAK4" s="25"/>
      <c r="HAL4" s="25"/>
      <c r="HAM4" s="18"/>
      <c r="HAN4" s="18"/>
      <c r="HAO4" s="18"/>
      <c r="HAP4" s="18"/>
      <c r="HAQ4" s="18"/>
      <c r="HAR4" s="4"/>
      <c r="HAS4" s="4"/>
      <c r="HAT4" s="4"/>
      <c r="HAU4" s="4"/>
      <c r="HAV4" s="4"/>
      <c r="HBA4" s="25"/>
      <c r="HBB4" s="25"/>
      <c r="HBC4" s="18"/>
      <c r="HBD4" s="18"/>
      <c r="HBE4" s="18"/>
      <c r="HBF4" s="18"/>
      <c r="HBG4" s="18"/>
      <c r="HBH4" s="4"/>
      <c r="HBI4" s="4"/>
      <c r="HBJ4" s="4"/>
      <c r="HBK4" s="4"/>
      <c r="HBL4" s="4"/>
      <c r="HBQ4" s="25"/>
      <c r="HBR4" s="25"/>
      <c r="HBS4" s="18"/>
      <c r="HBT4" s="18"/>
      <c r="HBU4" s="18"/>
      <c r="HBV4" s="18"/>
      <c r="HBW4" s="18"/>
      <c r="HBX4" s="4"/>
      <c r="HBY4" s="4"/>
      <c r="HBZ4" s="4"/>
      <c r="HCA4" s="4"/>
      <c r="HCB4" s="4"/>
      <c r="HCG4" s="25"/>
      <c r="HCH4" s="25"/>
      <c r="HCI4" s="18"/>
      <c r="HCJ4" s="18"/>
      <c r="HCK4" s="18"/>
      <c r="HCL4" s="18"/>
      <c r="HCM4" s="18"/>
      <c r="HCN4" s="4"/>
      <c r="HCO4" s="4"/>
      <c r="HCP4" s="4"/>
      <c r="HCQ4" s="4"/>
      <c r="HCR4" s="4"/>
      <c r="HCW4" s="25"/>
      <c r="HCX4" s="25"/>
      <c r="HCY4" s="18"/>
      <c r="HCZ4" s="18"/>
      <c r="HDA4" s="18"/>
      <c r="HDB4" s="18"/>
      <c r="HDC4" s="18"/>
      <c r="HDD4" s="4"/>
      <c r="HDE4" s="4"/>
      <c r="HDF4" s="4"/>
      <c r="HDG4" s="4"/>
      <c r="HDH4" s="4"/>
      <c r="HDM4" s="25"/>
      <c r="HDN4" s="25"/>
      <c r="HDO4" s="18"/>
      <c r="HDP4" s="18"/>
      <c r="HDQ4" s="18"/>
      <c r="HDR4" s="18"/>
      <c r="HDS4" s="18"/>
      <c r="HDT4" s="4"/>
      <c r="HDU4" s="4"/>
      <c r="HDV4" s="4"/>
      <c r="HDW4" s="4"/>
      <c r="HDX4" s="4"/>
      <c r="HEC4" s="25"/>
      <c r="HED4" s="25"/>
      <c r="HEE4" s="18"/>
      <c r="HEF4" s="18"/>
      <c r="HEG4" s="18"/>
      <c r="HEH4" s="18"/>
      <c r="HEI4" s="18"/>
      <c r="HEJ4" s="4"/>
      <c r="HEK4" s="4"/>
      <c r="HEL4" s="4"/>
      <c r="HEM4" s="4"/>
      <c r="HEN4" s="4"/>
      <c r="HES4" s="25"/>
      <c r="HET4" s="25"/>
      <c r="HEU4" s="18"/>
      <c r="HEV4" s="18"/>
      <c r="HEW4" s="18"/>
      <c r="HEX4" s="18"/>
      <c r="HEY4" s="18"/>
      <c r="HEZ4" s="4"/>
      <c r="HFA4" s="4"/>
      <c r="HFB4" s="4"/>
      <c r="HFC4" s="4"/>
      <c r="HFD4" s="4"/>
      <c r="HFI4" s="25"/>
      <c r="HFJ4" s="25"/>
      <c r="HFK4" s="18"/>
      <c r="HFL4" s="18"/>
      <c r="HFM4" s="18"/>
      <c r="HFN4" s="18"/>
      <c r="HFO4" s="18"/>
      <c r="HFP4" s="4"/>
      <c r="HFQ4" s="4"/>
      <c r="HFR4" s="4"/>
      <c r="HFS4" s="4"/>
      <c r="HFT4" s="4"/>
      <c r="HFY4" s="25"/>
      <c r="HFZ4" s="25"/>
      <c r="HGA4" s="18"/>
      <c r="HGB4" s="18"/>
      <c r="HGC4" s="18"/>
      <c r="HGD4" s="18"/>
      <c r="HGE4" s="18"/>
      <c r="HGF4" s="4"/>
      <c r="HGG4" s="4"/>
      <c r="HGH4" s="4"/>
      <c r="HGI4" s="4"/>
      <c r="HGJ4" s="4"/>
      <c r="HGO4" s="25"/>
      <c r="HGP4" s="25"/>
      <c r="HGQ4" s="18"/>
      <c r="HGR4" s="18"/>
      <c r="HGS4" s="18"/>
      <c r="HGT4" s="18"/>
      <c r="HGU4" s="18"/>
      <c r="HGV4" s="4"/>
      <c r="HGW4" s="4"/>
      <c r="HGX4" s="4"/>
      <c r="HGY4" s="4"/>
      <c r="HGZ4" s="4"/>
      <c r="HHE4" s="25"/>
      <c r="HHF4" s="25"/>
      <c r="HHG4" s="18"/>
      <c r="HHH4" s="18"/>
      <c r="HHI4" s="18"/>
      <c r="HHJ4" s="18"/>
      <c r="HHK4" s="18"/>
      <c r="HHL4" s="4"/>
      <c r="HHM4" s="4"/>
      <c r="HHN4" s="4"/>
      <c r="HHO4" s="4"/>
      <c r="HHP4" s="4"/>
      <c r="HHU4" s="25"/>
      <c r="HHV4" s="25"/>
      <c r="HHW4" s="18"/>
      <c r="HHX4" s="18"/>
      <c r="HHY4" s="18"/>
      <c r="HHZ4" s="18"/>
      <c r="HIA4" s="18"/>
      <c r="HIB4" s="4"/>
      <c r="HIC4" s="4"/>
      <c r="HID4" s="4"/>
      <c r="HIE4" s="4"/>
      <c r="HIF4" s="4"/>
      <c r="HIK4" s="25"/>
      <c r="HIL4" s="25"/>
      <c r="HIM4" s="18"/>
      <c r="HIN4" s="18"/>
      <c r="HIO4" s="18"/>
      <c r="HIP4" s="18"/>
      <c r="HIQ4" s="18"/>
      <c r="HIR4" s="4"/>
      <c r="HIS4" s="4"/>
      <c r="HIT4" s="4"/>
      <c r="HIU4" s="4"/>
      <c r="HIV4" s="4"/>
      <c r="HJA4" s="25"/>
      <c r="HJB4" s="25"/>
      <c r="HJC4" s="18"/>
      <c r="HJD4" s="18"/>
      <c r="HJE4" s="18"/>
      <c r="HJF4" s="18"/>
      <c r="HJG4" s="18"/>
      <c r="HJH4" s="4"/>
      <c r="HJI4" s="4"/>
      <c r="HJJ4" s="4"/>
      <c r="HJK4" s="4"/>
      <c r="HJL4" s="4"/>
      <c r="HJQ4" s="25"/>
      <c r="HJR4" s="25"/>
      <c r="HJS4" s="18"/>
      <c r="HJT4" s="18"/>
      <c r="HJU4" s="18"/>
      <c r="HJV4" s="18"/>
      <c r="HJW4" s="18"/>
      <c r="HJX4" s="4"/>
      <c r="HJY4" s="4"/>
      <c r="HJZ4" s="4"/>
      <c r="HKA4" s="4"/>
      <c r="HKB4" s="4"/>
      <c r="HKG4" s="25"/>
      <c r="HKH4" s="25"/>
      <c r="HKI4" s="18"/>
      <c r="HKJ4" s="18"/>
      <c r="HKK4" s="18"/>
      <c r="HKL4" s="18"/>
      <c r="HKM4" s="18"/>
      <c r="HKN4" s="4"/>
      <c r="HKO4" s="4"/>
      <c r="HKP4" s="4"/>
      <c r="HKQ4" s="4"/>
      <c r="HKR4" s="4"/>
      <c r="HKW4" s="25"/>
      <c r="HKX4" s="25"/>
      <c r="HKY4" s="18"/>
      <c r="HKZ4" s="18"/>
      <c r="HLA4" s="18"/>
      <c r="HLB4" s="18"/>
      <c r="HLC4" s="18"/>
      <c r="HLD4" s="4"/>
      <c r="HLE4" s="4"/>
      <c r="HLF4" s="4"/>
      <c r="HLG4" s="4"/>
      <c r="HLH4" s="4"/>
      <c r="HLM4" s="25"/>
      <c r="HLN4" s="25"/>
      <c r="HLO4" s="18"/>
      <c r="HLP4" s="18"/>
      <c r="HLQ4" s="18"/>
      <c r="HLR4" s="18"/>
      <c r="HLS4" s="18"/>
      <c r="HLT4" s="4"/>
      <c r="HLU4" s="4"/>
      <c r="HLV4" s="4"/>
      <c r="HLW4" s="4"/>
      <c r="HLX4" s="4"/>
      <c r="HMC4" s="25"/>
      <c r="HMD4" s="25"/>
      <c r="HME4" s="18"/>
      <c r="HMF4" s="18"/>
      <c r="HMG4" s="18"/>
      <c r="HMH4" s="18"/>
      <c r="HMI4" s="18"/>
      <c r="HMJ4" s="4"/>
      <c r="HMK4" s="4"/>
      <c r="HML4" s="4"/>
      <c r="HMM4" s="4"/>
      <c r="HMN4" s="4"/>
      <c r="HMS4" s="25"/>
      <c r="HMT4" s="25"/>
      <c r="HMU4" s="18"/>
      <c r="HMV4" s="18"/>
      <c r="HMW4" s="18"/>
      <c r="HMX4" s="18"/>
      <c r="HMY4" s="18"/>
      <c r="HMZ4" s="4"/>
      <c r="HNA4" s="4"/>
      <c r="HNB4" s="4"/>
      <c r="HNC4" s="4"/>
      <c r="HND4" s="4"/>
      <c r="HNI4" s="25"/>
      <c r="HNJ4" s="25"/>
      <c r="HNK4" s="18"/>
      <c r="HNL4" s="18"/>
      <c r="HNM4" s="18"/>
      <c r="HNN4" s="18"/>
      <c r="HNO4" s="18"/>
      <c r="HNP4" s="4"/>
      <c r="HNQ4" s="4"/>
      <c r="HNR4" s="4"/>
      <c r="HNS4" s="4"/>
      <c r="HNT4" s="4"/>
      <c r="HNY4" s="25"/>
      <c r="HNZ4" s="25"/>
      <c r="HOA4" s="18"/>
      <c r="HOB4" s="18"/>
      <c r="HOC4" s="18"/>
      <c r="HOD4" s="18"/>
      <c r="HOE4" s="18"/>
      <c r="HOF4" s="4"/>
      <c r="HOG4" s="4"/>
      <c r="HOH4" s="4"/>
      <c r="HOI4" s="4"/>
      <c r="HOJ4" s="4"/>
      <c r="HOO4" s="25"/>
      <c r="HOP4" s="25"/>
      <c r="HOQ4" s="18"/>
      <c r="HOR4" s="18"/>
      <c r="HOS4" s="18"/>
      <c r="HOT4" s="18"/>
      <c r="HOU4" s="18"/>
      <c r="HOV4" s="4"/>
      <c r="HOW4" s="4"/>
      <c r="HOX4" s="4"/>
      <c r="HOY4" s="4"/>
      <c r="HOZ4" s="4"/>
      <c r="HPE4" s="25"/>
      <c r="HPF4" s="25"/>
      <c r="HPG4" s="18"/>
      <c r="HPH4" s="18"/>
      <c r="HPI4" s="18"/>
      <c r="HPJ4" s="18"/>
      <c r="HPK4" s="18"/>
      <c r="HPL4" s="4"/>
      <c r="HPM4" s="4"/>
      <c r="HPN4" s="4"/>
      <c r="HPO4" s="4"/>
      <c r="HPP4" s="4"/>
      <c r="HPU4" s="25"/>
      <c r="HPV4" s="25"/>
      <c r="HPW4" s="18"/>
      <c r="HPX4" s="18"/>
      <c r="HPY4" s="18"/>
      <c r="HPZ4" s="18"/>
      <c r="HQA4" s="18"/>
      <c r="HQB4" s="4"/>
      <c r="HQC4" s="4"/>
      <c r="HQD4" s="4"/>
      <c r="HQE4" s="4"/>
      <c r="HQF4" s="4"/>
      <c r="HQK4" s="25"/>
      <c r="HQL4" s="25"/>
      <c r="HQM4" s="18"/>
      <c r="HQN4" s="18"/>
      <c r="HQO4" s="18"/>
      <c r="HQP4" s="18"/>
      <c r="HQQ4" s="18"/>
      <c r="HQR4" s="4"/>
      <c r="HQS4" s="4"/>
      <c r="HQT4" s="4"/>
      <c r="HQU4" s="4"/>
      <c r="HQV4" s="4"/>
      <c r="HRA4" s="25"/>
      <c r="HRB4" s="25"/>
      <c r="HRC4" s="18"/>
      <c r="HRD4" s="18"/>
      <c r="HRE4" s="18"/>
      <c r="HRF4" s="18"/>
      <c r="HRG4" s="18"/>
      <c r="HRH4" s="4"/>
      <c r="HRI4" s="4"/>
      <c r="HRJ4" s="4"/>
      <c r="HRK4" s="4"/>
      <c r="HRL4" s="4"/>
      <c r="HRQ4" s="25"/>
      <c r="HRR4" s="25"/>
      <c r="HRS4" s="18"/>
      <c r="HRT4" s="18"/>
      <c r="HRU4" s="18"/>
      <c r="HRV4" s="18"/>
      <c r="HRW4" s="18"/>
      <c r="HRX4" s="4"/>
      <c r="HRY4" s="4"/>
      <c r="HRZ4" s="4"/>
      <c r="HSA4" s="4"/>
      <c r="HSB4" s="4"/>
      <c r="HSG4" s="25"/>
      <c r="HSH4" s="25"/>
      <c r="HSI4" s="18"/>
      <c r="HSJ4" s="18"/>
      <c r="HSK4" s="18"/>
      <c r="HSL4" s="18"/>
      <c r="HSM4" s="18"/>
      <c r="HSN4" s="4"/>
      <c r="HSO4" s="4"/>
      <c r="HSP4" s="4"/>
      <c r="HSQ4" s="4"/>
      <c r="HSR4" s="4"/>
      <c r="HSW4" s="25"/>
      <c r="HSX4" s="25"/>
      <c r="HSY4" s="18"/>
      <c r="HSZ4" s="18"/>
      <c r="HTA4" s="18"/>
      <c r="HTB4" s="18"/>
      <c r="HTC4" s="18"/>
      <c r="HTD4" s="4"/>
      <c r="HTE4" s="4"/>
      <c r="HTF4" s="4"/>
      <c r="HTG4" s="4"/>
      <c r="HTH4" s="4"/>
      <c r="HTM4" s="25"/>
      <c r="HTN4" s="25"/>
      <c r="HTO4" s="18"/>
      <c r="HTP4" s="18"/>
      <c r="HTQ4" s="18"/>
      <c r="HTR4" s="18"/>
      <c r="HTS4" s="18"/>
      <c r="HTT4" s="4"/>
      <c r="HTU4" s="4"/>
      <c r="HTV4" s="4"/>
      <c r="HTW4" s="4"/>
      <c r="HTX4" s="4"/>
      <c r="HUC4" s="25"/>
      <c r="HUD4" s="25"/>
      <c r="HUE4" s="18"/>
      <c r="HUF4" s="18"/>
      <c r="HUG4" s="18"/>
      <c r="HUH4" s="18"/>
      <c r="HUI4" s="18"/>
      <c r="HUJ4" s="4"/>
      <c r="HUK4" s="4"/>
      <c r="HUL4" s="4"/>
      <c r="HUM4" s="4"/>
      <c r="HUN4" s="4"/>
      <c r="HUS4" s="25"/>
      <c r="HUT4" s="25"/>
      <c r="HUU4" s="18"/>
      <c r="HUV4" s="18"/>
      <c r="HUW4" s="18"/>
      <c r="HUX4" s="18"/>
      <c r="HUY4" s="18"/>
      <c r="HUZ4" s="4"/>
      <c r="HVA4" s="4"/>
      <c r="HVB4" s="4"/>
      <c r="HVC4" s="4"/>
      <c r="HVD4" s="4"/>
      <c r="HVI4" s="25"/>
      <c r="HVJ4" s="25"/>
      <c r="HVK4" s="18"/>
      <c r="HVL4" s="18"/>
      <c r="HVM4" s="18"/>
      <c r="HVN4" s="18"/>
      <c r="HVO4" s="18"/>
      <c r="HVP4" s="4"/>
      <c r="HVQ4" s="4"/>
      <c r="HVR4" s="4"/>
      <c r="HVS4" s="4"/>
      <c r="HVT4" s="4"/>
      <c r="HVY4" s="25"/>
      <c r="HVZ4" s="25"/>
      <c r="HWA4" s="18"/>
      <c r="HWB4" s="18"/>
      <c r="HWC4" s="18"/>
      <c r="HWD4" s="18"/>
      <c r="HWE4" s="18"/>
      <c r="HWF4" s="4"/>
      <c r="HWG4" s="4"/>
      <c r="HWH4" s="4"/>
      <c r="HWI4" s="4"/>
      <c r="HWJ4" s="4"/>
      <c r="HWO4" s="25"/>
      <c r="HWP4" s="25"/>
      <c r="HWQ4" s="18"/>
      <c r="HWR4" s="18"/>
      <c r="HWS4" s="18"/>
      <c r="HWT4" s="18"/>
      <c r="HWU4" s="18"/>
      <c r="HWV4" s="4"/>
      <c r="HWW4" s="4"/>
      <c r="HWX4" s="4"/>
      <c r="HWY4" s="4"/>
      <c r="HWZ4" s="4"/>
      <c r="HXE4" s="25"/>
      <c r="HXF4" s="25"/>
      <c r="HXG4" s="18"/>
      <c r="HXH4" s="18"/>
      <c r="HXI4" s="18"/>
      <c r="HXJ4" s="18"/>
      <c r="HXK4" s="18"/>
      <c r="HXL4" s="4"/>
      <c r="HXM4" s="4"/>
      <c r="HXN4" s="4"/>
      <c r="HXO4" s="4"/>
      <c r="HXP4" s="4"/>
      <c r="HXU4" s="25"/>
      <c r="HXV4" s="25"/>
      <c r="HXW4" s="18"/>
      <c r="HXX4" s="18"/>
      <c r="HXY4" s="18"/>
      <c r="HXZ4" s="18"/>
      <c r="HYA4" s="18"/>
      <c r="HYB4" s="4"/>
      <c r="HYC4" s="4"/>
      <c r="HYD4" s="4"/>
      <c r="HYE4" s="4"/>
      <c r="HYF4" s="4"/>
      <c r="HYK4" s="25"/>
      <c r="HYL4" s="25"/>
      <c r="HYM4" s="18"/>
      <c r="HYN4" s="18"/>
      <c r="HYO4" s="18"/>
      <c r="HYP4" s="18"/>
      <c r="HYQ4" s="18"/>
      <c r="HYR4" s="4"/>
      <c r="HYS4" s="4"/>
      <c r="HYT4" s="4"/>
      <c r="HYU4" s="4"/>
      <c r="HYV4" s="4"/>
      <c r="HZA4" s="25"/>
      <c r="HZB4" s="25"/>
      <c r="HZC4" s="18"/>
      <c r="HZD4" s="18"/>
      <c r="HZE4" s="18"/>
      <c r="HZF4" s="18"/>
      <c r="HZG4" s="18"/>
      <c r="HZH4" s="4"/>
      <c r="HZI4" s="4"/>
      <c r="HZJ4" s="4"/>
      <c r="HZK4" s="4"/>
      <c r="HZL4" s="4"/>
      <c r="HZQ4" s="25"/>
      <c r="HZR4" s="25"/>
      <c r="HZS4" s="18"/>
      <c r="HZT4" s="18"/>
      <c r="HZU4" s="18"/>
      <c r="HZV4" s="18"/>
      <c r="HZW4" s="18"/>
      <c r="HZX4" s="4"/>
      <c r="HZY4" s="4"/>
      <c r="HZZ4" s="4"/>
      <c r="IAA4" s="4"/>
      <c r="IAB4" s="4"/>
      <c r="IAG4" s="25"/>
      <c r="IAH4" s="25"/>
      <c r="IAI4" s="18"/>
      <c r="IAJ4" s="18"/>
      <c r="IAK4" s="18"/>
      <c r="IAL4" s="18"/>
      <c r="IAM4" s="18"/>
      <c r="IAN4" s="4"/>
      <c r="IAO4" s="4"/>
      <c r="IAP4" s="4"/>
      <c r="IAQ4" s="4"/>
      <c r="IAR4" s="4"/>
      <c r="IAW4" s="25"/>
      <c r="IAX4" s="25"/>
      <c r="IAY4" s="18"/>
      <c r="IAZ4" s="18"/>
      <c r="IBA4" s="18"/>
      <c r="IBB4" s="18"/>
      <c r="IBC4" s="18"/>
      <c r="IBD4" s="4"/>
      <c r="IBE4" s="4"/>
      <c r="IBF4" s="4"/>
      <c r="IBG4" s="4"/>
      <c r="IBH4" s="4"/>
      <c r="IBM4" s="25"/>
      <c r="IBN4" s="25"/>
      <c r="IBO4" s="18"/>
      <c r="IBP4" s="18"/>
      <c r="IBQ4" s="18"/>
      <c r="IBR4" s="18"/>
      <c r="IBS4" s="18"/>
      <c r="IBT4" s="4"/>
      <c r="IBU4" s="4"/>
      <c r="IBV4" s="4"/>
      <c r="IBW4" s="4"/>
      <c r="IBX4" s="4"/>
      <c r="ICC4" s="25"/>
      <c r="ICD4" s="25"/>
      <c r="ICE4" s="18"/>
      <c r="ICF4" s="18"/>
      <c r="ICG4" s="18"/>
      <c r="ICH4" s="18"/>
      <c r="ICI4" s="18"/>
      <c r="ICJ4" s="4"/>
      <c r="ICK4" s="4"/>
      <c r="ICL4" s="4"/>
      <c r="ICM4" s="4"/>
      <c r="ICN4" s="4"/>
      <c r="ICS4" s="25"/>
      <c r="ICT4" s="25"/>
      <c r="ICU4" s="18"/>
      <c r="ICV4" s="18"/>
      <c r="ICW4" s="18"/>
      <c r="ICX4" s="18"/>
      <c r="ICY4" s="18"/>
      <c r="ICZ4" s="4"/>
      <c r="IDA4" s="4"/>
      <c r="IDB4" s="4"/>
      <c r="IDC4" s="4"/>
      <c r="IDD4" s="4"/>
      <c r="IDI4" s="25"/>
      <c r="IDJ4" s="25"/>
      <c r="IDK4" s="18"/>
      <c r="IDL4" s="18"/>
      <c r="IDM4" s="18"/>
      <c r="IDN4" s="18"/>
      <c r="IDO4" s="18"/>
      <c r="IDP4" s="4"/>
      <c r="IDQ4" s="4"/>
      <c r="IDR4" s="4"/>
      <c r="IDS4" s="4"/>
      <c r="IDT4" s="4"/>
      <c r="IDY4" s="25"/>
      <c r="IDZ4" s="25"/>
      <c r="IEA4" s="18"/>
      <c r="IEB4" s="18"/>
      <c r="IEC4" s="18"/>
      <c r="IED4" s="18"/>
      <c r="IEE4" s="18"/>
      <c r="IEF4" s="4"/>
      <c r="IEG4" s="4"/>
      <c r="IEH4" s="4"/>
      <c r="IEI4" s="4"/>
      <c r="IEJ4" s="4"/>
      <c r="IEO4" s="25"/>
      <c r="IEP4" s="25"/>
      <c r="IEQ4" s="18"/>
      <c r="IER4" s="18"/>
      <c r="IES4" s="18"/>
      <c r="IET4" s="18"/>
      <c r="IEU4" s="18"/>
      <c r="IEV4" s="4"/>
      <c r="IEW4" s="4"/>
      <c r="IEX4" s="4"/>
      <c r="IEY4" s="4"/>
      <c r="IEZ4" s="4"/>
      <c r="IFE4" s="25"/>
      <c r="IFF4" s="25"/>
      <c r="IFG4" s="18"/>
      <c r="IFH4" s="18"/>
      <c r="IFI4" s="18"/>
      <c r="IFJ4" s="18"/>
      <c r="IFK4" s="18"/>
      <c r="IFL4" s="4"/>
      <c r="IFM4" s="4"/>
      <c r="IFN4" s="4"/>
      <c r="IFO4" s="4"/>
      <c r="IFP4" s="4"/>
      <c r="IFU4" s="25"/>
      <c r="IFV4" s="25"/>
      <c r="IFW4" s="18"/>
      <c r="IFX4" s="18"/>
      <c r="IFY4" s="18"/>
      <c r="IFZ4" s="18"/>
      <c r="IGA4" s="18"/>
      <c r="IGB4" s="4"/>
      <c r="IGC4" s="4"/>
      <c r="IGD4" s="4"/>
      <c r="IGE4" s="4"/>
      <c r="IGF4" s="4"/>
      <c r="IGK4" s="25"/>
      <c r="IGL4" s="25"/>
      <c r="IGM4" s="18"/>
      <c r="IGN4" s="18"/>
      <c r="IGO4" s="18"/>
      <c r="IGP4" s="18"/>
      <c r="IGQ4" s="18"/>
      <c r="IGR4" s="4"/>
      <c r="IGS4" s="4"/>
      <c r="IGT4" s="4"/>
      <c r="IGU4" s="4"/>
      <c r="IGV4" s="4"/>
      <c r="IHA4" s="25"/>
      <c r="IHB4" s="25"/>
      <c r="IHC4" s="18"/>
      <c r="IHD4" s="18"/>
      <c r="IHE4" s="18"/>
      <c r="IHF4" s="18"/>
      <c r="IHG4" s="18"/>
      <c r="IHH4" s="4"/>
      <c r="IHI4" s="4"/>
      <c r="IHJ4" s="4"/>
      <c r="IHK4" s="4"/>
      <c r="IHL4" s="4"/>
      <c r="IHQ4" s="25"/>
      <c r="IHR4" s="25"/>
      <c r="IHS4" s="18"/>
      <c r="IHT4" s="18"/>
      <c r="IHU4" s="18"/>
      <c r="IHV4" s="18"/>
      <c r="IHW4" s="18"/>
      <c r="IHX4" s="4"/>
      <c r="IHY4" s="4"/>
      <c r="IHZ4" s="4"/>
      <c r="IIA4" s="4"/>
      <c r="IIB4" s="4"/>
      <c r="IIG4" s="25"/>
      <c r="IIH4" s="25"/>
      <c r="III4" s="18"/>
      <c r="IIJ4" s="18"/>
      <c r="IIK4" s="18"/>
      <c r="IIL4" s="18"/>
      <c r="IIM4" s="18"/>
      <c r="IIN4" s="4"/>
      <c r="IIO4" s="4"/>
      <c r="IIP4" s="4"/>
      <c r="IIQ4" s="4"/>
      <c r="IIR4" s="4"/>
      <c r="IIW4" s="25"/>
      <c r="IIX4" s="25"/>
      <c r="IIY4" s="18"/>
      <c r="IIZ4" s="18"/>
      <c r="IJA4" s="18"/>
      <c r="IJB4" s="18"/>
      <c r="IJC4" s="18"/>
      <c r="IJD4" s="4"/>
      <c r="IJE4" s="4"/>
      <c r="IJF4" s="4"/>
      <c r="IJG4" s="4"/>
      <c r="IJH4" s="4"/>
      <c r="IJM4" s="25"/>
      <c r="IJN4" s="25"/>
      <c r="IJO4" s="18"/>
      <c r="IJP4" s="18"/>
      <c r="IJQ4" s="18"/>
      <c r="IJR4" s="18"/>
      <c r="IJS4" s="18"/>
      <c r="IJT4" s="4"/>
      <c r="IJU4" s="4"/>
      <c r="IJV4" s="4"/>
      <c r="IJW4" s="4"/>
      <c r="IJX4" s="4"/>
      <c r="IKC4" s="25"/>
      <c r="IKD4" s="25"/>
      <c r="IKE4" s="18"/>
      <c r="IKF4" s="18"/>
      <c r="IKG4" s="18"/>
      <c r="IKH4" s="18"/>
      <c r="IKI4" s="18"/>
      <c r="IKJ4" s="4"/>
      <c r="IKK4" s="4"/>
      <c r="IKL4" s="4"/>
      <c r="IKM4" s="4"/>
      <c r="IKN4" s="4"/>
      <c r="IKS4" s="25"/>
      <c r="IKT4" s="25"/>
      <c r="IKU4" s="18"/>
      <c r="IKV4" s="18"/>
      <c r="IKW4" s="18"/>
      <c r="IKX4" s="18"/>
      <c r="IKY4" s="18"/>
      <c r="IKZ4" s="4"/>
      <c r="ILA4" s="4"/>
      <c r="ILB4" s="4"/>
      <c r="ILC4" s="4"/>
      <c r="ILD4" s="4"/>
      <c r="ILI4" s="25"/>
      <c r="ILJ4" s="25"/>
      <c r="ILK4" s="18"/>
      <c r="ILL4" s="18"/>
      <c r="ILM4" s="18"/>
      <c r="ILN4" s="18"/>
      <c r="ILO4" s="18"/>
      <c r="ILP4" s="4"/>
      <c r="ILQ4" s="4"/>
      <c r="ILR4" s="4"/>
      <c r="ILS4" s="4"/>
      <c r="ILT4" s="4"/>
      <c r="ILY4" s="25"/>
      <c r="ILZ4" s="25"/>
      <c r="IMA4" s="18"/>
      <c r="IMB4" s="18"/>
      <c r="IMC4" s="18"/>
      <c r="IMD4" s="18"/>
      <c r="IME4" s="18"/>
      <c r="IMF4" s="4"/>
      <c r="IMG4" s="4"/>
      <c r="IMH4" s="4"/>
      <c r="IMI4" s="4"/>
      <c r="IMJ4" s="4"/>
      <c r="IMO4" s="25"/>
      <c r="IMP4" s="25"/>
      <c r="IMQ4" s="18"/>
      <c r="IMR4" s="18"/>
      <c r="IMS4" s="18"/>
      <c r="IMT4" s="18"/>
      <c r="IMU4" s="18"/>
      <c r="IMV4" s="4"/>
      <c r="IMW4" s="4"/>
      <c r="IMX4" s="4"/>
      <c r="IMY4" s="4"/>
      <c r="IMZ4" s="4"/>
      <c r="INE4" s="25"/>
      <c r="INF4" s="25"/>
      <c r="ING4" s="18"/>
      <c r="INH4" s="18"/>
      <c r="INI4" s="18"/>
      <c r="INJ4" s="18"/>
      <c r="INK4" s="18"/>
      <c r="INL4" s="4"/>
      <c r="INM4" s="4"/>
      <c r="INN4" s="4"/>
      <c r="INO4" s="4"/>
      <c r="INP4" s="4"/>
      <c r="INU4" s="25"/>
      <c r="INV4" s="25"/>
      <c r="INW4" s="18"/>
      <c r="INX4" s="18"/>
      <c r="INY4" s="18"/>
      <c r="INZ4" s="18"/>
      <c r="IOA4" s="18"/>
      <c r="IOB4" s="4"/>
      <c r="IOC4" s="4"/>
      <c r="IOD4" s="4"/>
      <c r="IOE4" s="4"/>
      <c r="IOF4" s="4"/>
      <c r="IOK4" s="25"/>
      <c r="IOL4" s="25"/>
      <c r="IOM4" s="18"/>
      <c r="ION4" s="18"/>
      <c r="IOO4" s="18"/>
      <c r="IOP4" s="18"/>
      <c r="IOQ4" s="18"/>
      <c r="IOR4" s="4"/>
      <c r="IOS4" s="4"/>
      <c r="IOT4" s="4"/>
      <c r="IOU4" s="4"/>
      <c r="IOV4" s="4"/>
      <c r="IPA4" s="25"/>
      <c r="IPB4" s="25"/>
      <c r="IPC4" s="18"/>
      <c r="IPD4" s="18"/>
      <c r="IPE4" s="18"/>
      <c r="IPF4" s="18"/>
      <c r="IPG4" s="18"/>
      <c r="IPH4" s="4"/>
      <c r="IPI4" s="4"/>
      <c r="IPJ4" s="4"/>
      <c r="IPK4" s="4"/>
      <c r="IPL4" s="4"/>
      <c r="IPQ4" s="25"/>
      <c r="IPR4" s="25"/>
      <c r="IPS4" s="18"/>
      <c r="IPT4" s="18"/>
      <c r="IPU4" s="18"/>
      <c r="IPV4" s="18"/>
      <c r="IPW4" s="18"/>
      <c r="IPX4" s="4"/>
      <c r="IPY4" s="4"/>
      <c r="IPZ4" s="4"/>
      <c r="IQA4" s="4"/>
      <c r="IQB4" s="4"/>
      <c r="IQG4" s="25"/>
      <c r="IQH4" s="25"/>
      <c r="IQI4" s="18"/>
      <c r="IQJ4" s="18"/>
      <c r="IQK4" s="18"/>
      <c r="IQL4" s="18"/>
      <c r="IQM4" s="18"/>
      <c r="IQN4" s="4"/>
      <c r="IQO4" s="4"/>
      <c r="IQP4" s="4"/>
      <c r="IQQ4" s="4"/>
      <c r="IQR4" s="4"/>
      <c r="IQW4" s="25"/>
      <c r="IQX4" s="25"/>
      <c r="IQY4" s="18"/>
      <c r="IQZ4" s="18"/>
      <c r="IRA4" s="18"/>
      <c r="IRB4" s="18"/>
      <c r="IRC4" s="18"/>
      <c r="IRD4" s="4"/>
      <c r="IRE4" s="4"/>
      <c r="IRF4" s="4"/>
      <c r="IRG4" s="4"/>
      <c r="IRH4" s="4"/>
      <c r="IRM4" s="25"/>
      <c r="IRN4" s="25"/>
      <c r="IRO4" s="18"/>
      <c r="IRP4" s="18"/>
      <c r="IRQ4" s="18"/>
      <c r="IRR4" s="18"/>
      <c r="IRS4" s="18"/>
      <c r="IRT4" s="4"/>
      <c r="IRU4" s="4"/>
      <c r="IRV4" s="4"/>
      <c r="IRW4" s="4"/>
      <c r="IRX4" s="4"/>
      <c r="ISC4" s="25"/>
      <c r="ISD4" s="25"/>
      <c r="ISE4" s="18"/>
      <c r="ISF4" s="18"/>
      <c r="ISG4" s="18"/>
      <c r="ISH4" s="18"/>
      <c r="ISI4" s="18"/>
      <c r="ISJ4" s="4"/>
      <c r="ISK4" s="4"/>
      <c r="ISL4" s="4"/>
      <c r="ISM4" s="4"/>
      <c r="ISN4" s="4"/>
      <c r="ISS4" s="25"/>
      <c r="IST4" s="25"/>
      <c r="ISU4" s="18"/>
      <c r="ISV4" s="18"/>
      <c r="ISW4" s="18"/>
      <c r="ISX4" s="18"/>
      <c r="ISY4" s="18"/>
      <c r="ISZ4" s="4"/>
      <c r="ITA4" s="4"/>
      <c r="ITB4" s="4"/>
      <c r="ITC4" s="4"/>
      <c r="ITD4" s="4"/>
      <c r="ITI4" s="25"/>
      <c r="ITJ4" s="25"/>
      <c r="ITK4" s="18"/>
      <c r="ITL4" s="18"/>
      <c r="ITM4" s="18"/>
      <c r="ITN4" s="18"/>
      <c r="ITO4" s="18"/>
      <c r="ITP4" s="4"/>
      <c r="ITQ4" s="4"/>
      <c r="ITR4" s="4"/>
      <c r="ITS4" s="4"/>
      <c r="ITT4" s="4"/>
      <c r="ITY4" s="25"/>
      <c r="ITZ4" s="25"/>
      <c r="IUA4" s="18"/>
      <c r="IUB4" s="18"/>
      <c r="IUC4" s="18"/>
      <c r="IUD4" s="18"/>
      <c r="IUE4" s="18"/>
      <c r="IUF4" s="4"/>
      <c r="IUG4" s="4"/>
      <c r="IUH4" s="4"/>
      <c r="IUI4" s="4"/>
      <c r="IUJ4" s="4"/>
      <c r="IUO4" s="25"/>
      <c r="IUP4" s="25"/>
      <c r="IUQ4" s="18"/>
      <c r="IUR4" s="18"/>
      <c r="IUS4" s="18"/>
      <c r="IUT4" s="18"/>
      <c r="IUU4" s="18"/>
      <c r="IUV4" s="4"/>
      <c r="IUW4" s="4"/>
      <c r="IUX4" s="4"/>
      <c r="IUY4" s="4"/>
      <c r="IUZ4" s="4"/>
      <c r="IVE4" s="25"/>
      <c r="IVF4" s="25"/>
      <c r="IVG4" s="18"/>
      <c r="IVH4" s="18"/>
      <c r="IVI4" s="18"/>
      <c r="IVJ4" s="18"/>
      <c r="IVK4" s="18"/>
      <c r="IVL4" s="4"/>
      <c r="IVM4" s="4"/>
      <c r="IVN4" s="4"/>
      <c r="IVO4" s="4"/>
      <c r="IVP4" s="4"/>
      <c r="IVU4" s="25"/>
      <c r="IVV4" s="25"/>
      <c r="IVW4" s="18"/>
      <c r="IVX4" s="18"/>
      <c r="IVY4" s="18"/>
      <c r="IVZ4" s="18"/>
      <c r="IWA4" s="18"/>
      <c r="IWB4" s="4"/>
      <c r="IWC4" s="4"/>
      <c r="IWD4" s="4"/>
      <c r="IWE4" s="4"/>
      <c r="IWF4" s="4"/>
      <c r="IWK4" s="25"/>
      <c r="IWL4" s="25"/>
      <c r="IWM4" s="18"/>
      <c r="IWN4" s="18"/>
      <c r="IWO4" s="18"/>
      <c r="IWP4" s="18"/>
      <c r="IWQ4" s="18"/>
      <c r="IWR4" s="4"/>
      <c r="IWS4" s="4"/>
      <c r="IWT4" s="4"/>
      <c r="IWU4" s="4"/>
      <c r="IWV4" s="4"/>
      <c r="IXA4" s="25"/>
      <c r="IXB4" s="25"/>
      <c r="IXC4" s="18"/>
      <c r="IXD4" s="18"/>
      <c r="IXE4" s="18"/>
      <c r="IXF4" s="18"/>
      <c r="IXG4" s="18"/>
      <c r="IXH4" s="4"/>
      <c r="IXI4" s="4"/>
      <c r="IXJ4" s="4"/>
      <c r="IXK4" s="4"/>
      <c r="IXL4" s="4"/>
      <c r="IXQ4" s="25"/>
      <c r="IXR4" s="25"/>
      <c r="IXS4" s="18"/>
      <c r="IXT4" s="18"/>
      <c r="IXU4" s="18"/>
      <c r="IXV4" s="18"/>
      <c r="IXW4" s="18"/>
      <c r="IXX4" s="4"/>
      <c r="IXY4" s="4"/>
      <c r="IXZ4" s="4"/>
      <c r="IYA4" s="4"/>
      <c r="IYB4" s="4"/>
      <c r="IYG4" s="25"/>
      <c r="IYH4" s="25"/>
      <c r="IYI4" s="18"/>
      <c r="IYJ4" s="18"/>
      <c r="IYK4" s="18"/>
      <c r="IYL4" s="18"/>
      <c r="IYM4" s="18"/>
      <c r="IYN4" s="4"/>
      <c r="IYO4" s="4"/>
      <c r="IYP4" s="4"/>
      <c r="IYQ4" s="4"/>
      <c r="IYR4" s="4"/>
      <c r="IYW4" s="25"/>
      <c r="IYX4" s="25"/>
      <c r="IYY4" s="18"/>
      <c r="IYZ4" s="18"/>
      <c r="IZA4" s="18"/>
      <c r="IZB4" s="18"/>
      <c r="IZC4" s="18"/>
      <c r="IZD4" s="4"/>
      <c r="IZE4" s="4"/>
      <c r="IZF4" s="4"/>
      <c r="IZG4" s="4"/>
      <c r="IZH4" s="4"/>
      <c r="IZM4" s="25"/>
      <c r="IZN4" s="25"/>
      <c r="IZO4" s="18"/>
      <c r="IZP4" s="18"/>
      <c r="IZQ4" s="18"/>
      <c r="IZR4" s="18"/>
      <c r="IZS4" s="18"/>
      <c r="IZT4" s="4"/>
      <c r="IZU4" s="4"/>
      <c r="IZV4" s="4"/>
      <c r="IZW4" s="4"/>
      <c r="IZX4" s="4"/>
      <c r="JAC4" s="25"/>
      <c r="JAD4" s="25"/>
      <c r="JAE4" s="18"/>
      <c r="JAF4" s="18"/>
      <c r="JAG4" s="18"/>
      <c r="JAH4" s="18"/>
      <c r="JAI4" s="18"/>
      <c r="JAJ4" s="4"/>
      <c r="JAK4" s="4"/>
      <c r="JAL4" s="4"/>
      <c r="JAM4" s="4"/>
      <c r="JAN4" s="4"/>
      <c r="JAS4" s="25"/>
      <c r="JAT4" s="25"/>
      <c r="JAU4" s="18"/>
      <c r="JAV4" s="18"/>
      <c r="JAW4" s="18"/>
      <c r="JAX4" s="18"/>
      <c r="JAY4" s="18"/>
      <c r="JAZ4" s="4"/>
      <c r="JBA4" s="4"/>
      <c r="JBB4" s="4"/>
      <c r="JBC4" s="4"/>
      <c r="JBD4" s="4"/>
      <c r="JBI4" s="25"/>
      <c r="JBJ4" s="25"/>
      <c r="JBK4" s="18"/>
      <c r="JBL4" s="18"/>
      <c r="JBM4" s="18"/>
      <c r="JBN4" s="18"/>
      <c r="JBO4" s="18"/>
      <c r="JBP4" s="4"/>
      <c r="JBQ4" s="4"/>
      <c r="JBR4" s="4"/>
      <c r="JBS4" s="4"/>
      <c r="JBT4" s="4"/>
      <c r="JBY4" s="25"/>
      <c r="JBZ4" s="25"/>
      <c r="JCA4" s="18"/>
      <c r="JCB4" s="18"/>
      <c r="JCC4" s="18"/>
      <c r="JCD4" s="18"/>
      <c r="JCE4" s="18"/>
      <c r="JCF4" s="4"/>
      <c r="JCG4" s="4"/>
      <c r="JCH4" s="4"/>
      <c r="JCI4" s="4"/>
      <c r="JCJ4" s="4"/>
      <c r="JCO4" s="25"/>
      <c r="JCP4" s="25"/>
      <c r="JCQ4" s="18"/>
      <c r="JCR4" s="18"/>
      <c r="JCS4" s="18"/>
      <c r="JCT4" s="18"/>
      <c r="JCU4" s="18"/>
      <c r="JCV4" s="4"/>
      <c r="JCW4" s="4"/>
      <c r="JCX4" s="4"/>
      <c r="JCY4" s="4"/>
      <c r="JCZ4" s="4"/>
      <c r="JDE4" s="25"/>
      <c r="JDF4" s="25"/>
      <c r="JDG4" s="18"/>
      <c r="JDH4" s="18"/>
      <c r="JDI4" s="18"/>
      <c r="JDJ4" s="18"/>
      <c r="JDK4" s="18"/>
      <c r="JDL4" s="4"/>
      <c r="JDM4" s="4"/>
      <c r="JDN4" s="4"/>
      <c r="JDO4" s="4"/>
      <c r="JDP4" s="4"/>
      <c r="JDU4" s="25"/>
      <c r="JDV4" s="25"/>
      <c r="JDW4" s="18"/>
      <c r="JDX4" s="18"/>
      <c r="JDY4" s="18"/>
      <c r="JDZ4" s="18"/>
      <c r="JEA4" s="18"/>
      <c r="JEB4" s="4"/>
      <c r="JEC4" s="4"/>
      <c r="JED4" s="4"/>
      <c r="JEE4" s="4"/>
      <c r="JEF4" s="4"/>
      <c r="JEK4" s="25"/>
      <c r="JEL4" s="25"/>
      <c r="JEM4" s="18"/>
      <c r="JEN4" s="18"/>
      <c r="JEO4" s="18"/>
      <c r="JEP4" s="18"/>
      <c r="JEQ4" s="18"/>
      <c r="JER4" s="4"/>
      <c r="JES4" s="4"/>
      <c r="JET4" s="4"/>
      <c r="JEU4" s="4"/>
      <c r="JEV4" s="4"/>
      <c r="JFA4" s="25"/>
      <c r="JFB4" s="25"/>
      <c r="JFC4" s="18"/>
      <c r="JFD4" s="18"/>
      <c r="JFE4" s="18"/>
      <c r="JFF4" s="18"/>
      <c r="JFG4" s="18"/>
      <c r="JFH4" s="4"/>
      <c r="JFI4" s="4"/>
      <c r="JFJ4" s="4"/>
      <c r="JFK4" s="4"/>
      <c r="JFL4" s="4"/>
      <c r="JFQ4" s="25"/>
      <c r="JFR4" s="25"/>
      <c r="JFS4" s="18"/>
      <c r="JFT4" s="18"/>
      <c r="JFU4" s="18"/>
      <c r="JFV4" s="18"/>
      <c r="JFW4" s="18"/>
      <c r="JFX4" s="4"/>
      <c r="JFY4" s="4"/>
      <c r="JFZ4" s="4"/>
      <c r="JGA4" s="4"/>
      <c r="JGB4" s="4"/>
      <c r="JGG4" s="25"/>
      <c r="JGH4" s="25"/>
      <c r="JGI4" s="18"/>
      <c r="JGJ4" s="18"/>
      <c r="JGK4" s="18"/>
      <c r="JGL4" s="18"/>
      <c r="JGM4" s="18"/>
      <c r="JGN4" s="4"/>
      <c r="JGO4" s="4"/>
      <c r="JGP4" s="4"/>
      <c r="JGQ4" s="4"/>
      <c r="JGR4" s="4"/>
      <c r="JGW4" s="25"/>
      <c r="JGX4" s="25"/>
      <c r="JGY4" s="18"/>
      <c r="JGZ4" s="18"/>
      <c r="JHA4" s="18"/>
      <c r="JHB4" s="18"/>
      <c r="JHC4" s="18"/>
      <c r="JHD4" s="4"/>
      <c r="JHE4" s="4"/>
      <c r="JHF4" s="4"/>
      <c r="JHG4" s="4"/>
      <c r="JHH4" s="4"/>
      <c r="JHM4" s="25"/>
      <c r="JHN4" s="25"/>
      <c r="JHO4" s="18"/>
      <c r="JHP4" s="18"/>
      <c r="JHQ4" s="18"/>
      <c r="JHR4" s="18"/>
      <c r="JHS4" s="18"/>
      <c r="JHT4" s="4"/>
      <c r="JHU4" s="4"/>
      <c r="JHV4" s="4"/>
      <c r="JHW4" s="4"/>
      <c r="JHX4" s="4"/>
      <c r="JIC4" s="25"/>
      <c r="JID4" s="25"/>
      <c r="JIE4" s="18"/>
      <c r="JIF4" s="18"/>
      <c r="JIG4" s="18"/>
      <c r="JIH4" s="18"/>
      <c r="JII4" s="18"/>
      <c r="JIJ4" s="4"/>
      <c r="JIK4" s="4"/>
      <c r="JIL4" s="4"/>
      <c r="JIM4" s="4"/>
      <c r="JIN4" s="4"/>
      <c r="JIS4" s="25"/>
      <c r="JIT4" s="25"/>
      <c r="JIU4" s="18"/>
      <c r="JIV4" s="18"/>
      <c r="JIW4" s="18"/>
      <c r="JIX4" s="18"/>
      <c r="JIY4" s="18"/>
      <c r="JIZ4" s="4"/>
      <c r="JJA4" s="4"/>
      <c r="JJB4" s="4"/>
      <c r="JJC4" s="4"/>
      <c r="JJD4" s="4"/>
      <c r="JJI4" s="25"/>
      <c r="JJJ4" s="25"/>
      <c r="JJK4" s="18"/>
      <c r="JJL4" s="18"/>
      <c r="JJM4" s="18"/>
      <c r="JJN4" s="18"/>
      <c r="JJO4" s="18"/>
      <c r="JJP4" s="4"/>
      <c r="JJQ4" s="4"/>
      <c r="JJR4" s="4"/>
      <c r="JJS4" s="4"/>
      <c r="JJT4" s="4"/>
      <c r="JJY4" s="25"/>
      <c r="JJZ4" s="25"/>
      <c r="JKA4" s="18"/>
      <c r="JKB4" s="18"/>
      <c r="JKC4" s="18"/>
      <c r="JKD4" s="18"/>
      <c r="JKE4" s="18"/>
      <c r="JKF4" s="4"/>
      <c r="JKG4" s="4"/>
      <c r="JKH4" s="4"/>
      <c r="JKI4" s="4"/>
      <c r="JKJ4" s="4"/>
      <c r="JKO4" s="25"/>
      <c r="JKP4" s="25"/>
      <c r="JKQ4" s="18"/>
      <c r="JKR4" s="18"/>
      <c r="JKS4" s="18"/>
      <c r="JKT4" s="18"/>
      <c r="JKU4" s="18"/>
      <c r="JKV4" s="4"/>
      <c r="JKW4" s="4"/>
      <c r="JKX4" s="4"/>
      <c r="JKY4" s="4"/>
      <c r="JKZ4" s="4"/>
      <c r="JLE4" s="25"/>
      <c r="JLF4" s="25"/>
      <c r="JLG4" s="18"/>
      <c r="JLH4" s="18"/>
      <c r="JLI4" s="18"/>
      <c r="JLJ4" s="18"/>
      <c r="JLK4" s="18"/>
      <c r="JLL4" s="4"/>
      <c r="JLM4" s="4"/>
      <c r="JLN4" s="4"/>
      <c r="JLO4" s="4"/>
      <c r="JLP4" s="4"/>
      <c r="JLU4" s="25"/>
      <c r="JLV4" s="25"/>
      <c r="JLW4" s="18"/>
      <c r="JLX4" s="18"/>
      <c r="JLY4" s="18"/>
      <c r="JLZ4" s="18"/>
      <c r="JMA4" s="18"/>
      <c r="JMB4" s="4"/>
      <c r="JMC4" s="4"/>
      <c r="JMD4" s="4"/>
      <c r="JME4" s="4"/>
      <c r="JMF4" s="4"/>
      <c r="JMK4" s="25"/>
      <c r="JML4" s="25"/>
      <c r="JMM4" s="18"/>
      <c r="JMN4" s="18"/>
      <c r="JMO4" s="18"/>
      <c r="JMP4" s="18"/>
      <c r="JMQ4" s="18"/>
      <c r="JMR4" s="4"/>
      <c r="JMS4" s="4"/>
      <c r="JMT4" s="4"/>
      <c r="JMU4" s="4"/>
      <c r="JMV4" s="4"/>
      <c r="JNA4" s="25"/>
      <c r="JNB4" s="25"/>
      <c r="JNC4" s="18"/>
      <c r="JND4" s="18"/>
      <c r="JNE4" s="18"/>
      <c r="JNF4" s="18"/>
      <c r="JNG4" s="18"/>
      <c r="JNH4" s="4"/>
      <c r="JNI4" s="4"/>
      <c r="JNJ4" s="4"/>
      <c r="JNK4" s="4"/>
      <c r="JNL4" s="4"/>
      <c r="JNQ4" s="25"/>
      <c r="JNR4" s="25"/>
      <c r="JNS4" s="18"/>
      <c r="JNT4" s="18"/>
      <c r="JNU4" s="18"/>
      <c r="JNV4" s="18"/>
      <c r="JNW4" s="18"/>
      <c r="JNX4" s="4"/>
      <c r="JNY4" s="4"/>
      <c r="JNZ4" s="4"/>
      <c r="JOA4" s="4"/>
      <c r="JOB4" s="4"/>
      <c r="JOG4" s="25"/>
      <c r="JOH4" s="25"/>
      <c r="JOI4" s="18"/>
      <c r="JOJ4" s="18"/>
      <c r="JOK4" s="18"/>
      <c r="JOL4" s="18"/>
      <c r="JOM4" s="18"/>
      <c r="JON4" s="4"/>
      <c r="JOO4" s="4"/>
      <c r="JOP4" s="4"/>
      <c r="JOQ4" s="4"/>
      <c r="JOR4" s="4"/>
      <c r="JOW4" s="25"/>
      <c r="JOX4" s="25"/>
      <c r="JOY4" s="18"/>
      <c r="JOZ4" s="18"/>
      <c r="JPA4" s="18"/>
      <c r="JPB4" s="18"/>
      <c r="JPC4" s="18"/>
      <c r="JPD4" s="4"/>
      <c r="JPE4" s="4"/>
      <c r="JPF4" s="4"/>
      <c r="JPG4" s="4"/>
      <c r="JPH4" s="4"/>
      <c r="JPM4" s="25"/>
      <c r="JPN4" s="25"/>
      <c r="JPO4" s="18"/>
      <c r="JPP4" s="18"/>
      <c r="JPQ4" s="18"/>
      <c r="JPR4" s="18"/>
      <c r="JPS4" s="18"/>
      <c r="JPT4" s="4"/>
      <c r="JPU4" s="4"/>
      <c r="JPV4" s="4"/>
      <c r="JPW4" s="4"/>
      <c r="JPX4" s="4"/>
      <c r="JQC4" s="25"/>
      <c r="JQD4" s="25"/>
      <c r="JQE4" s="18"/>
      <c r="JQF4" s="18"/>
      <c r="JQG4" s="18"/>
      <c r="JQH4" s="18"/>
      <c r="JQI4" s="18"/>
      <c r="JQJ4" s="4"/>
      <c r="JQK4" s="4"/>
      <c r="JQL4" s="4"/>
      <c r="JQM4" s="4"/>
      <c r="JQN4" s="4"/>
      <c r="JQS4" s="25"/>
      <c r="JQT4" s="25"/>
      <c r="JQU4" s="18"/>
      <c r="JQV4" s="18"/>
      <c r="JQW4" s="18"/>
      <c r="JQX4" s="18"/>
      <c r="JQY4" s="18"/>
      <c r="JQZ4" s="4"/>
      <c r="JRA4" s="4"/>
      <c r="JRB4" s="4"/>
      <c r="JRC4" s="4"/>
      <c r="JRD4" s="4"/>
      <c r="JRI4" s="25"/>
      <c r="JRJ4" s="25"/>
      <c r="JRK4" s="18"/>
      <c r="JRL4" s="18"/>
      <c r="JRM4" s="18"/>
      <c r="JRN4" s="18"/>
      <c r="JRO4" s="18"/>
      <c r="JRP4" s="4"/>
      <c r="JRQ4" s="4"/>
      <c r="JRR4" s="4"/>
      <c r="JRS4" s="4"/>
      <c r="JRT4" s="4"/>
      <c r="JRY4" s="25"/>
      <c r="JRZ4" s="25"/>
      <c r="JSA4" s="18"/>
      <c r="JSB4" s="18"/>
      <c r="JSC4" s="18"/>
      <c r="JSD4" s="18"/>
      <c r="JSE4" s="18"/>
      <c r="JSF4" s="4"/>
      <c r="JSG4" s="4"/>
      <c r="JSH4" s="4"/>
      <c r="JSI4" s="4"/>
      <c r="JSJ4" s="4"/>
      <c r="JSO4" s="25"/>
      <c r="JSP4" s="25"/>
      <c r="JSQ4" s="18"/>
      <c r="JSR4" s="18"/>
      <c r="JSS4" s="18"/>
      <c r="JST4" s="18"/>
      <c r="JSU4" s="18"/>
      <c r="JSV4" s="4"/>
      <c r="JSW4" s="4"/>
      <c r="JSX4" s="4"/>
      <c r="JSY4" s="4"/>
      <c r="JSZ4" s="4"/>
      <c r="JTE4" s="25"/>
      <c r="JTF4" s="25"/>
      <c r="JTG4" s="18"/>
      <c r="JTH4" s="18"/>
      <c r="JTI4" s="18"/>
      <c r="JTJ4" s="18"/>
      <c r="JTK4" s="18"/>
      <c r="JTL4" s="4"/>
      <c r="JTM4" s="4"/>
      <c r="JTN4" s="4"/>
      <c r="JTO4" s="4"/>
      <c r="JTP4" s="4"/>
      <c r="JTU4" s="25"/>
      <c r="JTV4" s="25"/>
      <c r="JTW4" s="18"/>
      <c r="JTX4" s="18"/>
      <c r="JTY4" s="18"/>
      <c r="JTZ4" s="18"/>
      <c r="JUA4" s="18"/>
      <c r="JUB4" s="4"/>
      <c r="JUC4" s="4"/>
      <c r="JUD4" s="4"/>
      <c r="JUE4" s="4"/>
      <c r="JUF4" s="4"/>
      <c r="JUK4" s="25"/>
      <c r="JUL4" s="25"/>
      <c r="JUM4" s="18"/>
      <c r="JUN4" s="18"/>
      <c r="JUO4" s="18"/>
      <c r="JUP4" s="18"/>
      <c r="JUQ4" s="18"/>
      <c r="JUR4" s="4"/>
      <c r="JUS4" s="4"/>
      <c r="JUT4" s="4"/>
      <c r="JUU4" s="4"/>
      <c r="JUV4" s="4"/>
      <c r="JVA4" s="25"/>
      <c r="JVB4" s="25"/>
      <c r="JVC4" s="18"/>
      <c r="JVD4" s="18"/>
      <c r="JVE4" s="18"/>
      <c r="JVF4" s="18"/>
      <c r="JVG4" s="18"/>
      <c r="JVH4" s="4"/>
      <c r="JVI4" s="4"/>
      <c r="JVJ4" s="4"/>
      <c r="JVK4" s="4"/>
      <c r="JVL4" s="4"/>
      <c r="JVQ4" s="25"/>
      <c r="JVR4" s="25"/>
      <c r="JVS4" s="18"/>
      <c r="JVT4" s="18"/>
      <c r="JVU4" s="18"/>
      <c r="JVV4" s="18"/>
      <c r="JVW4" s="18"/>
      <c r="JVX4" s="4"/>
      <c r="JVY4" s="4"/>
      <c r="JVZ4" s="4"/>
      <c r="JWA4" s="4"/>
      <c r="JWB4" s="4"/>
      <c r="JWG4" s="25"/>
      <c r="JWH4" s="25"/>
      <c r="JWI4" s="18"/>
      <c r="JWJ4" s="18"/>
      <c r="JWK4" s="18"/>
      <c r="JWL4" s="18"/>
      <c r="JWM4" s="18"/>
      <c r="JWN4" s="4"/>
      <c r="JWO4" s="4"/>
      <c r="JWP4" s="4"/>
      <c r="JWQ4" s="4"/>
      <c r="JWR4" s="4"/>
      <c r="JWW4" s="25"/>
      <c r="JWX4" s="25"/>
      <c r="JWY4" s="18"/>
      <c r="JWZ4" s="18"/>
      <c r="JXA4" s="18"/>
      <c r="JXB4" s="18"/>
      <c r="JXC4" s="18"/>
      <c r="JXD4" s="4"/>
      <c r="JXE4" s="4"/>
      <c r="JXF4" s="4"/>
      <c r="JXG4" s="4"/>
      <c r="JXH4" s="4"/>
      <c r="JXM4" s="25"/>
      <c r="JXN4" s="25"/>
      <c r="JXO4" s="18"/>
      <c r="JXP4" s="18"/>
      <c r="JXQ4" s="18"/>
      <c r="JXR4" s="18"/>
      <c r="JXS4" s="18"/>
      <c r="JXT4" s="4"/>
      <c r="JXU4" s="4"/>
      <c r="JXV4" s="4"/>
      <c r="JXW4" s="4"/>
      <c r="JXX4" s="4"/>
      <c r="JYC4" s="25"/>
      <c r="JYD4" s="25"/>
      <c r="JYE4" s="18"/>
      <c r="JYF4" s="18"/>
      <c r="JYG4" s="18"/>
      <c r="JYH4" s="18"/>
      <c r="JYI4" s="18"/>
      <c r="JYJ4" s="4"/>
      <c r="JYK4" s="4"/>
      <c r="JYL4" s="4"/>
      <c r="JYM4" s="4"/>
      <c r="JYN4" s="4"/>
      <c r="JYS4" s="25"/>
      <c r="JYT4" s="25"/>
      <c r="JYU4" s="18"/>
      <c r="JYV4" s="18"/>
      <c r="JYW4" s="18"/>
      <c r="JYX4" s="18"/>
      <c r="JYY4" s="18"/>
      <c r="JYZ4" s="4"/>
      <c r="JZA4" s="4"/>
      <c r="JZB4" s="4"/>
      <c r="JZC4" s="4"/>
      <c r="JZD4" s="4"/>
      <c r="JZI4" s="25"/>
      <c r="JZJ4" s="25"/>
      <c r="JZK4" s="18"/>
      <c r="JZL4" s="18"/>
      <c r="JZM4" s="18"/>
      <c r="JZN4" s="18"/>
      <c r="JZO4" s="18"/>
      <c r="JZP4" s="4"/>
      <c r="JZQ4" s="4"/>
      <c r="JZR4" s="4"/>
      <c r="JZS4" s="4"/>
      <c r="JZT4" s="4"/>
      <c r="JZY4" s="25"/>
      <c r="JZZ4" s="25"/>
      <c r="KAA4" s="18"/>
      <c r="KAB4" s="18"/>
      <c r="KAC4" s="18"/>
      <c r="KAD4" s="18"/>
      <c r="KAE4" s="18"/>
      <c r="KAF4" s="4"/>
      <c r="KAG4" s="4"/>
      <c r="KAH4" s="4"/>
      <c r="KAI4" s="4"/>
      <c r="KAJ4" s="4"/>
      <c r="KAO4" s="25"/>
      <c r="KAP4" s="25"/>
      <c r="KAQ4" s="18"/>
      <c r="KAR4" s="18"/>
      <c r="KAS4" s="18"/>
      <c r="KAT4" s="18"/>
      <c r="KAU4" s="18"/>
      <c r="KAV4" s="4"/>
      <c r="KAW4" s="4"/>
      <c r="KAX4" s="4"/>
      <c r="KAY4" s="4"/>
      <c r="KAZ4" s="4"/>
      <c r="KBE4" s="25"/>
      <c r="KBF4" s="25"/>
      <c r="KBG4" s="18"/>
      <c r="KBH4" s="18"/>
      <c r="KBI4" s="18"/>
      <c r="KBJ4" s="18"/>
      <c r="KBK4" s="18"/>
      <c r="KBL4" s="4"/>
      <c r="KBM4" s="4"/>
      <c r="KBN4" s="4"/>
      <c r="KBO4" s="4"/>
      <c r="KBP4" s="4"/>
      <c r="KBU4" s="25"/>
      <c r="KBV4" s="25"/>
      <c r="KBW4" s="18"/>
      <c r="KBX4" s="18"/>
      <c r="KBY4" s="18"/>
      <c r="KBZ4" s="18"/>
      <c r="KCA4" s="18"/>
      <c r="KCB4" s="4"/>
      <c r="KCC4" s="4"/>
      <c r="KCD4" s="4"/>
      <c r="KCE4" s="4"/>
      <c r="KCF4" s="4"/>
      <c r="KCK4" s="25"/>
      <c r="KCL4" s="25"/>
      <c r="KCM4" s="18"/>
      <c r="KCN4" s="18"/>
      <c r="KCO4" s="18"/>
      <c r="KCP4" s="18"/>
      <c r="KCQ4" s="18"/>
      <c r="KCR4" s="4"/>
      <c r="KCS4" s="4"/>
      <c r="KCT4" s="4"/>
      <c r="KCU4" s="4"/>
      <c r="KCV4" s="4"/>
      <c r="KDA4" s="25"/>
      <c r="KDB4" s="25"/>
      <c r="KDC4" s="18"/>
      <c r="KDD4" s="18"/>
      <c r="KDE4" s="18"/>
      <c r="KDF4" s="18"/>
      <c r="KDG4" s="18"/>
      <c r="KDH4" s="4"/>
      <c r="KDI4" s="4"/>
      <c r="KDJ4" s="4"/>
      <c r="KDK4" s="4"/>
      <c r="KDL4" s="4"/>
      <c r="KDQ4" s="25"/>
      <c r="KDR4" s="25"/>
      <c r="KDS4" s="18"/>
      <c r="KDT4" s="18"/>
      <c r="KDU4" s="18"/>
      <c r="KDV4" s="18"/>
      <c r="KDW4" s="18"/>
      <c r="KDX4" s="4"/>
      <c r="KDY4" s="4"/>
      <c r="KDZ4" s="4"/>
      <c r="KEA4" s="4"/>
      <c r="KEB4" s="4"/>
      <c r="KEG4" s="25"/>
      <c r="KEH4" s="25"/>
      <c r="KEI4" s="18"/>
      <c r="KEJ4" s="18"/>
      <c r="KEK4" s="18"/>
      <c r="KEL4" s="18"/>
      <c r="KEM4" s="18"/>
      <c r="KEN4" s="4"/>
      <c r="KEO4" s="4"/>
      <c r="KEP4" s="4"/>
      <c r="KEQ4" s="4"/>
      <c r="KER4" s="4"/>
      <c r="KEW4" s="25"/>
      <c r="KEX4" s="25"/>
      <c r="KEY4" s="18"/>
      <c r="KEZ4" s="18"/>
      <c r="KFA4" s="18"/>
      <c r="KFB4" s="18"/>
      <c r="KFC4" s="18"/>
      <c r="KFD4" s="4"/>
      <c r="KFE4" s="4"/>
      <c r="KFF4" s="4"/>
      <c r="KFG4" s="4"/>
      <c r="KFH4" s="4"/>
      <c r="KFM4" s="25"/>
      <c r="KFN4" s="25"/>
      <c r="KFO4" s="18"/>
      <c r="KFP4" s="18"/>
      <c r="KFQ4" s="18"/>
      <c r="KFR4" s="18"/>
      <c r="KFS4" s="18"/>
      <c r="KFT4" s="4"/>
      <c r="KFU4" s="4"/>
      <c r="KFV4" s="4"/>
      <c r="KFW4" s="4"/>
      <c r="KFX4" s="4"/>
      <c r="KGC4" s="25"/>
      <c r="KGD4" s="25"/>
      <c r="KGE4" s="18"/>
      <c r="KGF4" s="18"/>
      <c r="KGG4" s="18"/>
      <c r="KGH4" s="18"/>
      <c r="KGI4" s="18"/>
      <c r="KGJ4" s="4"/>
      <c r="KGK4" s="4"/>
      <c r="KGL4" s="4"/>
      <c r="KGM4" s="4"/>
      <c r="KGN4" s="4"/>
      <c r="KGS4" s="25"/>
      <c r="KGT4" s="25"/>
      <c r="KGU4" s="18"/>
      <c r="KGV4" s="18"/>
      <c r="KGW4" s="18"/>
      <c r="KGX4" s="18"/>
      <c r="KGY4" s="18"/>
      <c r="KGZ4" s="4"/>
      <c r="KHA4" s="4"/>
      <c r="KHB4" s="4"/>
      <c r="KHC4" s="4"/>
      <c r="KHD4" s="4"/>
      <c r="KHI4" s="25"/>
      <c r="KHJ4" s="25"/>
      <c r="KHK4" s="18"/>
      <c r="KHL4" s="18"/>
      <c r="KHM4" s="18"/>
      <c r="KHN4" s="18"/>
      <c r="KHO4" s="18"/>
      <c r="KHP4" s="4"/>
      <c r="KHQ4" s="4"/>
      <c r="KHR4" s="4"/>
      <c r="KHS4" s="4"/>
      <c r="KHT4" s="4"/>
      <c r="KHY4" s="25"/>
      <c r="KHZ4" s="25"/>
      <c r="KIA4" s="18"/>
      <c r="KIB4" s="18"/>
      <c r="KIC4" s="18"/>
      <c r="KID4" s="18"/>
      <c r="KIE4" s="18"/>
      <c r="KIF4" s="4"/>
      <c r="KIG4" s="4"/>
      <c r="KIH4" s="4"/>
      <c r="KII4" s="4"/>
      <c r="KIJ4" s="4"/>
      <c r="KIO4" s="25"/>
      <c r="KIP4" s="25"/>
      <c r="KIQ4" s="18"/>
      <c r="KIR4" s="18"/>
      <c r="KIS4" s="18"/>
      <c r="KIT4" s="18"/>
      <c r="KIU4" s="18"/>
      <c r="KIV4" s="4"/>
      <c r="KIW4" s="4"/>
      <c r="KIX4" s="4"/>
      <c r="KIY4" s="4"/>
      <c r="KIZ4" s="4"/>
      <c r="KJE4" s="25"/>
      <c r="KJF4" s="25"/>
      <c r="KJG4" s="18"/>
      <c r="KJH4" s="18"/>
      <c r="KJI4" s="18"/>
      <c r="KJJ4" s="18"/>
      <c r="KJK4" s="18"/>
      <c r="KJL4" s="4"/>
      <c r="KJM4" s="4"/>
      <c r="KJN4" s="4"/>
      <c r="KJO4" s="4"/>
      <c r="KJP4" s="4"/>
      <c r="KJU4" s="25"/>
      <c r="KJV4" s="25"/>
      <c r="KJW4" s="18"/>
      <c r="KJX4" s="18"/>
      <c r="KJY4" s="18"/>
      <c r="KJZ4" s="18"/>
      <c r="KKA4" s="18"/>
      <c r="KKB4" s="4"/>
      <c r="KKC4" s="4"/>
      <c r="KKD4" s="4"/>
      <c r="KKE4" s="4"/>
      <c r="KKF4" s="4"/>
      <c r="KKK4" s="25"/>
      <c r="KKL4" s="25"/>
      <c r="KKM4" s="18"/>
      <c r="KKN4" s="18"/>
      <c r="KKO4" s="18"/>
      <c r="KKP4" s="18"/>
      <c r="KKQ4" s="18"/>
      <c r="KKR4" s="4"/>
      <c r="KKS4" s="4"/>
      <c r="KKT4" s="4"/>
      <c r="KKU4" s="4"/>
      <c r="KKV4" s="4"/>
      <c r="KLA4" s="25"/>
      <c r="KLB4" s="25"/>
      <c r="KLC4" s="18"/>
      <c r="KLD4" s="18"/>
      <c r="KLE4" s="18"/>
      <c r="KLF4" s="18"/>
      <c r="KLG4" s="18"/>
      <c r="KLH4" s="4"/>
      <c r="KLI4" s="4"/>
      <c r="KLJ4" s="4"/>
      <c r="KLK4" s="4"/>
      <c r="KLL4" s="4"/>
      <c r="KLQ4" s="25"/>
      <c r="KLR4" s="25"/>
      <c r="KLS4" s="18"/>
      <c r="KLT4" s="18"/>
      <c r="KLU4" s="18"/>
      <c r="KLV4" s="18"/>
      <c r="KLW4" s="18"/>
      <c r="KLX4" s="4"/>
      <c r="KLY4" s="4"/>
      <c r="KLZ4" s="4"/>
      <c r="KMA4" s="4"/>
      <c r="KMB4" s="4"/>
      <c r="KMG4" s="25"/>
      <c r="KMH4" s="25"/>
      <c r="KMI4" s="18"/>
      <c r="KMJ4" s="18"/>
      <c r="KMK4" s="18"/>
      <c r="KML4" s="18"/>
      <c r="KMM4" s="18"/>
      <c r="KMN4" s="4"/>
      <c r="KMO4" s="4"/>
      <c r="KMP4" s="4"/>
      <c r="KMQ4" s="4"/>
      <c r="KMR4" s="4"/>
      <c r="KMW4" s="25"/>
      <c r="KMX4" s="25"/>
      <c r="KMY4" s="18"/>
      <c r="KMZ4" s="18"/>
      <c r="KNA4" s="18"/>
      <c r="KNB4" s="18"/>
      <c r="KNC4" s="18"/>
      <c r="KND4" s="4"/>
      <c r="KNE4" s="4"/>
      <c r="KNF4" s="4"/>
      <c r="KNG4" s="4"/>
      <c r="KNH4" s="4"/>
      <c r="KNM4" s="25"/>
      <c r="KNN4" s="25"/>
      <c r="KNO4" s="18"/>
      <c r="KNP4" s="18"/>
      <c r="KNQ4" s="18"/>
      <c r="KNR4" s="18"/>
      <c r="KNS4" s="18"/>
      <c r="KNT4" s="4"/>
      <c r="KNU4" s="4"/>
      <c r="KNV4" s="4"/>
      <c r="KNW4" s="4"/>
      <c r="KNX4" s="4"/>
      <c r="KOC4" s="25"/>
      <c r="KOD4" s="25"/>
      <c r="KOE4" s="18"/>
      <c r="KOF4" s="18"/>
      <c r="KOG4" s="18"/>
      <c r="KOH4" s="18"/>
      <c r="KOI4" s="18"/>
      <c r="KOJ4" s="4"/>
      <c r="KOK4" s="4"/>
      <c r="KOL4" s="4"/>
      <c r="KOM4" s="4"/>
      <c r="KON4" s="4"/>
      <c r="KOS4" s="25"/>
      <c r="KOT4" s="25"/>
      <c r="KOU4" s="18"/>
      <c r="KOV4" s="18"/>
      <c r="KOW4" s="18"/>
      <c r="KOX4" s="18"/>
      <c r="KOY4" s="18"/>
      <c r="KOZ4" s="4"/>
      <c r="KPA4" s="4"/>
      <c r="KPB4" s="4"/>
      <c r="KPC4" s="4"/>
      <c r="KPD4" s="4"/>
      <c r="KPI4" s="25"/>
      <c r="KPJ4" s="25"/>
      <c r="KPK4" s="18"/>
      <c r="KPL4" s="18"/>
      <c r="KPM4" s="18"/>
      <c r="KPN4" s="18"/>
      <c r="KPO4" s="18"/>
      <c r="KPP4" s="4"/>
      <c r="KPQ4" s="4"/>
      <c r="KPR4" s="4"/>
      <c r="KPS4" s="4"/>
      <c r="KPT4" s="4"/>
      <c r="KPY4" s="25"/>
      <c r="KPZ4" s="25"/>
      <c r="KQA4" s="18"/>
      <c r="KQB4" s="18"/>
      <c r="KQC4" s="18"/>
      <c r="KQD4" s="18"/>
      <c r="KQE4" s="18"/>
      <c r="KQF4" s="4"/>
      <c r="KQG4" s="4"/>
      <c r="KQH4" s="4"/>
      <c r="KQI4" s="4"/>
      <c r="KQJ4" s="4"/>
      <c r="KQO4" s="25"/>
      <c r="KQP4" s="25"/>
      <c r="KQQ4" s="18"/>
      <c r="KQR4" s="18"/>
      <c r="KQS4" s="18"/>
      <c r="KQT4" s="18"/>
      <c r="KQU4" s="18"/>
      <c r="KQV4" s="4"/>
      <c r="KQW4" s="4"/>
      <c r="KQX4" s="4"/>
      <c r="KQY4" s="4"/>
      <c r="KQZ4" s="4"/>
      <c r="KRE4" s="25"/>
      <c r="KRF4" s="25"/>
      <c r="KRG4" s="18"/>
      <c r="KRH4" s="18"/>
      <c r="KRI4" s="18"/>
      <c r="KRJ4" s="18"/>
      <c r="KRK4" s="18"/>
      <c r="KRL4" s="4"/>
      <c r="KRM4" s="4"/>
      <c r="KRN4" s="4"/>
      <c r="KRO4" s="4"/>
      <c r="KRP4" s="4"/>
      <c r="KRU4" s="25"/>
      <c r="KRV4" s="25"/>
      <c r="KRW4" s="18"/>
      <c r="KRX4" s="18"/>
      <c r="KRY4" s="18"/>
      <c r="KRZ4" s="18"/>
      <c r="KSA4" s="18"/>
      <c r="KSB4" s="4"/>
      <c r="KSC4" s="4"/>
      <c r="KSD4" s="4"/>
      <c r="KSE4" s="4"/>
      <c r="KSF4" s="4"/>
      <c r="KSK4" s="25"/>
      <c r="KSL4" s="25"/>
      <c r="KSM4" s="18"/>
      <c r="KSN4" s="18"/>
      <c r="KSO4" s="18"/>
      <c r="KSP4" s="18"/>
      <c r="KSQ4" s="18"/>
      <c r="KSR4" s="4"/>
      <c r="KSS4" s="4"/>
      <c r="KST4" s="4"/>
      <c r="KSU4" s="4"/>
      <c r="KSV4" s="4"/>
      <c r="KTA4" s="25"/>
      <c r="KTB4" s="25"/>
      <c r="KTC4" s="18"/>
      <c r="KTD4" s="18"/>
      <c r="KTE4" s="18"/>
      <c r="KTF4" s="18"/>
      <c r="KTG4" s="18"/>
      <c r="KTH4" s="4"/>
      <c r="KTI4" s="4"/>
      <c r="KTJ4" s="4"/>
      <c r="KTK4" s="4"/>
      <c r="KTL4" s="4"/>
      <c r="KTQ4" s="25"/>
      <c r="KTR4" s="25"/>
      <c r="KTS4" s="18"/>
      <c r="KTT4" s="18"/>
      <c r="KTU4" s="18"/>
      <c r="KTV4" s="18"/>
      <c r="KTW4" s="18"/>
      <c r="KTX4" s="4"/>
      <c r="KTY4" s="4"/>
      <c r="KTZ4" s="4"/>
      <c r="KUA4" s="4"/>
      <c r="KUB4" s="4"/>
      <c r="KUG4" s="25"/>
      <c r="KUH4" s="25"/>
      <c r="KUI4" s="18"/>
      <c r="KUJ4" s="18"/>
      <c r="KUK4" s="18"/>
      <c r="KUL4" s="18"/>
      <c r="KUM4" s="18"/>
      <c r="KUN4" s="4"/>
      <c r="KUO4" s="4"/>
      <c r="KUP4" s="4"/>
      <c r="KUQ4" s="4"/>
      <c r="KUR4" s="4"/>
      <c r="KUW4" s="25"/>
      <c r="KUX4" s="25"/>
      <c r="KUY4" s="18"/>
      <c r="KUZ4" s="18"/>
      <c r="KVA4" s="18"/>
      <c r="KVB4" s="18"/>
      <c r="KVC4" s="18"/>
      <c r="KVD4" s="4"/>
      <c r="KVE4" s="4"/>
      <c r="KVF4" s="4"/>
      <c r="KVG4" s="4"/>
      <c r="KVH4" s="4"/>
      <c r="KVM4" s="25"/>
      <c r="KVN4" s="25"/>
      <c r="KVO4" s="18"/>
      <c r="KVP4" s="18"/>
      <c r="KVQ4" s="18"/>
      <c r="KVR4" s="18"/>
      <c r="KVS4" s="18"/>
      <c r="KVT4" s="4"/>
      <c r="KVU4" s="4"/>
      <c r="KVV4" s="4"/>
      <c r="KVW4" s="4"/>
      <c r="KVX4" s="4"/>
      <c r="KWC4" s="25"/>
      <c r="KWD4" s="25"/>
      <c r="KWE4" s="18"/>
      <c r="KWF4" s="18"/>
      <c r="KWG4" s="18"/>
      <c r="KWH4" s="18"/>
      <c r="KWI4" s="18"/>
      <c r="KWJ4" s="4"/>
      <c r="KWK4" s="4"/>
      <c r="KWL4" s="4"/>
      <c r="KWM4" s="4"/>
      <c r="KWN4" s="4"/>
      <c r="KWS4" s="25"/>
      <c r="KWT4" s="25"/>
      <c r="KWU4" s="18"/>
      <c r="KWV4" s="18"/>
      <c r="KWW4" s="18"/>
      <c r="KWX4" s="18"/>
      <c r="KWY4" s="18"/>
      <c r="KWZ4" s="4"/>
      <c r="KXA4" s="4"/>
      <c r="KXB4" s="4"/>
      <c r="KXC4" s="4"/>
      <c r="KXD4" s="4"/>
      <c r="KXI4" s="25"/>
      <c r="KXJ4" s="25"/>
      <c r="KXK4" s="18"/>
      <c r="KXL4" s="18"/>
      <c r="KXM4" s="18"/>
      <c r="KXN4" s="18"/>
      <c r="KXO4" s="18"/>
      <c r="KXP4" s="4"/>
      <c r="KXQ4" s="4"/>
      <c r="KXR4" s="4"/>
      <c r="KXS4" s="4"/>
      <c r="KXT4" s="4"/>
      <c r="KXY4" s="25"/>
      <c r="KXZ4" s="25"/>
      <c r="KYA4" s="18"/>
      <c r="KYB4" s="18"/>
      <c r="KYC4" s="18"/>
      <c r="KYD4" s="18"/>
      <c r="KYE4" s="18"/>
      <c r="KYF4" s="4"/>
      <c r="KYG4" s="4"/>
      <c r="KYH4" s="4"/>
      <c r="KYI4" s="4"/>
      <c r="KYJ4" s="4"/>
      <c r="KYO4" s="25"/>
      <c r="KYP4" s="25"/>
      <c r="KYQ4" s="18"/>
      <c r="KYR4" s="18"/>
      <c r="KYS4" s="18"/>
      <c r="KYT4" s="18"/>
      <c r="KYU4" s="18"/>
      <c r="KYV4" s="4"/>
      <c r="KYW4" s="4"/>
      <c r="KYX4" s="4"/>
      <c r="KYY4" s="4"/>
      <c r="KYZ4" s="4"/>
      <c r="KZE4" s="25"/>
      <c r="KZF4" s="25"/>
      <c r="KZG4" s="18"/>
      <c r="KZH4" s="18"/>
      <c r="KZI4" s="18"/>
      <c r="KZJ4" s="18"/>
      <c r="KZK4" s="18"/>
      <c r="KZL4" s="4"/>
      <c r="KZM4" s="4"/>
      <c r="KZN4" s="4"/>
      <c r="KZO4" s="4"/>
      <c r="KZP4" s="4"/>
      <c r="KZU4" s="25"/>
      <c r="KZV4" s="25"/>
      <c r="KZW4" s="18"/>
      <c r="KZX4" s="18"/>
      <c r="KZY4" s="18"/>
      <c r="KZZ4" s="18"/>
      <c r="LAA4" s="18"/>
      <c r="LAB4" s="4"/>
      <c r="LAC4" s="4"/>
      <c r="LAD4" s="4"/>
      <c r="LAE4" s="4"/>
      <c r="LAF4" s="4"/>
      <c r="LAK4" s="25"/>
      <c r="LAL4" s="25"/>
      <c r="LAM4" s="18"/>
      <c r="LAN4" s="18"/>
      <c r="LAO4" s="18"/>
      <c r="LAP4" s="18"/>
      <c r="LAQ4" s="18"/>
      <c r="LAR4" s="4"/>
      <c r="LAS4" s="4"/>
      <c r="LAT4" s="4"/>
      <c r="LAU4" s="4"/>
      <c r="LAV4" s="4"/>
      <c r="LBA4" s="25"/>
      <c r="LBB4" s="25"/>
      <c r="LBC4" s="18"/>
      <c r="LBD4" s="18"/>
      <c r="LBE4" s="18"/>
      <c r="LBF4" s="18"/>
      <c r="LBG4" s="18"/>
      <c r="LBH4" s="4"/>
      <c r="LBI4" s="4"/>
      <c r="LBJ4" s="4"/>
      <c r="LBK4" s="4"/>
      <c r="LBL4" s="4"/>
      <c r="LBQ4" s="25"/>
      <c r="LBR4" s="25"/>
      <c r="LBS4" s="18"/>
      <c r="LBT4" s="18"/>
      <c r="LBU4" s="18"/>
      <c r="LBV4" s="18"/>
      <c r="LBW4" s="18"/>
      <c r="LBX4" s="4"/>
      <c r="LBY4" s="4"/>
      <c r="LBZ4" s="4"/>
      <c r="LCA4" s="4"/>
      <c r="LCB4" s="4"/>
      <c r="LCG4" s="25"/>
      <c r="LCH4" s="25"/>
      <c r="LCI4" s="18"/>
      <c r="LCJ4" s="18"/>
      <c r="LCK4" s="18"/>
      <c r="LCL4" s="18"/>
      <c r="LCM4" s="18"/>
      <c r="LCN4" s="4"/>
      <c r="LCO4" s="4"/>
      <c r="LCP4" s="4"/>
      <c r="LCQ4" s="4"/>
      <c r="LCR4" s="4"/>
      <c r="LCW4" s="25"/>
      <c r="LCX4" s="25"/>
      <c r="LCY4" s="18"/>
      <c r="LCZ4" s="18"/>
      <c r="LDA4" s="18"/>
      <c r="LDB4" s="18"/>
      <c r="LDC4" s="18"/>
      <c r="LDD4" s="4"/>
      <c r="LDE4" s="4"/>
      <c r="LDF4" s="4"/>
      <c r="LDG4" s="4"/>
      <c r="LDH4" s="4"/>
      <c r="LDM4" s="25"/>
      <c r="LDN4" s="25"/>
      <c r="LDO4" s="18"/>
      <c r="LDP4" s="18"/>
      <c r="LDQ4" s="18"/>
      <c r="LDR4" s="18"/>
      <c r="LDS4" s="18"/>
      <c r="LDT4" s="4"/>
      <c r="LDU4" s="4"/>
      <c r="LDV4" s="4"/>
      <c r="LDW4" s="4"/>
      <c r="LDX4" s="4"/>
      <c r="LEC4" s="25"/>
      <c r="LED4" s="25"/>
      <c r="LEE4" s="18"/>
      <c r="LEF4" s="18"/>
      <c r="LEG4" s="18"/>
      <c r="LEH4" s="18"/>
      <c r="LEI4" s="18"/>
      <c r="LEJ4" s="4"/>
      <c r="LEK4" s="4"/>
      <c r="LEL4" s="4"/>
      <c r="LEM4" s="4"/>
      <c r="LEN4" s="4"/>
      <c r="LES4" s="25"/>
      <c r="LET4" s="25"/>
      <c r="LEU4" s="18"/>
      <c r="LEV4" s="18"/>
      <c r="LEW4" s="18"/>
      <c r="LEX4" s="18"/>
      <c r="LEY4" s="18"/>
      <c r="LEZ4" s="4"/>
      <c r="LFA4" s="4"/>
      <c r="LFB4" s="4"/>
      <c r="LFC4" s="4"/>
      <c r="LFD4" s="4"/>
      <c r="LFI4" s="25"/>
      <c r="LFJ4" s="25"/>
      <c r="LFK4" s="18"/>
      <c r="LFL4" s="18"/>
      <c r="LFM4" s="18"/>
      <c r="LFN4" s="18"/>
      <c r="LFO4" s="18"/>
      <c r="LFP4" s="4"/>
      <c r="LFQ4" s="4"/>
      <c r="LFR4" s="4"/>
      <c r="LFS4" s="4"/>
      <c r="LFT4" s="4"/>
      <c r="LFY4" s="25"/>
      <c r="LFZ4" s="25"/>
      <c r="LGA4" s="18"/>
      <c r="LGB4" s="18"/>
      <c r="LGC4" s="18"/>
      <c r="LGD4" s="18"/>
      <c r="LGE4" s="18"/>
      <c r="LGF4" s="4"/>
      <c r="LGG4" s="4"/>
      <c r="LGH4" s="4"/>
      <c r="LGI4" s="4"/>
      <c r="LGJ4" s="4"/>
      <c r="LGO4" s="25"/>
      <c r="LGP4" s="25"/>
      <c r="LGQ4" s="18"/>
      <c r="LGR4" s="18"/>
      <c r="LGS4" s="18"/>
      <c r="LGT4" s="18"/>
      <c r="LGU4" s="18"/>
      <c r="LGV4" s="4"/>
      <c r="LGW4" s="4"/>
      <c r="LGX4" s="4"/>
      <c r="LGY4" s="4"/>
      <c r="LGZ4" s="4"/>
      <c r="LHE4" s="25"/>
      <c r="LHF4" s="25"/>
      <c r="LHG4" s="18"/>
      <c r="LHH4" s="18"/>
      <c r="LHI4" s="18"/>
      <c r="LHJ4" s="18"/>
      <c r="LHK4" s="18"/>
      <c r="LHL4" s="4"/>
      <c r="LHM4" s="4"/>
      <c r="LHN4" s="4"/>
      <c r="LHO4" s="4"/>
      <c r="LHP4" s="4"/>
      <c r="LHU4" s="25"/>
      <c r="LHV4" s="25"/>
      <c r="LHW4" s="18"/>
      <c r="LHX4" s="18"/>
      <c r="LHY4" s="18"/>
      <c r="LHZ4" s="18"/>
      <c r="LIA4" s="18"/>
      <c r="LIB4" s="4"/>
      <c r="LIC4" s="4"/>
      <c r="LID4" s="4"/>
      <c r="LIE4" s="4"/>
      <c r="LIF4" s="4"/>
      <c r="LIK4" s="25"/>
      <c r="LIL4" s="25"/>
      <c r="LIM4" s="18"/>
      <c r="LIN4" s="18"/>
      <c r="LIO4" s="18"/>
      <c r="LIP4" s="18"/>
      <c r="LIQ4" s="18"/>
      <c r="LIR4" s="4"/>
      <c r="LIS4" s="4"/>
      <c r="LIT4" s="4"/>
      <c r="LIU4" s="4"/>
      <c r="LIV4" s="4"/>
      <c r="LJA4" s="25"/>
      <c r="LJB4" s="25"/>
      <c r="LJC4" s="18"/>
      <c r="LJD4" s="18"/>
      <c r="LJE4" s="18"/>
      <c r="LJF4" s="18"/>
      <c r="LJG4" s="18"/>
      <c r="LJH4" s="4"/>
      <c r="LJI4" s="4"/>
      <c r="LJJ4" s="4"/>
      <c r="LJK4" s="4"/>
      <c r="LJL4" s="4"/>
      <c r="LJQ4" s="25"/>
      <c r="LJR4" s="25"/>
      <c r="LJS4" s="18"/>
      <c r="LJT4" s="18"/>
      <c r="LJU4" s="18"/>
      <c r="LJV4" s="18"/>
      <c r="LJW4" s="18"/>
      <c r="LJX4" s="4"/>
      <c r="LJY4" s="4"/>
      <c r="LJZ4" s="4"/>
      <c r="LKA4" s="4"/>
      <c r="LKB4" s="4"/>
      <c r="LKG4" s="25"/>
      <c r="LKH4" s="25"/>
      <c r="LKI4" s="18"/>
      <c r="LKJ4" s="18"/>
      <c r="LKK4" s="18"/>
      <c r="LKL4" s="18"/>
      <c r="LKM4" s="18"/>
      <c r="LKN4" s="4"/>
      <c r="LKO4" s="4"/>
      <c r="LKP4" s="4"/>
      <c r="LKQ4" s="4"/>
      <c r="LKR4" s="4"/>
      <c r="LKW4" s="25"/>
      <c r="LKX4" s="25"/>
      <c r="LKY4" s="18"/>
      <c r="LKZ4" s="18"/>
      <c r="LLA4" s="18"/>
      <c r="LLB4" s="18"/>
      <c r="LLC4" s="18"/>
      <c r="LLD4" s="4"/>
      <c r="LLE4" s="4"/>
      <c r="LLF4" s="4"/>
      <c r="LLG4" s="4"/>
      <c r="LLH4" s="4"/>
      <c r="LLM4" s="25"/>
      <c r="LLN4" s="25"/>
      <c r="LLO4" s="18"/>
      <c r="LLP4" s="18"/>
      <c r="LLQ4" s="18"/>
      <c r="LLR4" s="18"/>
      <c r="LLS4" s="18"/>
      <c r="LLT4" s="4"/>
      <c r="LLU4" s="4"/>
      <c r="LLV4" s="4"/>
      <c r="LLW4" s="4"/>
      <c r="LLX4" s="4"/>
      <c r="LMC4" s="25"/>
      <c r="LMD4" s="25"/>
      <c r="LME4" s="18"/>
      <c r="LMF4" s="18"/>
      <c r="LMG4" s="18"/>
      <c r="LMH4" s="18"/>
      <c r="LMI4" s="18"/>
      <c r="LMJ4" s="4"/>
      <c r="LMK4" s="4"/>
      <c r="LML4" s="4"/>
      <c r="LMM4" s="4"/>
      <c r="LMN4" s="4"/>
      <c r="LMS4" s="25"/>
      <c r="LMT4" s="25"/>
      <c r="LMU4" s="18"/>
      <c r="LMV4" s="18"/>
      <c r="LMW4" s="18"/>
      <c r="LMX4" s="18"/>
      <c r="LMY4" s="18"/>
      <c r="LMZ4" s="4"/>
      <c r="LNA4" s="4"/>
      <c r="LNB4" s="4"/>
      <c r="LNC4" s="4"/>
      <c r="LND4" s="4"/>
      <c r="LNI4" s="25"/>
      <c r="LNJ4" s="25"/>
      <c r="LNK4" s="18"/>
      <c r="LNL4" s="18"/>
      <c r="LNM4" s="18"/>
      <c r="LNN4" s="18"/>
      <c r="LNO4" s="18"/>
      <c r="LNP4" s="4"/>
      <c r="LNQ4" s="4"/>
      <c r="LNR4" s="4"/>
      <c r="LNS4" s="4"/>
      <c r="LNT4" s="4"/>
      <c r="LNY4" s="25"/>
      <c r="LNZ4" s="25"/>
      <c r="LOA4" s="18"/>
      <c r="LOB4" s="18"/>
      <c r="LOC4" s="18"/>
      <c r="LOD4" s="18"/>
      <c r="LOE4" s="18"/>
      <c r="LOF4" s="4"/>
      <c r="LOG4" s="4"/>
      <c r="LOH4" s="4"/>
      <c r="LOI4" s="4"/>
      <c r="LOJ4" s="4"/>
      <c r="LOO4" s="25"/>
      <c r="LOP4" s="25"/>
      <c r="LOQ4" s="18"/>
      <c r="LOR4" s="18"/>
      <c r="LOS4" s="18"/>
      <c r="LOT4" s="18"/>
      <c r="LOU4" s="18"/>
      <c r="LOV4" s="4"/>
      <c r="LOW4" s="4"/>
      <c r="LOX4" s="4"/>
      <c r="LOY4" s="4"/>
      <c r="LOZ4" s="4"/>
      <c r="LPE4" s="25"/>
      <c r="LPF4" s="25"/>
      <c r="LPG4" s="18"/>
      <c r="LPH4" s="18"/>
      <c r="LPI4" s="18"/>
      <c r="LPJ4" s="18"/>
      <c r="LPK4" s="18"/>
      <c r="LPL4" s="4"/>
      <c r="LPM4" s="4"/>
      <c r="LPN4" s="4"/>
      <c r="LPO4" s="4"/>
      <c r="LPP4" s="4"/>
      <c r="LPU4" s="25"/>
      <c r="LPV4" s="25"/>
      <c r="LPW4" s="18"/>
      <c r="LPX4" s="18"/>
      <c r="LPY4" s="18"/>
      <c r="LPZ4" s="18"/>
      <c r="LQA4" s="18"/>
      <c r="LQB4" s="4"/>
      <c r="LQC4" s="4"/>
      <c r="LQD4" s="4"/>
      <c r="LQE4" s="4"/>
      <c r="LQF4" s="4"/>
      <c r="LQK4" s="25"/>
      <c r="LQL4" s="25"/>
      <c r="LQM4" s="18"/>
      <c r="LQN4" s="18"/>
      <c r="LQO4" s="18"/>
      <c r="LQP4" s="18"/>
      <c r="LQQ4" s="18"/>
      <c r="LQR4" s="4"/>
      <c r="LQS4" s="4"/>
      <c r="LQT4" s="4"/>
      <c r="LQU4" s="4"/>
      <c r="LQV4" s="4"/>
      <c r="LRA4" s="25"/>
      <c r="LRB4" s="25"/>
      <c r="LRC4" s="18"/>
      <c r="LRD4" s="18"/>
      <c r="LRE4" s="18"/>
      <c r="LRF4" s="18"/>
      <c r="LRG4" s="18"/>
      <c r="LRH4" s="4"/>
      <c r="LRI4" s="4"/>
      <c r="LRJ4" s="4"/>
      <c r="LRK4" s="4"/>
      <c r="LRL4" s="4"/>
      <c r="LRQ4" s="25"/>
      <c r="LRR4" s="25"/>
      <c r="LRS4" s="18"/>
      <c r="LRT4" s="18"/>
      <c r="LRU4" s="18"/>
      <c r="LRV4" s="18"/>
      <c r="LRW4" s="18"/>
      <c r="LRX4" s="4"/>
      <c r="LRY4" s="4"/>
      <c r="LRZ4" s="4"/>
      <c r="LSA4" s="4"/>
      <c r="LSB4" s="4"/>
      <c r="LSG4" s="25"/>
      <c r="LSH4" s="25"/>
      <c r="LSI4" s="18"/>
      <c r="LSJ4" s="18"/>
      <c r="LSK4" s="18"/>
      <c r="LSL4" s="18"/>
      <c r="LSM4" s="18"/>
      <c r="LSN4" s="4"/>
      <c r="LSO4" s="4"/>
      <c r="LSP4" s="4"/>
      <c r="LSQ4" s="4"/>
      <c r="LSR4" s="4"/>
      <c r="LSW4" s="25"/>
      <c r="LSX4" s="25"/>
      <c r="LSY4" s="18"/>
      <c r="LSZ4" s="18"/>
      <c r="LTA4" s="18"/>
      <c r="LTB4" s="18"/>
      <c r="LTC4" s="18"/>
      <c r="LTD4" s="4"/>
      <c r="LTE4" s="4"/>
      <c r="LTF4" s="4"/>
      <c r="LTG4" s="4"/>
      <c r="LTH4" s="4"/>
      <c r="LTM4" s="25"/>
      <c r="LTN4" s="25"/>
      <c r="LTO4" s="18"/>
      <c r="LTP4" s="18"/>
      <c r="LTQ4" s="18"/>
      <c r="LTR4" s="18"/>
      <c r="LTS4" s="18"/>
      <c r="LTT4" s="4"/>
      <c r="LTU4" s="4"/>
      <c r="LTV4" s="4"/>
      <c r="LTW4" s="4"/>
      <c r="LTX4" s="4"/>
      <c r="LUC4" s="25"/>
      <c r="LUD4" s="25"/>
      <c r="LUE4" s="18"/>
      <c r="LUF4" s="18"/>
      <c r="LUG4" s="18"/>
      <c r="LUH4" s="18"/>
      <c r="LUI4" s="18"/>
      <c r="LUJ4" s="4"/>
      <c r="LUK4" s="4"/>
      <c r="LUL4" s="4"/>
      <c r="LUM4" s="4"/>
      <c r="LUN4" s="4"/>
      <c r="LUS4" s="25"/>
      <c r="LUT4" s="25"/>
      <c r="LUU4" s="18"/>
      <c r="LUV4" s="18"/>
      <c r="LUW4" s="18"/>
      <c r="LUX4" s="18"/>
      <c r="LUY4" s="18"/>
      <c r="LUZ4" s="4"/>
      <c r="LVA4" s="4"/>
      <c r="LVB4" s="4"/>
      <c r="LVC4" s="4"/>
      <c r="LVD4" s="4"/>
      <c r="LVI4" s="25"/>
      <c r="LVJ4" s="25"/>
      <c r="LVK4" s="18"/>
      <c r="LVL4" s="18"/>
      <c r="LVM4" s="18"/>
      <c r="LVN4" s="18"/>
      <c r="LVO4" s="18"/>
      <c r="LVP4" s="4"/>
      <c r="LVQ4" s="4"/>
      <c r="LVR4" s="4"/>
      <c r="LVS4" s="4"/>
      <c r="LVT4" s="4"/>
      <c r="LVY4" s="25"/>
      <c r="LVZ4" s="25"/>
      <c r="LWA4" s="18"/>
      <c r="LWB4" s="18"/>
      <c r="LWC4" s="18"/>
      <c r="LWD4" s="18"/>
      <c r="LWE4" s="18"/>
      <c r="LWF4" s="4"/>
      <c r="LWG4" s="4"/>
      <c r="LWH4" s="4"/>
      <c r="LWI4" s="4"/>
      <c r="LWJ4" s="4"/>
      <c r="LWO4" s="25"/>
      <c r="LWP4" s="25"/>
      <c r="LWQ4" s="18"/>
      <c r="LWR4" s="18"/>
      <c r="LWS4" s="18"/>
      <c r="LWT4" s="18"/>
      <c r="LWU4" s="18"/>
      <c r="LWV4" s="4"/>
      <c r="LWW4" s="4"/>
      <c r="LWX4" s="4"/>
      <c r="LWY4" s="4"/>
      <c r="LWZ4" s="4"/>
      <c r="LXE4" s="25"/>
      <c r="LXF4" s="25"/>
      <c r="LXG4" s="18"/>
      <c r="LXH4" s="18"/>
      <c r="LXI4" s="18"/>
      <c r="LXJ4" s="18"/>
      <c r="LXK4" s="18"/>
      <c r="LXL4" s="4"/>
      <c r="LXM4" s="4"/>
      <c r="LXN4" s="4"/>
      <c r="LXO4" s="4"/>
      <c r="LXP4" s="4"/>
      <c r="LXU4" s="25"/>
      <c r="LXV4" s="25"/>
      <c r="LXW4" s="18"/>
      <c r="LXX4" s="18"/>
      <c r="LXY4" s="18"/>
      <c r="LXZ4" s="18"/>
      <c r="LYA4" s="18"/>
      <c r="LYB4" s="4"/>
      <c r="LYC4" s="4"/>
      <c r="LYD4" s="4"/>
      <c r="LYE4" s="4"/>
      <c r="LYF4" s="4"/>
      <c r="LYK4" s="25"/>
      <c r="LYL4" s="25"/>
      <c r="LYM4" s="18"/>
      <c r="LYN4" s="18"/>
      <c r="LYO4" s="18"/>
      <c r="LYP4" s="18"/>
      <c r="LYQ4" s="18"/>
      <c r="LYR4" s="4"/>
      <c r="LYS4" s="4"/>
      <c r="LYT4" s="4"/>
      <c r="LYU4" s="4"/>
      <c r="LYV4" s="4"/>
      <c r="LZA4" s="25"/>
      <c r="LZB4" s="25"/>
      <c r="LZC4" s="18"/>
      <c r="LZD4" s="18"/>
      <c r="LZE4" s="18"/>
      <c r="LZF4" s="18"/>
      <c r="LZG4" s="18"/>
      <c r="LZH4" s="4"/>
      <c r="LZI4" s="4"/>
      <c r="LZJ4" s="4"/>
      <c r="LZK4" s="4"/>
      <c r="LZL4" s="4"/>
      <c r="LZQ4" s="25"/>
      <c r="LZR4" s="25"/>
      <c r="LZS4" s="18"/>
      <c r="LZT4" s="18"/>
      <c r="LZU4" s="18"/>
      <c r="LZV4" s="18"/>
      <c r="LZW4" s="18"/>
      <c r="LZX4" s="4"/>
      <c r="LZY4" s="4"/>
      <c r="LZZ4" s="4"/>
      <c r="MAA4" s="4"/>
      <c r="MAB4" s="4"/>
      <c r="MAG4" s="25"/>
      <c r="MAH4" s="25"/>
      <c r="MAI4" s="18"/>
      <c r="MAJ4" s="18"/>
      <c r="MAK4" s="18"/>
      <c r="MAL4" s="18"/>
      <c r="MAM4" s="18"/>
      <c r="MAN4" s="4"/>
      <c r="MAO4" s="4"/>
      <c r="MAP4" s="4"/>
      <c r="MAQ4" s="4"/>
      <c r="MAR4" s="4"/>
      <c r="MAW4" s="25"/>
      <c r="MAX4" s="25"/>
      <c r="MAY4" s="18"/>
      <c r="MAZ4" s="18"/>
      <c r="MBA4" s="18"/>
      <c r="MBB4" s="18"/>
      <c r="MBC4" s="18"/>
      <c r="MBD4" s="4"/>
      <c r="MBE4" s="4"/>
      <c r="MBF4" s="4"/>
      <c r="MBG4" s="4"/>
      <c r="MBH4" s="4"/>
      <c r="MBM4" s="25"/>
      <c r="MBN4" s="25"/>
      <c r="MBO4" s="18"/>
      <c r="MBP4" s="18"/>
      <c r="MBQ4" s="18"/>
      <c r="MBR4" s="18"/>
      <c r="MBS4" s="18"/>
      <c r="MBT4" s="4"/>
      <c r="MBU4" s="4"/>
      <c r="MBV4" s="4"/>
      <c r="MBW4" s="4"/>
      <c r="MBX4" s="4"/>
      <c r="MCC4" s="25"/>
      <c r="MCD4" s="25"/>
      <c r="MCE4" s="18"/>
      <c r="MCF4" s="18"/>
      <c r="MCG4" s="18"/>
      <c r="MCH4" s="18"/>
      <c r="MCI4" s="18"/>
      <c r="MCJ4" s="4"/>
      <c r="MCK4" s="4"/>
      <c r="MCL4" s="4"/>
      <c r="MCM4" s="4"/>
      <c r="MCN4" s="4"/>
      <c r="MCS4" s="25"/>
      <c r="MCT4" s="25"/>
      <c r="MCU4" s="18"/>
      <c r="MCV4" s="18"/>
      <c r="MCW4" s="18"/>
      <c r="MCX4" s="18"/>
      <c r="MCY4" s="18"/>
      <c r="MCZ4" s="4"/>
      <c r="MDA4" s="4"/>
      <c r="MDB4" s="4"/>
      <c r="MDC4" s="4"/>
      <c r="MDD4" s="4"/>
      <c r="MDI4" s="25"/>
      <c r="MDJ4" s="25"/>
      <c r="MDK4" s="18"/>
      <c r="MDL4" s="18"/>
      <c r="MDM4" s="18"/>
      <c r="MDN4" s="18"/>
      <c r="MDO4" s="18"/>
      <c r="MDP4" s="4"/>
      <c r="MDQ4" s="4"/>
      <c r="MDR4" s="4"/>
      <c r="MDS4" s="4"/>
      <c r="MDT4" s="4"/>
      <c r="MDY4" s="25"/>
      <c r="MDZ4" s="25"/>
      <c r="MEA4" s="18"/>
      <c r="MEB4" s="18"/>
      <c r="MEC4" s="18"/>
      <c r="MED4" s="18"/>
      <c r="MEE4" s="18"/>
      <c r="MEF4" s="4"/>
      <c r="MEG4" s="4"/>
      <c r="MEH4" s="4"/>
      <c r="MEI4" s="4"/>
      <c r="MEJ4" s="4"/>
      <c r="MEO4" s="25"/>
      <c r="MEP4" s="25"/>
      <c r="MEQ4" s="18"/>
      <c r="MER4" s="18"/>
      <c r="MES4" s="18"/>
      <c r="MET4" s="18"/>
      <c r="MEU4" s="18"/>
      <c r="MEV4" s="4"/>
      <c r="MEW4" s="4"/>
      <c r="MEX4" s="4"/>
      <c r="MEY4" s="4"/>
      <c r="MEZ4" s="4"/>
      <c r="MFE4" s="25"/>
      <c r="MFF4" s="25"/>
      <c r="MFG4" s="18"/>
      <c r="MFH4" s="18"/>
      <c r="MFI4" s="18"/>
      <c r="MFJ4" s="18"/>
      <c r="MFK4" s="18"/>
      <c r="MFL4" s="4"/>
      <c r="MFM4" s="4"/>
      <c r="MFN4" s="4"/>
      <c r="MFO4" s="4"/>
      <c r="MFP4" s="4"/>
      <c r="MFU4" s="25"/>
      <c r="MFV4" s="25"/>
      <c r="MFW4" s="18"/>
      <c r="MFX4" s="18"/>
      <c r="MFY4" s="18"/>
      <c r="MFZ4" s="18"/>
      <c r="MGA4" s="18"/>
      <c r="MGB4" s="4"/>
      <c r="MGC4" s="4"/>
      <c r="MGD4" s="4"/>
      <c r="MGE4" s="4"/>
      <c r="MGF4" s="4"/>
      <c r="MGK4" s="25"/>
      <c r="MGL4" s="25"/>
      <c r="MGM4" s="18"/>
      <c r="MGN4" s="18"/>
      <c r="MGO4" s="18"/>
      <c r="MGP4" s="18"/>
      <c r="MGQ4" s="18"/>
      <c r="MGR4" s="4"/>
      <c r="MGS4" s="4"/>
      <c r="MGT4" s="4"/>
      <c r="MGU4" s="4"/>
      <c r="MGV4" s="4"/>
      <c r="MHA4" s="25"/>
      <c r="MHB4" s="25"/>
      <c r="MHC4" s="18"/>
      <c r="MHD4" s="18"/>
      <c r="MHE4" s="18"/>
      <c r="MHF4" s="18"/>
      <c r="MHG4" s="18"/>
      <c r="MHH4" s="4"/>
      <c r="MHI4" s="4"/>
      <c r="MHJ4" s="4"/>
      <c r="MHK4" s="4"/>
      <c r="MHL4" s="4"/>
      <c r="MHQ4" s="25"/>
      <c r="MHR4" s="25"/>
      <c r="MHS4" s="18"/>
      <c r="MHT4" s="18"/>
      <c r="MHU4" s="18"/>
      <c r="MHV4" s="18"/>
      <c r="MHW4" s="18"/>
      <c r="MHX4" s="4"/>
      <c r="MHY4" s="4"/>
      <c r="MHZ4" s="4"/>
      <c r="MIA4" s="4"/>
      <c r="MIB4" s="4"/>
      <c r="MIG4" s="25"/>
      <c r="MIH4" s="25"/>
      <c r="MII4" s="18"/>
      <c r="MIJ4" s="18"/>
      <c r="MIK4" s="18"/>
      <c r="MIL4" s="18"/>
      <c r="MIM4" s="18"/>
      <c r="MIN4" s="4"/>
      <c r="MIO4" s="4"/>
      <c r="MIP4" s="4"/>
      <c r="MIQ4" s="4"/>
      <c r="MIR4" s="4"/>
      <c r="MIW4" s="25"/>
      <c r="MIX4" s="25"/>
      <c r="MIY4" s="18"/>
      <c r="MIZ4" s="18"/>
      <c r="MJA4" s="18"/>
      <c r="MJB4" s="18"/>
      <c r="MJC4" s="18"/>
      <c r="MJD4" s="4"/>
      <c r="MJE4" s="4"/>
      <c r="MJF4" s="4"/>
      <c r="MJG4" s="4"/>
      <c r="MJH4" s="4"/>
      <c r="MJM4" s="25"/>
      <c r="MJN4" s="25"/>
      <c r="MJO4" s="18"/>
      <c r="MJP4" s="18"/>
      <c r="MJQ4" s="18"/>
      <c r="MJR4" s="18"/>
      <c r="MJS4" s="18"/>
      <c r="MJT4" s="4"/>
      <c r="MJU4" s="4"/>
      <c r="MJV4" s="4"/>
      <c r="MJW4" s="4"/>
      <c r="MJX4" s="4"/>
      <c r="MKC4" s="25"/>
      <c r="MKD4" s="25"/>
      <c r="MKE4" s="18"/>
      <c r="MKF4" s="18"/>
      <c r="MKG4" s="18"/>
      <c r="MKH4" s="18"/>
      <c r="MKI4" s="18"/>
      <c r="MKJ4" s="4"/>
      <c r="MKK4" s="4"/>
      <c r="MKL4" s="4"/>
      <c r="MKM4" s="4"/>
      <c r="MKN4" s="4"/>
      <c r="MKS4" s="25"/>
      <c r="MKT4" s="25"/>
      <c r="MKU4" s="18"/>
      <c r="MKV4" s="18"/>
      <c r="MKW4" s="18"/>
      <c r="MKX4" s="18"/>
      <c r="MKY4" s="18"/>
      <c r="MKZ4" s="4"/>
      <c r="MLA4" s="4"/>
      <c r="MLB4" s="4"/>
      <c r="MLC4" s="4"/>
      <c r="MLD4" s="4"/>
      <c r="MLI4" s="25"/>
      <c r="MLJ4" s="25"/>
      <c r="MLK4" s="18"/>
      <c r="MLL4" s="18"/>
      <c r="MLM4" s="18"/>
      <c r="MLN4" s="18"/>
      <c r="MLO4" s="18"/>
      <c r="MLP4" s="4"/>
      <c r="MLQ4" s="4"/>
      <c r="MLR4" s="4"/>
      <c r="MLS4" s="4"/>
      <c r="MLT4" s="4"/>
      <c r="MLY4" s="25"/>
      <c r="MLZ4" s="25"/>
      <c r="MMA4" s="18"/>
      <c r="MMB4" s="18"/>
      <c r="MMC4" s="18"/>
      <c r="MMD4" s="18"/>
      <c r="MME4" s="18"/>
      <c r="MMF4" s="4"/>
      <c r="MMG4" s="4"/>
      <c r="MMH4" s="4"/>
      <c r="MMI4" s="4"/>
      <c r="MMJ4" s="4"/>
      <c r="MMO4" s="25"/>
      <c r="MMP4" s="25"/>
      <c r="MMQ4" s="18"/>
      <c r="MMR4" s="18"/>
      <c r="MMS4" s="18"/>
      <c r="MMT4" s="18"/>
      <c r="MMU4" s="18"/>
      <c r="MMV4" s="4"/>
      <c r="MMW4" s="4"/>
      <c r="MMX4" s="4"/>
      <c r="MMY4" s="4"/>
      <c r="MMZ4" s="4"/>
      <c r="MNE4" s="25"/>
      <c r="MNF4" s="25"/>
      <c r="MNG4" s="18"/>
      <c r="MNH4" s="18"/>
      <c r="MNI4" s="18"/>
      <c r="MNJ4" s="18"/>
      <c r="MNK4" s="18"/>
      <c r="MNL4" s="4"/>
      <c r="MNM4" s="4"/>
      <c r="MNN4" s="4"/>
      <c r="MNO4" s="4"/>
      <c r="MNP4" s="4"/>
      <c r="MNU4" s="25"/>
      <c r="MNV4" s="25"/>
      <c r="MNW4" s="18"/>
      <c r="MNX4" s="18"/>
      <c r="MNY4" s="18"/>
      <c r="MNZ4" s="18"/>
      <c r="MOA4" s="18"/>
      <c r="MOB4" s="4"/>
      <c r="MOC4" s="4"/>
      <c r="MOD4" s="4"/>
      <c r="MOE4" s="4"/>
      <c r="MOF4" s="4"/>
      <c r="MOK4" s="25"/>
      <c r="MOL4" s="25"/>
      <c r="MOM4" s="18"/>
      <c r="MON4" s="18"/>
      <c r="MOO4" s="18"/>
      <c r="MOP4" s="18"/>
      <c r="MOQ4" s="18"/>
      <c r="MOR4" s="4"/>
      <c r="MOS4" s="4"/>
      <c r="MOT4" s="4"/>
      <c r="MOU4" s="4"/>
      <c r="MOV4" s="4"/>
      <c r="MPA4" s="25"/>
      <c r="MPB4" s="25"/>
      <c r="MPC4" s="18"/>
      <c r="MPD4" s="18"/>
      <c r="MPE4" s="18"/>
      <c r="MPF4" s="18"/>
      <c r="MPG4" s="18"/>
      <c r="MPH4" s="4"/>
      <c r="MPI4" s="4"/>
      <c r="MPJ4" s="4"/>
      <c r="MPK4" s="4"/>
      <c r="MPL4" s="4"/>
      <c r="MPQ4" s="25"/>
      <c r="MPR4" s="25"/>
      <c r="MPS4" s="18"/>
      <c r="MPT4" s="18"/>
      <c r="MPU4" s="18"/>
      <c r="MPV4" s="18"/>
      <c r="MPW4" s="18"/>
      <c r="MPX4" s="4"/>
      <c r="MPY4" s="4"/>
      <c r="MPZ4" s="4"/>
      <c r="MQA4" s="4"/>
      <c r="MQB4" s="4"/>
      <c r="MQG4" s="25"/>
      <c r="MQH4" s="25"/>
      <c r="MQI4" s="18"/>
      <c r="MQJ4" s="18"/>
      <c r="MQK4" s="18"/>
      <c r="MQL4" s="18"/>
      <c r="MQM4" s="18"/>
      <c r="MQN4" s="4"/>
      <c r="MQO4" s="4"/>
      <c r="MQP4" s="4"/>
      <c r="MQQ4" s="4"/>
      <c r="MQR4" s="4"/>
      <c r="MQW4" s="25"/>
      <c r="MQX4" s="25"/>
      <c r="MQY4" s="18"/>
      <c r="MQZ4" s="18"/>
      <c r="MRA4" s="18"/>
      <c r="MRB4" s="18"/>
      <c r="MRC4" s="18"/>
      <c r="MRD4" s="4"/>
      <c r="MRE4" s="4"/>
      <c r="MRF4" s="4"/>
      <c r="MRG4" s="4"/>
      <c r="MRH4" s="4"/>
      <c r="MRM4" s="25"/>
      <c r="MRN4" s="25"/>
      <c r="MRO4" s="18"/>
      <c r="MRP4" s="18"/>
      <c r="MRQ4" s="18"/>
      <c r="MRR4" s="18"/>
      <c r="MRS4" s="18"/>
      <c r="MRT4" s="4"/>
      <c r="MRU4" s="4"/>
      <c r="MRV4" s="4"/>
      <c r="MRW4" s="4"/>
      <c r="MRX4" s="4"/>
      <c r="MSC4" s="25"/>
      <c r="MSD4" s="25"/>
      <c r="MSE4" s="18"/>
      <c r="MSF4" s="18"/>
      <c r="MSG4" s="18"/>
      <c r="MSH4" s="18"/>
      <c r="MSI4" s="18"/>
      <c r="MSJ4" s="4"/>
      <c r="MSK4" s="4"/>
      <c r="MSL4" s="4"/>
      <c r="MSM4" s="4"/>
      <c r="MSN4" s="4"/>
      <c r="MSS4" s="25"/>
      <c r="MST4" s="25"/>
      <c r="MSU4" s="18"/>
      <c r="MSV4" s="18"/>
      <c r="MSW4" s="18"/>
      <c r="MSX4" s="18"/>
      <c r="MSY4" s="18"/>
      <c r="MSZ4" s="4"/>
      <c r="MTA4" s="4"/>
      <c r="MTB4" s="4"/>
      <c r="MTC4" s="4"/>
      <c r="MTD4" s="4"/>
      <c r="MTI4" s="25"/>
      <c r="MTJ4" s="25"/>
      <c r="MTK4" s="18"/>
      <c r="MTL4" s="18"/>
      <c r="MTM4" s="18"/>
      <c r="MTN4" s="18"/>
      <c r="MTO4" s="18"/>
      <c r="MTP4" s="4"/>
      <c r="MTQ4" s="4"/>
      <c r="MTR4" s="4"/>
      <c r="MTS4" s="4"/>
      <c r="MTT4" s="4"/>
      <c r="MTY4" s="25"/>
      <c r="MTZ4" s="25"/>
      <c r="MUA4" s="18"/>
      <c r="MUB4" s="18"/>
      <c r="MUC4" s="18"/>
      <c r="MUD4" s="18"/>
      <c r="MUE4" s="18"/>
      <c r="MUF4" s="4"/>
      <c r="MUG4" s="4"/>
      <c r="MUH4" s="4"/>
      <c r="MUI4" s="4"/>
      <c r="MUJ4" s="4"/>
      <c r="MUO4" s="25"/>
      <c r="MUP4" s="25"/>
      <c r="MUQ4" s="18"/>
      <c r="MUR4" s="18"/>
      <c r="MUS4" s="18"/>
      <c r="MUT4" s="18"/>
      <c r="MUU4" s="18"/>
      <c r="MUV4" s="4"/>
      <c r="MUW4" s="4"/>
      <c r="MUX4" s="4"/>
      <c r="MUY4" s="4"/>
      <c r="MUZ4" s="4"/>
      <c r="MVE4" s="25"/>
      <c r="MVF4" s="25"/>
      <c r="MVG4" s="18"/>
      <c r="MVH4" s="18"/>
      <c r="MVI4" s="18"/>
      <c r="MVJ4" s="18"/>
      <c r="MVK4" s="18"/>
      <c r="MVL4" s="4"/>
      <c r="MVM4" s="4"/>
      <c r="MVN4" s="4"/>
      <c r="MVO4" s="4"/>
      <c r="MVP4" s="4"/>
      <c r="MVU4" s="25"/>
      <c r="MVV4" s="25"/>
      <c r="MVW4" s="18"/>
      <c r="MVX4" s="18"/>
      <c r="MVY4" s="18"/>
      <c r="MVZ4" s="18"/>
      <c r="MWA4" s="18"/>
      <c r="MWB4" s="4"/>
      <c r="MWC4" s="4"/>
      <c r="MWD4" s="4"/>
      <c r="MWE4" s="4"/>
      <c r="MWF4" s="4"/>
      <c r="MWK4" s="25"/>
      <c r="MWL4" s="25"/>
      <c r="MWM4" s="18"/>
      <c r="MWN4" s="18"/>
      <c r="MWO4" s="18"/>
      <c r="MWP4" s="18"/>
      <c r="MWQ4" s="18"/>
      <c r="MWR4" s="4"/>
      <c r="MWS4" s="4"/>
      <c r="MWT4" s="4"/>
      <c r="MWU4" s="4"/>
      <c r="MWV4" s="4"/>
      <c r="MXA4" s="25"/>
      <c r="MXB4" s="25"/>
      <c r="MXC4" s="18"/>
      <c r="MXD4" s="18"/>
      <c r="MXE4" s="18"/>
      <c r="MXF4" s="18"/>
      <c r="MXG4" s="18"/>
      <c r="MXH4" s="4"/>
      <c r="MXI4" s="4"/>
      <c r="MXJ4" s="4"/>
      <c r="MXK4" s="4"/>
      <c r="MXL4" s="4"/>
      <c r="MXQ4" s="25"/>
      <c r="MXR4" s="25"/>
      <c r="MXS4" s="18"/>
      <c r="MXT4" s="18"/>
      <c r="MXU4" s="18"/>
      <c r="MXV4" s="18"/>
      <c r="MXW4" s="18"/>
      <c r="MXX4" s="4"/>
      <c r="MXY4" s="4"/>
      <c r="MXZ4" s="4"/>
      <c r="MYA4" s="4"/>
      <c r="MYB4" s="4"/>
      <c r="MYG4" s="25"/>
      <c r="MYH4" s="25"/>
      <c r="MYI4" s="18"/>
      <c r="MYJ4" s="18"/>
      <c r="MYK4" s="18"/>
      <c r="MYL4" s="18"/>
      <c r="MYM4" s="18"/>
      <c r="MYN4" s="4"/>
      <c r="MYO4" s="4"/>
      <c r="MYP4" s="4"/>
      <c r="MYQ4" s="4"/>
      <c r="MYR4" s="4"/>
      <c r="MYW4" s="25"/>
      <c r="MYX4" s="25"/>
      <c r="MYY4" s="18"/>
      <c r="MYZ4" s="18"/>
      <c r="MZA4" s="18"/>
      <c r="MZB4" s="18"/>
      <c r="MZC4" s="18"/>
      <c r="MZD4" s="4"/>
      <c r="MZE4" s="4"/>
      <c r="MZF4" s="4"/>
      <c r="MZG4" s="4"/>
      <c r="MZH4" s="4"/>
      <c r="MZM4" s="25"/>
      <c r="MZN4" s="25"/>
      <c r="MZO4" s="18"/>
      <c r="MZP4" s="18"/>
      <c r="MZQ4" s="18"/>
      <c r="MZR4" s="18"/>
      <c r="MZS4" s="18"/>
      <c r="MZT4" s="4"/>
      <c r="MZU4" s="4"/>
      <c r="MZV4" s="4"/>
      <c r="MZW4" s="4"/>
      <c r="MZX4" s="4"/>
      <c r="NAC4" s="25"/>
      <c r="NAD4" s="25"/>
      <c r="NAE4" s="18"/>
      <c r="NAF4" s="18"/>
      <c r="NAG4" s="18"/>
      <c r="NAH4" s="18"/>
      <c r="NAI4" s="18"/>
      <c r="NAJ4" s="4"/>
      <c r="NAK4" s="4"/>
      <c r="NAL4" s="4"/>
      <c r="NAM4" s="4"/>
      <c r="NAN4" s="4"/>
      <c r="NAS4" s="25"/>
      <c r="NAT4" s="25"/>
      <c r="NAU4" s="18"/>
      <c r="NAV4" s="18"/>
      <c r="NAW4" s="18"/>
      <c r="NAX4" s="18"/>
      <c r="NAY4" s="18"/>
      <c r="NAZ4" s="4"/>
      <c r="NBA4" s="4"/>
      <c r="NBB4" s="4"/>
      <c r="NBC4" s="4"/>
      <c r="NBD4" s="4"/>
      <c r="NBI4" s="25"/>
      <c r="NBJ4" s="25"/>
      <c r="NBK4" s="18"/>
      <c r="NBL4" s="18"/>
      <c r="NBM4" s="18"/>
      <c r="NBN4" s="18"/>
      <c r="NBO4" s="18"/>
      <c r="NBP4" s="4"/>
      <c r="NBQ4" s="4"/>
      <c r="NBR4" s="4"/>
      <c r="NBS4" s="4"/>
      <c r="NBT4" s="4"/>
      <c r="NBY4" s="25"/>
      <c r="NBZ4" s="25"/>
      <c r="NCA4" s="18"/>
      <c r="NCB4" s="18"/>
      <c r="NCC4" s="18"/>
      <c r="NCD4" s="18"/>
      <c r="NCE4" s="18"/>
      <c r="NCF4" s="4"/>
      <c r="NCG4" s="4"/>
      <c r="NCH4" s="4"/>
      <c r="NCI4" s="4"/>
      <c r="NCJ4" s="4"/>
      <c r="NCO4" s="25"/>
      <c r="NCP4" s="25"/>
      <c r="NCQ4" s="18"/>
      <c r="NCR4" s="18"/>
      <c r="NCS4" s="18"/>
      <c r="NCT4" s="18"/>
      <c r="NCU4" s="18"/>
      <c r="NCV4" s="4"/>
      <c r="NCW4" s="4"/>
      <c r="NCX4" s="4"/>
      <c r="NCY4" s="4"/>
      <c r="NCZ4" s="4"/>
      <c r="NDE4" s="25"/>
      <c r="NDF4" s="25"/>
      <c r="NDG4" s="18"/>
      <c r="NDH4" s="18"/>
      <c r="NDI4" s="18"/>
      <c r="NDJ4" s="18"/>
      <c r="NDK4" s="18"/>
      <c r="NDL4" s="4"/>
      <c r="NDM4" s="4"/>
      <c r="NDN4" s="4"/>
      <c r="NDO4" s="4"/>
      <c r="NDP4" s="4"/>
      <c r="NDU4" s="25"/>
      <c r="NDV4" s="25"/>
      <c r="NDW4" s="18"/>
      <c r="NDX4" s="18"/>
      <c r="NDY4" s="18"/>
      <c r="NDZ4" s="18"/>
      <c r="NEA4" s="18"/>
      <c r="NEB4" s="4"/>
      <c r="NEC4" s="4"/>
      <c r="NED4" s="4"/>
      <c r="NEE4" s="4"/>
      <c r="NEF4" s="4"/>
      <c r="NEK4" s="25"/>
      <c r="NEL4" s="25"/>
      <c r="NEM4" s="18"/>
      <c r="NEN4" s="18"/>
      <c r="NEO4" s="18"/>
      <c r="NEP4" s="18"/>
      <c r="NEQ4" s="18"/>
      <c r="NER4" s="4"/>
      <c r="NES4" s="4"/>
      <c r="NET4" s="4"/>
      <c r="NEU4" s="4"/>
      <c r="NEV4" s="4"/>
      <c r="NFA4" s="25"/>
      <c r="NFB4" s="25"/>
      <c r="NFC4" s="18"/>
      <c r="NFD4" s="18"/>
      <c r="NFE4" s="18"/>
      <c r="NFF4" s="18"/>
      <c r="NFG4" s="18"/>
      <c r="NFH4" s="4"/>
      <c r="NFI4" s="4"/>
      <c r="NFJ4" s="4"/>
      <c r="NFK4" s="4"/>
      <c r="NFL4" s="4"/>
      <c r="NFQ4" s="25"/>
      <c r="NFR4" s="25"/>
      <c r="NFS4" s="18"/>
      <c r="NFT4" s="18"/>
      <c r="NFU4" s="18"/>
      <c r="NFV4" s="18"/>
      <c r="NFW4" s="18"/>
      <c r="NFX4" s="4"/>
      <c r="NFY4" s="4"/>
      <c r="NFZ4" s="4"/>
      <c r="NGA4" s="4"/>
      <c r="NGB4" s="4"/>
      <c r="NGG4" s="25"/>
      <c r="NGH4" s="25"/>
      <c r="NGI4" s="18"/>
      <c r="NGJ4" s="18"/>
      <c r="NGK4" s="18"/>
      <c r="NGL4" s="18"/>
      <c r="NGM4" s="18"/>
      <c r="NGN4" s="4"/>
      <c r="NGO4" s="4"/>
      <c r="NGP4" s="4"/>
      <c r="NGQ4" s="4"/>
      <c r="NGR4" s="4"/>
      <c r="NGW4" s="25"/>
      <c r="NGX4" s="25"/>
      <c r="NGY4" s="18"/>
      <c r="NGZ4" s="18"/>
      <c r="NHA4" s="18"/>
      <c r="NHB4" s="18"/>
      <c r="NHC4" s="18"/>
      <c r="NHD4" s="4"/>
      <c r="NHE4" s="4"/>
      <c r="NHF4" s="4"/>
      <c r="NHG4" s="4"/>
      <c r="NHH4" s="4"/>
      <c r="NHM4" s="25"/>
      <c r="NHN4" s="25"/>
      <c r="NHO4" s="18"/>
      <c r="NHP4" s="18"/>
      <c r="NHQ4" s="18"/>
      <c r="NHR4" s="18"/>
      <c r="NHS4" s="18"/>
      <c r="NHT4" s="4"/>
      <c r="NHU4" s="4"/>
      <c r="NHV4" s="4"/>
      <c r="NHW4" s="4"/>
      <c r="NHX4" s="4"/>
      <c r="NIC4" s="25"/>
      <c r="NID4" s="25"/>
      <c r="NIE4" s="18"/>
      <c r="NIF4" s="18"/>
      <c r="NIG4" s="18"/>
      <c r="NIH4" s="18"/>
      <c r="NII4" s="18"/>
      <c r="NIJ4" s="4"/>
      <c r="NIK4" s="4"/>
      <c r="NIL4" s="4"/>
      <c r="NIM4" s="4"/>
      <c r="NIN4" s="4"/>
      <c r="NIS4" s="25"/>
      <c r="NIT4" s="25"/>
      <c r="NIU4" s="18"/>
      <c r="NIV4" s="18"/>
      <c r="NIW4" s="18"/>
      <c r="NIX4" s="18"/>
      <c r="NIY4" s="18"/>
      <c r="NIZ4" s="4"/>
      <c r="NJA4" s="4"/>
      <c r="NJB4" s="4"/>
      <c r="NJC4" s="4"/>
      <c r="NJD4" s="4"/>
      <c r="NJI4" s="25"/>
      <c r="NJJ4" s="25"/>
      <c r="NJK4" s="18"/>
      <c r="NJL4" s="18"/>
      <c r="NJM4" s="18"/>
      <c r="NJN4" s="18"/>
      <c r="NJO4" s="18"/>
      <c r="NJP4" s="4"/>
      <c r="NJQ4" s="4"/>
      <c r="NJR4" s="4"/>
      <c r="NJS4" s="4"/>
      <c r="NJT4" s="4"/>
      <c r="NJY4" s="25"/>
      <c r="NJZ4" s="25"/>
      <c r="NKA4" s="18"/>
      <c r="NKB4" s="18"/>
      <c r="NKC4" s="18"/>
      <c r="NKD4" s="18"/>
      <c r="NKE4" s="18"/>
      <c r="NKF4" s="4"/>
      <c r="NKG4" s="4"/>
      <c r="NKH4" s="4"/>
      <c r="NKI4" s="4"/>
      <c r="NKJ4" s="4"/>
      <c r="NKO4" s="25"/>
      <c r="NKP4" s="25"/>
      <c r="NKQ4" s="18"/>
      <c r="NKR4" s="18"/>
      <c r="NKS4" s="18"/>
      <c r="NKT4" s="18"/>
      <c r="NKU4" s="18"/>
      <c r="NKV4" s="4"/>
      <c r="NKW4" s="4"/>
      <c r="NKX4" s="4"/>
      <c r="NKY4" s="4"/>
      <c r="NKZ4" s="4"/>
      <c r="NLE4" s="25"/>
      <c r="NLF4" s="25"/>
      <c r="NLG4" s="18"/>
      <c r="NLH4" s="18"/>
      <c r="NLI4" s="18"/>
      <c r="NLJ4" s="18"/>
      <c r="NLK4" s="18"/>
      <c r="NLL4" s="4"/>
      <c r="NLM4" s="4"/>
      <c r="NLN4" s="4"/>
      <c r="NLO4" s="4"/>
      <c r="NLP4" s="4"/>
      <c r="NLU4" s="25"/>
      <c r="NLV4" s="25"/>
      <c r="NLW4" s="18"/>
      <c r="NLX4" s="18"/>
      <c r="NLY4" s="18"/>
      <c r="NLZ4" s="18"/>
      <c r="NMA4" s="18"/>
      <c r="NMB4" s="4"/>
      <c r="NMC4" s="4"/>
      <c r="NMD4" s="4"/>
      <c r="NME4" s="4"/>
      <c r="NMF4" s="4"/>
      <c r="NMK4" s="25"/>
      <c r="NML4" s="25"/>
      <c r="NMM4" s="18"/>
      <c r="NMN4" s="18"/>
      <c r="NMO4" s="18"/>
      <c r="NMP4" s="18"/>
      <c r="NMQ4" s="18"/>
      <c r="NMR4" s="4"/>
      <c r="NMS4" s="4"/>
      <c r="NMT4" s="4"/>
      <c r="NMU4" s="4"/>
      <c r="NMV4" s="4"/>
      <c r="NNA4" s="25"/>
      <c r="NNB4" s="25"/>
      <c r="NNC4" s="18"/>
      <c r="NND4" s="18"/>
      <c r="NNE4" s="18"/>
      <c r="NNF4" s="18"/>
      <c r="NNG4" s="18"/>
      <c r="NNH4" s="4"/>
      <c r="NNI4" s="4"/>
      <c r="NNJ4" s="4"/>
      <c r="NNK4" s="4"/>
      <c r="NNL4" s="4"/>
      <c r="NNQ4" s="25"/>
      <c r="NNR4" s="25"/>
      <c r="NNS4" s="18"/>
      <c r="NNT4" s="18"/>
      <c r="NNU4" s="18"/>
      <c r="NNV4" s="18"/>
      <c r="NNW4" s="18"/>
      <c r="NNX4" s="4"/>
      <c r="NNY4" s="4"/>
      <c r="NNZ4" s="4"/>
      <c r="NOA4" s="4"/>
      <c r="NOB4" s="4"/>
      <c r="NOG4" s="25"/>
      <c r="NOH4" s="25"/>
      <c r="NOI4" s="18"/>
      <c r="NOJ4" s="18"/>
      <c r="NOK4" s="18"/>
      <c r="NOL4" s="18"/>
      <c r="NOM4" s="18"/>
      <c r="NON4" s="4"/>
      <c r="NOO4" s="4"/>
      <c r="NOP4" s="4"/>
      <c r="NOQ4" s="4"/>
      <c r="NOR4" s="4"/>
      <c r="NOW4" s="25"/>
      <c r="NOX4" s="25"/>
      <c r="NOY4" s="18"/>
      <c r="NOZ4" s="18"/>
      <c r="NPA4" s="18"/>
      <c r="NPB4" s="18"/>
      <c r="NPC4" s="18"/>
      <c r="NPD4" s="4"/>
      <c r="NPE4" s="4"/>
      <c r="NPF4" s="4"/>
      <c r="NPG4" s="4"/>
      <c r="NPH4" s="4"/>
      <c r="NPM4" s="25"/>
      <c r="NPN4" s="25"/>
      <c r="NPO4" s="18"/>
      <c r="NPP4" s="18"/>
      <c r="NPQ4" s="18"/>
      <c r="NPR4" s="18"/>
      <c r="NPS4" s="18"/>
      <c r="NPT4" s="4"/>
      <c r="NPU4" s="4"/>
      <c r="NPV4" s="4"/>
      <c r="NPW4" s="4"/>
      <c r="NPX4" s="4"/>
      <c r="NQC4" s="25"/>
      <c r="NQD4" s="25"/>
      <c r="NQE4" s="18"/>
      <c r="NQF4" s="18"/>
      <c r="NQG4" s="18"/>
      <c r="NQH4" s="18"/>
      <c r="NQI4" s="18"/>
      <c r="NQJ4" s="4"/>
      <c r="NQK4" s="4"/>
      <c r="NQL4" s="4"/>
      <c r="NQM4" s="4"/>
      <c r="NQN4" s="4"/>
      <c r="NQS4" s="25"/>
      <c r="NQT4" s="25"/>
      <c r="NQU4" s="18"/>
      <c r="NQV4" s="18"/>
      <c r="NQW4" s="18"/>
      <c r="NQX4" s="18"/>
      <c r="NQY4" s="18"/>
      <c r="NQZ4" s="4"/>
      <c r="NRA4" s="4"/>
      <c r="NRB4" s="4"/>
      <c r="NRC4" s="4"/>
      <c r="NRD4" s="4"/>
      <c r="NRI4" s="25"/>
      <c r="NRJ4" s="25"/>
      <c r="NRK4" s="18"/>
      <c r="NRL4" s="18"/>
      <c r="NRM4" s="18"/>
      <c r="NRN4" s="18"/>
      <c r="NRO4" s="18"/>
      <c r="NRP4" s="4"/>
      <c r="NRQ4" s="4"/>
      <c r="NRR4" s="4"/>
      <c r="NRS4" s="4"/>
      <c r="NRT4" s="4"/>
      <c r="NRY4" s="25"/>
      <c r="NRZ4" s="25"/>
      <c r="NSA4" s="18"/>
      <c r="NSB4" s="18"/>
      <c r="NSC4" s="18"/>
      <c r="NSD4" s="18"/>
      <c r="NSE4" s="18"/>
      <c r="NSF4" s="4"/>
      <c r="NSG4" s="4"/>
      <c r="NSH4" s="4"/>
      <c r="NSI4" s="4"/>
      <c r="NSJ4" s="4"/>
      <c r="NSO4" s="25"/>
      <c r="NSP4" s="25"/>
      <c r="NSQ4" s="18"/>
      <c r="NSR4" s="18"/>
      <c r="NSS4" s="18"/>
      <c r="NST4" s="18"/>
      <c r="NSU4" s="18"/>
      <c r="NSV4" s="4"/>
      <c r="NSW4" s="4"/>
      <c r="NSX4" s="4"/>
      <c r="NSY4" s="4"/>
      <c r="NSZ4" s="4"/>
      <c r="NTE4" s="25"/>
      <c r="NTF4" s="25"/>
      <c r="NTG4" s="18"/>
      <c r="NTH4" s="18"/>
      <c r="NTI4" s="18"/>
      <c r="NTJ4" s="18"/>
      <c r="NTK4" s="18"/>
      <c r="NTL4" s="4"/>
      <c r="NTM4" s="4"/>
      <c r="NTN4" s="4"/>
      <c r="NTO4" s="4"/>
      <c r="NTP4" s="4"/>
      <c r="NTU4" s="25"/>
      <c r="NTV4" s="25"/>
      <c r="NTW4" s="18"/>
      <c r="NTX4" s="18"/>
      <c r="NTY4" s="18"/>
      <c r="NTZ4" s="18"/>
      <c r="NUA4" s="18"/>
      <c r="NUB4" s="4"/>
      <c r="NUC4" s="4"/>
      <c r="NUD4" s="4"/>
      <c r="NUE4" s="4"/>
      <c r="NUF4" s="4"/>
      <c r="NUK4" s="25"/>
      <c r="NUL4" s="25"/>
      <c r="NUM4" s="18"/>
      <c r="NUN4" s="18"/>
      <c r="NUO4" s="18"/>
      <c r="NUP4" s="18"/>
      <c r="NUQ4" s="18"/>
      <c r="NUR4" s="4"/>
      <c r="NUS4" s="4"/>
      <c r="NUT4" s="4"/>
      <c r="NUU4" s="4"/>
      <c r="NUV4" s="4"/>
      <c r="NVA4" s="25"/>
      <c r="NVB4" s="25"/>
      <c r="NVC4" s="18"/>
      <c r="NVD4" s="18"/>
      <c r="NVE4" s="18"/>
      <c r="NVF4" s="18"/>
      <c r="NVG4" s="18"/>
      <c r="NVH4" s="4"/>
      <c r="NVI4" s="4"/>
      <c r="NVJ4" s="4"/>
      <c r="NVK4" s="4"/>
      <c r="NVL4" s="4"/>
      <c r="NVQ4" s="25"/>
      <c r="NVR4" s="25"/>
      <c r="NVS4" s="18"/>
      <c r="NVT4" s="18"/>
      <c r="NVU4" s="18"/>
      <c r="NVV4" s="18"/>
      <c r="NVW4" s="18"/>
      <c r="NVX4" s="4"/>
      <c r="NVY4" s="4"/>
      <c r="NVZ4" s="4"/>
      <c r="NWA4" s="4"/>
      <c r="NWB4" s="4"/>
      <c r="NWG4" s="25"/>
      <c r="NWH4" s="25"/>
      <c r="NWI4" s="18"/>
      <c r="NWJ4" s="18"/>
      <c r="NWK4" s="18"/>
      <c r="NWL4" s="18"/>
      <c r="NWM4" s="18"/>
      <c r="NWN4" s="4"/>
      <c r="NWO4" s="4"/>
      <c r="NWP4" s="4"/>
      <c r="NWQ4" s="4"/>
      <c r="NWR4" s="4"/>
      <c r="NWW4" s="25"/>
      <c r="NWX4" s="25"/>
      <c r="NWY4" s="18"/>
      <c r="NWZ4" s="18"/>
      <c r="NXA4" s="18"/>
      <c r="NXB4" s="18"/>
      <c r="NXC4" s="18"/>
      <c r="NXD4" s="4"/>
      <c r="NXE4" s="4"/>
      <c r="NXF4" s="4"/>
      <c r="NXG4" s="4"/>
      <c r="NXH4" s="4"/>
      <c r="NXM4" s="25"/>
      <c r="NXN4" s="25"/>
      <c r="NXO4" s="18"/>
      <c r="NXP4" s="18"/>
      <c r="NXQ4" s="18"/>
      <c r="NXR4" s="18"/>
      <c r="NXS4" s="18"/>
      <c r="NXT4" s="4"/>
      <c r="NXU4" s="4"/>
      <c r="NXV4" s="4"/>
      <c r="NXW4" s="4"/>
      <c r="NXX4" s="4"/>
      <c r="NYC4" s="25"/>
      <c r="NYD4" s="25"/>
      <c r="NYE4" s="18"/>
      <c r="NYF4" s="18"/>
      <c r="NYG4" s="18"/>
      <c r="NYH4" s="18"/>
      <c r="NYI4" s="18"/>
      <c r="NYJ4" s="4"/>
      <c r="NYK4" s="4"/>
      <c r="NYL4" s="4"/>
      <c r="NYM4" s="4"/>
      <c r="NYN4" s="4"/>
      <c r="NYS4" s="25"/>
      <c r="NYT4" s="25"/>
      <c r="NYU4" s="18"/>
      <c r="NYV4" s="18"/>
      <c r="NYW4" s="18"/>
      <c r="NYX4" s="18"/>
      <c r="NYY4" s="18"/>
      <c r="NYZ4" s="4"/>
      <c r="NZA4" s="4"/>
      <c r="NZB4" s="4"/>
      <c r="NZC4" s="4"/>
      <c r="NZD4" s="4"/>
      <c r="NZI4" s="25"/>
      <c r="NZJ4" s="25"/>
      <c r="NZK4" s="18"/>
      <c r="NZL4" s="18"/>
      <c r="NZM4" s="18"/>
      <c r="NZN4" s="18"/>
      <c r="NZO4" s="18"/>
      <c r="NZP4" s="4"/>
      <c r="NZQ4" s="4"/>
      <c r="NZR4" s="4"/>
      <c r="NZS4" s="4"/>
      <c r="NZT4" s="4"/>
      <c r="NZY4" s="25"/>
      <c r="NZZ4" s="25"/>
      <c r="OAA4" s="18"/>
      <c r="OAB4" s="18"/>
      <c r="OAC4" s="18"/>
      <c r="OAD4" s="18"/>
      <c r="OAE4" s="18"/>
      <c r="OAF4" s="4"/>
      <c r="OAG4" s="4"/>
      <c r="OAH4" s="4"/>
      <c r="OAI4" s="4"/>
      <c r="OAJ4" s="4"/>
      <c r="OAO4" s="25"/>
      <c r="OAP4" s="25"/>
      <c r="OAQ4" s="18"/>
      <c r="OAR4" s="18"/>
      <c r="OAS4" s="18"/>
      <c r="OAT4" s="18"/>
      <c r="OAU4" s="18"/>
      <c r="OAV4" s="4"/>
      <c r="OAW4" s="4"/>
      <c r="OAX4" s="4"/>
      <c r="OAY4" s="4"/>
      <c r="OAZ4" s="4"/>
      <c r="OBE4" s="25"/>
      <c r="OBF4" s="25"/>
      <c r="OBG4" s="18"/>
      <c r="OBH4" s="18"/>
      <c r="OBI4" s="18"/>
      <c r="OBJ4" s="18"/>
      <c r="OBK4" s="18"/>
      <c r="OBL4" s="4"/>
      <c r="OBM4" s="4"/>
      <c r="OBN4" s="4"/>
      <c r="OBO4" s="4"/>
      <c r="OBP4" s="4"/>
      <c r="OBU4" s="25"/>
      <c r="OBV4" s="25"/>
      <c r="OBW4" s="18"/>
      <c r="OBX4" s="18"/>
      <c r="OBY4" s="18"/>
      <c r="OBZ4" s="18"/>
      <c r="OCA4" s="18"/>
      <c r="OCB4" s="4"/>
      <c r="OCC4" s="4"/>
      <c r="OCD4" s="4"/>
      <c r="OCE4" s="4"/>
      <c r="OCF4" s="4"/>
      <c r="OCK4" s="25"/>
      <c r="OCL4" s="25"/>
      <c r="OCM4" s="18"/>
      <c r="OCN4" s="18"/>
      <c r="OCO4" s="18"/>
      <c r="OCP4" s="18"/>
      <c r="OCQ4" s="18"/>
      <c r="OCR4" s="4"/>
      <c r="OCS4" s="4"/>
      <c r="OCT4" s="4"/>
      <c r="OCU4" s="4"/>
      <c r="OCV4" s="4"/>
      <c r="ODA4" s="25"/>
      <c r="ODB4" s="25"/>
      <c r="ODC4" s="18"/>
      <c r="ODD4" s="18"/>
      <c r="ODE4" s="18"/>
      <c r="ODF4" s="18"/>
      <c r="ODG4" s="18"/>
      <c r="ODH4" s="4"/>
      <c r="ODI4" s="4"/>
      <c r="ODJ4" s="4"/>
      <c r="ODK4" s="4"/>
      <c r="ODL4" s="4"/>
      <c r="ODQ4" s="25"/>
      <c r="ODR4" s="25"/>
      <c r="ODS4" s="18"/>
      <c r="ODT4" s="18"/>
      <c r="ODU4" s="18"/>
      <c r="ODV4" s="18"/>
      <c r="ODW4" s="18"/>
      <c r="ODX4" s="4"/>
      <c r="ODY4" s="4"/>
      <c r="ODZ4" s="4"/>
      <c r="OEA4" s="4"/>
      <c r="OEB4" s="4"/>
      <c r="OEG4" s="25"/>
      <c r="OEH4" s="25"/>
      <c r="OEI4" s="18"/>
      <c r="OEJ4" s="18"/>
      <c r="OEK4" s="18"/>
      <c r="OEL4" s="18"/>
      <c r="OEM4" s="18"/>
      <c r="OEN4" s="4"/>
      <c r="OEO4" s="4"/>
      <c r="OEP4" s="4"/>
      <c r="OEQ4" s="4"/>
      <c r="OER4" s="4"/>
      <c r="OEW4" s="25"/>
      <c r="OEX4" s="25"/>
      <c r="OEY4" s="18"/>
      <c r="OEZ4" s="18"/>
      <c r="OFA4" s="18"/>
      <c r="OFB4" s="18"/>
      <c r="OFC4" s="18"/>
      <c r="OFD4" s="4"/>
      <c r="OFE4" s="4"/>
      <c r="OFF4" s="4"/>
      <c r="OFG4" s="4"/>
      <c r="OFH4" s="4"/>
      <c r="OFM4" s="25"/>
      <c r="OFN4" s="25"/>
      <c r="OFO4" s="18"/>
      <c r="OFP4" s="18"/>
      <c r="OFQ4" s="18"/>
      <c r="OFR4" s="18"/>
      <c r="OFS4" s="18"/>
      <c r="OFT4" s="4"/>
      <c r="OFU4" s="4"/>
      <c r="OFV4" s="4"/>
      <c r="OFW4" s="4"/>
      <c r="OFX4" s="4"/>
      <c r="OGC4" s="25"/>
      <c r="OGD4" s="25"/>
      <c r="OGE4" s="18"/>
      <c r="OGF4" s="18"/>
      <c r="OGG4" s="18"/>
      <c r="OGH4" s="18"/>
      <c r="OGI4" s="18"/>
      <c r="OGJ4" s="4"/>
      <c r="OGK4" s="4"/>
      <c r="OGL4" s="4"/>
      <c r="OGM4" s="4"/>
      <c r="OGN4" s="4"/>
      <c r="OGS4" s="25"/>
      <c r="OGT4" s="25"/>
      <c r="OGU4" s="18"/>
      <c r="OGV4" s="18"/>
      <c r="OGW4" s="18"/>
      <c r="OGX4" s="18"/>
      <c r="OGY4" s="18"/>
      <c r="OGZ4" s="4"/>
      <c r="OHA4" s="4"/>
      <c r="OHB4" s="4"/>
      <c r="OHC4" s="4"/>
      <c r="OHD4" s="4"/>
      <c r="OHI4" s="25"/>
      <c r="OHJ4" s="25"/>
      <c r="OHK4" s="18"/>
      <c r="OHL4" s="18"/>
      <c r="OHM4" s="18"/>
      <c r="OHN4" s="18"/>
      <c r="OHO4" s="18"/>
      <c r="OHP4" s="4"/>
      <c r="OHQ4" s="4"/>
      <c r="OHR4" s="4"/>
      <c r="OHS4" s="4"/>
      <c r="OHT4" s="4"/>
      <c r="OHY4" s="25"/>
      <c r="OHZ4" s="25"/>
      <c r="OIA4" s="18"/>
      <c r="OIB4" s="18"/>
      <c r="OIC4" s="18"/>
      <c r="OID4" s="18"/>
      <c r="OIE4" s="18"/>
      <c r="OIF4" s="4"/>
      <c r="OIG4" s="4"/>
      <c r="OIH4" s="4"/>
      <c r="OII4" s="4"/>
      <c r="OIJ4" s="4"/>
      <c r="OIO4" s="25"/>
      <c r="OIP4" s="25"/>
      <c r="OIQ4" s="18"/>
      <c r="OIR4" s="18"/>
      <c r="OIS4" s="18"/>
      <c r="OIT4" s="18"/>
      <c r="OIU4" s="18"/>
      <c r="OIV4" s="4"/>
      <c r="OIW4" s="4"/>
      <c r="OIX4" s="4"/>
      <c r="OIY4" s="4"/>
      <c r="OIZ4" s="4"/>
      <c r="OJE4" s="25"/>
      <c r="OJF4" s="25"/>
      <c r="OJG4" s="18"/>
      <c r="OJH4" s="18"/>
      <c r="OJI4" s="18"/>
      <c r="OJJ4" s="18"/>
      <c r="OJK4" s="18"/>
      <c r="OJL4" s="4"/>
      <c r="OJM4" s="4"/>
      <c r="OJN4" s="4"/>
      <c r="OJO4" s="4"/>
      <c r="OJP4" s="4"/>
      <c r="OJU4" s="25"/>
      <c r="OJV4" s="25"/>
      <c r="OJW4" s="18"/>
      <c r="OJX4" s="18"/>
      <c r="OJY4" s="18"/>
      <c r="OJZ4" s="18"/>
      <c r="OKA4" s="18"/>
      <c r="OKB4" s="4"/>
      <c r="OKC4" s="4"/>
      <c r="OKD4" s="4"/>
      <c r="OKE4" s="4"/>
      <c r="OKF4" s="4"/>
      <c r="OKK4" s="25"/>
      <c r="OKL4" s="25"/>
      <c r="OKM4" s="18"/>
      <c r="OKN4" s="18"/>
      <c r="OKO4" s="18"/>
      <c r="OKP4" s="18"/>
      <c r="OKQ4" s="18"/>
      <c r="OKR4" s="4"/>
      <c r="OKS4" s="4"/>
      <c r="OKT4" s="4"/>
      <c r="OKU4" s="4"/>
      <c r="OKV4" s="4"/>
      <c r="OLA4" s="25"/>
      <c r="OLB4" s="25"/>
      <c r="OLC4" s="18"/>
      <c r="OLD4" s="18"/>
      <c r="OLE4" s="18"/>
      <c r="OLF4" s="18"/>
      <c r="OLG4" s="18"/>
      <c r="OLH4" s="4"/>
      <c r="OLI4" s="4"/>
      <c r="OLJ4" s="4"/>
      <c r="OLK4" s="4"/>
      <c r="OLL4" s="4"/>
      <c r="OLQ4" s="25"/>
      <c r="OLR4" s="25"/>
      <c r="OLS4" s="18"/>
      <c r="OLT4" s="18"/>
      <c r="OLU4" s="18"/>
      <c r="OLV4" s="18"/>
      <c r="OLW4" s="18"/>
      <c r="OLX4" s="4"/>
      <c r="OLY4" s="4"/>
      <c r="OLZ4" s="4"/>
      <c r="OMA4" s="4"/>
      <c r="OMB4" s="4"/>
      <c r="OMG4" s="25"/>
      <c r="OMH4" s="25"/>
      <c r="OMI4" s="18"/>
      <c r="OMJ4" s="18"/>
      <c r="OMK4" s="18"/>
      <c r="OML4" s="18"/>
      <c r="OMM4" s="18"/>
      <c r="OMN4" s="4"/>
      <c r="OMO4" s="4"/>
      <c r="OMP4" s="4"/>
      <c r="OMQ4" s="4"/>
      <c r="OMR4" s="4"/>
      <c r="OMW4" s="25"/>
      <c r="OMX4" s="25"/>
      <c r="OMY4" s="18"/>
      <c r="OMZ4" s="18"/>
      <c r="ONA4" s="18"/>
      <c r="ONB4" s="18"/>
      <c r="ONC4" s="18"/>
      <c r="OND4" s="4"/>
      <c r="ONE4" s="4"/>
      <c r="ONF4" s="4"/>
      <c r="ONG4" s="4"/>
      <c r="ONH4" s="4"/>
      <c r="ONM4" s="25"/>
      <c r="ONN4" s="25"/>
      <c r="ONO4" s="18"/>
      <c r="ONP4" s="18"/>
      <c r="ONQ4" s="18"/>
      <c r="ONR4" s="18"/>
      <c r="ONS4" s="18"/>
      <c r="ONT4" s="4"/>
      <c r="ONU4" s="4"/>
      <c r="ONV4" s="4"/>
      <c r="ONW4" s="4"/>
      <c r="ONX4" s="4"/>
      <c r="OOC4" s="25"/>
      <c r="OOD4" s="25"/>
      <c r="OOE4" s="18"/>
      <c r="OOF4" s="18"/>
      <c r="OOG4" s="18"/>
      <c r="OOH4" s="18"/>
      <c r="OOI4" s="18"/>
      <c r="OOJ4" s="4"/>
      <c r="OOK4" s="4"/>
      <c r="OOL4" s="4"/>
      <c r="OOM4" s="4"/>
      <c r="OON4" s="4"/>
      <c r="OOS4" s="25"/>
      <c r="OOT4" s="25"/>
      <c r="OOU4" s="18"/>
      <c r="OOV4" s="18"/>
      <c r="OOW4" s="18"/>
      <c r="OOX4" s="18"/>
      <c r="OOY4" s="18"/>
      <c r="OOZ4" s="4"/>
      <c r="OPA4" s="4"/>
      <c r="OPB4" s="4"/>
      <c r="OPC4" s="4"/>
      <c r="OPD4" s="4"/>
      <c r="OPI4" s="25"/>
      <c r="OPJ4" s="25"/>
      <c r="OPK4" s="18"/>
      <c r="OPL4" s="18"/>
      <c r="OPM4" s="18"/>
      <c r="OPN4" s="18"/>
      <c r="OPO4" s="18"/>
      <c r="OPP4" s="4"/>
      <c r="OPQ4" s="4"/>
      <c r="OPR4" s="4"/>
      <c r="OPS4" s="4"/>
      <c r="OPT4" s="4"/>
      <c r="OPY4" s="25"/>
      <c r="OPZ4" s="25"/>
      <c r="OQA4" s="18"/>
      <c r="OQB4" s="18"/>
      <c r="OQC4" s="18"/>
      <c r="OQD4" s="18"/>
      <c r="OQE4" s="18"/>
      <c r="OQF4" s="4"/>
      <c r="OQG4" s="4"/>
      <c r="OQH4" s="4"/>
      <c r="OQI4" s="4"/>
      <c r="OQJ4" s="4"/>
      <c r="OQO4" s="25"/>
      <c r="OQP4" s="25"/>
      <c r="OQQ4" s="18"/>
      <c r="OQR4" s="18"/>
      <c r="OQS4" s="18"/>
      <c r="OQT4" s="18"/>
      <c r="OQU4" s="18"/>
      <c r="OQV4" s="4"/>
      <c r="OQW4" s="4"/>
      <c r="OQX4" s="4"/>
      <c r="OQY4" s="4"/>
      <c r="OQZ4" s="4"/>
      <c r="ORE4" s="25"/>
      <c r="ORF4" s="25"/>
      <c r="ORG4" s="18"/>
      <c r="ORH4" s="18"/>
      <c r="ORI4" s="18"/>
      <c r="ORJ4" s="18"/>
      <c r="ORK4" s="18"/>
      <c r="ORL4" s="4"/>
      <c r="ORM4" s="4"/>
      <c r="ORN4" s="4"/>
      <c r="ORO4" s="4"/>
      <c r="ORP4" s="4"/>
      <c r="ORU4" s="25"/>
      <c r="ORV4" s="25"/>
      <c r="ORW4" s="18"/>
      <c r="ORX4" s="18"/>
      <c r="ORY4" s="18"/>
      <c r="ORZ4" s="18"/>
      <c r="OSA4" s="18"/>
      <c r="OSB4" s="4"/>
      <c r="OSC4" s="4"/>
      <c r="OSD4" s="4"/>
      <c r="OSE4" s="4"/>
      <c r="OSF4" s="4"/>
      <c r="OSK4" s="25"/>
      <c r="OSL4" s="25"/>
      <c r="OSM4" s="18"/>
      <c r="OSN4" s="18"/>
      <c r="OSO4" s="18"/>
      <c r="OSP4" s="18"/>
      <c r="OSQ4" s="18"/>
      <c r="OSR4" s="4"/>
      <c r="OSS4" s="4"/>
      <c r="OST4" s="4"/>
      <c r="OSU4" s="4"/>
      <c r="OSV4" s="4"/>
      <c r="OTA4" s="25"/>
      <c r="OTB4" s="25"/>
      <c r="OTC4" s="18"/>
      <c r="OTD4" s="18"/>
      <c r="OTE4" s="18"/>
      <c r="OTF4" s="18"/>
      <c r="OTG4" s="18"/>
      <c r="OTH4" s="4"/>
      <c r="OTI4" s="4"/>
      <c r="OTJ4" s="4"/>
      <c r="OTK4" s="4"/>
      <c r="OTL4" s="4"/>
      <c r="OTQ4" s="25"/>
      <c r="OTR4" s="25"/>
      <c r="OTS4" s="18"/>
      <c r="OTT4" s="18"/>
      <c r="OTU4" s="18"/>
      <c r="OTV4" s="18"/>
      <c r="OTW4" s="18"/>
      <c r="OTX4" s="4"/>
      <c r="OTY4" s="4"/>
      <c r="OTZ4" s="4"/>
      <c r="OUA4" s="4"/>
      <c r="OUB4" s="4"/>
      <c r="OUG4" s="25"/>
      <c r="OUH4" s="25"/>
      <c r="OUI4" s="18"/>
      <c r="OUJ4" s="18"/>
      <c r="OUK4" s="18"/>
      <c r="OUL4" s="18"/>
      <c r="OUM4" s="18"/>
      <c r="OUN4" s="4"/>
      <c r="OUO4" s="4"/>
      <c r="OUP4" s="4"/>
      <c r="OUQ4" s="4"/>
      <c r="OUR4" s="4"/>
      <c r="OUW4" s="25"/>
      <c r="OUX4" s="25"/>
      <c r="OUY4" s="18"/>
      <c r="OUZ4" s="18"/>
      <c r="OVA4" s="18"/>
      <c r="OVB4" s="18"/>
      <c r="OVC4" s="18"/>
      <c r="OVD4" s="4"/>
      <c r="OVE4" s="4"/>
      <c r="OVF4" s="4"/>
      <c r="OVG4" s="4"/>
      <c r="OVH4" s="4"/>
      <c r="OVM4" s="25"/>
      <c r="OVN4" s="25"/>
      <c r="OVO4" s="18"/>
      <c r="OVP4" s="18"/>
      <c r="OVQ4" s="18"/>
      <c r="OVR4" s="18"/>
      <c r="OVS4" s="18"/>
      <c r="OVT4" s="4"/>
      <c r="OVU4" s="4"/>
      <c r="OVV4" s="4"/>
      <c r="OVW4" s="4"/>
      <c r="OVX4" s="4"/>
      <c r="OWC4" s="25"/>
      <c r="OWD4" s="25"/>
      <c r="OWE4" s="18"/>
      <c r="OWF4" s="18"/>
      <c r="OWG4" s="18"/>
      <c r="OWH4" s="18"/>
      <c r="OWI4" s="18"/>
      <c r="OWJ4" s="4"/>
      <c r="OWK4" s="4"/>
      <c r="OWL4" s="4"/>
      <c r="OWM4" s="4"/>
      <c r="OWN4" s="4"/>
      <c r="OWS4" s="25"/>
      <c r="OWT4" s="25"/>
      <c r="OWU4" s="18"/>
      <c r="OWV4" s="18"/>
      <c r="OWW4" s="18"/>
      <c r="OWX4" s="18"/>
      <c r="OWY4" s="18"/>
      <c r="OWZ4" s="4"/>
      <c r="OXA4" s="4"/>
      <c r="OXB4" s="4"/>
      <c r="OXC4" s="4"/>
      <c r="OXD4" s="4"/>
      <c r="OXI4" s="25"/>
      <c r="OXJ4" s="25"/>
      <c r="OXK4" s="18"/>
      <c r="OXL4" s="18"/>
      <c r="OXM4" s="18"/>
      <c r="OXN4" s="18"/>
      <c r="OXO4" s="18"/>
      <c r="OXP4" s="4"/>
      <c r="OXQ4" s="4"/>
      <c r="OXR4" s="4"/>
      <c r="OXS4" s="4"/>
      <c r="OXT4" s="4"/>
      <c r="OXY4" s="25"/>
      <c r="OXZ4" s="25"/>
      <c r="OYA4" s="18"/>
      <c r="OYB4" s="18"/>
      <c r="OYC4" s="18"/>
      <c r="OYD4" s="18"/>
      <c r="OYE4" s="18"/>
      <c r="OYF4" s="4"/>
      <c r="OYG4" s="4"/>
      <c r="OYH4" s="4"/>
      <c r="OYI4" s="4"/>
      <c r="OYJ4" s="4"/>
      <c r="OYO4" s="25"/>
      <c r="OYP4" s="25"/>
      <c r="OYQ4" s="18"/>
      <c r="OYR4" s="18"/>
      <c r="OYS4" s="18"/>
      <c r="OYT4" s="18"/>
      <c r="OYU4" s="18"/>
      <c r="OYV4" s="4"/>
      <c r="OYW4" s="4"/>
      <c r="OYX4" s="4"/>
      <c r="OYY4" s="4"/>
      <c r="OYZ4" s="4"/>
      <c r="OZE4" s="25"/>
      <c r="OZF4" s="25"/>
      <c r="OZG4" s="18"/>
      <c r="OZH4" s="18"/>
      <c r="OZI4" s="18"/>
      <c r="OZJ4" s="18"/>
      <c r="OZK4" s="18"/>
      <c r="OZL4" s="4"/>
      <c r="OZM4" s="4"/>
      <c r="OZN4" s="4"/>
      <c r="OZO4" s="4"/>
      <c r="OZP4" s="4"/>
      <c r="OZU4" s="25"/>
      <c r="OZV4" s="25"/>
      <c r="OZW4" s="18"/>
      <c r="OZX4" s="18"/>
      <c r="OZY4" s="18"/>
      <c r="OZZ4" s="18"/>
      <c r="PAA4" s="18"/>
      <c r="PAB4" s="4"/>
      <c r="PAC4" s="4"/>
      <c r="PAD4" s="4"/>
      <c r="PAE4" s="4"/>
      <c r="PAF4" s="4"/>
      <c r="PAK4" s="25"/>
      <c r="PAL4" s="25"/>
      <c r="PAM4" s="18"/>
      <c r="PAN4" s="18"/>
      <c r="PAO4" s="18"/>
      <c r="PAP4" s="18"/>
      <c r="PAQ4" s="18"/>
      <c r="PAR4" s="4"/>
      <c r="PAS4" s="4"/>
      <c r="PAT4" s="4"/>
      <c r="PAU4" s="4"/>
      <c r="PAV4" s="4"/>
      <c r="PBA4" s="25"/>
      <c r="PBB4" s="25"/>
      <c r="PBC4" s="18"/>
      <c r="PBD4" s="18"/>
      <c r="PBE4" s="18"/>
      <c r="PBF4" s="18"/>
      <c r="PBG4" s="18"/>
      <c r="PBH4" s="4"/>
      <c r="PBI4" s="4"/>
      <c r="PBJ4" s="4"/>
      <c r="PBK4" s="4"/>
      <c r="PBL4" s="4"/>
      <c r="PBQ4" s="25"/>
      <c r="PBR4" s="25"/>
      <c r="PBS4" s="18"/>
      <c r="PBT4" s="18"/>
      <c r="PBU4" s="18"/>
      <c r="PBV4" s="18"/>
      <c r="PBW4" s="18"/>
      <c r="PBX4" s="4"/>
      <c r="PBY4" s="4"/>
      <c r="PBZ4" s="4"/>
      <c r="PCA4" s="4"/>
      <c r="PCB4" s="4"/>
      <c r="PCG4" s="25"/>
      <c r="PCH4" s="25"/>
      <c r="PCI4" s="18"/>
      <c r="PCJ4" s="18"/>
      <c r="PCK4" s="18"/>
      <c r="PCL4" s="18"/>
      <c r="PCM4" s="18"/>
      <c r="PCN4" s="4"/>
      <c r="PCO4" s="4"/>
      <c r="PCP4" s="4"/>
      <c r="PCQ4" s="4"/>
      <c r="PCR4" s="4"/>
      <c r="PCW4" s="25"/>
      <c r="PCX4" s="25"/>
      <c r="PCY4" s="18"/>
      <c r="PCZ4" s="18"/>
      <c r="PDA4" s="18"/>
      <c r="PDB4" s="18"/>
      <c r="PDC4" s="18"/>
      <c r="PDD4" s="4"/>
      <c r="PDE4" s="4"/>
      <c r="PDF4" s="4"/>
      <c r="PDG4" s="4"/>
      <c r="PDH4" s="4"/>
      <c r="PDM4" s="25"/>
      <c r="PDN4" s="25"/>
      <c r="PDO4" s="18"/>
      <c r="PDP4" s="18"/>
      <c r="PDQ4" s="18"/>
      <c r="PDR4" s="18"/>
      <c r="PDS4" s="18"/>
      <c r="PDT4" s="4"/>
      <c r="PDU4" s="4"/>
      <c r="PDV4" s="4"/>
      <c r="PDW4" s="4"/>
      <c r="PDX4" s="4"/>
      <c r="PEC4" s="25"/>
      <c r="PED4" s="25"/>
      <c r="PEE4" s="18"/>
      <c r="PEF4" s="18"/>
      <c r="PEG4" s="18"/>
      <c r="PEH4" s="18"/>
      <c r="PEI4" s="18"/>
      <c r="PEJ4" s="4"/>
      <c r="PEK4" s="4"/>
      <c r="PEL4" s="4"/>
      <c r="PEM4" s="4"/>
      <c r="PEN4" s="4"/>
      <c r="PES4" s="25"/>
      <c r="PET4" s="25"/>
      <c r="PEU4" s="18"/>
      <c r="PEV4" s="18"/>
      <c r="PEW4" s="18"/>
      <c r="PEX4" s="18"/>
      <c r="PEY4" s="18"/>
      <c r="PEZ4" s="4"/>
      <c r="PFA4" s="4"/>
      <c r="PFB4" s="4"/>
      <c r="PFC4" s="4"/>
      <c r="PFD4" s="4"/>
      <c r="PFI4" s="25"/>
      <c r="PFJ4" s="25"/>
      <c r="PFK4" s="18"/>
      <c r="PFL4" s="18"/>
      <c r="PFM4" s="18"/>
      <c r="PFN4" s="18"/>
      <c r="PFO4" s="18"/>
      <c r="PFP4" s="4"/>
      <c r="PFQ4" s="4"/>
      <c r="PFR4" s="4"/>
      <c r="PFS4" s="4"/>
      <c r="PFT4" s="4"/>
      <c r="PFY4" s="25"/>
      <c r="PFZ4" s="25"/>
      <c r="PGA4" s="18"/>
      <c r="PGB4" s="18"/>
      <c r="PGC4" s="18"/>
      <c r="PGD4" s="18"/>
      <c r="PGE4" s="18"/>
      <c r="PGF4" s="4"/>
      <c r="PGG4" s="4"/>
      <c r="PGH4" s="4"/>
      <c r="PGI4" s="4"/>
      <c r="PGJ4" s="4"/>
      <c r="PGO4" s="25"/>
      <c r="PGP4" s="25"/>
      <c r="PGQ4" s="18"/>
      <c r="PGR4" s="18"/>
      <c r="PGS4" s="18"/>
      <c r="PGT4" s="18"/>
      <c r="PGU4" s="18"/>
      <c r="PGV4" s="4"/>
      <c r="PGW4" s="4"/>
      <c r="PGX4" s="4"/>
      <c r="PGY4" s="4"/>
      <c r="PGZ4" s="4"/>
      <c r="PHE4" s="25"/>
      <c r="PHF4" s="25"/>
      <c r="PHG4" s="18"/>
      <c r="PHH4" s="18"/>
      <c r="PHI4" s="18"/>
      <c r="PHJ4" s="18"/>
      <c r="PHK4" s="18"/>
      <c r="PHL4" s="4"/>
      <c r="PHM4" s="4"/>
      <c r="PHN4" s="4"/>
      <c r="PHO4" s="4"/>
      <c r="PHP4" s="4"/>
      <c r="PHU4" s="25"/>
      <c r="PHV4" s="25"/>
      <c r="PHW4" s="18"/>
      <c r="PHX4" s="18"/>
      <c r="PHY4" s="18"/>
      <c r="PHZ4" s="18"/>
      <c r="PIA4" s="18"/>
      <c r="PIB4" s="4"/>
      <c r="PIC4" s="4"/>
      <c r="PID4" s="4"/>
      <c r="PIE4" s="4"/>
      <c r="PIF4" s="4"/>
      <c r="PIK4" s="25"/>
      <c r="PIL4" s="25"/>
      <c r="PIM4" s="18"/>
      <c r="PIN4" s="18"/>
      <c r="PIO4" s="18"/>
      <c r="PIP4" s="18"/>
      <c r="PIQ4" s="18"/>
      <c r="PIR4" s="4"/>
      <c r="PIS4" s="4"/>
      <c r="PIT4" s="4"/>
      <c r="PIU4" s="4"/>
      <c r="PIV4" s="4"/>
      <c r="PJA4" s="25"/>
      <c r="PJB4" s="25"/>
      <c r="PJC4" s="18"/>
      <c r="PJD4" s="18"/>
      <c r="PJE4" s="18"/>
      <c r="PJF4" s="18"/>
      <c r="PJG4" s="18"/>
      <c r="PJH4" s="4"/>
      <c r="PJI4" s="4"/>
      <c r="PJJ4" s="4"/>
      <c r="PJK4" s="4"/>
      <c r="PJL4" s="4"/>
      <c r="PJQ4" s="25"/>
      <c r="PJR4" s="25"/>
      <c r="PJS4" s="18"/>
      <c r="PJT4" s="18"/>
      <c r="PJU4" s="18"/>
      <c r="PJV4" s="18"/>
      <c r="PJW4" s="18"/>
      <c r="PJX4" s="4"/>
      <c r="PJY4" s="4"/>
      <c r="PJZ4" s="4"/>
      <c r="PKA4" s="4"/>
      <c r="PKB4" s="4"/>
      <c r="PKG4" s="25"/>
      <c r="PKH4" s="25"/>
      <c r="PKI4" s="18"/>
      <c r="PKJ4" s="18"/>
      <c r="PKK4" s="18"/>
      <c r="PKL4" s="18"/>
      <c r="PKM4" s="18"/>
      <c r="PKN4" s="4"/>
      <c r="PKO4" s="4"/>
      <c r="PKP4" s="4"/>
      <c r="PKQ4" s="4"/>
      <c r="PKR4" s="4"/>
      <c r="PKW4" s="25"/>
      <c r="PKX4" s="25"/>
      <c r="PKY4" s="18"/>
      <c r="PKZ4" s="18"/>
      <c r="PLA4" s="18"/>
      <c r="PLB4" s="18"/>
      <c r="PLC4" s="18"/>
      <c r="PLD4" s="4"/>
      <c r="PLE4" s="4"/>
      <c r="PLF4" s="4"/>
      <c r="PLG4" s="4"/>
      <c r="PLH4" s="4"/>
      <c r="PLM4" s="25"/>
      <c r="PLN4" s="25"/>
      <c r="PLO4" s="18"/>
      <c r="PLP4" s="18"/>
      <c r="PLQ4" s="18"/>
      <c r="PLR4" s="18"/>
      <c r="PLS4" s="18"/>
      <c r="PLT4" s="4"/>
      <c r="PLU4" s="4"/>
      <c r="PLV4" s="4"/>
      <c r="PLW4" s="4"/>
      <c r="PLX4" s="4"/>
      <c r="PMC4" s="25"/>
      <c r="PMD4" s="25"/>
      <c r="PME4" s="18"/>
      <c r="PMF4" s="18"/>
      <c r="PMG4" s="18"/>
      <c r="PMH4" s="18"/>
      <c r="PMI4" s="18"/>
      <c r="PMJ4" s="4"/>
      <c r="PMK4" s="4"/>
      <c r="PML4" s="4"/>
      <c r="PMM4" s="4"/>
      <c r="PMN4" s="4"/>
      <c r="PMS4" s="25"/>
      <c r="PMT4" s="25"/>
      <c r="PMU4" s="18"/>
      <c r="PMV4" s="18"/>
      <c r="PMW4" s="18"/>
      <c r="PMX4" s="18"/>
      <c r="PMY4" s="18"/>
      <c r="PMZ4" s="4"/>
      <c r="PNA4" s="4"/>
      <c r="PNB4" s="4"/>
      <c r="PNC4" s="4"/>
      <c r="PND4" s="4"/>
      <c r="PNI4" s="25"/>
      <c r="PNJ4" s="25"/>
      <c r="PNK4" s="18"/>
      <c r="PNL4" s="18"/>
      <c r="PNM4" s="18"/>
      <c r="PNN4" s="18"/>
      <c r="PNO4" s="18"/>
      <c r="PNP4" s="4"/>
      <c r="PNQ4" s="4"/>
      <c r="PNR4" s="4"/>
      <c r="PNS4" s="4"/>
      <c r="PNT4" s="4"/>
      <c r="PNY4" s="25"/>
      <c r="PNZ4" s="25"/>
      <c r="POA4" s="18"/>
      <c r="POB4" s="18"/>
      <c r="POC4" s="18"/>
      <c r="POD4" s="18"/>
      <c r="POE4" s="18"/>
      <c r="POF4" s="4"/>
      <c r="POG4" s="4"/>
      <c r="POH4" s="4"/>
      <c r="POI4" s="4"/>
      <c r="POJ4" s="4"/>
      <c r="POO4" s="25"/>
      <c r="POP4" s="25"/>
      <c r="POQ4" s="18"/>
      <c r="POR4" s="18"/>
      <c r="POS4" s="18"/>
      <c r="POT4" s="18"/>
      <c r="POU4" s="18"/>
      <c r="POV4" s="4"/>
      <c r="POW4" s="4"/>
      <c r="POX4" s="4"/>
      <c r="POY4" s="4"/>
      <c r="POZ4" s="4"/>
      <c r="PPE4" s="25"/>
      <c r="PPF4" s="25"/>
      <c r="PPG4" s="18"/>
      <c r="PPH4" s="18"/>
      <c r="PPI4" s="18"/>
      <c r="PPJ4" s="18"/>
      <c r="PPK4" s="18"/>
      <c r="PPL4" s="4"/>
      <c r="PPM4" s="4"/>
      <c r="PPN4" s="4"/>
      <c r="PPO4" s="4"/>
      <c r="PPP4" s="4"/>
      <c r="PPU4" s="25"/>
      <c r="PPV4" s="25"/>
      <c r="PPW4" s="18"/>
      <c r="PPX4" s="18"/>
      <c r="PPY4" s="18"/>
      <c r="PPZ4" s="18"/>
      <c r="PQA4" s="18"/>
      <c r="PQB4" s="4"/>
      <c r="PQC4" s="4"/>
      <c r="PQD4" s="4"/>
      <c r="PQE4" s="4"/>
      <c r="PQF4" s="4"/>
      <c r="PQK4" s="25"/>
      <c r="PQL4" s="25"/>
      <c r="PQM4" s="18"/>
      <c r="PQN4" s="18"/>
      <c r="PQO4" s="18"/>
      <c r="PQP4" s="18"/>
      <c r="PQQ4" s="18"/>
      <c r="PQR4" s="4"/>
      <c r="PQS4" s="4"/>
      <c r="PQT4" s="4"/>
      <c r="PQU4" s="4"/>
      <c r="PQV4" s="4"/>
      <c r="PRA4" s="25"/>
      <c r="PRB4" s="25"/>
      <c r="PRC4" s="18"/>
      <c r="PRD4" s="18"/>
      <c r="PRE4" s="18"/>
      <c r="PRF4" s="18"/>
      <c r="PRG4" s="18"/>
      <c r="PRH4" s="4"/>
      <c r="PRI4" s="4"/>
      <c r="PRJ4" s="4"/>
      <c r="PRK4" s="4"/>
      <c r="PRL4" s="4"/>
      <c r="PRQ4" s="25"/>
      <c r="PRR4" s="25"/>
      <c r="PRS4" s="18"/>
      <c r="PRT4" s="18"/>
      <c r="PRU4" s="18"/>
      <c r="PRV4" s="18"/>
      <c r="PRW4" s="18"/>
      <c r="PRX4" s="4"/>
      <c r="PRY4" s="4"/>
      <c r="PRZ4" s="4"/>
      <c r="PSA4" s="4"/>
      <c r="PSB4" s="4"/>
      <c r="PSG4" s="25"/>
      <c r="PSH4" s="25"/>
      <c r="PSI4" s="18"/>
      <c r="PSJ4" s="18"/>
      <c r="PSK4" s="18"/>
      <c r="PSL4" s="18"/>
      <c r="PSM4" s="18"/>
      <c r="PSN4" s="4"/>
      <c r="PSO4" s="4"/>
      <c r="PSP4" s="4"/>
      <c r="PSQ4" s="4"/>
      <c r="PSR4" s="4"/>
      <c r="PSW4" s="25"/>
      <c r="PSX4" s="25"/>
      <c r="PSY4" s="18"/>
      <c r="PSZ4" s="18"/>
      <c r="PTA4" s="18"/>
      <c r="PTB4" s="18"/>
      <c r="PTC4" s="18"/>
      <c r="PTD4" s="4"/>
      <c r="PTE4" s="4"/>
      <c r="PTF4" s="4"/>
      <c r="PTG4" s="4"/>
      <c r="PTH4" s="4"/>
      <c r="PTM4" s="25"/>
      <c r="PTN4" s="25"/>
      <c r="PTO4" s="18"/>
      <c r="PTP4" s="18"/>
      <c r="PTQ4" s="18"/>
      <c r="PTR4" s="18"/>
      <c r="PTS4" s="18"/>
      <c r="PTT4" s="4"/>
      <c r="PTU4" s="4"/>
      <c r="PTV4" s="4"/>
      <c r="PTW4" s="4"/>
      <c r="PTX4" s="4"/>
      <c r="PUC4" s="25"/>
      <c r="PUD4" s="25"/>
      <c r="PUE4" s="18"/>
      <c r="PUF4" s="18"/>
      <c r="PUG4" s="18"/>
      <c r="PUH4" s="18"/>
      <c r="PUI4" s="18"/>
      <c r="PUJ4" s="4"/>
      <c r="PUK4" s="4"/>
      <c r="PUL4" s="4"/>
      <c r="PUM4" s="4"/>
      <c r="PUN4" s="4"/>
      <c r="PUS4" s="25"/>
      <c r="PUT4" s="25"/>
      <c r="PUU4" s="18"/>
      <c r="PUV4" s="18"/>
      <c r="PUW4" s="18"/>
      <c r="PUX4" s="18"/>
      <c r="PUY4" s="18"/>
      <c r="PUZ4" s="4"/>
      <c r="PVA4" s="4"/>
      <c r="PVB4" s="4"/>
      <c r="PVC4" s="4"/>
      <c r="PVD4" s="4"/>
      <c r="PVI4" s="25"/>
      <c r="PVJ4" s="25"/>
      <c r="PVK4" s="18"/>
      <c r="PVL4" s="18"/>
      <c r="PVM4" s="18"/>
      <c r="PVN4" s="18"/>
      <c r="PVO4" s="18"/>
      <c r="PVP4" s="4"/>
      <c r="PVQ4" s="4"/>
      <c r="PVR4" s="4"/>
      <c r="PVS4" s="4"/>
      <c r="PVT4" s="4"/>
      <c r="PVY4" s="25"/>
      <c r="PVZ4" s="25"/>
      <c r="PWA4" s="18"/>
      <c r="PWB4" s="18"/>
      <c r="PWC4" s="18"/>
      <c r="PWD4" s="18"/>
      <c r="PWE4" s="18"/>
      <c r="PWF4" s="4"/>
      <c r="PWG4" s="4"/>
      <c r="PWH4" s="4"/>
      <c r="PWI4" s="4"/>
      <c r="PWJ4" s="4"/>
      <c r="PWO4" s="25"/>
      <c r="PWP4" s="25"/>
      <c r="PWQ4" s="18"/>
      <c r="PWR4" s="18"/>
      <c r="PWS4" s="18"/>
      <c r="PWT4" s="18"/>
      <c r="PWU4" s="18"/>
      <c r="PWV4" s="4"/>
      <c r="PWW4" s="4"/>
      <c r="PWX4" s="4"/>
      <c r="PWY4" s="4"/>
      <c r="PWZ4" s="4"/>
      <c r="PXE4" s="25"/>
      <c r="PXF4" s="25"/>
      <c r="PXG4" s="18"/>
      <c r="PXH4" s="18"/>
      <c r="PXI4" s="18"/>
      <c r="PXJ4" s="18"/>
      <c r="PXK4" s="18"/>
      <c r="PXL4" s="4"/>
      <c r="PXM4" s="4"/>
      <c r="PXN4" s="4"/>
      <c r="PXO4" s="4"/>
      <c r="PXP4" s="4"/>
      <c r="PXU4" s="25"/>
      <c r="PXV4" s="25"/>
      <c r="PXW4" s="18"/>
      <c r="PXX4" s="18"/>
      <c r="PXY4" s="18"/>
      <c r="PXZ4" s="18"/>
      <c r="PYA4" s="18"/>
      <c r="PYB4" s="4"/>
      <c r="PYC4" s="4"/>
      <c r="PYD4" s="4"/>
      <c r="PYE4" s="4"/>
      <c r="PYF4" s="4"/>
      <c r="PYK4" s="25"/>
      <c r="PYL4" s="25"/>
      <c r="PYM4" s="18"/>
      <c r="PYN4" s="18"/>
      <c r="PYO4" s="18"/>
      <c r="PYP4" s="18"/>
      <c r="PYQ4" s="18"/>
      <c r="PYR4" s="4"/>
      <c r="PYS4" s="4"/>
      <c r="PYT4" s="4"/>
      <c r="PYU4" s="4"/>
      <c r="PYV4" s="4"/>
      <c r="PZA4" s="25"/>
      <c r="PZB4" s="25"/>
      <c r="PZC4" s="18"/>
      <c r="PZD4" s="18"/>
      <c r="PZE4" s="18"/>
      <c r="PZF4" s="18"/>
      <c r="PZG4" s="18"/>
      <c r="PZH4" s="4"/>
      <c r="PZI4" s="4"/>
      <c r="PZJ4" s="4"/>
      <c r="PZK4" s="4"/>
      <c r="PZL4" s="4"/>
      <c r="PZQ4" s="25"/>
      <c r="PZR4" s="25"/>
      <c r="PZS4" s="18"/>
      <c r="PZT4" s="18"/>
      <c r="PZU4" s="18"/>
      <c r="PZV4" s="18"/>
      <c r="PZW4" s="18"/>
      <c r="PZX4" s="4"/>
      <c r="PZY4" s="4"/>
      <c r="PZZ4" s="4"/>
      <c r="QAA4" s="4"/>
      <c r="QAB4" s="4"/>
      <c r="QAG4" s="25"/>
      <c r="QAH4" s="25"/>
      <c r="QAI4" s="18"/>
      <c r="QAJ4" s="18"/>
      <c r="QAK4" s="18"/>
      <c r="QAL4" s="18"/>
      <c r="QAM4" s="18"/>
      <c r="QAN4" s="4"/>
      <c r="QAO4" s="4"/>
      <c r="QAP4" s="4"/>
      <c r="QAQ4" s="4"/>
      <c r="QAR4" s="4"/>
      <c r="QAW4" s="25"/>
      <c r="QAX4" s="25"/>
      <c r="QAY4" s="18"/>
      <c r="QAZ4" s="18"/>
      <c r="QBA4" s="18"/>
      <c r="QBB4" s="18"/>
      <c r="QBC4" s="18"/>
      <c r="QBD4" s="4"/>
      <c r="QBE4" s="4"/>
      <c r="QBF4" s="4"/>
      <c r="QBG4" s="4"/>
      <c r="QBH4" s="4"/>
      <c r="QBM4" s="25"/>
      <c r="QBN4" s="25"/>
      <c r="QBO4" s="18"/>
      <c r="QBP4" s="18"/>
      <c r="QBQ4" s="18"/>
      <c r="QBR4" s="18"/>
      <c r="QBS4" s="18"/>
      <c r="QBT4" s="4"/>
      <c r="QBU4" s="4"/>
      <c r="QBV4" s="4"/>
      <c r="QBW4" s="4"/>
      <c r="QBX4" s="4"/>
      <c r="QCC4" s="25"/>
      <c r="QCD4" s="25"/>
      <c r="QCE4" s="18"/>
      <c r="QCF4" s="18"/>
      <c r="QCG4" s="18"/>
      <c r="QCH4" s="18"/>
      <c r="QCI4" s="18"/>
      <c r="QCJ4" s="4"/>
      <c r="QCK4" s="4"/>
      <c r="QCL4" s="4"/>
      <c r="QCM4" s="4"/>
      <c r="QCN4" s="4"/>
      <c r="QCS4" s="25"/>
      <c r="QCT4" s="25"/>
      <c r="QCU4" s="18"/>
      <c r="QCV4" s="18"/>
      <c r="QCW4" s="18"/>
      <c r="QCX4" s="18"/>
      <c r="QCY4" s="18"/>
      <c r="QCZ4" s="4"/>
      <c r="QDA4" s="4"/>
      <c r="QDB4" s="4"/>
      <c r="QDC4" s="4"/>
      <c r="QDD4" s="4"/>
      <c r="QDI4" s="25"/>
      <c r="QDJ4" s="25"/>
      <c r="QDK4" s="18"/>
      <c r="QDL4" s="18"/>
      <c r="QDM4" s="18"/>
      <c r="QDN4" s="18"/>
      <c r="QDO4" s="18"/>
      <c r="QDP4" s="4"/>
      <c r="QDQ4" s="4"/>
      <c r="QDR4" s="4"/>
      <c r="QDS4" s="4"/>
      <c r="QDT4" s="4"/>
      <c r="QDY4" s="25"/>
      <c r="QDZ4" s="25"/>
      <c r="QEA4" s="18"/>
      <c r="QEB4" s="18"/>
      <c r="QEC4" s="18"/>
      <c r="QED4" s="18"/>
      <c r="QEE4" s="18"/>
      <c r="QEF4" s="4"/>
      <c r="QEG4" s="4"/>
      <c r="QEH4" s="4"/>
      <c r="QEI4" s="4"/>
      <c r="QEJ4" s="4"/>
      <c r="QEO4" s="25"/>
      <c r="QEP4" s="25"/>
      <c r="QEQ4" s="18"/>
      <c r="QER4" s="18"/>
      <c r="QES4" s="18"/>
      <c r="QET4" s="18"/>
      <c r="QEU4" s="18"/>
      <c r="QEV4" s="4"/>
      <c r="QEW4" s="4"/>
      <c r="QEX4" s="4"/>
      <c r="QEY4" s="4"/>
      <c r="QEZ4" s="4"/>
      <c r="QFE4" s="25"/>
      <c r="QFF4" s="25"/>
      <c r="QFG4" s="18"/>
      <c r="QFH4" s="18"/>
      <c r="QFI4" s="18"/>
      <c r="QFJ4" s="18"/>
      <c r="QFK4" s="18"/>
      <c r="QFL4" s="4"/>
      <c r="QFM4" s="4"/>
      <c r="QFN4" s="4"/>
      <c r="QFO4" s="4"/>
      <c r="QFP4" s="4"/>
      <c r="QFU4" s="25"/>
      <c r="QFV4" s="25"/>
      <c r="QFW4" s="18"/>
      <c r="QFX4" s="18"/>
      <c r="QFY4" s="18"/>
      <c r="QFZ4" s="18"/>
      <c r="QGA4" s="18"/>
      <c r="QGB4" s="4"/>
      <c r="QGC4" s="4"/>
      <c r="QGD4" s="4"/>
      <c r="QGE4" s="4"/>
      <c r="QGF4" s="4"/>
      <c r="QGK4" s="25"/>
      <c r="QGL4" s="25"/>
      <c r="QGM4" s="18"/>
      <c r="QGN4" s="18"/>
      <c r="QGO4" s="18"/>
      <c r="QGP4" s="18"/>
      <c r="QGQ4" s="18"/>
      <c r="QGR4" s="4"/>
      <c r="QGS4" s="4"/>
      <c r="QGT4" s="4"/>
      <c r="QGU4" s="4"/>
      <c r="QGV4" s="4"/>
      <c r="QHA4" s="25"/>
      <c r="QHB4" s="25"/>
      <c r="QHC4" s="18"/>
      <c r="QHD4" s="18"/>
      <c r="QHE4" s="18"/>
      <c r="QHF4" s="18"/>
      <c r="QHG4" s="18"/>
      <c r="QHH4" s="4"/>
      <c r="QHI4" s="4"/>
      <c r="QHJ4" s="4"/>
      <c r="QHK4" s="4"/>
      <c r="QHL4" s="4"/>
      <c r="QHQ4" s="25"/>
      <c r="QHR4" s="25"/>
      <c r="QHS4" s="18"/>
      <c r="QHT4" s="18"/>
      <c r="QHU4" s="18"/>
      <c r="QHV4" s="18"/>
      <c r="QHW4" s="18"/>
      <c r="QHX4" s="4"/>
      <c r="QHY4" s="4"/>
      <c r="QHZ4" s="4"/>
      <c r="QIA4" s="4"/>
      <c r="QIB4" s="4"/>
      <c r="QIG4" s="25"/>
      <c r="QIH4" s="25"/>
      <c r="QII4" s="18"/>
      <c r="QIJ4" s="18"/>
      <c r="QIK4" s="18"/>
      <c r="QIL4" s="18"/>
      <c r="QIM4" s="18"/>
      <c r="QIN4" s="4"/>
      <c r="QIO4" s="4"/>
      <c r="QIP4" s="4"/>
      <c r="QIQ4" s="4"/>
      <c r="QIR4" s="4"/>
      <c r="QIW4" s="25"/>
      <c r="QIX4" s="25"/>
      <c r="QIY4" s="18"/>
      <c r="QIZ4" s="18"/>
      <c r="QJA4" s="18"/>
      <c r="QJB4" s="18"/>
      <c r="QJC4" s="18"/>
      <c r="QJD4" s="4"/>
      <c r="QJE4" s="4"/>
      <c r="QJF4" s="4"/>
      <c r="QJG4" s="4"/>
      <c r="QJH4" s="4"/>
      <c r="QJM4" s="25"/>
      <c r="QJN4" s="25"/>
      <c r="QJO4" s="18"/>
      <c r="QJP4" s="18"/>
      <c r="QJQ4" s="18"/>
      <c r="QJR4" s="18"/>
      <c r="QJS4" s="18"/>
      <c r="QJT4" s="4"/>
      <c r="QJU4" s="4"/>
      <c r="QJV4" s="4"/>
      <c r="QJW4" s="4"/>
      <c r="QJX4" s="4"/>
      <c r="QKC4" s="25"/>
      <c r="QKD4" s="25"/>
      <c r="QKE4" s="18"/>
      <c r="QKF4" s="18"/>
      <c r="QKG4" s="18"/>
      <c r="QKH4" s="18"/>
      <c r="QKI4" s="18"/>
      <c r="QKJ4" s="4"/>
      <c r="QKK4" s="4"/>
      <c r="QKL4" s="4"/>
      <c r="QKM4" s="4"/>
      <c r="QKN4" s="4"/>
      <c r="QKS4" s="25"/>
      <c r="QKT4" s="25"/>
      <c r="QKU4" s="18"/>
      <c r="QKV4" s="18"/>
      <c r="QKW4" s="18"/>
      <c r="QKX4" s="18"/>
      <c r="QKY4" s="18"/>
      <c r="QKZ4" s="4"/>
      <c r="QLA4" s="4"/>
      <c r="QLB4" s="4"/>
      <c r="QLC4" s="4"/>
      <c r="QLD4" s="4"/>
      <c r="QLI4" s="25"/>
      <c r="QLJ4" s="25"/>
      <c r="QLK4" s="18"/>
      <c r="QLL4" s="18"/>
      <c r="QLM4" s="18"/>
      <c r="QLN4" s="18"/>
      <c r="QLO4" s="18"/>
      <c r="QLP4" s="4"/>
      <c r="QLQ4" s="4"/>
      <c r="QLR4" s="4"/>
      <c r="QLS4" s="4"/>
      <c r="QLT4" s="4"/>
      <c r="QLY4" s="25"/>
      <c r="QLZ4" s="25"/>
      <c r="QMA4" s="18"/>
      <c r="QMB4" s="18"/>
      <c r="QMC4" s="18"/>
      <c r="QMD4" s="18"/>
      <c r="QME4" s="18"/>
      <c r="QMF4" s="4"/>
      <c r="QMG4" s="4"/>
      <c r="QMH4" s="4"/>
      <c r="QMI4" s="4"/>
      <c r="QMJ4" s="4"/>
      <c r="QMO4" s="25"/>
      <c r="QMP4" s="25"/>
      <c r="QMQ4" s="18"/>
      <c r="QMR4" s="18"/>
      <c r="QMS4" s="18"/>
      <c r="QMT4" s="18"/>
      <c r="QMU4" s="18"/>
      <c r="QMV4" s="4"/>
      <c r="QMW4" s="4"/>
      <c r="QMX4" s="4"/>
      <c r="QMY4" s="4"/>
      <c r="QMZ4" s="4"/>
      <c r="QNE4" s="25"/>
      <c r="QNF4" s="25"/>
      <c r="QNG4" s="18"/>
      <c r="QNH4" s="18"/>
      <c r="QNI4" s="18"/>
      <c r="QNJ4" s="18"/>
      <c r="QNK4" s="18"/>
      <c r="QNL4" s="4"/>
      <c r="QNM4" s="4"/>
      <c r="QNN4" s="4"/>
      <c r="QNO4" s="4"/>
      <c r="QNP4" s="4"/>
      <c r="QNU4" s="25"/>
      <c r="QNV4" s="25"/>
      <c r="QNW4" s="18"/>
      <c r="QNX4" s="18"/>
      <c r="QNY4" s="18"/>
      <c r="QNZ4" s="18"/>
      <c r="QOA4" s="18"/>
      <c r="QOB4" s="4"/>
      <c r="QOC4" s="4"/>
      <c r="QOD4" s="4"/>
      <c r="QOE4" s="4"/>
      <c r="QOF4" s="4"/>
      <c r="QOK4" s="25"/>
      <c r="QOL4" s="25"/>
      <c r="QOM4" s="18"/>
      <c r="QON4" s="18"/>
      <c r="QOO4" s="18"/>
      <c r="QOP4" s="18"/>
      <c r="QOQ4" s="18"/>
      <c r="QOR4" s="4"/>
      <c r="QOS4" s="4"/>
      <c r="QOT4" s="4"/>
      <c r="QOU4" s="4"/>
      <c r="QOV4" s="4"/>
      <c r="QPA4" s="25"/>
      <c r="QPB4" s="25"/>
      <c r="QPC4" s="18"/>
      <c r="QPD4" s="18"/>
      <c r="QPE4" s="18"/>
      <c r="QPF4" s="18"/>
      <c r="QPG4" s="18"/>
      <c r="QPH4" s="4"/>
      <c r="QPI4" s="4"/>
      <c r="QPJ4" s="4"/>
      <c r="QPK4" s="4"/>
      <c r="QPL4" s="4"/>
      <c r="QPQ4" s="25"/>
      <c r="QPR4" s="25"/>
      <c r="QPS4" s="18"/>
      <c r="QPT4" s="18"/>
      <c r="QPU4" s="18"/>
      <c r="QPV4" s="18"/>
      <c r="QPW4" s="18"/>
      <c r="QPX4" s="4"/>
      <c r="QPY4" s="4"/>
      <c r="QPZ4" s="4"/>
      <c r="QQA4" s="4"/>
      <c r="QQB4" s="4"/>
      <c r="QQG4" s="25"/>
      <c r="QQH4" s="25"/>
      <c r="QQI4" s="18"/>
      <c r="QQJ4" s="18"/>
      <c r="QQK4" s="18"/>
      <c r="QQL4" s="18"/>
      <c r="QQM4" s="18"/>
      <c r="QQN4" s="4"/>
      <c r="QQO4" s="4"/>
      <c r="QQP4" s="4"/>
      <c r="QQQ4" s="4"/>
      <c r="QQR4" s="4"/>
      <c r="QQW4" s="25"/>
      <c r="QQX4" s="25"/>
      <c r="QQY4" s="18"/>
      <c r="QQZ4" s="18"/>
      <c r="QRA4" s="18"/>
      <c r="QRB4" s="18"/>
      <c r="QRC4" s="18"/>
      <c r="QRD4" s="4"/>
      <c r="QRE4" s="4"/>
      <c r="QRF4" s="4"/>
      <c r="QRG4" s="4"/>
      <c r="QRH4" s="4"/>
      <c r="QRM4" s="25"/>
      <c r="QRN4" s="25"/>
      <c r="QRO4" s="18"/>
      <c r="QRP4" s="18"/>
      <c r="QRQ4" s="18"/>
      <c r="QRR4" s="18"/>
      <c r="QRS4" s="18"/>
      <c r="QRT4" s="4"/>
      <c r="QRU4" s="4"/>
      <c r="QRV4" s="4"/>
      <c r="QRW4" s="4"/>
      <c r="QRX4" s="4"/>
      <c r="QSC4" s="25"/>
      <c r="QSD4" s="25"/>
      <c r="QSE4" s="18"/>
      <c r="QSF4" s="18"/>
      <c r="QSG4" s="18"/>
      <c r="QSH4" s="18"/>
      <c r="QSI4" s="18"/>
      <c r="QSJ4" s="4"/>
      <c r="QSK4" s="4"/>
      <c r="QSL4" s="4"/>
      <c r="QSM4" s="4"/>
      <c r="QSN4" s="4"/>
      <c r="QSS4" s="25"/>
      <c r="QST4" s="25"/>
      <c r="QSU4" s="18"/>
      <c r="QSV4" s="18"/>
      <c r="QSW4" s="18"/>
      <c r="QSX4" s="18"/>
      <c r="QSY4" s="18"/>
      <c r="QSZ4" s="4"/>
      <c r="QTA4" s="4"/>
      <c r="QTB4" s="4"/>
      <c r="QTC4" s="4"/>
      <c r="QTD4" s="4"/>
      <c r="QTI4" s="25"/>
      <c r="QTJ4" s="25"/>
      <c r="QTK4" s="18"/>
      <c r="QTL4" s="18"/>
      <c r="QTM4" s="18"/>
      <c r="QTN4" s="18"/>
      <c r="QTO4" s="18"/>
      <c r="QTP4" s="4"/>
      <c r="QTQ4" s="4"/>
      <c r="QTR4" s="4"/>
      <c r="QTS4" s="4"/>
      <c r="QTT4" s="4"/>
      <c r="QTY4" s="25"/>
      <c r="QTZ4" s="25"/>
      <c r="QUA4" s="18"/>
      <c r="QUB4" s="18"/>
      <c r="QUC4" s="18"/>
      <c r="QUD4" s="18"/>
      <c r="QUE4" s="18"/>
      <c r="QUF4" s="4"/>
      <c r="QUG4" s="4"/>
      <c r="QUH4" s="4"/>
      <c r="QUI4" s="4"/>
      <c r="QUJ4" s="4"/>
      <c r="QUO4" s="25"/>
      <c r="QUP4" s="25"/>
      <c r="QUQ4" s="18"/>
      <c r="QUR4" s="18"/>
      <c r="QUS4" s="18"/>
      <c r="QUT4" s="18"/>
      <c r="QUU4" s="18"/>
      <c r="QUV4" s="4"/>
      <c r="QUW4" s="4"/>
      <c r="QUX4" s="4"/>
      <c r="QUY4" s="4"/>
      <c r="QUZ4" s="4"/>
      <c r="QVE4" s="25"/>
      <c r="QVF4" s="25"/>
      <c r="QVG4" s="18"/>
      <c r="QVH4" s="18"/>
      <c r="QVI4" s="18"/>
      <c r="QVJ4" s="18"/>
      <c r="QVK4" s="18"/>
      <c r="QVL4" s="4"/>
      <c r="QVM4" s="4"/>
      <c r="QVN4" s="4"/>
      <c r="QVO4" s="4"/>
      <c r="QVP4" s="4"/>
      <c r="QVU4" s="25"/>
      <c r="QVV4" s="25"/>
      <c r="QVW4" s="18"/>
      <c r="QVX4" s="18"/>
      <c r="QVY4" s="18"/>
      <c r="QVZ4" s="18"/>
      <c r="QWA4" s="18"/>
      <c r="QWB4" s="4"/>
      <c r="QWC4" s="4"/>
      <c r="QWD4" s="4"/>
      <c r="QWE4" s="4"/>
      <c r="QWF4" s="4"/>
      <c r="QWK4" s="25"/>
      <c r="QWL4" s="25"/>
      <c r="QWM4" s="18"/>
      <c r="QWN4" s="18"/>
      <c r="QWO4" s="18"/>
      <c r="QWP4" s="18"/>
      <c r="QWQ4" s="18"/>
      <c r="QWR4" s="4"/>
      <c r="QWS4" s="4"/>
      <c r="QWT4" s="4"/>
      <c r="QWU4" s="4"/>
      <c r="QWV4" s="4"/>
      <c r="QXA4" s="25"/>
      <c r="QXB4" s="25"/>
      <c r="QXC4" s="18"/>
      <c r="QXD4" s="18"/>
      <c r="QXE4" s="18"/>
      <c r="QXF4" s="18"/>
      <c r="QXG4" s="18"/>
      <c r="QXH4" s="4"/>
      <c r="QXI4" s="4"/>
      <c r="QXJ4" s="4"/>
      <c r="QXK4" s="4"/>
      <c r="QXL4" s="4"/>
      <c r="QXQ4" s="25"/>
      <c r="QXR4" s="25"/>
      <c r="QXS4" s="18"/>
      <c r="QXT4" s="18"/>
      <c r="QXU4" s="18"/>
      <c r="QXV4" s="18"/>
      <c r="QXW4" s="18"/>
      <c r="QXX4" s="4"/>
      <c r="QXY4" s="4"/>
      <c r="QXZ4" s="4"/>
      <c r="QYA4" s="4"/>
      <c r="QYB4" s="4"/>
      <c r="QYG4" s="25"/>
      <c r="QYH4" s="25"/>
      <c r="QYI4" s="18"/>
      <c r="QYJ4" s="18"/>
      <c r="QYK4" s="18"/>
      <c r="QYL4" s="18"/>
      <c r="QYM4" s="18"/>
      <c r="QYN4" s="4"/>
      <c r="QYO4" s="4"/>
      <c r="QYP4" s="4"/>
      <c r="QYQ4" s="4"/>
      <c r="QYR4" s="4"/>
      <c r="QYW4" s="25"/>
      <c r="QYX4" s="25"/>
      <c r="QYY4" s="18"/>
      <c r="QYZ4" s="18"/>
      <c r="QZA4" s="18"/>
      <c r="QZB4" s="18"/>
      <c r="QZC4" s="18"/>
      <c r="QZD4" s="4"/>
      <c r="QZE4" s="4"/>
      <c r="QZF4" s="4"/>
      <c r="QZG4" s="4"/>
      <c r="QZH4" s="4"/>
      <c r="QZM4" s="25"/>
      <c r="QZN4" s="25"/>
      <c r="QZO4" s="18"/>
      <c r="QZP4" s="18"/>
      <c r="QZQ4" s="18"/>
      <c r="QZR4" s="18"/>
      <c r="QZS4" s="18"/>
      <c r="QZT4" s="4"/>
      <c r="QZU4" s="4"/>
      <c r="QZV4" s="4"/>
      <c r="QZW4" s="4"/>
      <c r="QZX4" s="4"/>
      <c r="RAC4" s="25"/>
      <c r="RAD4" s="25"/>
      <c r="RAE4" s="18"/>
      <c r="RAF4" s="18"/>
      <c r="RAG4" s="18"/>
      <c r="RAH4" s="18"/>
      <c r="RAI4" s="18"/>
      <c r="RAJ4" s="4"/>
      <c r="RAK4" s="4"/>
      <c r="RAL4" s="4"/>
      <c r="RAM4" s="4"/>
      <c r="RAN4" s="4"/>
      <c r="RAS4" s="25"/>
      <c r="RAT4" s="25"/>
      <c r="RAU4" s="18"/>
      <c r="RAV4" s="18"/>
      <c r="RAW4" s="18"/>
      <c r="RAX4" s="18"/>
      <c r="RAY4" s="18"/>
      <c r="RAZ4" s="4"/>
      <c r="RBA4" s="4"/>
      <c r="RBB4" s="4"/>
      <c r="RBC4" s="4"/>
      <c r="RBD4" s="4"/>
      <c r="RBI4" s="25"/>
      <c r="RBJ4" s="25"/>
      <c r="RBK4" s="18"/>
      <c r="RBL4" s="18"/>
      <c r="RBM4" s="18"/>
      <c r="RBN4" s="18"/>
      <c r="RBO4" s="18"/>
      <c r="RBP4" s="4"/>
      <c r="RBQ4" s="4"/>
      <c r="RBR4" s="4"/>
      <c r="RBS4" s="4"/>
      <c r="RBT4" s="4"/>
      <c r="RBY4" s="25"/>
      <c r="RBZ4" s="25"/>
      <c r="RCA4" s="18"/>
      <c r="RCB4" s="18"/>
      <c r="RCC4" s="18"/>
      <c r="RCD4" s="18"/>
      <c r="RCE4" s="18"/>
      <c r="RCF4" s="4"/>
      <c r="RCG4" s="4"/>
      <c r="RCH4" s="4"/>
      <c r="RCI4" s="4"/>
      <c r="RCJ4" s="4"/>
      <c r="RCO4" s="25"/>
      <c r="RCP4" s="25"/>
      <c r="RCQ4" s="18"/>
      <c r="RCR4" s="18"/>
      <c r="RCS4" s="18"/>
      <c r="RCT4" s="18"/>
      <c r="RCU4" s="18"/>
      <c r="RCV4" s="4"/>
      <c r="RCW4" s="4"/>
      <c r="RCX4" s="4"/>
      <c r="RCY4" s="4"/>
      <c r="RCZ4" s="4"/>
      <c r="RDE4" s="25"/>
      <c r="RDF4" s="25"/>
      <c r="RDG4" s="18"/>
      <c r="RDH4" s="18"/>
      <c r="RDI4" s="18"/>
      <c r="RDJ4" s="18"/>
      <c r="RDK4" s="18"/>
      <c r="RDL4" s="4"/>
      <c r="RDM4" s="4"/>
      <c r="RDN4" s="4"/>
      <c r="RDO4" s="4"/>
      <c r="RDP4" s="4"/>
      <c r="RDU4" s="25"/>
      <c r="RDV4" s="25"/>
      <c r="RDW4" s="18"/>
      <c r="RDX4" s="18"/>
      <c r="RDY4" s="18"/>
      <c r="RDZ4" s="18"/>
      <c r="REA4" s="18"/>
      <c r="REB4" s="4"/>
      <c r="REC4" s="4"/>
      <c r="RED4" s="4"/>
      <c r="REE4" s="4"/>
      <c r="REF4" s="4"/>
      <c r="REK4" s="25"/>
      <c r="REL4" s="25"/>
      <c r="REM4" s="18"/>
      <c r="REN4" s="18"/>
      <c r="REO4" s="18"/>
      <c r="REP4" s="18"/>
      <c r="REQ4" s="18"/>
      <c r="RER4" s="4"/>
      <c r="RES4" s="4"/>
      <c r="RET4" s="4"/>
      <c r="REU4" s="4"/>
      <c r="REV4" s="4"/>
      <c r="RFA4" s="25"/>
      <c r="RFB4" s="25"/>
      <c r="RFC4" s="18"/>
      <c r="RFD4" s="18"/>
      <c r="RFE4" s="18"/>
      <c r="RFF4" s="18"/>
      <c r="RFG4" s="18"/>
      <c r="RFH4" s="4"/>
      <c r="RFI4" s="4"/>
      <c r="RFJ4" s="4"/>
      <c r="RFK4" s="4"/>
      <c r="RFL4" s="4"/>
      <c r="RFQ4" s="25"/>
      <c r="RFR4" s="25"/>
      <c r="RFS4" s="18"/>
      <c r="RFT4" s="18"/>
      <c r="RFU4" s="18"/>
      <c r="RFV4" s="18"/>
      <c r="RFW4" s="18"/>
      <c r="RFX4" s="4"/>
      <c r="RFY4" s="4"/>
      <c r="RFZ4" s="4"/>
      <c r="RGA4" s="4"/>
      <c r="RGB4" s="4"/>
      <c r="RGG4" s="25"/>
      <c r="RGH4" s="25"/>
      <c r="RGI4" s="18"/>
      <c r="RGJ4" s="18"/>
      <c r="RGK4" s="18"/>
      <c r="RGL4" s="18"/>
      <c r="RGM4" s="18"/>
      <c r="RGN4" s="4"/>
      <c r="RGO4" s="4"/>
      <c r="RGP4" s="4"/>
      <c r="RGQ4" s="4"/>
      <c r="RGR4" s="4"/>
      <c r="RGW4" s="25"/>
      <c r="RGX4" s="25"/>
      <c r="RGY4" s="18"/>
      <c r="RGZ4" s="18"/>
      <c r="RHA4" s="18"/>
      <c r="RHB4" s="18"/>
      <c r="RHC4" s="18"/>
      <c r="RHD4" s="4"/>
      <c r="RHE4" s="4"/>
      <c r="RHF4" s="4"/>
      <c r="RHG4" s="4"/>
      <c r="RHH4" s="4"/>
      <c r="RHM4" s="25"/>
      <c r="RHN4" s="25"/>
      <c r="RHO4" s="18"/>
      <c r="RHP4" s="18"/>
      <c r="RHQ4" s="18"/>
      <c r="RHR4" s="18"/>
      <c r="RHS4" s="18"/>
      <c r="RHT4" s="4"/>
      <c r="RHU4" s="4"/>
      <c r="RHV4" s="4"/>
      <c r="RHW4" s="4"/>
      <c r="RHX4" s="4"/>
      <c r="RIC4" s="25"/>
      <c r="RID4" s="25"/>
      <c r="RIE4" s="18"/>
      <c r="RIF4" s="18"/>
      <c r="RIG4" s="18"/>
      <c r="RIH4" s="18"/>
      <c r="RII4" s="18"/>
      <c r="RIJ4" s="4"/>
      <c r="RIK4" s="4"/>
      <c r="RIL4" s="4"/>
      <c r="RIM4" s="4"/>
      <c r="RIN4" s="4"/>
      <c r="RIS4" s="25"/>
      <c r="RIT4" s="25"/>
      <c r="RIU4" s="18"/>
      <c r="RIV4" s="18"/>
      <c r="RIW4" s="18"/>
      <c r="RIX4" s="18"/>
      <c r="RIY4" s="18"/>
      <c r="RIZ4" s="4"/>
      <c r="RJA4" s="4"/>
      <c r="RJB4" s="4"/>
      <c r="RJC4" s="4"/>
      <c r="RJD4" s="4"/>
      <c r="RJI4" s="25"/>
      <c r="RJJ4" s="25"/>
      <c r="RJK4" s="18"/>
      <c r="RJL4" s="18"/>
      <c r="RJM4" s="18"/>
      <c r="RJN4" s="18"/>
      <c r="RJO4" s="18"/>
      <c r="RJP4" s="4"/>
      <c r="RJQ4" s="4"/>
      <c r="RJR4" s="4"/>
      <c r="RJS4" s="4"/>
      <c r="RJT4" s="4"/>
      <c r="RJY4" s="25"/>
      <c r="RJZ4" s="25"/>
      <c r="RKA4" s="18"/>
      <c r="RKB4" s="18"/>
      <c r="RKC4" s="18"/>
      <c r="RKD4" s="18"/>
      <c r="RKE4" s="18"/>
      <c r="RKF4" s="4"/>
      <c r="RKG4" s="4"/>
      <c r="RKH4" s="4"/>
      <c r="RKI4" s="4"/>
      <c r="RKJ4" s="4"/>
      <c r="RKO4" s="25"/>
      <c r="RKP4" s="25"/>
      <c r="RKQ4" s="18"/>
      <c r="RKR4" s="18"/>
      <c r="RKS4" s="18"/>
      <c r="RKT4" s="18"/>
      <c r="RKU4" s="18"/>
      <c r="RKV4" s="4"/>
      <c r="RKW4" s="4"/>
      <c r="RKX4" s="4"/>
      <c r="RKY4" s="4"/>
      <c r="RKZ4" s="4"/>
      <c r="RLE4" s="25"/>
      <c r="RLF4" s="25"/>
      <c r="RLG4" s="18"/>
      <c r="RLH4" s="18"/>
      <c r="RLI4" s="18"/>
      <c r="RLJ4" s="18"/>
      <c r="RLK4" s="18"/>
      <c r="RLL4" s="4"/>
      <c r="RLM4" s="4"/>
      <c r="RLN4" s="4"/>
      <c r="RLO4" s="4"/>
      <c r="RLP4" s="4"/>
      <c r="RLU4" s="25"/>
      <c r="RLV4" s="25"/>
      <c r="RLW4" s="18"/>
      <c r="RLX4" s="18"/>
      <c r="RLY4" s="18"/>
      <c r="RLZ4" s="18"/>
      <c r="RMA4" s="18"/>
      <c r="RMB4" s="4"/>
      <c r="RMC4" s="4"/>
      <c r="RMD4" s="4"/>
      <c r="RME4" s="4"/>
      <c r="RMF4" s="4"/>
      <c r="RMK4" s="25"/>
      <c r="RML4" s="25"/>
      <c r="RMM4" s="18"/>
      <c r="RMN4" s="18"/>
      <c r="RMO4" s="18"/>
      <c r="RMP4" s="18"/>
      <c r="RMQ4" s="18"/>
      <c r="RMR4" s="4"/>
      <c r="RMS4" s="4"/>
      <c r="RMT4" s="4"/>
      <c r="RMU4" s="4"/>
      <c r="RMV4" s="4"/>
      <c r="RNA4" s="25"/>
      <c r="RNB4" s="25"/>
      <c r="RNC4" s="18"/>
      <c r="RND4" s="18"/>
      <c r="RNE4" s="18"/>
      <c r="RNF4" s="18"/>
      <c r="RNG4" s="18"/>
      <c r="RNH4" s="4"/>
      <c r="RNI4" s="4"/>
      <c r="RNJ4" s="4"/>
      <c r="RNK4" s="4"/>
      <c r="RNL4" s="4"/>
      <c r="RNQ4" s="25"/>
      <c r="RNR4" s="25"/>
      <c r="RNS4" s="18"/>
      <c r="RNT4" s="18"/>
      <c r="RNU4" s="18"/>
      <c r="RNV4" s="18"/>
      <c r="RNW4" s="18"/>
      <c r="RNX4" s="4"/>
      <c r="RNY4" s="4"/>
      <c r="RNZ4" s="4"/>
      <c r="ROA4" s="4"/>
      <c r="ROB4" s="4"/>
      <c r="ROG4" s="25"/>
      <c r="ROH4" s="25"/>
      <c r="ROI4" s="18"/>
      <c r="ROJ4" s="18"/>
      <c r="ROK4" s="18"/>
      <c r="ROL4" s="18"/>
      <c r="ROM4" s="18"/>
      <c r="RON4" s="4"/>
      <c r="ROO4" s="4"/>
      <c r="ROP4" s="4"/>
      <c r="ROQ4" s="4"/>
      <c r="ROR4" s="4"/>
      <c r="ROW4" s="25"/>
      <c r="ROX4" s="25"/>
      <c r="ROY4" s="18"/>
      <c r="ROZ4" s="18"/>
      <c r="RPA4" s="18"/>
      <c r="RPB4" s="18"/>
      <c r="RPC4" s="18"/>
      <c r="RPD4" s="4"/>
      <c r="RPE4" s="4"/>
      <c r="RPF4" s="4"/>
      <c r="RPG4" s="4"/>
      <c r="RPH4" s="4"/>
      <c r="RPM4" s="25"/>
      <c r="RPN4" s="25"/>
      <c r="RPO4" s="18"/>
      <c r="RPP4" s="18"/>
      <c r="RPQ4" s="18"/>
      <c r="RPR4" s="18"/>
      <c r="RPS4" s="18"/>
      <c r="RPT4" s="4"/>
      <c r="RPU4" s="4"/>
      <c r="RPV4" s="4"/>
      <c r="RPW4" s="4"/>
      <c r="RPX4" s="4"/>
      <c r="RQC4" s="25"/>
      <c r="RQD4" s="25"/>
      <c r="RQE4" s="18"/>
      <c r="RQF4" s="18"/>
      <c r="RQG4" s="18"/>
      <c r="RQH4" s="18"/>
      <c r="RQI4" s="18"/>
      <c r="RQJ4" s="4"/>
      <c r="RQK4" s="4"/>
      <c r="RQL4" s="4"/>
      <c r="RQM4" s="4"/>
      <c r="RQN4" s="4"/>
      <c r="RQS4" s="25"/>
      <c r="RQT4" s="25"/>
      <c r="RQU4" s="18"/>
      <c r="RQV4" s="18"/>
      <c r="RQW4" s="18"/>
      <c r="RQX4" s="18"/>
      <c r="RQY4" s="18"/>
      <c r="RQZ4" s="4"/>
      <c r="RRA4" s="4"/>
      <c r="RRB4" s="4"/>
      <c r="RRC4" s="4"/>
      <c r="RRD4" s="4"/>
      <c r="RRI4" s="25"/>
      <c r="RRJ4" s="25"/>
      <c r="RRK4" s="18"/>
      <c r="RRL4" s="18"/>
      <c r="RRM4" s="18"/>
      <c r="RRN4" s="18"/>
      <c r="RRO4" s="18"/>
      <c r="RRP4" s="4"/>
      <c r="RRQ4" s="4"/>
      <c r="RRR4" s="4"/>
      <c r="RRS4" s="4"/>
      <c r="RRT4" s="4"/>
      <c r="RRY4" s="25"/>
      <c r="RRZ4" s="25"/>
      <c r="RSA4" s="18"/>
      <c r="RSB4" s="18"/>
      <c r="RSC4" s="18"/>
      <c r="RSD4" s="18"/>
      <c r="RSE4" s="18"/>
      <c r="RSF4" s="4"/>
      <c r="RSG4" s="4"/>
      <c r="RSH4" s="4"/>
      <c r="RSI4" s="4"/>
      <c r="RSJ4" s="4"/>
      <c r="RSO4" s="25"/>
      <c r="RSP4" s="25"/>
      <c r="RSQ4" s="18"/>
      <c r="RSR4" s="18"/>
      <c r="RSS4" s="18"/>
      <c r="RST4" s="18"/>
      <c r="RSU4" s="18"/>
      <c r="RSV4" s="4"/>
      <c r="RSW4" s="4"/>
      <c r="RSX4" s="4"/>
      <c r="RSY4" s="4"/>
      <c r="RSZ4" s="4"/>
      <c r="RTE4" s="25"/>
      <c r="RTF4" s="25"/>
      <c r="RTG4" s="18"/>
      <c r="RTH4" s="18"/>
      <c r="RTI4" s="18"/>
      <c r="RTJ4" s="18"/>
      <c r="RTK4" s="18"/>
      <c r="RTL4" s="4"/>
      <c r="RTM4" s="4"/>
      <c r="RTN4" s="4"/>
      <c r="RTO4" s="4"/>
      <c r="RTP4" s="4"/>
      <c r="RTU4" s="25"/>
      <c r="RTV4" s="25"/>
      <c r="RTW4" s="18"/>
      <c r="RTX4" s="18"/>
      <c r="RTY4" s="18"/>
      <c r="RTZ4" s="18"/>
      <c r="RUA4" s="18"/>
      <c r="RUB4" s="4"/>
      <c r="RUC4" s="4"/>
      <c r="RUD4" s="4"/>
      <c r="RUE4" s="4"/>
      <c r="RUF4" s="4"/>
      <c r="RUK4" s="25"/>
      <c r="RUL4" s="25"/>
      <c r="RUM4" s="18"/>
      <c r="RUN4" s="18"/>
      <c r="RUO4" s="18"/>
      <c r="RUP4" s="18"/>
      <c r="RUQ4" s="18"/>
      <c r="RUR4" s="4"/>
      <c r="RUS4" s="4"/>
      <c r="RUT4" s="4"/>
      <c r="RUU4" s="4"/>
      <c r="RUV4" s="4"/>
      <c r="RVA4" s="25"/>
      <c r="RVB4" s="25"/>
      <c r="RVC4" s="18"/>
      <c r="RVD4" s="18"/>
      <c r="RVE4" s="18"/>
      <c r="RVF4" s="18"/>
      <c r="RVG4" s="18"/>
      <c r="RVH4" s="4"/>
      <c r="RVI4" s="4"/>
      <c r="RVJ4" s="4"/>
      <c r="RVK4" s="4"/>
      <c r="RVL4" s="4"/>
      <c r="RVQ4" s="25"/>
      <c r="RVR4" s="25"/>
      <c r="RVS4" s="18"/>
      <c r="RVT4" s="18"/>
      <c r="RVU4" s="18"/>
      <c r="RVV4" s="18"/>
      <c r="RVW4" s="18"/>
      <c r="RVX4" s="4"/>
      <c r="RVY4" s="4"/>
      <c r="RVZ4" s="4"/>
      <c r="RWA4" s="4"/>
      <c r="RWB4" s="4"/>
      <c r="RWG4" s="25"/>
      <c r="RWH4" s="25"/>
      <c r="RWI4" s="18"/>
      <c r="RWJ4" s="18"/>
      <c r="RWK4" s="18"/>
      <c r="RWL4" s="18"/>
      <c r="RWM4" s="18"/>
      <c r="RWN4" s="4"/>
      <c r="RWO4" s="4"/>
      <c r="RWP4" s="4"/>
      <c r="RWQ4" s="4"/>
      <c r="RWR4" s="4"/>
      <c r="RWW4" s="25"/>
      <c r="RWX4" s="25"/>
      <c r="RWY4" s="18"/>
      <c r="RWZ4" s="18"/>
      <c r="RXA4" s="18"/>
      <c r="RXB4" s="18"/>
      <c r="RXC4" s="18"/>
      <c r="RXD4" s="4"/>
      <c r="RXE4" s="4"/>
      <c r="RXF4" s="4"/>
      <c r="RXG4" s="4"/>
      <c r="RXH4" s="4"/>
      <c r="RXM4" s="25"/>
      <c r="RXN4" s="25"/>
      <c r="RXO4" s="18"/>
      <c r="RXP4" s="18"/>
      <c r="RXQ4" s="18"/>
      <c r="RXR4" s="18"/>
      <c r="RXS4" s="18"/>
      <c r="RXT4" s="4"/>
      <c r="RXU4" s="4"/>
      <c r="RXV4" s="4"/>
      <c r="RXW4" s="4"/>
      <c r="RXX4" s="4"/>
      <c r="RYC4" s="25"/>
      <c r="RYD4" s="25"/>
      <c r="RYE4" s="18"/>
      <c r="RYF4" s="18"/>
      <c r="RYG4" s="18"/>
      <c r="RYH4" s="18"/>
      <c r="RYI4" s="18"/>
      <c r="RYJ4" s="4"/>
      <c r="RYK4" s="4"/>
      <c r="RYL4" s="4"/>
      <c r="RYM4" s="4"/>
      <c r="RYN4" s="4"/>
      <c r="RYS4" s="25"/>
      <c r="RYT4" s="25"/>
      <c r="RYU4" s="18"/>
      <c r="RYV4" s="18"/>
      <c r="RYW4" s="18"/>
      <c r="RYX4" s="18"/>
      <c r="RYY4" s="18"/>
      <c r="RYZ4" s="4"/>
      <c r="RZA4" s="4"/>
      <c r="RZB4" s="4"/>
      <c r="RZC4" s="4"/>
      <c r="RZD4" s="4"/>
      <c r="RZI4" s="25"/>
      <c r="RZJ4" s="25"/>
      <c r="RZK4" s="18"/>
      <c r="RZL4" s="18"/>
      <c r="RZM4" s="18"/>
      <c r="RZN4" s="18"/>
      <c r="RZO4" s="18"/>
      <c r="RZP4" s="4"/>
      <c r="RZQ4" s="4"/>
      <c r="RZR4" s="4"/>
      <c r="RZS4" s="4"/>
      <c r="RZT4" s="4"/>
      <c r="RZY4" s="25"/>
      <c r="RZZ4" s="25"/>
      <c r="SAA4" s="18"/>
      <c r="SAB4" s="18"/>
      <c r="SAC4" s="18"/>
      <c r="SAD4" s="18"/>
      <c r="SAE4" s="18"/>
      <c r="SAF4" s="4"/>
      <c r="SAG4" s="4"/>
      <c r="SAH4" s="4"/>
      <c r="SAI4" s="4"/>
      <c r="SAJ4" s="4"/>
      <c r="SAO4" s="25"/>
      <c r="SAP4" s="25"/>
      <c r="SAQ4" s="18"/>
      <c r="SAR4" s="18"/>
      <c r="SAS4" s="18"/>
      <c r="SAT4" s="18"/>
      <c r="SAU4" s="18"/>
      <c r="SAV4" s="4"/>
      <c r="SAW4" s="4"/>
      <c r="SAX4" s="4"/>
      <c r="SAY4" s="4"/>
      <c r="SAZ4" s="4"/>
      <c r="SBE4" s="25"/>
      <c r="SBF4" s="25"/>
      <c r="SBG4" s="18"/>
      <c r="SBH4" s="18"/>
      <c r="SBI4" s="18"/>
      <c r="SBJ4" s="18"/>
      <c r="SBK4" s="18"/>
      <c r="SBL4" s="4"/>
      <c r="SBM4" s="4"/>
      <c r="SBN4" s="4"/>
      <c r="SBO4" s="4"/>
      <c r="SBP4" s="4"/>
      <c r="SBU4" s="25"/>
      <c r="SBV4" s="25"/>
      <c r="SBW4" s="18"/>
      <c r="SBX4" s="18"/>
      <c r="SBY4" s="18"/>
      <c r="SBZ4" s="18"/>
      <c r="SCA4" s="18"/>
      <c r="SCB4" s="4"/>
      <c r="SCC4" s="4"/>
      <c r="SCD4" s="4"/>
      <c r="SCE4" s="4"/>
      <c r="SCF4" s="4"/>
      <c r="SCK4" s="25"/>
      <c r="SCL4" s="25"/>
      <c r="SCM4" s="18"/>
      <c r="SCN4" s="18"/>
      <c r="SCO4" s="18"/>
      <c r="SCP4" s="18"/>
      <c r="SCQ4" s="18"/>
      <c r="SCR4" s="4"/>
      <c r="SCS4" s="4"/>
      <c r="SCT4" s="4"/>
      <c r="SCU4" s="4"/>
      <c r="SCV4" s="4"/>
      <c r="SDA4" s="25"/>
      <c r="SDB4" s="25"/>
      <c r="SDC4" s="18"/>
      <c r="SDD4" s="18"/>
      <c r="SDE4" s="18"/>
      <c r="SDF4" s="18"/>
      <c r="SDG4" s="18"/>
      <c r="SDH4" s="4"/>
      <c r="SDI4" s="4"/>
      <c r="SDJ4" s="4"/>
      <c r="SDK4" s="4"/>
      <c r="SDL4" s="4"/>
      <c r="SDQ4" s="25"/>
      <c r="SDR4" s="25"/>
      <c r="SDS4" s="18"/>
      <c r="SDT4" s="18"/>
      <c r="SDU4" s="18"/>
      <c r="SDV4" s="18"/>
      <c r="SDW4" s="18"/>
      <c r="SDX4" s="4"/>
      <c r="SDY4" s="4"/>
      <c r="SDZ4" s="4"/>
      <c r="SEA4" s="4"/>
      <c r="SEB4" s="4"/>
      <c r="SEG4" s="25"/>
      <c r="SEH4" s="25"/>
      <c r="SEI4" s="18"/>
      <c r="SEJ4" s="18"/>
      <c r="SEK4" s="18"/>
      <c r="SEL4" s="18"/>
      <c r="SEM4" s="18"/>
      <c r="SEN4" s="4"/>
      <c r="SEO4" s="4"/>
      <c r="SEP4" s="4"/>
      <c r="SEQ4" s="4"/>
      <c r="SER4" s="4"/>
      <c r="SEW4" s="25"/>
      <c r="SEX4" s="25"/>
      <c r="SEY4" s="18"/>
      <c r="SEZ4" s="18"/>
      <c r="SFA4" s="18"/>
      <c r="SFB4" s="18"/>
      <c r="SFC4" s="18"/>
      <c r="SFD4" s="4"/>
      <c r="SFE4" s="4"/>
      <c r="SFF4" s="4"/>
      <c r="SFG4" s="4"/>
      <c r="SFH4" s="4"/>
      <c r="SFM4" s="25"/>
      <c r="SFN4" s="25"/>
      <c r="SFO4" s="18"/>
      <c r="SFP4" s="18"/>
      <c r="SFQ4" s="18"/>
      <c r="SFR4" s="18"/>
      <c r="SFS4" s="18"/>
      <c r="SFT4" s="4"/>
      <c r="SFU4" s="4"/>
      <c r="SFV4" s="4"/>
      <c r="SFW4" s="4"/>
      <c r="SFX4" s="4"/>
      <c r="SGC4" s="25"/>
      <c r="SGD4" s="25"/>
      <c r="SGE4" s="18"/>
      <c r="SGF4" s="18"/>
      <c r="SGG4" s="18"/>
      <c r="SGH4" s="18"/>
      <c r="SGI4" s="18"/>
      <c r="SGJ4" s="4"/>
      <c r="SGK4" s="4"/>
      <c r="SGL4" s="4"/>
      <c r="SGM4" s="4"/>
      <c r="SGN4" s="4"/>
      <c r="SGS4" s="25"/>
      <c r="SGT4" s="25"/>
      <c r="SGU4" s="18"/>
      <c r="SGV4" s="18"/>
      <c r="SGW4" s="18"/>
      <c r="SGX4" s="18"/>
      <c r="SGY4" s="18"/>
      <c r="SGZ4" s="4"/>
      <c r="SHA4" s="4"/>
      <c r="SHB4" s="4"/>
      <c r="SHC4" s="4"/>
      <c r="SHD4" s="4"/>
      <c r="SHI4" s="25"/>
      <c r="SHJ4" s="25"/>
      <c r="SHK4" s="18"/>
      <c r="SHL4" s="18"/>
      <c r="SHM4" s="18"/>
      <c r="SHN4" s="18"/>
      <c r="SHO4" s="18"/>
      <c r="SHP4" s="4"/>
      <c r="SHQ4" s="4"/>
      <c r="SHR4" s="4"/>
      <c r="SHS4" s="4"/>
      <c r="SHT4" s="4"/>
      <c r="SHY4" s="25"/>
      <c r="SHZ4" s="25"/>
      <c r="SIA4" s="18"/>
      <c r="SIB4" s="18"/>
      <c r="SIC4" s="18"/>
      <c r="SID4" s="18"/>
      <c r="SIE4" s="18"/>
      <c r="SIF4" s="4"/>
      <c r="SIG4" s="4"/>
      <c r="SIH4" s="4"/>
      <c r="SII4" s="4"/>
      <c r="SIJ4" s="4"/>
      <c r="SIO4" s="25"/>
      <c r="SIP4" s="25"/>
      <c r="SIQ4" s="18"/>
      <c r="SIR4" s="18"/>
      <c r="SIS4" s="18"/>
      <c r="SIT4" s="18"/>
      <c r="SIU4" s="18"/>
      <c r="SIV4" s="4"/>
      <c r="SIW4" s="4"/>
      <c r="SIX4" s="4"/>
      <c r="SIY4" s="4"/>
      <c r="SIZ4" s="4"/>
      <c r="SJE4" s="25"/>
      <c r="SJF4" s="25"/>
      <c r="SJG4" s="18"/>
      <c r="SJH4" s="18"/>
      <c r="SJI4" s="18"/>
      <c r="SJJ4" s="18"/>
      <c r="SJK4" s="18"/>
      <c r="SJL4" s="4"/>
      <c r="SJM4" s="4"/>
      <c r="SJN4" s="4"/>
      <c r="SJO4" s="4"/>
      <c r="SJP4" s="4"/>
      <c r="SJU4" s="25"/>
      <c r="SJV4" s="25"/>
      <c r="SJW4" s="18"/>
      <c r="SJX4" s="18"/>
      <c r="SJY4" s="18"/>
      <c r="SJZ4" s="18"/>
      <c r="SKA4" s="18"/>
      <c r="SKB4" s="4"/>
      <c r="SKC4" s="4"/>
      <c r="SKD4" s="4"/>
      <c r="SKE4" s="4"/>
      <c r="SKF4" s="4"/>
      <c r="SKK4" s="25"/>
      <c r="SKL4" s="25"/>
      <c r="SKM4" s="18"/>
      <c r="SKN4" s="18"/>
      <c r="SKO4" s="18"/>
      <c r="SKP4" s="18"/>
      <c r="SKQ4" s="18"/>
      <c r="SKR4" s="4"/>
      <c r="SKS4" s="4"/>
      <c r="SKT4" s="4"/>
      <c r="SKU4" s="4"/>
      <c r="SKV4" s="4"/>
      <c r="SLA4" s="25"/>
      <c r="SLB4" s="25"/>
      <c r="SLC4" s="18"/>
      <c r="SLD4" s="18"/>
      <c r="SLE4" s="18"/>
      <c r="SLF4" s="18"/>
      <c r="SLG4" s="18"/>
      <c r="SLH4" s="4"/>
      <c r="SLI4" s="4"/>
      <c r="SLJ4" s="4"/>
      <c r="SLK4" s="4"/>
      <c r="SLL4" s="4"/>
      <c r="SLQ4" s="25"/>
      <c r="SLR4" s="25"/>
      <c r="SLS4" s="18"/>
      <c r="SLT4" s="18"/>
      <c r="SLU4" s="18"/>
      <c r="SLV4" s="18"/>
      <c r="SLW4" s="18"/>
      <c r="SLX4" s="4"/>
      <c r="SLY4" s="4"/>
      <c r="SLZ4" s="4"/>
      <c r="SMA4" s="4"/>
      <c r="SMB4" s="4"/>
      <c r="SMG4" s="25"/>
      <c r="SMH4" s="25"/>
      <c r="SMI4" s="18"/>
      <c r="SMJ4" s="18"/>
      <c r="SMK4" s="18"/>
      <c r="SML4" s="18"/>
      <c r="SMM4" s="18"/>
      <c r="SMN4" s="4"/>
      <c r="SMO4" s="4"/>
      <c r="SMP4" s="4"/>
      <c r="SMQ4" s="4"/>
      <c r="SMR4" s="4"/>
      <c r="SMW4" s="25"/>
      <c r="SMX4" s="25"/>
      <c r="SMY4" s="18"/>
      <c r="SMZ4" s="18"/>
      <c r="SNA4" s="18"/>
      <c r="SNB4" s="18"/>
      <c r="SNC4" s="18"/>
      <c r="SND4" s="4"/>
      <c r="SNE4" s="4"/>
      <c r="SNF4" s="4"/>
      <c r="SNG4" s="4"/>
      <c r="SNH4" s="4"/>
      <c r="SNM4" s="25"/>
      <c r="SNN4" s="25"/>
      <c r="SNO4" s="18"/>
      <c r="SNP4" s="18"/>
      <c r="SNQ4" s="18"/>
      <c r="SNR4" s="18"/>
      <c r="SNS4" s="18"/>
      <c r="SNT4" s="4"/>
      <c r="SNU4" s="4"/>
      <c r="SNV4" s="4"/>
      <c r="SNW4" s="4"/>
      <c r="SNX4" s="4"/>
      <c r="SOC4" s="25"/>
      <c r="SOD4" s="25"/>
      <c r="SOE4" s="18"/>
      <c r="SOF4" s="18"/>
      <c r="SOG4" s="18"/>
      <c r="SOH4" s="18"/>
      <c r="SOI4" s="18"/>
      <c r="SOJ4" s="4"/>
      <c r="SOK4" s="4"/>
      <c r="SOL4" s="4"/>
      <c r="SOM4" s="4"/>
      <c r="SON4" s="4"/>
      <c r="SOS4" s="25"/>
      <c r="SOT4" s="25"/>
      <c r="SOU4" s="18"/>
      <c r="SOV4" s="18"/>
      <c r="SOW4" s="18"/>
      <c r="SOX4" s="18"/>
      <c r="SOY4" s="18"/>
      <c r="SOZ4" s="4"/>
      <c r="SPA4" s="4"/>
      <c r="SPB4" s="4"/>
      <c r="SPC4" s="4"/>
      <c r="SPD4" s="4"/>
      <c r="SPI4" s="25"/>
      <c r="SPJ4" s="25"/>
      <c r="SPK4" s="18"/>
      <c r="SPL4" s="18"/>
      <c r="SPM4" s="18"/>
      <c r="SPN4" s="18"/>
      <c r="SPO4" s="18"/>
      <c r="SPP4" s="4"/>
      <c r="SPQ4" s="4"/>
      <c r="SPR4" s="4"/>
      <c r="SPS4" s="4"/>
      <c r="SPT4" s="4"/>
      <c r="SPY4" s="25"/>
      <c r="SPZ4" s="25"/>
      <c r="SQA4" s="18"/>
      <c r="SQB4" s="18"/>
      <c r="SQC4" s="18"/>
      <c r="SQD4" s="18"/>
      <c r="SQE4" s="18"/>
      <c r="SQF4" s="4"/>
      <c r="SQG4" s="4"/>
      <c r="SQH4" s="4"/>
      <c r="SQI4" s="4"/>
      <c r="SQJ4" s="4"/>
      <c r="SQO4" s="25"/>
      <c r="SQP4" s="25"/>
      <c r="SQQ4" s="18"/>
      <c r="SQR4" s="18"/>
      <c r="SQS4" s="18"/>
      <c r="SQT4" s="18"/>
      <c r="SQU4" s="18"/>
      <c r="SQV4" s="4"/>
      <c r="SQW4" s="4"/>
      <c r="SQX4" s="4"/>
      <c r="SQY4" s="4"/>
      <c r="SQZ4" s="4"/>
      <c r="SRE4" s="25"/>
      <c r="SRF4" s="25"/>
      <c r="SRG4" s="18"/>
      <c r="SRH4" s="18"/>
      <c r="SRI4" s="18"/>
      <c r="SRJ4" s="18"/>
      <c r="SRK4" s="18"/>
      <c r="SRL4" s="4"/>
      <c r="SRM4" s="4"/>
      <c r="SRN4" s="4"/>
      <c r="SRO4" s="4"/>
      <c r="SRP4" s="4"/>
      <c r="SRU4" s="25"/>
      <c r="SRV4" s="25"/>
      <c r="SRW4" s="18"/>
      <c r="SRX4" s="18"/>
      <c r="SRY4" s="18"/>
      <c r="SRZ4" s="18"/>
      <c r="SSA4" s="18"/>
      <c r="SSB4" s="4"/>
      <c r="SSC4" s="4"/>
      <c r="SSD4" s="4"/>
      <c r="SSE4" s="4"/>
      <c r="SSF4" s="4"/>
      <c r="SSK4" s="25"/>
      <c r="SSL4" s="25"/>
      <c r="SSM4" s="18"/>
      <c r="SSN4" s="18"/>
      <c r="SSO4" s="18"/>
      <c r="SSP4" s="18"/>
      <c r="SSQ4" s="18"/>
      <c r="SSR4" s="4"/>
      <c r="SSS4" s="4"/>
      <c r="SST4" s="4"/>
      <c r="SSU4" s="4"/>
      <c r="SSV4" s="4"/>
      <c r="STA4" s="25"/>
      <c r="STB4" s="25"/>
      <c r="STC4" s="18"/>
      <c r="STD4" s="18"/>
      <c r="STE4" s="18"/>
      <c r="STF4" s="18"/>
      <c r="STG4" s="18"/>
      <c r="STH4" s="4"/>
      <c r="STI4" s="4"/>
      <c r="STJ4" s="4"/>
      <c r="STK4" s="4"/>
      <c r="STL4" s="4"/>
      <c r="STQ4" s="25"/>
      <c r="STR4" s="25"/>
      <c r="STS4" s="18"/>
      <c r="STT4" s="18"/>
      <c r="STU4" s="18"/>
      <c r="STV4" s="18"/>
      <c r="STW4" s="18"/>
      <c r="STX4" s="4"/>
      <c r="STY4" s="4"/>
      <c r="STZ4" s="4"/>
      <c r="SUA4" s="4"/>
      <c r="SUB4" s="4"/>
      <c r="SUG4" s="25"/>
      <c r="SUH4" s="25"/>
      <c r="SUI4" s="18"/>
      <c r="SUJ4" s="18"/>
      <c r="SUK4" s="18"/>
      <c r="SUL4" s="18"/>
      <c r="SUM4" s="18"/>
      <c r="SUN4" s="4"/>
      <c r="SUO4" s="4"/>
      <c r="SUP4" s="4"/>
      <c r="SUQ4" s="4"/>
      <c r="SUR4" s="4"/>
      <c r="SUW4" s="25"/>
      <c r="SUX4" s="25"/>
      <c r="SUY4" s="18"/>
      <c r="SUZ4" s="18"/>
      <c r="SVA4" s="18"/>
      <c r="SVB4" s="18"/>
      <c r="SVC4" s="18"/>
      <c r="SVD4" s="4"/>
      <c r="SVE4" s="4"/>
      <c r="SVF4" s="4"/>
      <c r="SVG4" s="4"/>
      <c r="SVH4" s="4"/>
      <c r="SVM4" s="25"/>
      <c r="SVN4" s="25"/>
      <c r="SVO4" s="18"/>
      <c r="SVP4" s="18"/>
      <c r="SVQ4" s="18"/>
      <c r="SVR4" s="18"/>
      <c r="SVS4" s="18"/>
      <c r="SVT4" s="4"/>
      <c r="SVU4" s="4"/>
      <c r="SVV4" s="4"/>
      <c r="SVW4" s="4"/>
      <c r="SVX4" s="4"/>
      <c r="SWC4" s="25"/>
      <c r="SWD4" s="25"/>
      <c r="SWE4" s="18"/>
      <c r="SWF4" s="18"/>
      <c r="SWG4" s="18"/>
      <c r="SWH4" s="18"/>
      <c r="SWI4" s="18"/>
      <c r="SWJ4" s="4"/>
      <c r="SWK4" s="4"/>
      <c r="SWL4" s="4"/>
      <c r="SWM4" s="4"/>
      <c r="SWN4" s="4"/>
      <c r="SWS4" s="25"/>
      <c r="SWT4" s="25"/>
      <c r="SWU4" s="18"/>
      <c r="SWV4" s="18"/>
      <c r="SWW4" s="18"/>
      <c r="SWX4" s="18"/>
      <c r="SWY4" s="18"/>
      <c r="SWZ4" s="4"/>
      <c r="SXA4" s="4"/>
      <c r="SXB4" s="4"/>
      <c r="SXC4" s="4"/>
      <c r="SXD4" s="4"/>
      <c r="SXI4" s="25"/>
      <c r="SXJ4" s="25"/>
      <c r="SXK4" s="18"/>
      <c r="SXL4" s="18"/>
      <c r="SXM4" s="18"/>
      <c r="SXN4" s="18"/>
      <c r="SXO4" s="18"/>
      <c r="SXP4" s="4"/>
      <c r="SXQ4" s="4"/>
      <c r="SXR4" s="4"/>
      <c r="SXS4" s="4"/>
      <c r="SXT4" s="4"/>
      <c r="SXY4" s="25"/>
      <c r="SXZ4" s="25"/>
      <c r="SYA4" s="18"/>
      <c r="SYB4" s="18"/>
      <c r="SYC4" s="18"/>
      <c r="SYD4" s="18"/>
      <c r="SYE4" s="18"/>
      <c r="SYF4" s="4"/>
      <c r="SYG4" s="4"/>
      <c r="SYH4" s="4"/>
      <c r="SYI4" s="4"/>
      <c r="SYJ4" s="4"/>
      <c r="SYO4" s="25"/>
      <c r="SYP4" s="25"/>
      <c r="SYQ4" s="18"/>
      <c r="SYR4" s="18"/>
      <c r="SYS4" s="18"/>
      <c r="SYT4" s="18"/>
      <c r="SYU4" s="18"/>
      <c r="SYV4" s="4"/>
      <c r="SYW4" s="4"/>
      <c r="SYX4" s="4"/>
      <c r="SYY4" s="4"/>
      <c r="SYZ4" s="4"/>
      <c r="SZE4" s="25"/>
      <c r="SZF4" s="25"/>
      <c r="SZG4" s="18"/>
      <c r="SZH4" s="18"/>
      <c r="SZI4" s="18"/>
      <c r="SZJ4" s="18"/>
      <c r="SZK4" s="18"/>
      <c r="SZL4" s="4"/>
      <c r="SZM4" s="4"/>
      <c r="SZN4" s="4"/>
      <c r="SZO4" s="4"/>
      <c r="SZP4" s="4"/>
      <c r="SZU4" s="25"/>
      <c r="SZV4" s="25"/>
      <c r="SZW4" s="18"/>
      <c r="SZX4" s="18"/>
      <c r="SZY4" s="18"/>
      <c r="SZZ4" s="18"/>
      <c r="TAA4" s="18"/>
      <c r="TAB4" s="4"/>
      <c r="TAC4" s="4"/>
      <c r="TAD4" s="4"/>
      <c r="TAE4" s="4"/>
      <c r="TAF4" s="4"/>
      <c r="TAK4" s="25"/>
      <c r="TAL4" s="25"/>
      <c r="TAM4" s="18"/>
      <c r="TAN4" s="18"/>
      <c r="TAO4" s="18"/>
      <c r="TAP4" s="18"/>
      <c r="TAQ4" s="18"/>
      <c r="TAR4" s="4"/>
      <c r="TAS4" s="4"/>
      <c r="TAT4" s="4"/>
      <c r="TAU4" s="4"/>
      <c r="TAV4" s="4"/>
      <c r="TBA4" s="25"/>
      <c r="TBB4" s="25"/>
      <c r="TBC4" s="18"/>
      <c r="TBD4" s="18"/>
      <c r="TBE4" s="18"/>
      <c r="TBF4" s="18"/>
      <c r="TBG4" s="18"/>
      <c r="TBH4" s="4"/>
      <c r="TBI4" s="4"/>
      <c r="TBJ4" s="4"/>
      <c r="TBK4" s="4"/>
      <c r="TBL4" s="4"/>
      <c r="TBQ4" s="25"/>
      <c r="TBR4" s="25"/>
      <c r="TBS4" s="18"/>
      <c r="TBT4" s="18"/>
      <c r="TBU4" s="18"/>
      <c r="TBV4" s="18"/>
      <c r="TBW4" s="18"/>
      <c r="TBX4" s="4"/>
      <c r="TBY4" s="4"/>
      <c r="TBZ4" s="4"/>
      <c r="TCA4" s="4"/>
      <c r="TCB4" s="4"/>
      <c r="TCG4" s="25"/>
      <c r="TCH4" s="25"/>
      <c r="TCI4" s="18"/>
      <c r="TCJ4" s="18"/>
      <c r="TCK4" s="18"/>
      <c r="TCL4" s="18"/>
      <c r="TCM4" s="18"/>
      <c r="TCN4" s="4"/>
      <c r="TCO4" s="4"/>
      <c r="TCP4" s="4"/>
      <c r="TCQ4" s="4"/>
      <c r="TCR4" s="4"/>
      <c r="TCW4" s="25"/>
      <c r="TCX4" s="25"/>
      <c r="TCY4" s="18"/>
      <c r="TCZ4" s="18"/>
      <c r="TDA4" s="18"/>
      <c r="TDB4" s="18"/>
      <c r="TDC4" s="18"/>
      <c r="TDD4" s="4"/>
      <c r="TDE4" s="4"/>
      <c r="TDF4" s="4"/>
      <c r="TDG4" s="4"/>
      <c r="TDH4" s="4"/>
      <c r="TDM4" s="25"/>
      <c r="TDN4" s="25"/>
      <c r="TDO4" s="18"/>
      <c r="TDP4" s="18"/>
      <c r="TDQ4" s="18"/>
      <c r="TDR4" s="18"/>
      <c r="TDS4" s="18"/>
      <c r="TDT4" s="4"/>
      <c r="TDU4" s="4"/>
      <c r="TDV4" s="4"/>
      <c r="TDW4" s="4"/>
      <c r="TDX4" s="4"/>
      <c r="TEC4" s="25"/>
      <c r="TED4" s="25"/>
      <c r="TEE4" s="18"/>
      <c r="TEF4" s="18"/>
      <c r="TEG4" s="18"/>
      <c r="TEH4" s="18"/>
      <c r="TEI4" s="18"/>
      <c r="TEJ4" s="4"/>
      <c r="TEK4" s="4"/>
      <c r="TEL4" s="4"/>
      <c r="TEM4" s="4"/>
      <c r="TEN4" s="4"/>
      <c r="TES4" s="25"/>
      <c r="TET4" s="25"/>
      <c r="TEU4" s="18"/>
      <c r="TEV4" s="18"/>
      <c r="TEW4" s="18"/>
      <c r="TEX4" s="18"/>
      <c r="TEY4" s="18"/>
      <c r="TEZ4" s="4"/>
      <c r="TFA4" s="4"/>
      <c r="TFB4" s="4"/>
      <c r="TFC4" s="4"/>
      <c r="TFD4" s="4"/>
      <c r="TFI4" s="25"/>
      <c r="TFJ4" s="25"/>
      <c r="TFK4" s="18"/>
      <c r="TFL4" s="18"/>
      <c r="TFM4" s="18"/>
      <c r="TFN4" s="18"/>
      <c r="TFO4" s="18"/>
      <c r="TFP4" s="4"/>
      <c r="TFQ4" s="4"/>
      <c r="TFR4" s="4"/>
      <c r="TFS4" s="4"/>
      <c r="TFT4" s="4"/>
      <c r="TFY4" s="25"/>
      <c r="TFZ4" s="25"/>
      <c r="TGA4" s="18"/>
      <c r="TGB4" s="18"/>
      <c r="TGC4" s="18"/>
      <c r="TGD4" s="18"/>
      <c r="TGE4" s="18"/>
      <c r="TGF4" s="4"/>
      <c r="TGG4" s="4"/>
      <c r="TGH4" s="4"/>
      <c r="TGI4" s="4"/>
      <c r="TGJ4" s="4"/>
      <c r="TGO4" s="25"/>
      <c r="TGP4" s="25"/>
      <c r="TGQ4" s="18"/>
      <c r="TGR4" s="18"/>
      <c r="TGS4" s="18"/>
      <c r="TGT4" s="18"/>
      <c r="TGU4" s="18"/>
      <c r="TGV4" s="4"/>
      <c r="TGW4" s="4"/>
      <c r="TGX4" s="4"/>
      <c r="TGY4" s="4"/>
      <c r="TGZ4" s="4"/>
      <c r="THE4" s="25"/>
      <c r="THF4" s="25"/>
      <c r="THG4" s="18"/>
      <c r="THH4" s="18"/>
      <c r="THI4" s="18"/>
      <c r="THJ4" s="18"/>
      <c r="THK4" s="18"/>
      <c r="THL4" s="4"/>
      <c r="THM4" s="4"/>
      <c r="THN4" s="4"/>
      <c r="THO4" s="4"/>
      <c r="THP4" s="4"/>
      <c r="THU4" s="25"/>
      <c r="THV4" s="25"/>
      <c r="THW4" s="18"/>
      <c r="THX4" s="18"/>
      <c r="THY4" s="18"/>
      <c r="THZ4" s="18"/>
      <c r="TIA4" s="18"/>
      <c r="TIB4" s="4"/>
      <c r="TIC4" s="4"/>
      <c r="TID4" s="4"/>
      <c r="TIE4" s="4"/>
      <c r="TIF4" s="4"/>
      <c r="TIK4" s="25"/>
      <c r="TIL4" s="25"/>
      <c r="TIM4" s="18"/>
      <c r="TIN4" s="18"/>
      <c r="TIO4" s="18"/>
      <c r="TIP4" s="18"/>
      <c r="TIQ4" s="18"/>
      <c r="TIR4" s="4"/>
      <c r="TIS4" s="4"/>
      <c r="TIT4" s="4"/>
      <c r="TIU4" s="4"/>
      <c r="TIV4" s="4"/>
      <c r="TJA4" s="25"/>
      <c r="TJB4" s="25"/>
      <c r="TJC4" s="18"/>
      <c r="TJD4" s="18"/>
      <c r="TJE4" s="18"/>
      <c r="TJF4" s="18"/>
      <c r="TJG4" s="18"/>
      <c r="TJH4" s="4"/>
      <c r="TJI4" s="4"/>
      <c r="TJJ4" s="4"/>
      <c r="TJK4" s="4"/>
      <c r="TJL4" s="4"/>
      <c r="TJQ4" s="25"/>
      <c r="TJR4" s="25"/>
      <c r="TJS4" s="18"/>
      <c r="TJT4" s="18"/>
      <c r="TJU4" s="18"/>
      <c r="TJV4" s="18"/>
      <c r="TJW4" s="18"/>
      <c r="TJX4" s="4"/>
      <c r="TJY4" s="4"/>
      <c r="TJZ4" s="4"/>
      <c r="TKA4" s="4"/>
      <c r="TKB4" s="4"/>
      <c r="TKG4" s="25"/>
      <c r="TKH4" s="25"/>
      <c r="TKI4" s="18"/>
      <c r="TKJ4" s="18"/>
      <c r="TKK4" s="18"/>
      <c r="TKL4" s="18"/>
      <c r="TKM4" s="18"/>
      <c r="TKN4" s="4"/>
      <c r="TKO4" s="4"/>
      <c r="TKP4" s="4"/>
      <c r="TKQ4" s="4"/>
      <c r="TKR4" s="4"/>
      <c r="TKW4" s="25"/>
      <c r="TKX4" s="25"/>
      <c r="TKY4" s="18"/>
      <c r="TKZ4" s="18"/>
      <c r="TLA4" s="18"/>
      <c r="TLB4" s="18"/>
      <c r="TLC4" s="18"/>
      <c r="TLD4" s="4"/>
      <c r="TLE4" s="4"/>
      <c r="TLF4" s="4"/>
      <c r="TLG4" s="4"/>
      <c r="TLH4" s="4"/>
      <c r="TLM4" s="25"/>
      <c r="TLN4" s="25"/>
      <c r="TLO4" s="18"/>
      <c r="TLP4" s="18"/>
      <c r="TLQ4" s="18"/>
      <c r="TLR4" s="18"/>
      <c r="TLS4" s="18"/>
      <c r="TLT4" s="4"/>
      <c r="TLU4" s="4"/>
      <c r="TLV4" s="4"/>
      <c r="TLW4" s="4"/>
      <c r="TLX4" s="4"/>
      <c r="TMC4" s="25"/>
      <c r="TMD4" s="25"/>
      <c r="TME4" s="18"/>
      <c r="TMF4" s="18"/>
      <c r="TMG4" s="18"/>
      <c r="TMH4" s="18"/>
      <c r="TMI4" s="18"/>
      <c r="TMJ4" s="4"/>
      <c r="TMK4" s="4"/>
      <c r="TML4" s="4"/>
      <c r="TMM4" s="4"/>
      <c r="TMN4" s="4"/>
      <c r="TMS4" s="25"/>
      <c r="TMT4" s="25"/>
      <c r="TMU4" s="18"/>
      <c r="TMV4" s="18"/>
      <c r="TMW4" s="18"/>
      <c r="TMX4" s="18"/>
      <c r="TMY4" s="18"/>
      <c r="TMZ4" s="4"/>
      <c r="TNA4" s="4"/>
      <c r="TNB4" s="4"/>
      <c r="TNC4" s="4"/>
      <c r="TND4" s="4"/>
      <c r="TNI4" s="25"/>
      <c r="TNJ4" s="25"/>
      <c r="TNK4" s="18"/>
      <c r="TNL4" s="18"/>
      <c r="TNM4" s="18"/>
      <c r="TNN4" s="18"/>
      <c r="TNO4" s="18"/>
      <c r="TNP4" s="4"/>
      <c r="TNQ4" s="4"/>
      <c r="TNR4" s="4"/>
      <c r="TNS4" s="4"/>
      <c r="TNT4" s="4"/>
      <c r="TNY4" s="25"/>
      <c r="TNZ4" s="25"/>
      <c r="TOA4" s="18"/>
      <c r="TOB4" s="18"/>
      <c r="TOC4" s="18"/>
      <c r="TOD4" s="18"/>
      <c r="TOE4" s="18"/>
      <c r="TOF4" s="4"/>
      <c r="TOG4" s="4"/>
      <c r="TOH4" s="4"/>
      <c r="TOI4" s="4"/>
      <c r="TOJ4" s="4"/>
      <c r="TOO4" s="25"/>
      <c r="TOP4" s="25"/>
      <c r="TOQ4" s="18"/>
      <c r="TOR4" s="18"/>
      <c r="TOS4" s="18"/>
      <c r="TOT4" s="18"/>
      <c r="TOU4" s="18"/>
      <c r="TOV4" s="4"/>
      <c r="TOW4" s="4"/>
      <c r="TOX4" s="4"/>
      <c r="TOY4" s="4"/>
      <c r="TOZ4" s="4"/>
      <c r="TPE4" s="25"/>
      <c r="TPF4" s="25"/>
      <c r="TPG4" s="18"/>
      <c r="TPH4" s="18"/>
      <c r="TPI4" s="18"/>
      <c r="TPJ4" s="18"/>
      <c r="TPK4" s="18"/>
      <c r="TPL4" s="4"/>
      <c r="TPM4" s="4"/>
      <c r="TPN4" s="4"/>
      <c r="TPO4" s="4"/>
      <c r="TPP4" s="4"/>
      <c r="TPU4" s="25"/>
      <c r="TPV4" s="25"/>
      <c r="TPW4" s="18"/>
      <c r="TPX4" s="18"/>
      <c r="TPY4" s="18"/>
      <c r="TPZ4" s="18"/>
      <c r="TQA4" s="18"/>
      <c r="TQB4" s="4"/>
      <c r="TQC4" s="4"/>
      <c r="TQD4" s="4"/>
      <c r="TQE4" s="4"/>
      <c r="TQF4" s="4"/>
      <c r="TQK4" s="25"/>
      <c r="TQL4" s="25"/>
      <c r="TQM4" s="18"/>
      <c r="TQN4" s="18"/>
      <c r="TQO4" s="18"/>
      <c r="TQP4" s="18"/>
      <c r="TQQ4" s="18"/>
      <c r="TQR4" s="4"/>
      <c r="TQS4" s="4"/>
      <c r="TQT4" s="4"/>
      <c r="TQU4" s="4"/>
      <c r="TQV4" s="4"/>
      <c r="TRA4" s="25"/>
      <c r="TRB4" s="25"/>
      <c r="TRC4" s="18"/>
      <c r="TRD4" s="18"/>
      <c r="TRE4" s="18"/>
      <c r="TRF4" s="18"/>
      <c r="TRG4" s="18"/>
      <c r="TRH4" s="4"/>
      <c r="TRI4" s="4"/>
      <c r="TRJ4" s="4"/>
      <c r="TRK4" s="4"/>
      <c r="TRL4" s="4"/>
      <c r="TRQ4" s="25"/>
      <c r="TRR4" s="25"/>
      <c r="TRS4" s="18"/>
      <c r="TRT4" s="18"/>
      <c r="TRU4" s="18"/>
      <c r="TRV4" s="18"/>
      <c r="TRW4" s="18"/>
      <c r="TRX4" s="4"/>
      <c r="TRY4" s="4"/>
      <c r="TRZ4" s="4"/>
      <c r="TSA4" s="4"/>
      <c r="TSB4" s="4"/>
      <c r="TSG4" s="25"/>
      <c r="TSH4" s="25"/>
      <c r="TSI4" s="18"/>
      <c r="TSJ4" s="18"/>
      <c r="TSK4" s="18"/>
      <c r="TSL4" s="18"/>
      <c r="TSM4" s="18"/>
      <c r="TSN4" s="4"/>
      <c r="TSO4" s="4"/>
      <c r="TSP4" s="4"/>
      <c r="TSQ4" s="4"/>
      <c r="TSR4" s="4"/>
      <c r="TSW4" s="25"/>
      <c r="TSX4" s="25"/>
      <c r="TSY4" s="18"/>
      <c r="TSZ4" s="18"/>
      <c r="TTA4" s="18"/>
      <c r="TTB4" s="18"/>
      <c r="TTC4" s="18"/>
      <c r="TTD4" s="4"/>
      <c r="TTE4" s="4"/>
      <c r="TTF4" s="4"/>
      <c r="TTG4" s="4"/>
      <c r="TTH4" s="4"/>
      <c r="TTM4" s="25"/>
      <c r="TTN4" s="25"/>
      <c r="TTO4" s="18"/>
      <c r="TTP4" s="18"/>
      <c r="TTQ4" s="18"/>
      <c r="TTR4" s="18"/>
      <c r="TTS4" s="18"/>
      <c r="TTT4" s="4"/>
      <c r="TTU4" s="4"/>
      <c r="TTV4" s="4"/>
      <c r="TTW4" s="4"/>
      <c r="TTX4" s="4"/>
      <c r="TUC4" s="25"/>
      <c r="TUD4" s="25"/>
      <c r="TUE4" s="18"/>
      <c r="TUF4" s="18"/>
      <c r="TUG4" s="18"/>
      <c r="TUH4" s="18"/>
      <c r="TUI4" s="18"/>
      <c r="TUJ4" s="4"/>
      <c r="TUK4" s="4"/>
      <c r="TUL4" s="4"/>
      <c r="TUM4" s="4"/>
      <c r="TUN4" s="4"/>
      <c r="TUS4" s="25"/>
      <c r="TUT4" s="25"/>
      <c r="TUU4" s="18"/>
      <c r="TUV4" s="18"/>
      <c r="TUW4" s="18"/>
      <c r="TUX4" s="18"/>
      <c r="TUY4" s="18"/>
      <c r="TUZ4" s="4"/>
      <c r="TVA4" s="4"/>
      <c r="TVB4" s="4"/>
      <c r="TVC4" s="4"/>
      <c r="TVD4" s="4"/>
      <c r="TVI4" s="25"/>
      <c r="TVJ4" s="25"/>
      <c r="TVK4" s="18"/>
      <c r="TVL4" s="18"/>
      <c r="TVM4" s="18"/>
      <c r="TVN4" s="18"/>
      <c r="TVO4" s="18"/>
      <c r="TVP4" s="4"/>
      <c r="TVQ4" s="4"/>
      <c r="TVR4" s="4"/>
      <c r="TVS4" s="4"/>
      <c r="TVT4" s="4"/>
      <c r="TVY4" s="25"/>
      <c r="TVZ4" s="25"/>
      <c r="TWA4" s="18"/>
      <c r="TWB4" s="18"/>
      <c r="TWC4" s="18"/>
      <c r="TWD4" s="18"/>
      <c r="TWE4" s="18"/>
      <c r="TWF4" s="4"/>
      <c r="TWG4" s="4"/>
      <c r="TWH4" s="4"/>
      <c r="TWI4" s="4"/>
      <c r="TWJ4" s="4"/>
      <c r="TWO4" s="25"/>
      <c r="TWP4" s="25"/>
      <c r="TWQ4" s="18"/>
      <c r="TWR4" s="18"/>
      <c r="TWS4" s="18"/>
      <c r="TWT4" s="18"/>
      <c r="TWU4" s="18"/>
      <c r="TWV4" s="4"/>
      <c r="TWW4" s="4"/>
      <c r="TWX4" s="4"/>
      <c r="TWY4" s="4"/>
      <c r="TWZ4" s="4"/>
      <c r="TXE4" s="25"/>
      <c r="TXF4" s="25"/>
      <c r="TXG4" s="18"/>
      <c r="TXH4" s="18"/>
      <c r="TXI4" s="18"/>
      <c r="TXJ4" s="18"/>
      <c r="TXK4" s="18"/>
      <c r="TXL4" s="4"/>
      <c r="TXM4" s="4"/>
      <c r="TXN4" s="4"/>
      <c r="TXO4" s="4"/>
      <c r="TXP4" s="4"/>
      <c r="TXU4" s="25"/>
      <c r="TXV4" s="25"/>
      <c r="TXW4" s="18"/>
      <c r="TXX4" s="18"/>
      <c r="TXY4" s="18"/>
      <c r="TXZ4" s="18"/>
      <c r="TYA4" s="18"/>
      <c r="TYB4" s="4"/>
      <c r="TYC4" s="4"/>
      <c r="TYD4" s="4"/>
      <c r="TYE4" s="4"/>
      <c r="TYF4" s="4"/>
      <c r="TYK4" s="25"/>
      <c r="TYL4" s="25"/>
      <c r="TYM4" s="18"/>
      <c r="TYN4" s="18"/>
      <c r="TYO4" s="18"/>
      <c r="TYP4" s="18"/>
      <c r="TYQ4" s="18"/>
      <c r="TYR4" s="4"/>
      <c r="TYS4" s="4"/>
      <c r="TYT4" s="4"/>
      <c r="TYU4" s="4"/>
      <c r="TYV4" s="4"/>
      <c r="TZA4" s="25"/>
      <c r="TZB4" s="25"/>
      <c r="TZC4" s="18"/>
      <c r="TZD4" s="18"/>
      <c r="TZE4" s="18"/>
      <c r="TZF4" s="18"/>
      <c r="TZG4" s="18"/>
      <c r="TZH4" s="4"/>
      <c r="TZI4" s="4"/>
      <c r="TZJ4" s="4"/>
      <c r="TZK4" s="4"/>
      <c r="TZL4" s="4"/>
      <c r="TZQ4" s="25"/>
      <c r="TZR4" s="25"/>
      <c r="TZS4" s="18"/>
      <c r="TZT4" s="18"/>
      <c r="TZU4" s="18"/>
      <c r="TZV4" s="18"/>
      <c r="TZW4" s="18"/>
      <c r="TZX4" s="4"/>
      <c r="TZY4" s="4"/>
      <c r="TZZ4" s="4"/>
      <c r="UAA4" s="4"/>
      <c r="UAB4" s="4"/>
      <c r="UAG4" s="25"/>
      <c r="UAH4" s="25"/>
      <c r="UAI4" s="18"/>
      <c r="UAJ4" s="18"/>
      <c r="UAK4" s="18"/>
      <c r="UAL4" s="18"/>
      <c r="UAM4" s="18"/>
      <c r="UAN4" s="4"/>
      <c r="UAO4" s="4"/>
      <c r="UAP4" s="4"/>
      <c r="UAQ4" s="4"/>
      <c r="UAR4" s="4"/>
      <c r="UAW4" s="25"/>
      <c r="UAX4" s="25"/>
      <c r="UAY4" s="18"/>
      <c r="UAZ4" s="18"/>
      <c r="UBA4" s="18"/>
      <c r="UBB4" s="18"/>
      <c r="UBC4" s="18"/>
      <c r="UBD4" s="4"/>
      <c r="UBE4" s="4"/>
      <c r="UBF4" s="4"/>
      <c r="UBG4" s="4"/>
      <c r="UBH4" s="4"/>
      <c r="UBM4" s="25"/>
      <c r="UBN4" s="25"/>
      <c r="UBO4" s="18"/>
      <c r="UBP4" s="18"/>
      <c r="UBQ4" s="18"/>
      <c r="UBR4" s="18"/>
      <c r="UBS4" s="18"/>
      <c r="UBT4" s="4"/>
      <c r="UBU4" s="4"/>
      <c r="UBV4" s="4"/>
      <c r="UBW4" s="4"/>
      <c r="UBX4" s="4"/>
      <c r="UCC4" s="25"/>
      <c r="UCD4" s="25"/>
      <c r="UCE4" s="18"/>
      <c r="UCF4" s="18"/>
      <c r="UCG4" s="18"/>
      <c r="UCH4" s="18"/>
      <c r="UCI4" s="18"/>
      <c r="UCJ4" s="4"/>
      <c r="UCK4" s="4"/>
      <c r="UCL4" s="4"/>
      <c r="UCM4" s="4"/>
      <c r="UCN4" s="4"/>
      <c r="UCS4" s="25"/>
      <c r="UCT4" s="25"/>
      <c r="UCU4" s="18"/>
      <c r="UCV4" s="18"/>
      <c r="UCW4" s="18"/>
      <c r="UCX4" s="18"/>
      <c r="UCY4" s="18"/>
      <c r="UCZ4" s="4"/>
      <c r="UDA4" s="4"/>
      <c r="UDB4" s="4"/>
      <c r="UDC4" s="4"/>
      <c r="UDD4" s="4"/>
      <c r="UDI4" s="25"/>
      <c r="UDJ4" s="25"/>
      <c r="UDK4" s="18"/>
      <c r="UDL4" s="18"/>
      <c r="UDM4" s="18"/>
      <c r="UDN4" s="18"/>
      <c r="UDO4" s="18"/>
      <c r="UDP4" s="4"/>
      <c r="UDQ4" s="4"/>
      <c r="UDR4" s="4"/>
      <c r="UDS4" s="4"/>
      <c r="UDT4" s="4"/>
      <c r="UDY4" s="25"/>
      <c r="UDZ4" s="25"/>
      <c r="UEA4" s="18"/>
      <c r="UEB4" s="18"/>
      <c r="UEC4" s="18"/>
      <c r="UED4" s="18"/>
      <c r="UEE4" s="18"/>
      <c r="UEF4" s="4"/>
      <c r="UEG4" s="4"/>
      <c r="UEH4" s="4"/>
      <c r="UEI4" s="4"/>
      <c r="UEJ4" s="4"/>
      <c r="UEO4" s="25"/>
      <c r="UEP4" s="25"/>
      <c r="UEQ4" s="18"/>
      <c r="UER4" s="18"/>
      <c r="UES4" s="18"/>
      <c r="UET4" s="18"/>
      <c r="UEU4" s="18"/>
      <c r="UEV4" s="4"/>
      <c r="UEW4" s="4"/>
      <c r="UEX4" s="4"/>
      <c r="UEY4" s="4"/>
      <c r="UEZ4" s="4"/>
      <c r="UFE4" s="25"/>
      <c r="UFF4" s="25"/>
      <c r="UFG4" s="18"/>
      <c r="UFH4" s="18"/>
      <c r="UFI4" s="18"/>
      <c r="UFJ4" s="18"/>
      <c r="UFK4" s="18"/>
      <c r="UFL4" s="4"/>
      <c r="UFM4" s="4"/>
      <c r="UFN4" s="4"/>
      <c r="UFO4" s="4"/>
      <c r="UFP4" s="4"/>
      <c r="UFU4" s="25"/>
      <c r="UFV4" s="25"/>
      <c r="UFW4" s="18"/>
      <c r="UFX4" s="18"/>
      <c r="UFY4" s="18"/>
      <c r="UFZ4" s="18"/>
      <c r="UGA4" s="18"/>
      <c r="UGB4" s="4"/>
      <c r="UGC4" s="4"/>
      <c r="UGD4" s="4"/>
      <c r="UGE4" s="4"/>
      <c r="UGF4" s="4"/>
      <c r="UGK4" s="25"/>
      <c r="UGL4" s="25"/>
      <c r="UGM4" s="18"/>
      <c r="UGN4" s="18"/>
      <c r="UGO4" s="18"/>
      <c r="UGP4" s="18"/>
      <c r="UGQ4" s="18"/>
      <c r="UGR4" s="4"/>
      <c r="UGS4" s="4"/>
      <c r="UGT4" s="4"/>
      <c r="UGU4" s="4"/>
      <c r="UGV4" s="4"/>
      <c r="UHA4" s="25"/>
      <c r="UHB4" s="25"/>
      <c r="UHC4" s="18"/>
      <c r="UHD4" s="18"/>
      <c r="UHE4" s="18"/>
      <c r="UHF4" s="18"/>
      <c r="UHG4" s="18"/>
      <c r="UHH4" s="4"/>
      <c r="UHI4" s="4"/>
      <c r="UHJ4" s="4"/>
      <c r="UHK4" s="4"/>
      <c r="UHL4" s="4"/>
      <c r="UHQ4" s="25"/>
      <c r="UHR4" s="25"/>
      <c r="UHS4" s="18"/>
      <c r="UHT4" s="18"/>
      <c r="UHU4" s="18"/>
      <c r="UHV4" s="18"/>
      <c r="UHW4" s="18"/>
      <c r="UHX4" s="4"/>
      <c r="UHY4" s="4"/>
      <c r="UHZ4" s="4"/>
      <c r="UIA4" s="4"/>
      <c r="UIB4" s="4"/>
      <c r="UIG4" s="25"/>
      <c r="UIH4" s="25"/>
      <c r="UII4" s="18"/>
      <c r="UIJ4" s="18"/>
      <c r="UIK4" s="18"/>
      <c r="UIL4" s="18"/>
      <c r="UIM4" s="18"/>
      <c r="UIN4" s="4"/>
      <c r="UIO4" s="4"/>
      <c r="UIP4" s="4"/>
      <c r="UIQ4" s="4"/>
      <c r="UIR4" s="4"/>
      <c r="UIW4" s="25"/>
      <c r="UIX4" s="25"/>
      <c r="UIY4" s="18"/>
      <c r="UIZ4" s="18"/>
      <c r="UJA4" s="18"/>
      <c r="UJB4" s="18"/>
      <c r="UJC4" s="18"/>
      <c r="UJD4" s="4"/>
      <c r="UJE4" s="4"/>
      <c r="UJF4" s="4"/>
      <c r="UJG4" s="4"/>
      <c r="UJH4" s="4"/>
      <c r="UJM4" s="25"/>
      <c r="UJN4" s="25"/>
      <c r="UJO4" s="18"/>
      <c r="UJP4" s="18"/>
      <c r="UJQ4" s="18"/>
      <c r="UJR4" s="18"/>
      <c r="UJS4" s="18"/>
      <c r="UJT4" s="4"/>
      <c r="UJU4" s="4"/>
      <c r="UJV4" s="4"/>
      <c r="UJW4" s="4"/>
      <c r="UJX4" s="4"/>
      <c r="UKC4" s="25"/>
      <c r="UKD4" s="25"/>
      <c r="UKE4" s="18"/>
      <c r="UKF4" s="18"/>
      <c r="UKG4" s="18"/>
      <c r="UKH4" s="18"/>
      <c r="UKI4" s="18"/>
      <c r="UKJ4" s="4"/>
      <c r="UKK4" s="4"/>
      <c r="UKL4" s="4"/>
      <c r="UKM4" s="4"/>
      <c r="UKN4" s="4"/>
      <c r="UKS4" s="25"/>
      <c r="UKT4" s="25"/>
      <c r="UKU4" s="18"/>
      <c r="UKV4" s="18"/>
      <c r="UKW4" s="18"/>
      <c r="UKX4" s="18"/>
      <c r="UKY4" s="18"/>
      <c r="UKZ4" s="4"/>
      <c r="ULA4" s="4"/>
      <c r="ULB4" s="4"/>
      <c r="ULC4" s="4"/>
      <c r="ULD4" s="4"/>
      <c r="ULI4" s="25"/>
      <c r="ULJ4" s="25"/>
      <c r="ULK4" s="18"/>
      <c r="ULL4" s="18"/>
      <c r="ULM4" s="18"/>
      <c r="ULN4" s="18"/>
      <c r="ULO4" s="18"/>
      <c r="ULP4" s="4"/>
      <c r="ULQ4" s="4"/>
      <c r="ULR4" s="4"/>
      <c r="ULS4" s="4"/>
      <c r="ULT4" s="4"/>
      <c r="ULY4" s="25"/>
      <c r="ULZ4" s="25"/>
      <c r="UMA4" s="18"/>
      <c r="UMB4" s="18"/>
      <c r="UMC4" s="18"/>
      <c r="UMD4" s="18"/>
      <c r="UME4" s="18"/>
      <c r="UMF4" s="4"/>
      <c r="UMG4" s="4"/>
      <c r="UMH4" s="4"/>
      <c r="UMI4" s="4"/>
      <c r="UMJ4" s="4"/>
      <c r="UMO4" s="25"/>
      <c r="UMP4" s="25"/>
      <c r="UMQ4" s="18"/>
      <c r="UMR4" s="18"/>
      <c r="UMS4" s="18"/>
      <c r="UMT4" s="18"/>
      <c r="UMU4" s="18"/>
      <c r="UMV4" s="4"/>
      <c r="UMW4" s="4"/>
      <c r="UMX4" s="4"/>
      <c r="UMY4" s="4"/>
      <c r="UMZ4" s="4"/>
      <c r="UNE4" s="25"/>
      <c r="UNF4" s="25"/>
      <c r="UNG4" s="18"/>
      <c r="UNH4" s="18"/>
      <c r="UNI4" s="18"/>
      <c r="UNJ4" s="18"/>
      <c r="UNK4" s="18"/>
      <c r="UNL4" s="4"/>
      <c r="UNM4" s="4"/>
      <c r="UNN4" s="4"/>
      <c r="UNO4" s="4"/>
      <c r="UNP4" s="4"/>
      <c r="UNU4" s="25"/>
      <c r="UNV4" s="25"/>
      <c r="UNW4" s="18"/>
      <c r="UNX4" s="18"/>
      <c r="UNY4" s="18"/>
      <c r="UNZ4" s="18"/>
      <c r="UOA4" s="18"/>
      <c r="UOB4" s="4"/>
      <c r="UOC4" s="4"/>
      <c r="UOD4" s="4"/>
      <c r="UOE4" s="4"/>
      <c r="UOF4" s="4"/>
      <c r="UOK4" s="25"/>
      <c r="UOL4" s="25"/>
      <c r="UOM4" s="18"/>
      <c r="UON4" s="18"/>
      <c r="UOO4" s="18"/>
      <c r="UOP4" s="18"/>
      <c r="UOQ4" s="18"/>
      <c r="UOR4" s="4"/>
      <c r="UOS4" s="4"/>
      <c r="UOT4" s="4"/>
      <c r="UOU4" s="4"/>
      <c r="UOV4" s="4"/>
      <c r="UPA4" s="25"/>
      <c r="UPB4" s="25"/>
      <c r="UPC4" s="18"/>
      <c r="UPD4" s="18"/>
      <c r="UPE4" s="18"/>
      <c r="UPF4" s="18"/>
      <c r="UPG4" s="18"/>
      <c r="UPH4" s="4"/>
      <c r="UPI4" s="4"/>
      <c r="UPJ4" s="4"/>
      <c r="UPK4" s="4"/>
      <c r="UPL4" s="4"/>
      <c r="UPQ4" s="25"/>
      <c r="UPR4" s="25"/>
      <c r="UPS4" s="18"/>
      <c r="UPT4" s="18"/>
      <c r="UPU4" s="18"/>
      <c r="UPV4" s="18"/>
      <c r="UPW4" s="18"/>
      <c r="UPX4" s="4"/>
      <c r="UPY4" s="4"/>
      <c r="UPZ4" s="4"/>
      <c r="UQA4" s="4"/>
      <c r="UQB4" s="4"/>
      <c r="UQG4" s="25"/>
      <c r="UQH4" s="25"/>
      <c r="UQI4" s="18"/>
      <c r="UQJ4" s="18"/>
      <c r="UQK4" s="18"/>
      <c r="UQL4" s="18"/>
      <c r="UQM4" s="18"/>
      <c r="UQN4" s="4"/>
      <c r="UQO4" s="4"/>
      <c r="UQP4" s="4"/>
      <c r="UQQ4" s="4"/>
      <c r="UQR4" s="4"/>
      <c r="UQW4" s="25"/>
      <c r="UQX4" s="25"/>
      <c r="UQY4" s="18"/>
      <c r="UQZ4" s="18"/>
      <c r="URA4" s="18"/>
      <c r="URB4" s="18"/>
      <c r="URC4" s="18"/>
      <c r="URD4" s="4"/>
      <c r="URE4" s="4"/>
      <c r="URF4" s="4"/>
      <c r="URG4" s="4"/>
      <c r="URH4" s="4"/>
      <c r="URM4" s="25"/>
      <c r="URN4" s="25"/>
      <c r="URO4" s="18"/>
      <c r="URP4" s="18"/>
      <c r="URQ4" s="18"/>
      <c r="URR4" s="18"/>
      <c r="URS4" s="18"/>
      <c r="URT4" s="4"/>
      <c r="URU4" s="4"/>
      <c r="URV4" s="4"/>
      <c r="URW4" s="4"/>
      <c r="URX4" s="4"/>
      <c r="USC4" s="25"/>
      <c r="USD4" s="25"/>
      <c r="USE4" s="18"/>
      <c r="USF4" s="18"/>
      <c r="USG4" s="18"/>
      <c r="USH4" s="18"/>
      <c r="USI4" s="18"/>
      <c r="USJ4" s="4"/>
      <c r="USK4" s="4"/>
      <c r="USL4" s="4"/>
      <c r="USM4" s="4"/>
      <c r="USN4" s="4"/>
      <c r="USS4" s="25"/>
      <c r="UST4" s="25"/>
      <c r="USU4" s="18"/>
      <c r="USV4" s="18"/>
      <c r="USW4" s="18"/>
      <c r="USX4" s="18"/>
      <c r="USY4" s="18"/>
      <c r="USZ4" s="4"/>
      <c r="UTA4" s="4"/>
      <c r="UTB4" s="4"/>
      <c r="UTC4" s="4"/>
      <c r="UTD4" s="4"/>
      <c r="UTI4" s="25"/>
      <c r="UTJ4" s="25"/>
      <c r="UTK4" s="18"/>
      <c r="UTL4" s="18"/>
      <c r="UTM4" s="18"/>
      <c r="UTN4" s="18"/>
      <c r="UTO4" s="18"/>
      <c r="UTP4" s="4"/>
      <c r="UTQ4" s="4"/>
      <c r="UTR4" s="4"/>
      <c r="UTS4" s="4"/>
      <c r="UTT4" s="4"/>
      <c r="UTY4" s="25"/>
      <c r="UTZ4" s="25"/>
      <c r="UUA4" s="18"/>
      <c r="UUB4" s="18"/>
      <c r="UUC4" s="18"/>
      <c r="UUD4" s="18"/>
      <c r="UUE4" s="18"/>
      <c r="UUF4" s="4"/>
      <c r="UUG4" s="4"/>
      <c r="UUH4" s="4"/>
      <c r="UUI4" s="4"/>
      <c r="UUJ4" s="4"/>
      <c r="UUO4" s="25"/>
      <c r="UUP4" s="25"/>
      <c r="UUQ4" s="18"/>
      <c r="UUR4" s="18"/>
      <c r="UUS4" s="18"/>
      <c r="UUT4" s="18"/>
      <c r="UUU4" s="18"/>
      <c r="UUV4" s="4"/>
      <c r="UUW4" s="4"/>
      <c r="UUX4" s="4"/>
      <c r="UUY4" s="4"/>
      <c r="UUZ4" s="4"/>
      <c r="UVE4" s="25"/>
      <c r="UVF4" s="25"/>
      <c r="UVG4" s="18"/>
      <c r="UVH4" s="18"/>
      <c r="UVI4" s="18"/>
      <c r="UVJ4" s="18"/>
      <c r="UVK4" s="18"/>
      <c r="UVL4" s="4"/>
      <c r="UVM4" s="4"/>
      <c r="UVN4" s="4"/>
      <c r="UVO4" s="4"/>
      <c r="UVP4" s="4"/>
      <c r="UVU4" s="25"/>
      <c r="UVV4" s="25"/>
      <c r="UVW4" s="18"/>
      <c r="UVX4" s="18"/>
      <c r="UVY4" s="18"/>
      <c r="UVZ4" s="18"/>
      <c r="UWA4" s="18"/>
      <c r="UWB4" s="4"/>
      <c r="UWC4" s="4"/>
      <c r="UWD4" s="4"/>
      <c r="UWE4" s="4"/>
      <c r="UWF4" s="4"/>
      <c r="UWK4" s="25"/>
      <c r="UWL4" s="25"/>
      <c r="UWM4" s="18"/>
      <c r="UWN4" s="18"/>
      <c r="UWO4" s="18"/>
      <c r="UWP4" s="18"/>
      <c r="UWQ4" s="18"/>
      <c r="UWR4" s="4"/>
      <c r="UWS4" s="4"/>
      <c r="UWT4" s="4"/>
      <c r="UWU4" s="4"/>
      <c r="UWV4" s="4"/>
      <c r="UXA4" s="25"/>
      <c r="UXB4" s="25"/>
      <c r="UXC4" s="18"/>
      <c r="UXD4" s="18"/>
      <c r="UXE4" s="18"/>
      <c r="UXF4" s="18"/>
      <c r="UXG4" s="18"/>
      <c r="UXH4" s="4"/>
      <c r="UXI4" s="4"/>
      <c r="UXJ4" s="4"/>
      <c r="UXK4" s="4"/>
      <c r="UXL4" s="4"/>
      <c r="UXQ4" s="25"/>
      <c r="UXR4" s="25"/>
      <c r="UXS4" s="18"/>
      <c r="UXT4" s="18"/>
      <c r="UXU4" s="18"/>
      <c r="UXV4" s="18"/>
      <c r="UXW4" s="18"/>
      <c r="UXX4" s="4"/>
      <c r="UXY4" s="4"/>
      <c r="UXZ4" s="4"/>
      <c r="UYA4" s="4"/>
      <c r="UYB4" s="4"/>
      <c r="UYG4" s="25"/>
      <c r="UYH4" s="25"/>
      <c r="UYI4" s="18"/>
      <c r="UYJ4" s="18"/>
      <c r="UYK4" s="18"/>
      <c r="UYL4" s="18"/>
      <c r="UYM4" s="18"/>
      <c r="UYN4" s="4"/>
      <c r="UYO4" s="4"/>
      <c r="UYP4" s="4"/>
      <c r="UYQ4" s="4"/>
      <c r="UYR4" s="4"/>
      <c r="UYW4" s="25"/>
      <c r="UYX4" s="25"/>
      <c r="UYY4" s="18"/>
      <c r="UYZ4" s="18"/>
      <c r="UZA4" s="18"/>
      <c r="UZB4" s="18"/>
      <c r="UZC4" s="18"/>
      <c r="UZD4" s="4"/>
      <c r="UZE4" s="4"/>
      <c r="UZF4" s="4"/>
      <c r="UZG4" s="4"/>
      <c r="UZH4" s="4"/>
      <c r="UZM4" s="25"/>
      <c r="UZN4" s="25"/>
      <c r="UZO4" s="18"/>
      <c r="UZP4" s="18"/>
      <c r="UZQ4" s="18"/>
      <c r="UZR4" s="18"/>
      <c r="UZS4" s="18"/>
      <c r="UZT4" s="4"/>
      <c r="UZU4" s="4"/>
      <c r="UZV4" s="4"/>
      <c r="UZW4" s="4"/>
      <c r="UZX4" s="4"/>
      <c r="VAC4" s="25"/>
      <c r="VAD4" s="25"/>
      <c r="VAE4" s="18"/>
      <c r="VAF4" s="18"/>
      <c r="VAG4" s="18"/>
      <c r="VAH4" s="18"/>
      <c r="VAI4" s="18"/>
      <c r="VAJ4" s="4"/>
      <c r="VAK4" s="4"/>
      <c r="VAL4" s="4"/>
      <c r="VAM4" s="4"/>
      <c r="VAN4" s="4"/>
      <c r="VAS4" s="25"/>
      <c r="VAT4" s="25"/>
      <c r="VAU4" s="18"/>
      <c r="VAV4" s="18"/>
      <c r="VAW4" s="18"/>
      <c r="VAX4" s="18"/>
      <c r="VAY4" s="18"/>
      <c r="VAZ4" s="4"/>
      <c r="VBA4" s="4"/>
      <c r="VBB4" s="4"/>
      <c r="VBC4" s="4"/>
      <c r="VBD4" s="4"/>
      <c r="VBI4" s="25"/>
      <c r="VBJ4" s="25"/>
      <c r="VBK4" s="18"/>
      <c r="VBL4" s="18"/>
      <c r="VBM4" s="18"/>
      <c r="VBN4" s="18"/>
      <c r="VBO4" s="18"/>
      <c r="VBP4" s="4"/>
      <c r="VBQ4" s="4"/>
      <c r="VBR4" s="4"/>
      <c r="VBS4" s="4"/>
      <c r="VBT4" s="4"/>
      <c r="VBY4" s="25"/>
      <c r="VBZ4" s="25"/>
      <c r="VCA4" s="18"/>
      <c r="VCB4" s="18"/>
      <c r="VCC4" s="18"/>
      <c r="VCD4" s="18"/>
      <c r="VCE4" s="18"/>
      <c r="VCF4" s="4"/>
      <c r="VCG4" s="4"/>
      <c r="VCH4" s="4"/>
      <c r="VCI4" s="4"/>
      <c r="VCJ4" s="4"/>
      <c r="VCO4" s="25"/>
      <c r="VCP4" s="25"/>
      <c r="VCQ4" s="18"/>
      <c r="VCR4" s="18"/>
      <c r="VCS4" s="18"/>
      <c r="VCT4" s="18"/>
      <c r="VCU4" s="18"/>
      <c r="VCV4" s="4"/>
      <c r="VCW4" s="4"/>
      <c r="VCX4" s="4"/>
      <c r="VCY4" s="4"/>
      <c r="VCZ4" s="4"/>
      <c r="VDE4" s="25"/>
      <c r="VDF4" s="25"/>
      <c r="VDG4" s="18"/>
      <c r="VDH4" s="18"/>
      <c r="VDI4" s="18"/>
      <c r="VDJ4" s="18"/>
      <c r="VDK4" s="18"/>
      <c r="VDL4" s="4"/>
      <c r="VDM4" s="4"/>
      <c r="VDN4" s="4"/>
      <c r="VDO4" s="4"/>
      <c r="VDP4" s="4"/>
      <c r="VDU4" s="25"/>
      <c r="VDV4" s="25"/>
      <c r="VDW4" s="18"/>
      <c r="VDX4" s="18"/>
      <c r="VDY4" s="18"/>
      <c r="VDZ4" s="18"/>
      <c r="VEA4" s="18"/>
      <c r="VEB4" s="4"/>
      <c r="VEC4" s="4"/>
      <c r="VED4" s="4"/>
      <c r="VEE4" s="4"/>
      <c r="VEF4" s="4"/>
      <c r="VEK4" s="25"/>
      <c r="VEL4" s="25"/>
      <c r="VEM4" s="18"/>
      <c r="VEN4" s="18"/>
      <c r="VEO4" s="18"/>
      <c r="VEP4" s="18"/>
      <c r="VEQ4" s="18"/>
      <c r="VER4" s="4"/>
      <c r="VES4" s="4"/>
      <c r="VET4" s="4"/>
      <c r="VEU4" s="4"/>
      <c r="VEV4" s="4"/>
      <c r="VFA4" s="25"/>
      <c r="VFB4" s="25"/>
      <c r="VFC4" s="18"/>
      <c r="VFD4" s="18"/>
      <c r="VFE4" s="18"/>
      <c r="VFF4" s="18"/>
      <c r="VFG4" s="18"/>
      <c r="VFH4" s="4"/>
      <c r="VFI4" s="4"/>
      <c r="VFJ4" s="4"/>
      <c r="VFK4" s="4"/>
      <c r="VFL4" s="4"/>
      <c r="VFQ4" s="25"/>
      <c r="VFR4" s="25"/>
      <c r="VFS4" s="18"/>
      <c r="VFT4" s="18"/>
      <c r="VFU4" s="18"/>
      <c r="VFV4" s="18"/>
      <c r="VFW4" s="18"/>
      <c r="VFX4" s="4"/>
      <c r="VFY4" s="4"/>
      <c r="VFZ4" s="4"/>
      <c r="VGA4" s="4"/>
      <c r="VGB4" s="4"/>
      <c r="VGG4" s="25"/>
      <c r="VGH4" s="25"/>
      <c r="VGI4" s="18"/>
      <c r="VGJ4" s="18"/>
      <c r="VGK4" s="18"/>
      <c r="VGL4" s="18"/>
      <c r="VGM4" s="18"/>
      <c r="VGN4" s="4"/>
      <c r="VGO4" s="4"/>
      <c r="VGP4" s="4"/>
      <c r="VGQ4" s="4"/>
      <c r="VGR4" s="4"/>
      <c r="VGW4" s="25"/>
      <c r="VGX4" s="25"/>
      <c r="VGY4" s="18"/>
      <c r="VGZ4" s="18"/>
      <c r="VHA4" s="18"/>
      <c r="VHB4" s="18"/>
      <c r="VHC4" s="18"/>
      <c r="VHD4" s="4"/>
      <c r="VHE4" s="4"/>
      <c r="VHF4" s="4"/>
      <c r="VHG4" s="4"/>
      <c r="VHH4" s="4"/>
      <c r="VHM4" s="25"/>
      <c r="VHN4" s="25"/>
      <c r="VHO4" s="18"/>
      <c r="VHP4" s="18"/>
      <c r="VHQ4" s="18"/>
      <c r="VHR4" s="18"/>
      <c r="VHS4" s="18"/>
      <c r="VHT4" s="4"/>
      <c r="VHU4" s="4"/>
      <c r="VHV4" s="4"/>
      <c r="VHW4" s="4"/>
      <c r="VHX4" s="4"/>
      <c r="VIC4" s="25"/>
      <c r="VID4" s="25"/>
      <c r="VIE4" s="18"/>
      <c r="VIF4" s="18"/>
      <c r="VIG4" s="18"/>
      <c r="VIH4" s="18"/>
      <c r="VII4" s="18"/>
      <c r="VIJ4" s="4"/>
      <c r="VIK4" s="4"/>
      <c r="VIL4" s="4"/>
      <c r="VIM4" s="4"/>
      <c r="VIN4" s="4"/>
      <c r="VIS4" s="25"/>
      <c r="VIT4" s="25"/>
      <c r="VIU4" s="18"/>
      <c r="VIV4" s="18"/>
      <c r="VIW4" s="18"/>
      <c r="VIX4" s="18"/>
      <c r="VIY4" s="18"/>
      <c r="VIZ4" s="4"/>
      <c r="VJA4" s="4"/>
      <c r="VJB4" s="4"/>
      <c r="VJC4" s="4"/>
      <c r="VJD4" s="4"/>
      <c r="VJI4" s="25"/>
      <c r="VJJ4" s="25"/>
      <c r="VJK4" s="18"/>
      <c r="VJL4" s="18"/>
      <c r="VJM4" s="18"/>
      <c r="VJN4" s="18"/>
      <c r="VJO4" s="18"/>
      <c r="VJP4" s="4"/>
      <c r="VJQ4" s="4"/>
      <c r="VJR4" s="4"/>
      <c r="VJS4" s="4"/>
      <c r="VJT4" s="4"/>
      <c r="VJY4" s="25"/>
      <c r="VJZ4" s="25"/>
      <c r="VKA4" s="18"/>
      <c r="VKB4" s="18"/>
      <c r="VKC4" s="18"/>
      <c r="VKD4" s="18"/>
      <c r="VKE4" s="18"/>
      <c r="VKF4" s="4"/>
      <c r="VKG4" s="4"/>
      <c r="VKH4" s="4"/>
      <c r="VKI4" s="4"/>
      <c r="VKJ4" s="4"/>
      <c r="VKO4" s="25"/>
      <c r="VKP4" s="25"/>
      <c r="VKQ4" s="18"/>
      <c r="VKR4" s="18"/>
      <c r="VKS4" s="18"/>
      <c r="VKT4" s="18"/>
      <c r="VKU4" s="18"/>
      <c r="VKV4" s="4"/>
      <c r="VKW4" s="4"/>
      <c r="VKX4" s="4"/>
      <c r="VKY4" s="4"/>
      <c r="VKZ4" s="4"/>
      <c r="VLE4" s="25"/>
      <c r="VLF4" s="25"/>
      <c r="VLG4" s="18"/>
      <c r="VLH4" s="18"/>
      <c r="VLI4" s="18"/>
      <c r="VLJ4" s="18"/>
      <c r="VLK4" s="18"/>
      <c r="VLL4" s="4"/>
      <c r="VLM4" s="4"/>
      <c r="VLN4" s="4"/>
      <c r="VLO4" s="4"/>
      <c r="VLP4" s="4"/>
      <c r="VLU4" s="25"/>
      <c r="VLV4" s="25"/>
      <c r="VLW4" s="18"/>
      <c r="VLX4" s="18"/>
      <c r="VLY4" s="18"/>
      <c r="VLZ4" s="18"/>
      <c r="VMA4" s="18"/>
      <c r="VMB4" s="4"/>
      <c r="VMC4" s="4"/>
      <c r="VMD4" s="4"/>
      <c r="VME4" s="4"/>
      <c r="VMF4" s="4"/>
      <c r="VMK4" s="25"/>
      <c r="VML4" s="25"/>
      <c r="VMM4" s="18"/>
      <c r="VMN4" s="18"/>
      <c r="VMO4" s="18"/>
      <c r="VMP4" s="18"/>
      <c r="VMQ4" s="18"/>
      <c r="VMR4" s="4"/>
      <c r="VMS4" s="4"/>
      <c r="VMT4" s="4"/>
      <c r="VMU4" s="4"/>
      <c r="VMV4" s="4"/>
      <c r="VNA4" s="25"/>
      <c r="VNB4" s="25"/>
      <c r="VNC4" s="18"/>
      <c r="VND4" s="18"/>
      <c r="VNE4" s="18"/>
      <c r="VNF4" s="18"/>
      <c r="VNG4" s="18"/>
      <c r="VNH4" s="4"/>
      <c r="VNI4" s="4"/>
      <c r="VNJ4" s="4"/>
      <c r="VNK4" s="4"/>
      <c r="VNL4" s="4"/>
      <c r="VNQ4" s="25"/>
      <c r="VNR4" s="25"/>
      <c r="VNS4" s="18"/>
      <c r="VNT4" s="18"/>
      <c r="VNU4" s="18"/>
      <c r="VNV4" s="18"/>
      <c r="VNW4" s="18"/>
      <c r="VNX4" s="4"/>
      <c r="VNY4" s="4"/>
      <c r="VNZ4" s="4"/>
      <c r="VOA4" s="4"/>
      <c r="VOB4" s="4"/>
      <c r="VOG4" s="25"/>
      <c r="VOH4" s="25"/>
      <c r="VOI4" s="18"/>
      <c r="VOJ4" s="18"/>
      <c r="VOK4" s="18"/>
      <c r="VOL4" s="18"/>
      <c r="VOM4" s="18"/>
      <c r="VON4" s="4"/>
      <c r="VOO4" s="4"/>
      <c r="VOP4" s="4"/>
      <c r="VOQ4" s="4"/>
      <c r="VOR4" s="4"/>
      <c r="VOW4" s="25"/>
      <c r="VOX4" s="25"/>
      <c r="VOY4" s="18"/>
      <c r="VOZ4" s="18"/>
      <c r="VPA4" s="18"/>
      <c r="VPB4" s="18"/>
      <c r="VPC4" s="18"/>
      <c r="VPD4" s="4"/>
      <c r="VPE4" s="4"/>
      <c r="VPF4" s="4"/>
      <c r="VPG4" s="4"/>
      <c r="VPH4" s="4"/>
      <c r="VPM4" s="25"/>
      <c r="VPN4" s="25"/>
      <c r="VPO4" s="18"/>
      <c r="VPP4" s="18"/>
      <c r="VPQ4" s="18"/>
      <c r="VPR4" s="18"/>
      <c r="VPS4" s="18"/>
      <c r="VPT4" s="4"/>
      <c r="VPU4" s="4"/>
      <c r="VPV4" s="4"/>
      <c r="VPW4" s="4"/>
      <c r="VPX4" s="4"/>
      <c r="VQC4" s="25"/>
      <c r="VQD4" s="25"/>
      <c r="VQE4" s="18"/>
      <c r="VQF4" s="18"/>
      <c r="VQG4" s="18"/>
      <c r="VQH4" s="18"/>
      <c r="VQI4" s="18"/>
      <c r="VQJ4" s="4"/>
      <c r="VQK4" s="4"/>
      <c r="VQL4" s="4"/>
      <c r="VQM4" s="4"/>
      <c r="VQN4" s="4"/>
      <c r="VQS4" s="25"/>
      <c r="VQT4" s="25"/>
      <c r="VQU4" s="18"/>
      <c r="VQV4" s="18"/>
      <c r="VQW4" s="18"/>
      <c r="VQX4" s="18"/>
      <c r="VQY4" s="18"/>
      <c r="VQZ4" s="4"/>
      <c r="VRA4" s="4"/>
      <c r="VRB4" s="4"/>
      <c r="VRC4" s="4"/>
      <c r="VRD4" s="4"/>
      <c r="VRI4" s="25"/>
      <c r="VRJ4" s="25"/>
      <c r="VRK4" s="18"/>
      <c r="VRL4" s="18"/>
      <c r="VRM4" s="18"/>
      <c r="VRN4" s="18"/>
      <c r="VRO4" s="18"/>
      <c r="VRP4" s="4"/>
      <c r="VRQ4" s="4"/>
      <c r="VRR4" s="4"/>
      <c r="VRS4" s="4"/>
      <c r="VRT4" s="4"/>
      <c r="VRY4" s="25"/>
      <c r="VRZ4" s="25"/>
      <c r="VSA4" s="18"/>
      <c r="VSB4" s="18"/>
      <c r="VSC4" s="18"/>
      <c r="VSD4" s="18"/>
      <c r="VSE4" s="18"/>
      <c r="VSF4" s="4"/>
      <c r="VSG4" s="4"/>
      <c r="VSH4" s="4"/>
      <c r="VSI4" s="4"/>
      <c r="VSJ4" s="4"/>
      <c r="VSO4" s="25"/>
      <c r="VSP4" s="25"/>
      <c r="VSQ4" s="18"/>
      <c r="VSR4" s="18"/>
      <c r="VSS4" s="18"/>
      <c r="VST4" s="18"/>
      <c r="VSU4" s="18"/>
      <c r="VSV4" s="4"/>
      <c r="VSW4" s="4"/>
      <c r="VSX4" s="4"/>
      <c r="VSY4" s="4"/>
      <c r="VSZ4" s="4"/>
      <c r="VTE4" s="25"/>
      <c r="VTF4" s="25"/>
      <c r="VTG4" s="18"/>
      <c r="VTH4" s="18"/>
      <c r="VTI4" s="18"/>
      <c r="VTJ4" s="18"/>
      <c r="VTK4" s="18"/>
      <c r="VTL4" s="4"/>
      <c r="VTM4" s="4"/>
      <c r="VTN4" s="4"/>
      <c r="VTO4" s="4"/>
      <c r="VTP4" s="4"/>
      <c r="VTU4" s="25"/>
      <c r="VTV4" s="25"/>
      <c r="VTW4" s="18"/>
      <c r="VTX4" s="18"/>
      <c r="VTY4" s="18"/>
      <c r="VTZ4" s="18"/>
      <c r="VUA4" s="18"/>
      <c r="VUB4" s="4"/>
      <c r="VUC4" s="4"/>
      <c r="VUD4" s="4"/>
      <c r="VUE4" s="4"/>
      <c r="VUF4" s="4"/>
      <c r="VUK4" s="25"/>
      <c r="VUL4" s="25"/>
      <c r="VUM4" s="18"/>
      <c r="VUN4" s="18"/>
      <c r="VUO4" s="18"/>
      <c r="VUP4" s="18"/>
      <c r="VUQ4" s="18"/>
      <c r="VUR4" s="4"/>
      <c r="VUS4" s="4"/>
      <c r="VUT4" s="4"/>
      <c r="VUU4" s="4"/>
      <c r="VUV4" s="4"/>
      <c r="VVA4" s="25"/>
      <c r="VVB4" s="25"/>
      <c r="VVC4" s="18"/>
      <c r="VVD4" s="18"/>
      <c r="VVE4" s="18"/>
      <c r="VVF4" s="18"/>
      <c r="VVG4" s="18"/>
      <c r="VVH4" s="4"/>
      <c r="VVI4" s="4"/>
      <c r="VVJ4" s="4"/>
      <c r="VVK4" s="4"/>
      <c r="VVL4" s="4"/>
      <c r="VVQ4" s="25"/>
      <c r="VVR4" s="25"/>
      <c r="VVS4" s="18"/>
      <c r="VVT4" s="18"/>
      <c r="VVU4" s="18"/>
      <c r="VVV4" s="18"/>
      <c r="VVW4" s="18"/>
      <c r="VVX4" s="4"/>
      <c r="VVY4" s="4"/>
      <c r="VVZ4" s="4"/>
      <c r="VWA4" s="4"/>
      <c r="VWB4" s="4"/>
      <c r="VWG4" s="25"/>
      <c r="VWH4" s="25"/>
      <c r="VWI4" s="18"/>
      <c r="VWJ4" s="18"/>
      <c r="VWK4" s="18"/>
      <c r="VWL4" s="18"/>
      <c r="VWM4" s="18"/>
      <c r="VWN4" s="4"/>
      <c r="VWO4" s="4"/>
      <c r="VWP4" s="4"/>
      <c r="VWQ4" s="4"/>
      <c r="VWR4" s="4"/>
      <c r="VWW4" s="25"/>
      <c r="VWX4" s="25"/>
      <c r="VWY4" s="18"/>
      <c r="VWZ4" s="18"/>
      <c r="VXA4" s="18"/>
      <c r="VXB4" s="18"/>
      <c r="VXC4" s="18"/>
      <c r="VXD4" s="4"/>
      <c r="VXE4" s="4"/>
      <c r="VXF4" s="4"/>
      <c r="VXG4" s="4"/>
      <c r="VXH4" s="4"/>
      <c r="VXM4" s="25"/>
      <c r="VXN4" s="25"/>
      <c r="VXO4" s="18"/>
      <c r="VXP4" s="18"/>
      <c r="VXQ4" s="18"/>
      <c r="VXR4" s="18"/>
      <c r="VXS4" s="18"/>
      <c r="VXT4" s="4"/>
      <c r="VXU4" s="4"/>
      <c r="VXV4" s="4"/>
      <c r="VXW4" s="4"/>
      <c r="VXX4" s="4"/>
      <c r="VYC4" s="25"/>
      <c r="VYD4" s="25"/>
      <c r="VYE4" s="18"/>
      <c r="VYF4" s="18"/>
      <c r="VYG4" s="18"/>
      <c r="VYH4" s="18"/>
      <c r="VYI4" s="18"/>
      <c r="VYJ4" s="4"/>
      <c r="VYK4" s="4"/>
      <c r="VYL4" s="4"/>
      <c r="VYM4" s="4"/>
      <c r="VYN4" s="4"/>
      <c r="VYS4" s="25"/>
      <c r="VYT4" s="25"/>
      <c r="VYU4" s="18"/>
      <c r="VYV4" s="18"/>
      <c r="VYW4" s="18"/>
      <c r="VYX4" s="18"/>
      <c r="VYY4" s="18"/>
      <c r="VYZ4" s="4"/>
      <c r="VZA4" s="4"/>
      <c r="VZB4" s="4"/>
      <c r="VZC4" s="4"/>
      <c r="VZD4" s="4"/>
      <c r="VZI4" s="25"/>
      <c r="VZJ4" s="25"/>
      <c r="VZK4" s="18"/>
      <c r="VZL4" s="18"/>
      <c r="VZM4" s="18"/>
      <c r="VZN4" s="18"/>
      <c r="VZO4" s="18"/>
      <c r="VZP4" s="4"/>
      <c r="VZQ4" s="4"/>
      <c r="VZR4" s="4"/>
      <c r="VZS4" s="4"/>
      <c r="VZT4" s="4"/>
      <c r="VZY4" s="25"/>
      <c r="VZZ4" s="25"/>
      <c r="WAA4" s="18"/>
      <c r="WAB4" s="18"/>
      <c r="WAC4" s="18"/>
      <c r="WAD4" s="18"/>
      <c r="WAE4" s="18"/>
      <c r="WAF4" s="4"/>
      <c r="WAG4" s="4"/>
      <c r="WAH4" s="4"/>
      <c r="WAI4" s="4"/>
      <c r="WAJ4" s="4"/>
      <c r="WAO4" s="25"/>
      <c r="WAP4" s="25"/>
      <c r="WAQ4" s="18"/>
      <c r="WAR4" s="18"/>
      <c r="WAS4" s="18"/>
      <c r="WAT4" s="18"/>
      <c r="WAU4" s="18"/>
      <c r="WAV4" s="4"/>
      <c r="WAW4" s="4"/>
      <c r="WAX4" s="4"/>
      <c r="WAY4" s="4"/>
      <c r="WAZ4" s="4"/>
      <c r="WBE4" s="25"/>
      <c r="WBF4" s="25"/>
      <c r="WBG4" s="18"/>
      <c r="WBH4" s="18"/>
      <c r="WBI4" s="18"/>
      <c r="WBJ4" s="18"/>
      <c r="WBK4" s="18"/>
      <c r="WBL4" s="4"/>
      <c r="WBM4" s="4"/>
      <c r="WBN4" s="4"/>
      <c r="WBO4" s="4"/>
      <c r="WBP4" s="4"/>
      <c r="WBU4" s="25"/>
      <c r="WBV4" s="25"/>
      <c r="WBW4" s="18"/>
      <c r="WBX4" s="18"/>
      <c r="WBY4" s="18"/>
      <c r="WBZ4" s="18"/>
      <c r="WCA4" s="18"/>
      <c r="WCB4" s="4"/>
      <c r="WCC4" s="4"/>
      <c r="WCD4" s="4"/>
      <c r="WCE4" s="4"/>
      <c r="WCF4" s="4"/>
      <c r="WCK4" s="25"/>
      <c r="WCL4" s="25"/>
      <c r="WCM4" s="18"/>
      <c r="WCN4" s="18"/>
      <c r="WCO4" s="18"/>
      <c r="WCP4" s="18"/>
      <c r="WCQ4" s="18"/>
      <c r="WCR4" s="4"/>
      <c r="WCS4" s="4"/>
      <c r="WCT4" s="4"/>
      <c r="WCU4" s="4"/>
      <c r="WCV4" s="4"/>
      <c r="WDA4" s="25"/>
      <c r="WDB4" s="25"/>
      <c r="WDC4" s="18"/>
      <c r="WDD4" s="18"/>
      <c r="WDE4" s="18"/>
      <c r="WDF4" s="18"/>
      <c r="WDG4" s="18"/>
      <c r="WDH4" s="4"/>
      <c r="WDI4" s="4"/>
      <c r="WDJ4" s="4"/>
      <c r="WDK4" s="4"/>
      <c r="WDL4" s="4"/>
      <c r="WDQ4" s="25"/>
      <c r="WDR4" s="25"/>
      <c r="WDS4" s="18"/>
      <c r="WDT4" s="18"/>
      <c r="WDU4" s="18"/>
      <c r="WDV4" s="18"/>
      <c r="WDW4" s="18"/>
      <c r="WDX4" s="4"/>
      <c r="WDY4" s="4"/>
      <c r="WDZ4" s="4"/>
      <c r="WEA4" s="4"/>
      <c r="WEB4" s="4"/>
      <c r="WEG4" s="25"/>
      <c r="WEH4" s="25"/>
      <c r="WEI4" s="18"/>
      <c r="WEJ4" s="18"/>
      <c r="WEK4" s="18"/>
      <c r="WEL4" s="18"/>
      <c r="WEM4" s="18"/>
      <c r="WEN4" s="4"/>
      <c r="WEO4" s="4"/>
      <c r="WEP4" s="4"/>
      <c r="WEQ4" s="4"/>
      <c r="WER4" s="4"/>
      <c r="WEW4" s="25"/>
      <c r="WEX4" s="25"/>
      <c r="WEY4" s="18"/>
      <c r="WEZ4" s="18"/>
      <c r="WFA4" s="18"/>
      <c r="WFB4" s="18"/>
      <c r="WFC4" s="18"/>
      <c r="WFD4" s="4"/>
      <c r="WFE4" s="4"/>
      <c r="WFF4" s="4"/>
      <c r="WFG4" s="4"/>
      <c r="WFH4" s="4"/>
      <c r="WFM4" s="25"/>
      <c r="WFN4" s="25"/>
      <c r="WFO4" s="18"/>
      <c r="WFP4" s="18"/>
      <c r="WFQ4" s="18"/>
      <c r="WFR4" s="18"/>
      <c r="WFS4" s="18"/>
      <c r="WFT4" s="4"/>
      <c r="WFU4" s="4"/>
      <c r="WFV4" s="4"/>
      <c r="WFW4" s="4"/>
      <c r="WFX4" s="4"/>
      <c r="WGC4" s="25"/>
      <c r="WGD4" s="25"/>
      <c r="WGE4" s="18"/>
      <c r="WGF4" s="18"/>
      <c r="WGG4" s="18"/>
      <c r="WGH4" s="18"/>
      <c r="WGI4" s="18"/>
      <c r="WGJ4" s="4"/>
      <c r="WGK4" s="4"/>
      <c r="WGL4" s="4"/>
      <c r="WGM4" s="4"/>
      <c r="WGN4" s="4"/>
      <c r="WGS4" s="25"/>
      <c r="WGT4" s="25"/>
      <c r="WGU4" s="18"/>
      <c r="WGV4" s="18"/>
      <c r="WGW4" s="18"/>
      <c r="WGX4" s="18"/>
      <c r="WGY4" s="18"/>
      <c r="WGZ4" s="4"/>
      <c r="WHA4" s="4"/>
      <c r="WHB4" s="4"/>
      <c r="WHC4" s="4"/>
      <c r="WHD4" s="4"/>
      <c r="WHI4" s="25"/>
      <c r="WHJ4" s="25"/>
      <c r="WHK4" s="18"/>
      <c r="WHL4" s="18"/>
      <c r="WHM4" s="18"/>
      <c r="WHN4" s="18"/>
      <c r="WHO4" s="18"/>
      <c r="WHP4" s="4"/>
      <c r="WHQ4" s="4"/>
      <c r="WHR4" s="4"/>
      <c r="WHS4" s="4"/>
      <c r="WHT4" s="4"/>
      <c r="WHY4" s="25"/>
      <c r="WHZ4" s="25"/>
      <c r="WIA4" s="18"/>
      <c r="WIB4" s="18"/>
      <c r="WIC4" s="18"/>
      <c r="WID4" s="18"/>
      <c r="WIE4" s="18"/>
      <c r="WIF4" s="4"/>
      <c r="WIG4" s="4"/>
      <c r="WIH4" s="4"/>
      <c r="WII4" s="4"/>
      <c r="WIJ4" s="4"/>
      <c r="WIO4" s="25"/>
      <c r="WIP4" s="25"/>
      <c r="WIQ4" s="18"/>
      <c r="WIR4" s="18"/>
      <c r="WIS4" s="18"/>
      <c r="WIT4" s="18"/>
      <c r="WIU4" s="18"/>
      <c r="WIV4" s="4"/>
      <c r="WIW4" s="4"/>
      <c r="WIX4" s="4"/>
      <c r="WIY4" s="4"/>
      <c r="WIZ4" s="4"/>
      <c r="WJE4" s="25"/>
      <c r="WJF4" s="25"/>
      <c r="WJG4" s="18"/>
      <c r="WJH4" s="18"/>
      <c r="WJI4" s="18"/>
      <c r="WJJ4" s="18"/>
      <c r="WJK4" s="18"/>
      <c r="WJL4" s="4"/>
      <c r="WJM4" s="4"/>
      <c r="WJN4" s="4"/>
      <c r="WJO4" s="4"/>
      <c r="WJP4" s="4"/>
      <c r="WJU4" s="25"/>
      <c r="WJV4" s="25"/>
      <c r="WJW4" s="18"/>
      <c r="WJX4" s="18"/>
      <c r="WJY4" s="18"/>
      <c r="WJZ4" s="18"/>
      <c r="WKA4" s="18"/>
      <c r="WKB4" s="4"/>
      <c r="WKC4" s="4"/>
      <c r="WKD4" s="4"/>
      <c r="WKE4" s="4"/>
      <c r="WKF4" s="4"/>
      <c r="WKK4" s="25"/>
      <c r="WKL4" s="25"/>
      <c r="WKM4" s="18"/>
      <c r="WKN4" s="18"/>
      <c r="WKO4" s="18"/>
      <c r="WKP4" s="18"/>
      <c r="WKQ4" s="18"/>
      <c r="WKR4" s="4"/>
      <c r="WKS4" s="4"/>
      <c r="WKT4" s="4"/>
      <c r="WKU4" s="4"/>
      <c r="WKV4" s="4"/>
      <c r="WLA4" s="25"/>
      <c r="WLB4" s="25"/>
      <c r="WLC4" s="18"/>
      <c r="WLD4" s="18"/>
      <c r="WLE4" s="18"/>
      <c r="WLF4" s="18"/>
      <c r="WLG4" s="18"/>
      <c r="WLH4" s="4"/>
      <c r="WLI4" s="4"/>
      <c r="WLJ4" s="4"/>
      <c r="WLK4" s="4"/>
      <c r="WLL4" s="4"/>
      <c r="WLQ4" s="25"/>
      <c r="WLR4" s="25"/>
      <c r="WLS4" s="18"/>
      <c r="WLT4" s="18"/>
      <c r="WLU4" s="18"/>
      <c r="WLV4" s="18"/>
      <c r="WLW4" s="18"/>
      <c r="WLX4" s="4"/>
      <c r="WLY4" s="4"/>
      <c r="WLZ4" s="4"/>
      <c r="WMA4" s="4"/>
      <c r="WMB4" s="4"/>
      <c r="WMG4" s="25"/>
      <c r="WMH4" s="25"/>
      <c r="WMI4" s="18"/>
      <c r="WMJ4" s="18"/>
      <c r="WMK4" s="18"/>
      <c r="WML4" s="18"/>
      <c r="WMM4" s="18"/>
      <c r="WMN4" s="4"/>
      <c r="WMO4" s="4"/>
      <c r="WMP4" s="4"/>
      <c r="WMQ4" s="4"/>
      <c r="WMR4" s="4"/>
      <c r="WMW4" s="25"/>
      <c r="WMX4" s="25"/>
      <c r="WMY4" s="18"/>
      <c r="WMZ4" s="18"/>
      <c r="WNA4" s="18"/>
      <c r="WNB4" s="18"/>
      <c r="WNC4" s="18"/>
      <c r="WND4" s="4"/>
      <c r="WNE4" s="4"/>
      <c r="WNF4" s="4"/>
      <c r="WNG4" s="4"/>
      <c r="WNH4" s="4"/>
      <c r="WNM4" s="25"/>
      <c r="WNN4" s="25"/>
      <c r="WNO4" s="18"/>
      <c r="WNP4" s="18"/>
      <c r="WNQ4" s="18"/>
      <c r="WNR4" s="18"/>
      <c r="WNS4" s="18"/>
      <c r="WNT4" s="4"/>
      <c r="WNU4" s="4"/>
      <c r="WNV4" s="4"/>
      <c r="WNW4" s="4"/>
      <c r="WNX4" s="4"/>
      <c r="WOC4" s="25"/>
      <c r="WOD4" s="25"/>
      <c r="WOE4" s="18"/>
      <c r="WOF4" s="18"/>
      <c r="WOG4" s="18"/>
      <c r="WOH4" s="18"/>
      <c r="WOI4" s="18"/>
      <c r="WOJ4" s="4"/>
      <c r="WOK4" s="4"/>
      <c r="WOL4" s="4"/>
      <c r="WOM4" s="4"/>
      <c r="WON4" s="4"/>
      <c r="WOS4" s="25"/>
      <c r="WOT4" s="25"/>
      <c r="WOU4" s="18"/>
      <c r="WOV4" s="18"/>
      <c r="WOW4" s="18"/>
      <c r="WOX4" s="18"/>
      <c r="WOY4" s="18"/>
      <c r="WOZ4" s="4"/>
      <c r="WPA4" s="4"/>
      <c r="WPB4" s="4"/>
      <c r="WPC4" s="4"/>
      <c r="WPD4" s="4"/>
      <c r="WPI4" s="25"/>
      <c r="WPJ4" s="25"/>
      <c r="WPK4" s="18"/>
      <c r="WPL4" s="18"/>
      <c r="WPM4" s="18"/>
      <c r="WPN4" s="18"/>
      <c r="WPO4" s="18"/>
      <c r="WPP4" s="4"/>
      <c r="WPQ4" s="4"/>
      <c r="WPR4" s="4"/>
      <c r="WPS4" s="4"/>
      <c r="WPT4" s="4"/>
      <c r="WPY4" s="25"/>
      <c r="WPZ4" s="25"/>
      <c r="WQA4" s="18"/>
      <c r="WQB4" s="18"/>
      <c r="WQC4" s="18"/>
      <c r="WQD4" s="18"/>
      <c r="WQE4" s="18"/>
      <c r="WQF4" s="4"/>
      <c r="WQG4" s="4"/>
      <c r="WQH4" s="4"/>
      <c r="WQI4" s="4"/>
      <c r="WQJ4" s="4"/>
      <c r="WQO4" s="25"/>
      <c r="WQP4" s="25"/>
      <c r="WQQ4" s="18"/>
      <c r="WQR4" s="18"/>
      <c r="WQS4" s="18"/>
      <c r="WQT4" s="18"/>
      <c r="WQU4" s="18"/>
      <c r="WQV4" s="4"/>
      <c r="WQW4" s="4"/>
      <c r="WQX4" s="4"/>
      <c r="WQY4" s="4"/>
      <c r="WQZ4" s="4"/>
      <c r="WRE4" s="25"/>
      <c r="WRF4" s="25"/>
      <c r="WRG4" s="18"/>
      <c r="WRH4" s="18"/>
      <c r="WRI4" s="18"/>
      <c r="WRJ4" s="18"/>
      <c r="WRK4" s="18"/>
      <c r="WRL4" s="4"/>
      <c r="WRM4" s="4"/>
      <c r="WRN4" s="4"/>
      <c r="WRO4" s="4"/>
      <c r="WRP4" s="4"/>
      <c r="WRU4" s="25"/>
      <c r="WRV4" s="25"/>
      <c r="WRW4" s="18"/>
      <c r="WRX4" s="18"/>
      <c r="WRY4" s="18"/>
      <c r="WRZ4" s="18"/>
      <c r="WSA4" s="18"/>
      <c r="WSB4" s="4"/>
      <c r="WSC4" s="4"/>
      <c r="WSD4" s="4"/>
      <c r="WSE4" s="4"/>
      <c r="WSF4" s="4"/>
      <c r="WSK4" s="25"/>
      <c r="WSL4" s="25"/>
      <c r="WSM4" s="18"/>
      <c r="WSN4" s="18"/>
      <c r="WSO4" s="18"/>
      <c r="WSP4" s="18"/>
      <c r="WSQ4" s="18"/>
      <c r="WSR4" s="4"/>
      <c r="WSS4" s="4"/>
      <c r="WST4" s="4"/>
      <c r="WSU4" s="4"/>
      <c r="WSV4" s="4"/>
      <c r="WTA4" s="25"/>
      <c r="WTB4" s="25"/>
      <c r="WTC4" s="18"/>
      <c r="WTD4" s="18"/>
      <c r="WTE4" s="18"/>
      <c r="WTF4" s="18"/>
      <c r="WTG4" s="18"/>
      <c r="WTH4" s="4"/>
      <c r="WTI4" s="4"/>
      <c r="WTJ4" s="4"/>
      <c r="WTK4" s="4"/>
      <c r="WTL4" s="4"/>
      <c r="WTQ4" s="25"/>
      <c r="WTR4" s="25"/>
      <c r="WTS4" s="18"/>
      <c r="WTT4" s="18"/>
      <c r="WTU4" s="18"/>
      <c r="WTV4" s="18"/>
      <c r="WTW4" s="18"/>
      <c r="WTX4" s="4"/>
      <c r="WTY4" s="4"/>
      <c r="WTZ4" s="4"/>
      <c r="WUA4" s="4"/>
      <c r="WUB4" s="4"/>
      <c r="WUG4" s="25"/>
      <c r="WUH4" s="25"/>
      <c r="WUI4" s="18"/>
      <c r="WUJ4" s="18"/>
      <c r="WUK4" s="18"/>
      <c r="WUL4" s="18"/>
      <c r="WUM4" s="18"/>
      <c r="WUN4" s="4"/>
      <c r="WUO4" s="4"/>
      <c r="WUP4" s="4"/>
      <c r="WUQ4" s="4"/>
      <c r="WUR4" s="4"/>
      <c r="WUW4" s="25"/>
      <c r="WUX4" s="25"/>
      <c r="WUY4" s="18"/>
      <c r="WUZ4" s="18"/>
      <c r="WVA4" s="18"/>
      <c r="WVB4" s="18"/>
      <c r="WVC4" s="18"/>
      <c r="WVD4" s="4"/>
      <c r="WVE4" s="4"/>
      <c r="WVF4" s="4"/>
      <c r="WVG4" s="4"/>
      <c r="WVH4" s="4"/>
      <c r="WVM4" s="25"/>
      <c r="WVN4" s="25"/>
      <c r="WVO4" s="18"/>
      <c r="WVP4" s="18"/>
      <c r="WVQ4" s="18"/>
      <c r="WVR4" s="18"/>
      <c r="WVS4" s="18"/>
      <c r="WVT4" s="4"/>
      <c r="WVU4" s="4"/>
      <c r="WVV4" s="4"/>
      <c r="WVW4" s="4"/>
      <c r="WVX4" s="4"/>
      <c r="WWC4" s="25"/>
      <c r="WWD4" s="25"/>
      <c r="WWE4" s="18"/>
      <c r="WWF4" s="18"/>
      <c r="WWG4" s="18"/>
      <c r="WWH4" s="18"/>
      <c r="WWI4" s="18"/>
      <c r="WWJ4" s="4"/>
      <c r="WWK4" s="4"/>
      <c r="WWL4" s="4"/>
      <c r="WWM4" s="4"/>
      <c r="WWN4" s="4"/>
      <c r="WWS4" s="25"/>
      <c r="WWT4" s="25"/>
      <c r="WWU4" s="18"/>
      <c r="WWV4" s="18"/>
      <c r="WWW4" s="18"/>
      <c r="WWX4" s="18"/>
      <c r="WWY4" s="18"/>
      <c r="WWZ4" s="4"/>
      <c r="WXA4" s="4"/>
      <c r="WXB4" s="4"/>
      <c r="WXC4" s="4"/>
      <c r="WXD4" s="4"/>
      <c r="WXI4" s="25"/>
      <c r="WXJ4" s="25"/>
      <c r="WXK4" s="18"/>
      <c r="WXL4" s="18"/>
      <c r="WXM4" s="18"/>
      <c r="WXN4" s="18"/>
      <c r="WXO4" s="18"/>
      <c r="WXP4" s="4"/>
      <c r="WXQ4" s="4"/>
      <c r="WXR4" s="4"/>
      <c r="WXS4" s="4"/>
      <c r="WXT4" s="4"/>
      <c r="WXY4" s="25"/>
      <c r="WXZ4" s="25"/>
      <c r="WYA4" s="18"/>
      <c r="WYB4" s="18"/>
      <c r="WYC4" s="18"/>
      <c r="WYD4" s="18"/>
      <c r="WYE4" s="18"/>
      <c r="WYF4" s="4"/>
      <c r="WYG4" s="4"/>
      <c r="WYH4" s="4"/>
      <c r="WYI4" s="4"/>
      <c r="WYJ4" s="4"/>
      <c r="WYO4" s="25"/>
      <c r="WYP4" s="25"/>
      <c r="WYQ4" s="18"/>
      <c r="WYR4" s="18"/>
      <c r="WYS4" s="18"/>
      <c r="WYT4" s="18"/>
      <c r="WYU4" s="18"/>
      <c r="WYV4" s="4"/>
      <c r="WYW4" s="4"/>
      <c r="WYX4" s="4"/>
      <c r="WYY4" s="4"/>
      <c r="WYZ4" s="4"/>
      <c r="WZE4" s="25"/>
      <c r="WZF4" s="25"/>
      <c r="WZG4" s="18"/>
      <c r="WZH4" s="18"/>
      <c r="WZI4" s="18"/>
      <c r="WZJ4" s="18"/>
      <c r="WZK4" s="18"/>
      <c r="WZL4" s="4"/>
      <c r="WZM4" s="4"/>
      <c r="WZN4" s="4"/>
      <c r="WZO4" s="4"/>
      <c r="WZP4" s="4"/>
      <c r="WZU4" s="25"/>
      <c r="WZV4" s="25"/>
      <c r="WZW4" s="18"/>
      <c r="WZX4" s="18"/>
      <c r="WZY4" s="18"/>
      <c r="WZZ4" s="18"/>
      <c r="XAA4" s="18"/>
      <c r="XAB4" s="4"/>
      <c r="XAC4" s="4"/>
      <c r="XAD4" s="4"/>
      <c r="XAE4" s="4"/>
      <c r="XAF4" s="4"/>
      <c r="XAK4" s="25"/>
      <c r="XAL4" s="25"/>
      <c r="XAM4" s="18"/>
      <c r="XAN4" s="18"/>
      <c r="XAO4" s="18"/>
      <c r="XAP4" s="18"/>
      <c r="XAQ4" s="18"/>
      <c r="XAR4" s="4"/>
      <c r="XAS4" s="4"/>
      <c r="XAT4" s="4"/>
      <c r="XAU4" s="4"/>
      <c r="XAV4" s="4"/>
      <c r="XBA4" s="25"/>
      <c r="XBB4" s="25"/>
      <c r="XBC4" s="18"/>
      <c r="XBD4" s="18"/>
      <c r="XBE4" s="18"/>
      <c r="XBF4" s="18"/>
      <c r="XBG4" s="18"/>
      <c r="XBH4" s="4"/>
      <c r="XBI4" s="4"/>
      <c r="XBJ4" s="4"/>
      <c r="XBK4" s="4"/>
      <c r="XBL4" s="4"/>
      <c r="XBQ4" s="25"/>
      <c r="XBR4" s="25"/>
      <c r="XBS4" s="18"/>
      <c r="XBT4" s="18"/>
      <c r="XBU4" s="18"/>
      <c r="XBV4" s="18"/>
      <c r="XBW4" s="18"/>
      <c r="XBX4" s="4"/>
      <c r="XBY4" s="4"/>
      <c r="XBZ4" s="4"/>
      <c r="XCA4" s="4"/>
      <c r="XCB4" s="4"/>
      <c r="XCG4" s="25"/>
      <c r="XCH4" s="25"/>
      <c r="XCI4" s="18"/>
      <c r="XCJ4" s="18"/>
      <c r="XCK4" s="18"/>
      <c r="XCL4" s="18"/>
      <c r="XCM4" s="18"/>
      <c r="XCN4" s="4"/>
      <c r="XCO4" s="4"/>
      <c r="XCP4" s="4"/>
      <c r="XCQ4" s="4"/>
      <c r="XCR4" s="4"/>
      <c r="XCW4" s="25"/>
      <c r="XCX4" s="25"/>
      <c r="XCY4" s="18"/>
      <c r="XCZ4" s="18"/>
      <c r="XDA4" s="18"/>
      <c r="XDB4" s="18"/>
      <c r="XDC4" s="18"/>
      <c r="XDD4" s="4"/>
      <c r="XDE4" s="4"/>
      <c r="XDF4" s="4"/>
      <c r="XDG4" s="4"/>
      <c r="XDH4" s="4"/>
      <c r="XDM4" s="25"/>
      <c r="XDN4" s="25"/>
      <c r="XDO4" s="18"/>
      <c r="XDP4" s="18"/>
      <c r="XDQ4" s="18"/>
      <c r="XDR4" s="18"/>
      <c r="XDS4" s="18"/>
      <c r="XDT4" s="4"/>
      <c r="XDU4" s="4"/>
      <c r="XDV4" s="4"/>
      <c r="XDW4" s="4"/>
      <c r="XDX4" s="4"/>
      <c r="XEC4" s="25"/>
      <c r="XED4" s="25"/>
      <c r="XEE4" s="18"/>
      <c r="XEF4" s="18"/>
      <c r="XEG4" s="18"/>
      <c r="XEH4" s="18"/>
      <c r="XEI4" s="18"/>
      <c r="XEJ4" s="4"/>
      <c r="XEK4" s="4"/>
      <c r="XEL4" s="4"/>
      <c r="XEM4" s="4"/>
      <c r="XEN4" s="4"/>
      <c r="XES4" s="25"/>
      <c r="XET4" s="25"/>
      <c r="XEU4" s="18"/>
      <c r="XEV4" s="18"/>
      <c r="XEW4" s="18"/>
      <c r="XEX4" s="18"/>
      <c r="XEY4" s="18"/>
      <c r="XEZ4" s="4"/>
      <c r="XFA4" s="4"/>
      <c r="XFB4" s="4"/>
      <c r="XFC4" s="4"/>
      <c r="XFD4" s="4"/>
    </row>
    <row r="5" spans="1:1024 1029:2048 2053:3072 3077:4096 4101:5120 5125:6144 6149:7168 7173:8192 8197:9216 9221:10240 10245:11264 11269:12288 12293:13312 13317:14336 14341:15360 15365:16384" x14ac:dyDescent="0.2">
      <c r="D5" s="25"/>
      <c r="E5" s="57"/>
      <c r="F5" s="18"/>
      <c r="G5" s="18"/>
      <c r="H5" s="18"/>
      <c r="I5" s="18"/>
      <c r="J5" s="18"/>
      <c r="K5" s="4"/>
      <c r="L5" s="4"/>
      <c r="M5" s="4"/>
      <c r="N5" s="4"/>
      <c r="O5" s="18"/>
      <c r="P5" s="4"/>
      <c r="Q5" s="4"/>
      <c r="R5" s="49"/>
      <c r="U5" s="59"/>
      <c r="V5" s="59">
        <f>SUM(V7:V78)</f>
        <v>-105413.68386935152</v>
      </c>
      <c r="W5" s="18"/>
      <c r="X5" s="18"/>
      <c r="Y5" s="18"/>
      <c r="Z5" s="18"/>
      <c r="AA5" s="18"/>
      <c r="AB5" s="4"/>
      <c r="AC5" s="4"/>
      <c r="AD5" s="4"/>
      <c r="AE5" s="4"/>
      <c r="AF5" s="4"/>
      <c r="AK5" s="25"/>
      <c r="AL5" s="25"/>
      <c r="AM5" s="18"/>
      <c r="AN5" s="18"/>
      <c r="AO5" s="18"/>
      <c r="AP5" s="18"/>
      <c r="AQ5" s="18"/>
      <c r="AR5" s="4"/>
      <c r="AS5" s="4"/>
      <c r="AT5" s="4"/>
      <c r="AU5" s="4"/>
      <c r="AV5" s="4"/>
      <c r="BA5" s="25"/>
      <c r="BB5" s="25"/>
      <c r="BC5" s="18"/>
      <c r="BD5" s="18"/>
      <c r="BE5" s="18"/>
      <c r="BF5" s="18"/>
      <c r="BG5" s="18"/>
      <c r="BH5" s="4"/>
      <c r="BI5" s="4"/>
      <c r="BJ5" s="4"/>
      <c r="BK5" s="4"/>
      <c r="BL5" s="4"/>
      <c r="BQ5" s="25"/>
      <c r="BR5" s="25"/>
      <c r="BS5" s="18"/>
      <c r="BT5" s="18"/>
      <c r="BU5" s="18"/>
      <c r="BV5" s="18"/>
      <c r="BW5" s="18"/>
      <c r="BX5" s="4"/>
      <c r="BY5" s="4"/>
      <c r="BZ5" s="4"/>
      <c r="CA5" s="4"/>
      <c r="CB5" s="4"/>
      <c r="CG5" s="25"/>
      <c r="CH5" s="25"/>
      <c r="CI5" s="18"/>
      <c r="CJ5" s="18"/>
      <c r="CK5" s="18"/>
      <c r="CL5" s="18"/>
      <c r="CM5" s="18"/>
      <c r="CN5" s="4"/>
      <c r="CO5" s="4"/>
      <c r="CP5" s="4"/>
      <c r="CQ5" s="4"/>
      <c r="CR5" s="4"/>
      <c r="CW5" s="25"/>
      <c r="CX5" s="25"/>
      <c r="CY5" s="18"/>
      <c r="CZ5" s="18"/>
      <c r="DA5" s="18"/>
      <c r="DB5" s="18"/>
      <c r="DC5" s="18"/>
      <c r="DD5" s="4"/>
      <c r="DE5" s="4"/>
      <c r="DF5" s="4"/>
      <c r="DG5" s="4"/>
      <c r="DH5" s="4"/>
      <c r="DM5" s="25"/>
      <c r="DN5" s="25"/>
      <c r="DO5" s="18"/>
      <c r="DP5" s="18"/>
      <c r="DQ5" s="18"/>
      <c r="DR5" s="18"/>
      <c r="DS5" s="18"/>
      <c r="DT5" s="4"/>
      <c r="DU5" s="4"/>
      <c r="DV5" s="4"/>
      <c r="DW5" s="4"/>
      <c r="DX5" s="4"/>
      <c r="EC5" s="25"/>
      <c r="ED5" s="25"/>
      <c r="EE5" s="18"/>
      <c r="EF5" s="18"/>
      <c r="EG5" s="18"/>
      <c r="EH5" s="18"/>
      <c r="EI5" s="18"/>
      <c r="EJ5" s="4"/>
      <c r="EK5" s="4"/>
      <c r="EL5" s="4"/>
      <c r="EM5" s="4"/>
      <c r="EN5" s="4"/>
      <c r="ES5" s="25"/>
      <c r="ET5" s="25"/>
      <c r="EU5" s="18"/>
      <c r="EV5" s="18"/>
      <c r="EW5" s="18"/>
      <c r="EX5" s="18"/>
      <c r="EY5" s="18"/>
      <c r="EZ5" s="4"/>
      <c r="FA5" s="4"/>
      <c r="FB5" s="4"/>
      <c r="FC5" s="4"/>
      <c r="FD5" s="4"/>
      <c r="FI5" s="25"/>
      <c r="FJ5" s="25"/>
      <c r="FK5" s="18"/>
      <c r="FL5" s="18"/>
      <c r="FM5" s="18"/>
      <c r="FN5" s="18"/>
      <c r="FO5" s="18"/>
      <c r="FP5" s="4"/>
      <c r="FQ5" s="4"/>
      <c r="FR5" s="4"/>
      <c r="FS5" s="4"/>
      <c r="FT5" s="4"/>
      <c r="FY5" s="25"/>
      <c r="FZ5" s="25"/>
      <c r="GA5" s="18"/>
      <c r="GB5" s="18"/>
      <c r="GC5" s="18"/>
      <c r="GD5" s="18"/>
      <c r="GE5" s="18"/>
      <c r="GF5" s="4"/>
      <c r="GG5" s="4"/>
      <c r="GH5" s="4"/>
      <c r="GI5" s="4"/>
      <c r="GJ5" s="4"/>
      <c r="GO5" s="25"/>
      <c r="GP5" s="25"/>
      <c r="GQ5" s="18"/>
      <c r="GR5" s="18"/>
      <c r="GS5" s="18"/>
      <c r="GT5" s="18"/>
      <c r="GU5" s="18"/>
      <c r="GV5" s="4"/>
      <c r="GW5" s="4"/>
      <c r="GX5" s="4"/>
      <c r="GY5" s="4"/>
      <c r="GZ5" s="4"/>
      <c r="HE5" s="25"/>
      <c r="HF5" s="25"/>
      <c r="HG5" s="18"/>
      <c r="HH5" s="18"/>
      <c r="HI5" s="18"/>
      <c r="HJ5" s="18"/>
      <c r="HK5" s="18"/>
      <c r="HL5" s="4"/>
      <c r="HM5" s="4"/>
      <c r="HN5" s="4"/>
      <c r="HO5" s="4"/>
      <c r="HP5" s="4"/>
      <c r="HU5" s="25"/>
      <c r="HV5" s="25"/>
      <c r="HW5" s="18"/>
      <c r="HX5" s="18"/>
      <c r="HY5" s="18"/>
      <c r="HZ5" s="18"/>
      <c r="IA5" s="18"/>
      <c r="IB5" s="4"/>
      <c r="IC5" s="4"/>
      <c r="ID5" s="4"/>
      <c r="IE5" s="4"/>
      <c r="IF5" s="4"/>
      <c r="IK5" s="25"/>
      <c r="IL5" s="25"/>
      <c r="IM5" s="18"/>
      <c r="IN5" s="18"/>
      <c r="IO5" s="18"/>
      <c r="IP5" s="18"/>
      <c r="IQ5" s="18"/>
      <c r="IR5" s="4"/>
      <c r="IS5" s="4"/>
      <c r="IT5" s="4"/>
      <c r="IU5" s="4"/>
      <c r="IV5" s="4"/>
      <c r="JA5" s="25"/>
      <c r="JB5" s="25"/>
      <c r="JC5" s="18"/>
      <c r="JD5" s="18"/>
      <c r="JE5" s="18"/>
      <c r="JF5" s="18"/>
      <c r="JG5" s="18"/>
      <c r="JH5" s="4"/>
      <c r="JI5" s="4"/>
      <c r="JJ5" s="4"/>
      <c r="JK5" s="4"/>
      <c r="JL5" s="4"/>
      <c r="JQ5" s="25"/>
      <c r="JR5" s="25"/>
      <c r="JS5" s="18"/>
      <c r="JT5" s="18"/>
      <c r="JU5" s="18"/>
      <c r="JV5" s="18"/>
      <c r="JW5" s="18"/>
      <c r="JX5" s="4"/>
      <c r="JY5" s="4"/>
      <c r="JZ5" s="4"/>
      <c r="KA5" s="4"/>
      <c r="KB5" s="4"/>
      <c r="KG5" s="25"/>
      <c r="KH5" s="25"/>
      <c r="KI5" s="18"/>
      <c r="KJ5" s="18"/>
      <c r="KK5" s="18"/>
      <c r="KL5" s="18"/>
      <c r="KM5" s="18"/>
      <c r="KN5" s="4"/>
      <c r="KO5" s="4"/>
      <c r="KP5" s="4"/>
      <c r="KQ5" s="4"/>
      <c r="KR5" s="4"/>
      <c r="KW5" s="25"/>
      <c r="KX5" s="25"/>
      <c r="KY5" s="18"/>
      <c r="KZ5" s="18"/>
      <c r="LA5" s="18"/>
      <c r="LB5" s="18"/>
      <c r="LC5" s="18"/>
      <c r="LD5" s="4"/>
      <c r="LE5" s="4"/>
      <c r="LF5" s="4"/>
      <c r="LG5" s="4"/>
      <c r="LH5" s="4"/>
      <c r="LM5" s="25"/>
      <c r="LN5" s="25"/>
      <c r="LO5" s="18"/>
      <c r="LP5" s="18"/>
      <c r="LQ5" s="18"/>
      <c r="LR5" s="18"/>
      <c r="LS5" s="18"/>
      <c r="LT5" s="4"/>
      <c r="LU5" s="4"/>
      <c r="LV5" s="4"/>
      <c r="LW5" s="4"/>
      <c r="LX5" s="4"/>
      <c r="MC5" s="25"/>
      <c r="MD5" s="25"/>
      <c r="ME5" s="18"/>
      <c r="MF5" s="18"/>
      <c r="MG5" s="18"/>
      <c r="MH5" s="18"/>
      <c r="MI5" s="18"/>
      <c r="MJ5" s="4"/>
      <c r="MK5" s="4"/>
      <c r="ML5" s="4"/>
      <c r="MM5" s="4"/>
      <c r="MN5" s="4"/>
      <c r="MS5" s="25"/>
      <c r="MT5" s="25"/>
      <c r="MU5" s="18"/>
      <c r="MV5" s="18"/>
      <c r="MW5" s="18"/>
      <c r="MX5" s="18"/>
      <c r="MY5" s="18"/>
      <c r="MZ5" s="4"/>
      <c r="NA5" s="4"/>
      <c r="NB5" s="4"/>
      <c r="NC5" s="4"/>
      <c r="ND5" s="4"/>
      <c r="NI5" s="25"/>
      <c r="NJ5" s="25"/>
      <c r="NK5" s="18"/>
      <c r="NL5" s="18"/>
      <c r="NM5" s="18"/>
      <c r="NN5" s="18"/>
      <c r="NO5" s="18"/>
      <c r="NP5" s="4"/>
      <c r="NQ5" s="4"/>
      <c r="NR5" s="4"/>
      <c r="NS5" s="4"/>
      <c r="NT5" s="4"/>
      <c r="NY5" s="25"/>
      <c r="NZ5" s="25"/>
      <c r="OA5" s="18"/>
      <c r="OB5" s="18"/>
      <c r="OC5" s="18"/>
      <c r="OD5" s="18"/>
      <c r="OE5" s="18"/>
      <c r="OF5" s="4"/>
      <c r="OG5" s="4"/>
      <c r="OH5" s="4"/>
      <c r="OI5" s="4"/>
      <c r="OJ5" s="4"/>
      <c r="OO5" s="25"/>
      <c r="OP5" s="25"/>
      <c r="OQ5" s="18"/>
      <c r="OR5" s="18"/>
      <c r="OS5" s="18"/>
      <c r="OT5" s="18"/>
      <c r="OU5" s="18"/>
      <c r="OV5" s="4"/>
      <c r="OW5" s="4"/>
      <c r="OX5" s="4"/>
      <c r="OY5" s="4"/>
      <c r="OZ5" s="4"/>
      <c r="PE5" s="25"/>
      <c r="PF5" s="25"/>
      <c r="PG5" s="18"/>
      <c r="PH5" s="18"/>
      <c r="PI5" s="18"/>
      <c r="PJ5" s="18"/>
      <c r="PK5" s="18"/>
      <c r="PL5" s="4"/>
      <c r="PM5" s="4"/>
      <c r="PN5" s="4"/>
      <c r="PO5" s="4"/>
      <c r="PP5" s="4"/>
      <c r="PU5" s="25"/>
      <c r="PV5" s="25"/>
      <c r="PW5" s="18"/>
      <c r="PX5" s="18"/>
      <c r="PY5" s="18"/>
      <c r="PZ5" s="18"/>
      <c r="QA5" s="18"/>
      <c r="QB5" s="4"/>
      <c r="QC5" s="4"/>
      <c r="QD5" s="4"/>
      <c r="QE5" s="4"/>
      <c r="QF5" s="4"/>
      <c r="QK5" s="25"/>
      <c r="QL5" s="25"/>
      <c r="QM5" s="18"/>
      <c r="QN5" s="18"/>
      <c r="QO5" s="18"/>
      <c r="QP5" s="18"/>
      <c r="QQ5" s="18"/>
      <c r="QR5" s="4"/>
      <c r="QS5" s="4"/>
      <c r="QT5" s="4"/>
      <c r="QU5" s="4"/>
      <c r="QV5" s="4"/>
      <c r="RA5" s="25"/>
      <c r="RB5" s="25"/>
      <c r="RC5" s="18"/>
      <c r="RD5" s="18"/>
      <c r="RE5" s="18"/>
      <c r="RF5" s="18"/>
      <c r="RG5" s="18"/>
      <c r="RH5" s="4"/>
      <c r="RI5" s="4"/>
      <c r="RJ5" s="4"/>
      <c r="RK5" s="4"/>
      <c r="RL5" s="4"/>
      <c r="RQ5" s="25"/>
      <c r="RR5" s="25"/>
      <c r="RS5" s="18"/>
      <c r="RT5" s="18"/>
      <c r="RU5" s="18"/>
      <c r="RV5" s="18"/>
      <c r="RW5" s="18"/>
      <c r="RX5" s="4"/>
      <c r="RY5" s="4"/>
      <c r="RZ5" s="4"/>
      <c r="SA5" s="4"/>
      <c r="SB5" s="4"/>
      <c r="SG5" s="25"/>
      <c r="SH5" s="25"/>
      <c r="SI5" s="18"/>
      <c r="SJ5" s="18"/>
      <c r="SK5" s="18"/>
      <c r="SL5" s="18"/>
      <c r="SM5" s="18"/>
      <c r="SN5" s="4"/>
      <c r="SO5" s="4"/>
      <c r="SP5" s="4"/>
      <c r="SQ5" s="4"/>
      <c r="SR5" s="4"/>
      <c r="SW5" s="25"/>
      <c r="SX5" s="25"/>
      <c r="SY5" s="18"/>
      <c r="SZ5" s="18"/>
      <c r="TA5" s="18"/>
      <c r="TB5" s="18"/>
      <c r="TC5" s="18"/>
      <c r="TD5" s="4"/>
      <c r="TE5" s="4"/>
      <c r="TF5" s="4"/>
      <c r="TG5" s="4"/>
      <c r="TH5" s="4"/>
      <c r="TM5" s="25"/>
      <c r="TN5" s="25"/>
      <c r="TO5" s="18"/>
      <c r="TP5" s="18"/>
      <c r="TQ5" s="18"/>
      <c r="TR5" s="18"/>
      <c r="TS5" s="18"/>
      <c r="TT5" s="4"/>
      <c r="TU5" s="4"/>
      <c r="TV5" s="4"/>
      <c r="TW5" s="4"/>
      <c r="TX5" s="4"/>
      <c r="UC5" s="25"/>
      <c r="UD5" s="25"/>
      <c r="UE5" s="18"/>
      <c r="UF5" s="18"/>
      <c r="UG5" s="18"/>
      <c r="UH5" s="18"/>
      <c r="UI5" s="18"/>
      <c r="UJ5" s="4"/>
      <c r="UK5" s="4"/>
      <c r="UL5" s="4"/>
      <c r="UM5" s="4"/>
      <c r="UN5" s="4"/>
      <c r="US5" s="25"/>
      <c r="UT5" s="25"/>
      <c r="UU5" s="18"/>
      <c r="UV5" s="18"/>
      <c r="UW5" s="18"/>
      <c r="UX5" s="18"/>
      <c r="UY5" s="18"/>
      <c r="UZ5" s="4"/>
      <c r="VA5" s="4"/>
      <c r="VB5" s="4"/>
      <c r="VC5" s="4"/>
      <c r="VD5" s="4"/>
      <c r="VI5" s="25"/>
      <c r="VJ5" s="25"/>
      <c r="VK5" s="18"/>
      <c r="VL5" s="18"/>
      <c r="VM5" s="18"/>
      <c r="VN5" s="18"/>
      <c r="VO5" s="18"/>
      <c r="VP5" s="4"/>
      <c r="VQ5" s="4"/>
      <c r="VR5" s="4"/>
      <c r="VS5" s="4"/>
      <c r="VT5" s="4"/>
      <c r="VY5" s="25"/>
      <c r="VZ5" s="25"/>
      <c r="WA5" s="18"/>
      <c r="WB5" s="18"/>
      <c r="WC5" s="18"/>
      <c r="WD5" s="18"/>
      <c r="WE5" s="18"/>
      <c r="WF5" s="4"/>
      <c r="WG5" s="4"/>
      <c r="WH5" s="4"/>
      <c r="WI5" s="4"/>
      <c r="WJ5" s="4"/>
      <c r="WO5" s="25"/>
      <c r="WP5" s="25"/>
      <c r="WQ5" s="18"/>
      <c r="WR5" s="18"/>
      <c r="WS5" s="18"/>
      <c r="WT5" s="18"/>
      <c r="WU5" s="18"/>
      <c r="WV5" s="4"/>
      <c r="WW5" s="4"/>
      <c r="WX5" s="4"/>
      <c r="WY5" s="4"/>
      <c r="WZ5" s="4"/>
      <c r="XE5" s="25"/>
      <c r="XF5" s="25"/>
      <c r="XG5" s="18"/>
      <c r="XH5" s="18"/>
      <c r="XI5" s="18"/>
      <c r="XJ5" s="18"/>
      <c r="XK5" s="18"/>
      <c r="XL5" s="4"/>
      <c r="XM5" s="4"/>
      <c r="XN5" s="4"/>
      <c r="XO5" s="4"/>
      <c r="XP5" s="4"/>
      <c r="XU5" s="25"/>
      <c r="XV5" s="25"/>
      <c r="XW5" s="18"/>
      <c r="XX5" s="18"/>
      <c r="XY5" s="18"/>
      <c r="XZ5" s="18"/>
      <c r="YA5" s="18"/>
      <c r="YB5" s="4"/>
      <c r="YC5" s="4"/>
      <c r="YD5" s="4"/>
      <c r="YE5" s="4"/>
      <c r="YF5" s="4"/>
      <c r="YK5" s="25"/>
      <c r="YL5" s="25"/>
      <c r="YM5" s="18"/>
      <c r="YN5" s="18"/>
      <c r="YO5" s="18"/>
      <c r="YP5" s="18"/>
      <c r="YQ5" s="18"/>
      <c r="YR5" s="4"/>
      <c r="YS5" s="4"/>
      <c r="YT5" s="4"/>
      <c r="YU5" s="4"/>
      <c r="YV5" s="4"/>
      <c r="ZA5" s="25"/>
      <c r="ZB5" s="25"/>
      <c r="ZC5" s="18"/>
      <c r="ZD5" s="18"/>
      <c r="ZE5" s="18"/>
      <c r="ZF5" s="18"/>
      <c r="ZG5" s="18"/>
      <c r="ZH5" s="4"/>
      <c r="ZI5" s="4"/>
      <c r="ZJ5" s="4"/>
      <c r="ZK5" s="4"/>
      <c r="ZL5" s="4"/>
      <c r="ZQ5" s="25"/>
      <c r="ZR5" s="25"/>
      <c r="ZS5" s="18"/>
      <c r="ZT5" s="18"/>
      <c r="ZU5" s="18"/>
      <c r="ZV5" s="18"/>
      <c r="ZW5" s="18"/>
      <c r="ZX5" s="4"/>
      <c r="ZY5" s="4"/>
      <c r="ZZ5" s="4"/>
      <c r="AAA5" s="4"/>
      <c r="AAB5" s="4"/>
      <c r="AAG5" s="25"/>
      <c r="AAH5" s="25"/>
      <c r="AAI5" s="18"/>
      <c r="AAJ5" s="18"/>
      <c r="AAK5" s="18"/>
      <c r="AAL5" s="18"/>
      <c r="AAM5" s="18"/>
      <c r="AAN5" s="4"/>
      <c r="AAO5" s="4"/>
      <c r="AAP5" s="4"/>
      <c r="AAQ5" s="4"/>
      <c r="AAR5" s="4"/>
      <c r="AAW5" s="25"/>
      <c r="AAX5" s="25"/>
      <c r="AAY5" s="18"/>
      <c r="AAZ5" s="18"/>
      <c r="ABA5" s="18"/>
      <c r="ABB5" s="18"/>
      <c r="ABC5" s="18"/>
      <c r="ABD5" s="4"/>
      <c r="ABE5" s="4"/>
      <c r="ABF5" s="4"/>
      <c r="ABG5" s="4"/>
      <c r="ABH5" s="4"/>
      <c r="ABM5" s="25"/>
      <c r="ABN5" s="25"/>
      <c r="ABO5" s="18"/>
      <c r="ABP5" s="18"/>
      <c r="ABQ5" s="18"/>
      <c r="ABR5" s="18"/>
      <c r="ABS5" s="18"/>
      <c r="ABT5" s="4"/>
      <c r="ABU5" s="4"/>
      <c r="ABV5" s="4"/>
      <c r="ABW5" s="4"/>
      <c r="ABX5" s="4"/>
      <c r="ACC5" s="25"/>
      <c r="ACD5" s="25"/>
      <c r="ACE5" s="18"/>
      <c r="ACF5" s="18"/>
      <c r="ACG5" s="18"/>
      <c r="ACH5" s="18"/>
      <c r="ACI5" s="18"/>
      <c r="ACJ5" s="4"/>
      <c r="ACK5" s="4"/>
      <c r="ACL5" s="4"/>
      <c r="ACM5" s="4"/>
      <c r="ACN5" s="4"/>
      <c r="ACS5" s="25"/>
      <c r="ACT5" s="25"/>
      <c r="ACU5" s="18"/>
      <c r="ACV5" s="18"/>
      <c r="ACW5" s="18"/>
      <c r="ACX5" s="18"/>
      <c r="ACY5" s="18"/>
      <c r="ACZ5" s="4"/>
      <c r="ADA5" s="4"/>
      <c r="ADB5" s="4"/>
      <c r="ADC5" s="4"/>
      <c r="ADD5" s="4"/>
      <c r="ADI5" s="25"/>
      <c r="ADJ5" s="25"/>
      <c r="ADK5" s="18"/>
      <c r="ADL5" s="18"/>
      <c r="ADM5" s="18"/>
      <c r="ADN5" s="18"/>
      <c r="ADO5" s="18"/>
      <c r="ADP5" s="4"/>
      <c r="ADQ5" s="4"/>
      <c r="ADR5" s="4"/>
      <c r="ADS5" s="4"/>
      <c r="ADT5" s="4"/>
      <c r="ADY5" s="25"/>
      <c r="ADZ5" s="25"/>
      <c r="AEA5" s="18"/>
      <c r="AEB5" s="18"/>
      <c r="AEC5" s="18"/>
      <c r="AED5" s="18"/>
      <c r="AEE5" s="18"/>
      <c r="AEF5" s="4"/>
      <c r="AEG5" s="4"/>
      <c r="AEH5" s="4"/>
      <c r="AEI5" s="4"/>
      <c r="AEJ5" s="4"/>
      <c r="AEO5" s="25"/>
      <c r="AEP5" s="25"/>
      <c r="AEQ5" s="18"/>
      <c r="AER5" s="18"/>
      <c r="AES5" s="18"/>
      <c r="AET5" s="18"/>
      <c r="AEU5" s="18"/>
      <c r="AEV5" s="4"/>
      <c r="AEW5" s="4"/>
      <c r="AEX5" s="4"/>
      <c r="AEY5" s="4"/>
      <c r="AEZ5" s="4"/>
      <c r="AFE5" s="25"/>
      <c r="AFF5" s="25"/>
      <c r="AFG5" s="18"/>
      <c r="AFH5" s="18"/>
      <c r="AFI5" s="18"/>
      <c r="AFJ5" s="18"/>
      <c r="AFK5" s="18"/>
      <c r="AFL5" s="4"/>
      <c r="AFM5" s="4"/>
      <c r="AFN5" s="4"/>
      <c r="AFO5" s="4"/>
      <c r="AFP5" s="4"/>
      <c r="AFU5" s="25"/>
      <c r="AFV5" s="25"/>
      <c r="AFW5" s="18"/>
      <c r="AFX5" s="18"/>
      <c r="AFY5" s="18"/>
      <c r="AFZ5" s="18"/>
      <c r="AGA5" s="18"/>
      <c r="AGB5" s="4"/>
      <c r="AGC5" s="4"/>
      <c r="AGD5" s="4"/>
      <c r="AGE5" s="4"/>
      <c r="AGF5" s="4"/>
      <c r="AGK5" s="25"/>
      <c r="AGL5" s="25"/>
      <c r="AGM5" s="18"/>
      <c r="AGN5" s="18"/>
      <c r="AGO5" s="18"/>
      <c r="AGP5" s="18"/>
      <c r="AGQ5" s="18"/>
      <c r="AGR5" s="4"/>
      <c r="AGS5" s="4"/>
      <c r="AGT5" s="4"/>
      <c r="AGU5" s="4"/>
      <c r="AGV5" s="4"/>
      <c r="AHA5" s="25"/>
      <c r="AHB5" s="25"/>
      <c r="AHC5" s="18"/>
      <c r="AHD5" s="18"/>
      <c r="AHE5" s="18"/>
      <c r="AHF5" s="18"/>
      <c r="AHG5" s="18"/>
      <c r="AHH5" s="4"/>
      <c r="AHI5" s="4"/>
      <c r="AHJ5" s="4"/>
      <c r="AHK5" s="4"/>
      <c r="AHL5" s="4"/>
      <c r="AHQ5" s="25"/>
      <c r="AHR5" s="25"/>
      <c r="AHS5" s="18"/>
      <c r="AHT5" s="18"/>
      <c r="AHU5" s="18"/>
      <c r="AHV5" s="18"/>
      <c r="AHW5" s="18"/>
      <c r="AHX5" s="4"/>
      <c r="AHY5" s="4"/>
      <c r="AHZ5" s="4"/>
      <c r="AIA5" s="4"/>
      <c r="AIB5" s="4"/>
      <c r="AIG5" s="25"/>
      <c r="AIH5" s="25"/>
      <c r="AII5" s="18"/>
      <c r="AIJ5" s="18"/>
      <c r="AIK5" s="18"/>
      <c r="AIL5" s="18"/>
      <c r="AIM5" s="18"/>
      <c r="AIN5" s="4"/>
      <c r="AIO5" s="4"/>
      <c r="AIP5" s="4"/>
      <c r="AIQ5" s="4"/>
      <c r="AIR5" s="4"/>
      <c r="AIW5" s="25"/>
      <c r="AIX5" s="25"/>
      <c r="AIY5" s="18"/>
      <c r="AIZ5" s="18"/>
      <c r="AJA5" s="18"/>
      <c r="AJB5" s="18"/>
      <c r="AJC5" s="18"/>
      <c r="AJD5" s="4"/>
      <c r="AJE5" s="4"/>
      <c r="AJF5" s="4"/>
      <c r="AJG5" s="4"/>
      <c r="AJH5" s="4"/>
      <c r="AJM5" s="25"/>
      <c r="AJN5" s="25"/>
      <c r="AJO5" s="18"/>
      <c r="AJP5" s="18"/>
      <c r="AJQ5" s="18"/>
      <c r="AJR5" s="18"/>
      <c r="AJS5" s="18"/>
      <c r="AJT5" s="4"/>
      <c r="AJU5" s="4"/>
      <c r="AJV5" s="4"/>
      <c r="AJW5" s="4"/>
      <c r="AJX5" s="4"/>
      <c r="AKC5" s="25"/>
      <c r="AKD5" s="25"/>
      <c r="AKE5" s="18"/>
      <c r="AKF5" s="18"/>
      <c r="AKG5" s="18"/>
      <c r="AKH5" s="18"/>
      <c r="AKI5" s="18"/>
      <c r="AKJ5" s="4"/>
      <c r="AKK5" s="4"/>
      <c r="AKL5" s="4"/>
      <c r="AKM5" s="4"/>
      <c r="AKN5" s="4"/>
      <c r="AKS5" s="25"/>
      <c r="AKT5" s="25"/>
      <c r="AKU5" s="18"/>
      <c r="AKV5" s="18"/>
      <c r="AKW5" s="18"/>
      <c r="AKX5" s="18"/>
      <c r="AKY5" s="18"/>
      <c r="AKZ5" s="4"/>
      <c r="ALA5" s="4"/>
      <c r="ALB5" s="4"/>
      <c r="ALC5" s="4"/>
      <c r="ALD5" s="4"/>
      <c r="ALI5" s="25"/>
      <c r="ALJ5" s="25"/>
      <c r="ALK5" s="18"/>
      <c r="ALL5" s="18"/>
      <c r="ALM5" s="18"/>
      <c r="ALN5" s="18"/>
      <c r="ALO5" s="18"/>
      <c r="ALP5" s="4"/>
      <c r="ALQ5" s="4"/>
      <c r="ALR5" s="4"/>
      <c r="ALS5" s="4"/>
      <c r="ALT5" s="4"/>
      <c r="ALY5" s="25"/>
      <c r="ALZ5" s="25"/>
      <c r="AMA5" s="18"/>
      <c r="AMB5" s="18"/>
      <c r="AMC5" s="18"/>
      <c r="AMD5" s="18"/>
      <c r="AME5" s="18"/>
      <c r="AMF5" s="4"/>
      <c r="AMG5" s="4"/>
      <c r="AMH5" s="4"/>
      <c r="AMI5" s="4"/>
      <c r="AMJ5" s="4"/>
      <c r="AMO5" s="25"/>
      <c r="AMP5" s="25"/>
      <c r="AMQ5" s="18"/>
      <c r="AMR5" s="18"/>
      <c r="AMS5" s="18"/>
      <c r="AMT5" s="18"/>
      <c r="AMU5" s="18"/>
      <c r="AMV5" s="4"/>
      <c r="AMW5" s="4"/>
      <c r="AMX5" s="4"/>
      <c r="AMY5" s="4"/>
      <c r="AMZ5" s="4"/>
      <c r="ANE5" s="25"/>
      <c r="ANF5" s="25"/>
      <c r="ANG5" s="18"/>
      <c r="ANH5" s="18"/>
      <c r="ANI5" s="18"/>
      <c r="ANJ5" s="18"/>
      <c r="ANK5" s="18"/>
      <c r="ANL5" s="4"/>
      <c r="ANM5" s="4"/>
      <c r="ANN5" s="4"/>
      <c r="ANO5" s="4"/>
      <c r="ANP5" s="4"/>
      <c r="ANU5" s="25"/>
      <c r="ANV5" s="25"/>
      <c r="ANW5" s="18"/>
      <c r="ANX5" s="18"/>
      <c r="ANY5" s="18"/>
      <c r="ANZ5" s="18"/>
      <c r="AOA5" s="18"/>
      <c r="AOB5" s="4"/>
      <c r="AOC5" s="4"/>
      <c r="AOD5" s="4"/>
      <c r="AOE5" s="4"/>
      <c r="AOF5" s="4"/>
      <c r="AOK5" s="25"/>
      <c r="AOL5" s="25"/>
      <c r="AOM5" s="18"/>
      <c r="AON5" s="18"/>
      <c r="AOO5" s="18"/>
      <c r="AOP5" s="18"/>
      <c r="AOQ5" s="18"/>
      <c r="AOR5" s="4"/>
      <c r="AOS5" s="4"/>
      <c r="AOT5" s="4"/>
      <c r="AOU5" s="4"/>
      <c r="AOV5" s="4"/>
      <c r="APA5" s="25"/>
      <c r="APB5" s="25"/>
      <c r="APC5" s="18"/>
      <c r="APD5" s="18"/>
      <c r="APE5" s="18"/>
      <c r="APF5" s="18"/>
      <c r="APG5" s="18"/>
      <c r="APH5" s="4"/>
      <c r="API5" s="4"/>
      <c r="APJ5" s="4"/>
      <c r="APK5" s="4"/>
      <c r="APL5" s="4"/>
      <c r="APQ5" s="25"/>
      <c r="APR5" s="25"/>
      <c r="APS5" s="18"/>
      <c r="APT5" s="18"/>
      <c r="APU5" s="18"/>
      <c r="APV5" s="18"/>
      <c r="APW5" s="18"/>
      <c r="APX5" s="4"/>
      <c r="APY5" s="4"/>
      <c r="APZ5" s="4"/>
      <c r="AQA5" s="4"/>
      <c r="AQB5" s="4"/>
      <c r="AQG5" s="25"/>
      <c r="AQH5" s="25"/>
      <c r="AQI5" s="18"/>
      <c r="AQJ5" s="18"/>
      <c r="AQK5" s="18"/>
      <c r="AQL5" s="18"/>
      <c r="AQM5" s="18"/>
      <c r="AQN5" s="4"/>
      <c r="AQO5" s="4"/>
      <c r="AQP5" s="4"/>
      <c r="AQQ5" s="4"/>
      <c r="AQR5" s="4"/>
      <c r="AQW5" s="25"/>
      <c r="AQX5" s="25"/>
      <c r="AQY5" s="18"/>
      <c r="AQZ5" s="18"/>
      <c r="ARA5" s="18"/>
      <c r="ARB5" s="18"/>
      <c r="ARC5" s="18"/>
      <c r="ARD5" s="4"/>
      <c r="ARE5" s="4"/>
      <c r="ARF5" s="4"/>
      <c r="ARG5" s="4"/>
      <c r="ARH5" s="4"/>
      <c r="ARM5" s="25"/>
      <c r="ARN5" s="25"/>
      <c r="ARO5" s="18"/>
      <c r="ARP5" s="18"/>
      <c r="ARQ5" s="18"/>
      <c r="ARR5" s="18"/>
      <c r="ARS5" s="18"/>
      <c r="ART5" s="4"/>
      <c r="ARU5" s="4"/>
      <c r="ARV5" s="4"/>
      <c r="ARW5" s="4"/>
      <c r="ARX5" s="4"/>
      <c r="ASC5" s="25"/>
      <c r="ASD5" s="25"/>
      <c r="ASE5" s="18"/>
      <c r="ASF5" s="18"/>
      <c r="ASG5" s="18"/>
      <c r="ASH5" s="18"/>
      <c r="ASI5" s="18"/>
      <c r="ASJ5" s="4"/>
      <c r="ASK5" s="4"/>
      <c r="ASL5" s="4"/>
      <c r="ASM5" s="4"/>
      <c r="ASN5" s="4"/>
      <c r="ASS5" s="25"/>
      <c r="AST5" s="25"/>
      <c r="ASU5" s="18"/>
      <c r="ASV5" s="18"/>
      <c r="ASW5" s="18"/>
      <c r="ASX5" s="18"/>
      <c r="ASY5" s="18"/>
      <c r="ASZ5" s="4"/>
      <c r="ATA5" s="4"/>
      <c r="ATB5" s="4"/>
      <c r="ATC5" s="4"/>
      <c r="ATD5" s="4"/>
      <c r="ATI5" s="25"/>
      <c r="ATJ5" s="25"/>
      <c r="ATK5" s="18"/>
      <c r="ATL5" s="18"/>
      <c r="ATM5" s="18"/>
      <c r="ATN5" s="18"/>
      <c r="ATO5" s="18"/>
      <c r="ATP5" s="4"/>
      <c r="ATQ5" s="4"/>
      <c r="ATR5" s="4"/>
      <c r="ATS5" s="4"/>
      <c r="ATT5" s="4"/>
      <c r="ATY5" s="25"/>
      <c r="ATZ5" s="25"/>
      <c r="AUA5" s="18"/>
      <c r="AUB5" s="18"/>
      <c r="AUC5" s="18"/>
      <c r="AUD5" s="18"/>
      <c r="AUE5" s="18"/>
      <c r="AUF5" s="4"/>
      <c r="AUG5" s="4"/>
      <c r="AUH5" s="4"/>
      <c r="AUI5" s="4"/>
      <c r="AUJ5" s="4"/>
      <c r="AUO5" s="25"/>
      <c r="AUP5" s="25"/>
      <c r="AUQ5" s="18"/>
      <c r="AUR5" s="18"/>
      <c r="AUS5" s="18"/>
      <c r="AUT5" s="18"/>
      <c r="AUU5" s="18"/>
      <c r="AUV5" s="4"/>
      <c r="AUW5" s="4"/>
      <c r="AUX5" s="4"/>
      <c r="AUY5" s="4"/>
      <c r="AUZ5" s="4"/>
      <c r="AVE5" s="25"/>
      <c r="AVF5" s="25"/>
      <c r="AVG5" s="18"/>
      <c r="AVH5" s="18"/>
      <c r="AVI5" s="18"/>
      <c r="AVJ5" s="18"/>
      <c r="AVK5" s="18"/>
      <c r="AVL5" s="4"/>
      <c r="AVM5" s="4"/>
      <c r="AVN5" s="4"/>
      <c r="AVO5" s="4"/>
      <c r="AVP5" s="4"/>
      <c r="AVU5" s="25"/>
      <c r="AVV5" s="25"/>
      <c r="AVW5" s="18"/>
      <c r="AVX5" s="18"/>
      <c r="AVY5" s="18"/>
      <c r="AVZ5" s="18"/>
      <c r="AWA5" s="18"/>
      <c r="AWB5" s="4"/>
      <c r="AWC5" s="4"/>
      <c r="AWD5" s="4"/>
      <c r="AWE5" s="4"/>
      <c r="AWF5" s="4"/>
      <c r="AWK5" s="25"/>
      <c r="AWL5" s="25"/>
      <c r="AWM5" s="18"/>
      <c r="AWN5" s="18"/>
      <c r="AWO5" s="18"/>
      <c r="AWP5" s="18"/>
      <c r="AWQ5" s="18"/>
      <c r="AWR5" s="4"/>
      <c r="AWS5" s="4"/>
      <c r="AWT5" s="4"/>
      <c r="AWU5" s="4"/>
      <c r="AWV5" s="4"/>
      <c r="AXA5" s="25"/>
      <c r="AXB5" s="25"/>
      <c r="AXC5" s="18"/>
      <c r="AXD5" s="18"/>
      <c r="AXE5" s="18"/>
      <c r="AXF5" s="18"/>
      <c r="AXG5" s="18"/>
      <c r="AXH5" s="4"/>
      <c r="AXI5" s="4"/>
      <c r="AXJ5" s="4"/>
      <c r="AXK5" s="4"/>
      <c r="AXL5" s="4"/>
      <c r="AXQ5" s="25"/>
      <c r="AXR5" s="25"/>
      <c r="AXS5" s="18"/>
      <c r="AXT5" s="18"/>
      <c r="AXU5" s="18"/>
      <c r="AXV5" s="18"/>
      <c r="AXW5" s="18"/>
      <c r="AXX5" s="4"/>
      <c r="AXY5" s="4"/>
      <c r="AXZ5" s="4"/>
      <c r="AYA5" s="4"/>
      <c r="AYB5" s="4"/>
      <c r="AYG5" s="25"/>
      <c r="AYH5" s="25"/>
      <c r="AYI5" s="18"/>
      <c r="AYJ5" s="18"/>
      <c r="AYK5" s="18"/>
      <c r="AYL5" s="18"/>
      <c r="AYM5" s="18"/>
      <c r="AYN5" s="4"/>
      <c r="AYO5" s="4"/>
      <c r="AYP5" s="4"/>
      <c r="AYQ5" s="4"/>
      <c r="AYR5" s="4"/>
      <c r="AYW5" s="25"/>
      <c r="AYX5" s="25"/>
      <c r="AYY5" s="18"/>
      <c r="AYZ5" s="18"/>
      <c r="AZA5" s="18"/>
      <c r="AZB5" s="18"/>
      <c r="AZC5" s="18"/>
      <c r="AZD5" s="4"/>
      <c r="AZE5" s="4"/>
      <c r="AZF5" s="4"/>
      <c r="AZG5" s="4"/>
      <c r="AZH5" s="4"/>
      <c r="AZM5" s="25"/>
      <c r="AZN5" s="25"/>
      <c r="AZO5" s="18"/>
      <c r="AZP5" s="18"/>
      <c r="AZQ5" s="18"/>
      <c r="AZR5" s="18"/>
      <c r="AZS5" s="18"/>
      <c r="AZT5" s="4"/>
      <c r="AZU5" s="4"/>
      <c r="AZV5" s="4"/>
      <c r="AZW5" s="4"/>
      <c r="AZX5" s="4"/>
      <c r="BAC5" s="25"/>
      <c r="BAD5" s="25"/>
      <c r="BAE5" s="18"/>
      <c r="BAF5" s="18"/>
      <c r="BAG5" s="18"/>
      <c r="BAH5" s="18"/>
      <c r="BAI5" s="18"/>
      <c r="BAJ5" s="4"/>
      <c r="BAK5" s="4"/>
      <c r="BAL5" s="4"/>
      <c r="BAM5" s="4"/>
      <c r="BAN5" s="4"/>
      <c r="BAS5" s="25"/>
      <c r="BAT5" s="25"/>
      <c r="BAU5" s="18"/>
      <c r="BAV5" s="18"/>
      <c r="BAW5" s="18"/>
      <c r="BAX5" s="18"/>
      <c r="BAY5" s="18"/>
      <c r="BAZ5" s="4"/>
      <c r="BBA5" s="4"/>
      <c r="BBB5" s="4"/>
      <c r="BBC5" s="4"/>
      <c r="BBD5" s="4"/>
      <c r="BBI5" s="25"/>
      <c r="BBJ5" s="25"/>
      <c r="BBK5" s="18"/>
      <c r="BBL5" s="18"/>
      <c r="BBM5" s="18"/>
      <c r="BBN5" s="18"/>
      <c r="BBO5" s="18"/>
      <c r="BBP5" s="4"/>
      <c r="BBQ5" s="4"/>
      <c r="BBR5" s="4"/>
      <c r="BBS5" s="4"/>
      <c r="BBT5" s="4"/>
      <c r="BBY5" s="25"/>
      <c r="BBZ5" s="25"/>
      <c r="BCA5" s="18"/>
      <c r="BCB5" s="18"/>
      <c r="BCC5" s="18"/>
      <c r="BCD5" s="18"/>
      <c r="BCE5" s="18"/>
      <c r="BCF5" s="4"/>
      <c r="BCG5" s="4"/>
      <c r="BCH5" s="4"/>
      <c r="BCI5" s="4"/>
      <c r="BCJ5" s="4"/>
      <c r="BCO5" s="25"/>
      <c r="BCP5" s="25"/>
      <c r="BCQ5" s="18"/>
      <c r="BCR5" s="18"/>
      <c r="BCS5" s="18"/>
      <c r="BCT5" s="18"/>
      <c r="BCU5" s="18"/>
      <c r="BCV5" s="4"/>
      <c r="BCW5" s="4"/>
      <c r="BCX5" s="4"/>
      <c r="BCY5" s="4"/>
      <c r="BCZ5" s="4"/>
      <c r="BDE5" s="25"/>
      <c r="BDF5" s="25"/>
      <c r="BDG5" s="18"/>
      <c r="BDH5" s="18"/>
      <c r="BDI5" s="18"/>
      <c r="BDJ5" s="18"/>
      <c r="BDK5" s="18"/>
      <c r="BDL5" s="4"/>
      <c r="BDM5" s="4"/>
      <c r="BDN5" s="4"/>
      <c r="BDO5" s="4"/>
      <c r="BDP5" s="4"/>
      <c r="BDU5" s="25"/>
      <c r="BDV5" s="25"/>
      <c r="BDW5" s="18"/>
      <c r="BDX5" s="18"/>
      <c r="BDY5" s="18"/>
      <c r="BDZ5" s="18"/>
      <c r="BEA5" s="18"/>
      <c r="BEB5" s="4"/>
      <c r="BEC5" s="4"/>
      <c r="BED5" s="4"/>
      <c r="BEE5" s="4"/>
      <c r="BEF5" s="4"/>
      <c r="BEK5" s="25"/>
      <c r="BEL5" s="25"/>
      <c r="BEM5" s="18"/>
      <c r="BEN5" s="18"/>
      <c r="BEO5" s="18"/>
      <c r="BEP5" s="18"/>
      <c r="BEQ5" s="18"/>
      <c r="BER5" s="4"/>
      <c r="BES5" s="4"/>
      <c r="BET5" s="4"/>
      <c r="BEU5" s="4"/>
      <c r="BEV5" s="4"/>
      <c r="BFA5" s="25"/>
      <c r="BFB5" s="25"/>
      <c r="BFC5" s="18"/>
      <c r="BFD5" s="18"/>
      <c r="BFE5" s="18"/>
      <c r="BFF5" s="18"/>
      <c r="BFG5" s="18"/>
      <c r="BFH5" s="4"/>
      <c r="BFI5" s="4"/>
      <c r="BFJ5" s="4"/>
      <c r="BFK5" s="4"/>
      <c r="BFL5" s="4"/>
      <c r="BFQ5" s="25"/>
      <c r="BFR5" s="25"/>
      <c r="BFS5" s="18"/>
      <c r="BFT5" s="18"/>
      <c r="BFU5" s="18"/>
      <c r="BFV5" s="18"/>
      <c r="BFW5" s="18"/>
      <c r="BFX5" s="4"/>
      <c r="BFY5" s="4"/>
      <c r="BFZ5" s="4"/>
      <c r="BGA5" s="4"/>
      <c r="BGB5" s="4"/>
      <c r="BGG5" s="25"/>
      <c r="BGH5" s="25"/>
      <c r="BGI5" s="18"/>
      <c r="BGJ5" s="18"/>
      <c r="BGK5" s="18"/>
      <c r="BGL5" s="18"/>
      <c r="BGM5" s="18"/>
      <c r="BGN5" s="4"/>
      <c r="BGO5" s="4"/>
      <c r="BGP5" s="4"/>
      <c r="BGQ5" s="4"/>
      <c r="BGR5" s="4"/>
      <c r="BGW5" s="25"/>
      <c r="BGX5" s="25"/>
      <c r="BGY5" s="18"/>
      <c r="BGZ5" s="18"/>
      <c r="BHA5" s="18"/>
      <c r="BHB5" s="18"/>
      <c r="BHC5" s="18"/>
      <c r="BHD5" s="4"/>
      <c r="BHE5" s="4"/>
      <c r="BHF5" s="4"/>
      <c r="BHG5" s="4"/>
      <c r="BHH5" s="4"/>
      <c r="BHM5" s="25"/>
      <c r="BHN5" s="25"/>
      <c r="BHO5" s="18"/>
      <c r="BHP5" s="18"/>
      <c r="BHQ5" s="18"/>
      <c r="BHR5" s="18"/>
      <c r="BHS5" s="18"/>
      <c r="BHT5" s="4"/>
      <c r="BHU5" s="4"/>
      <c r="BHV5" s="4"/>
      <c r="BHW5" s="4"/>
      <c r="BHX5" s="4"/>
      <c r="BIC5" s="25"/>
      <c r="BID5" s="25"/>
      <c r="BIE5" s="18"/>
      <c r="BIF5" s="18"/>
      <c r="BIG5" s="18"/>
      <c r="BIH5" s="18"/>
      <c r="BII5" s="18"/>
      <c r="BIJ5" s="4"/>
      <c r="BIK5" s="4"/>
      <c r="BIL5" s="4"/>
      <c r="BIM5" s="4"/>
      <c r="BIN5" s="4"/>
      <c r="BIS5" s="25"/>
      <c r="BIT5" s="25"/>
      <c r="BIU5" s="18"/>
      <c r="BIV5" s="18"/>
      <c r="BIW5" s="18"/>
      <c r="BIX5" s="18"/>
      <c r="BIY5" s="18"/>
      <c r="BIZ5" s="4"/>
      <c r="BJA5" s="4"/>
      <c r="BJB5" s="4"/>
      <c r="BJC5" s="4"/>
      <c r="BJD5" s="4"/>
      <c r="BJI5" s="25"/>
      <c r="BJJ5" s="25"/>
      <c r="BJK5" s="18"/>
      <c r="BJL5" s="18"/>
      <c r="BJM5" s="18"/>
      <c r="BJN5" s="18"/>
      <c r="BJO5" s="18"/>
      <c r="BJP5" s="4"/>
      <c r="BJQ5" s="4"/>
      <c r="BJR5" s="4"/>
      <c r="BJS5" s="4"/>
      <c r="BJT5" s="4"/>
      <c r="BJY5" s="25"/>
      <c r="BJZ5" s="25"/>
      <c r="BKA5" s="18"/>
      <c r="BKB5" s="18"/>
      <c r="BKC5" s="18"/>
      <c r="BKD5" s="18"/>
      <c r="BKE5" s="18"/>
      <c r="BKF5" s="4"/>
      <c r="BKG5" s="4"/>
      <c r="BKH5" s="4"/>
      <c r="BKI5" s="4"/>
      <c r="BKJ5" s="4"/>
      <c r="BKO5" s="25"/>
      <c r="BKP5" s="25"/>
      <c r="BKQ5" s="18"/>
      <c r="BKR5" s="18"/>
      <c r="BKS5" s="18"/>
      <c r="BKT5" s="18"/>
      <c r="BKU5" s="18"/>
      <c r="BKV5" s="4"/>
      <c r="BKW5" s="4"/>
      <c r="BKX5" s="4"/>
      <c r="BKY5" s="4"/>
      <c r="BKZ5" s="4"/>
      <c r="BLE5" s="25"/>
      <c r="BLF5" s="25"/>
      <c r="BLG5" s="18"/>
      <c r="BLH5" s="18"/>
      <c r="BLI5" s="18"/>
      <c r="BLJ5" s="18"/>
      <c r="BLK5" s="18"/>
      <c r="BLL5" s="4"/>
      <c r="BLM5" s="4"/>
      <c r="BLN5" s="4"/>
      <c r="BLO5" s="4"/>
      <c r="BLP5" s="4"/>
      <c r="BLU5" s="25"/>
      <c r="BLV5" s="25"/>
      <c r="BLW5" s="18"/>
      <c r="BLX5" s="18"/>
      <c r="BLY5" s="18"/>
      <c r="BLZ5" s="18"/>
      <c r="BMA5" s="18"/>
      <c r="BMB5" s="4"/>
      <c r="BMC5" s="4"/>
      <c r="BMD5" s="4"/>
      <c r="BME5" s="4"/>
      <c r="BMF5" s="4"/>
      <c r="BMK5" s="25"/>
      <c r="BML5" s="25"/>
      <c r="BMM5" s="18"/>
      <c r="BMN5" s="18"/>
      <c r="BMO5" s="18"/>
      <c r="BMP5" s="18"/>
      <c r="BMQ5" s="18"/>
      <c r="BMR5" s="4"/>
      <c r="BMS5" s="4"/>
      <c r="BMT5" s="4"/>
      <c r="BMU5" s="4"/>
      <c r="BMV5" s="4"/>
      <c r="BNA5" s="25"/>
      <c r="BNB5" s="25"/>
      <c r="BNC5" s="18"/>
      <c r="BND5" s="18"/>
      <c r="BNE5" s="18"/>
      <c r="BNF5" s="18"/>
      <c r="BNG5" s="18"/>
      <c r="BNH5" s="4"/>
      <c r="BNI5" s="4"/>
      <c r="BNJ5" s="4"/>
      <c r="BNK5" s="4"/>
      <c r="BNL5" s="4"/>
      <c r="BNQ5" s="25"/>
      <c r="BNR5" s="25"/>
      <c r="BNS5" s="18"/>
      <c r="BNT5" s="18"/>
      <c r="BNU5" s="18"/>
      <c r="BNV5" s="18"/>
      <c r="BNW5" s="18"/>
      <c r="BNX5" s="4"/>
      <c r="BNY5" s="4"/>
      <c r="BNZ5" s="4"/>
      <c r="BOA5" s="4"/>
      <c r="BOB5" s="4"/>
      <c r="BOG5" s="25"/>
      <c r="BOH5" s="25"/>
      <c r="BOI5" s="18"/>
      <c r="BOJ5" s="18"/>
      <c r="BOK5" s="18"/>
      <c r="BOL5" s="18"/>
      <c r="BOM5" s="18"/>
      <c r="BON5" s="4"/>
      <c r="BOO5" s="4"/>
      <c r="BOP5" s="4"/>
      <c r="BOQ5" s="4"/>
      <c r="BOR5" s="4"/>
      <c r="BOW5" s="25"/>
      <c r="BOX5" s="25"/>
      <c r="BOY5" s="18"/>
      <c r="BOZ5" s="18"/>
      <c r="BPA5" s="18"/>
      <c r="BPB5" s="18"/>
      <c r="BPC5" s="18"/>
      <c r="BPD5" s="4"/>
      <c r="BPE5" s="4"/>
      <c r="BPF5" s="4"/>
      <c r="BPG5" s="4"/>
      <c r="BPH5" s="4"/>
      <c r="BPM5" s="25"/>
      <c r="BPN5" s="25"/>
      <c r="BPO5" s="18"/>
      <c r="BPP5" s="18"/>
      <c r="BPQ5" s="18"/>
      <c r="BPR5" s="18"/>
      <c r="BPS5" s="18"/>
      <c r="BPT5" s="4"/>
      <c r="BPU5" s="4"/>
      <c r="BPV5" s="4"/>
      <c r="BPW5" s="4"/>
      <c r="BPX5" s="4"/>
      <c r="BQC5" s="25"/>
      <c r="BQD5" s="25"/>
      <c r="BQE5" s="18"/>
      <c r="BQF5" s="18"/>
      <c r="BQG5" s="18"/>
      <c r="BQH5" s="18"/>
      <c r="BQI5" s="18"/>
      <c r="BQJ5" s="4"/>
      <c r="BQK5" s="4"/>
      <c r="BQL5" s="4"/>
      <c r="BQM5" s="4"/>
      <c r="BQN5" s="4"/>
      <c r="BQS5" s="25"/>
      <c r="BQT5" s="25"/>
      <c r="BQU5" s="18"/>
      <c r="BQV5" s="18"/>
      <c r="BQW5" s="18"/>
      <c r="BQX5" s="18"/>
      <c r="BQY5" s="18"/>
      <c r="BQZ5" s="4"/>
      <c r="BRA5" s="4"/>
      <c r="BRB5" s="4"/>
      <c r="BRC5" s="4"/>
      <c r="BRD5" s="4"/>
      <c r="BRI5" s="25"/>
      <c r="BRJ5" s="25"/>
      <c r="BRK5" s="18"/>
      <c r="BRL5" s="18"/>
      <c r="BRM5" s="18"/>
      <c r="BRN5" s="18"/>
      <c r="BRO5" s="18"/>
      <c r="BRP5" s="4"/>
      <c r="BRQ5" s="4"/>
      <c r="BRR5" s="4"/>
      <c r="BRS5" s="4"/>
      <c r="BRT5" s="4"/>
      <c r="BRY5" s="25"/>
      <c r="BRZ5" s="25"/>
      <c r="BSA5" s="18"/>
      <c r="BSB5" s="18"/>
      <c r="BSC5" s="18"/>
      <c r="BSD5" s="18"/>
      <c r="BSE5" s="18"/>
      <c r="BSF5" s="4"/>
      <c r="BSG5" s="4"/>
      <c r="BSH5" s="4"/>
      <c r="BSI5" s="4"/>
      <c r="BSJ5" s="4"/>
      <c r="BSO5" s="25"/>
      <c r="BSP5" s="25"/>
      <c r="BSQ5" s="18"/>
      <c r="BSR5" s="18"/>
      <c r="BSS5" s="18"/>
      <c r="BST5" s="18"/>
      <c r="BSU5" s="18"/>
      <c r="BSV5" s="4"/>
      <c r="BSW5" s="4"/>
      <c r="BSX5" s="4"/>
      <c r="BSY5" s="4"/>
      <c r="BSZ5" s="4"/>
      <c r="BTE5" s="25"/>
      <c r="BTF5" s="25"/>
      <c r="BTG5" s="18"/>
      <c r="BTH5" s="18"/>
      <c r="BTI5" s="18"/>
      <c r="BTJ5" s="18"/>
      <c r="BTK5" s="18"/>
      <c r="BTL5" s="4"/>
      <c r="BTM5" s="4"/>
      <c r="BTN5" s="4"/>
      <c r="BTO5" s="4"/>
      <c r="BTP5" s="4"/>
      <c r="BTU5" s="25"/>
      <c r="BTV5" s="25"/>
      <c r="BTW5" s="18"/>
      <c r="BTX5" s="18"/>
      <c r="BTY5" s="18"/>
      <c r="BTZ5" s="18"/>
      <c r="BUA5" s="18"/>
      <c r="BUB5" s="4"/>
      <c r="BUC5" s="4"/>
      <c r="BUD5" s="4"/>
      <c r="BUE5" s="4"/>
      <c r="BUF5" s="4"/>
      <c r="BUK5" s="25"/>
      <c r="BUL5" s="25"/>
      <c r="BUM5" s="18"/>
      <c r="BUN5" s="18"/>
      <c r="BUO5" s="18"/>
      <c r="BUP5" s="18"/>
      <c r="BUQ5" s="18"/>
      <c r="BUR5" s="4"/>
      <c r="BUS5" s="4"/>
      <c r="BUT5" s="4"/>
      <c r="BUU5" s="4"/>
      <c r="BUV5" s="4"/>
      <c r="BVA5" s="25"/>
      <c r="BVB5" s="25"/>
      <c r="BVC5" s="18"/>
      <c r="BVD5" s="18"/>
      <c r="BVE5" s="18"/>
      <c r="BVF5" s="18"/>
      <c r="BVG5" s="18"/>
      <c r="BVH5" s="4"/>
      <c r="BVI5" s="4"/>
      <c r="BVJ5" s="4"/>
      <c r="BVK5" s="4"/>
      <c r="BVL5" s="4"/>
      <c r="BVQ5" s="25"/>
      <c r="BVR5" s="25"/>
      <c r="BVS5" s="18"/>
      <c r="BVT5" s="18"/>
      <c r="BVU5" s="18"/>
      <c r="BVV5" s="18"/>
      <c r="BVW5" s="18"/>
      <c r="BVX5" s="4"/>
      <c r="BVY5" s="4"/>
      <c r="BVZ5" s="4"/>
      <c r="BWA5" s="4"/>
      <c r="BWB5" s="4"/>
      <c r="BWG5" s="25"/>
      <c r="BWH5" s="25"/>
      <c r="BWI5" s="18"/>
      <c r="BWJ5" s="18"/>
      <c r="BWK5" s="18"/>
      <c r="BWL5" s="18"/>
      <c r="BWM5" s="18"/>
      <c r="BWN5" s="4"/>
      <c r="BWO5" s="4"/>
      <c r="BWP5" s="4"/>
      <c r="BWQ5" s="4"/>
      <c r="BWR5" s="4"/>
      <c r="BWW5" s="25"/>
      <c r="BWX5" s="25"/>
      <c r="BWY5" s="18"/>
      <c r="BWZ5" s="18"/>
      <c r="BXA5" s="18"/>
      <c r="BXB5" s="18"/>
      <c r="BXC5" s="18"/>
      <c r="BXD5" s="4"/>
      <c r="BXE5" s="4"/>
      <c r="BXF5" s="4"/>
      <c r="BXG5" s="4"/>
      <c r="BXH5" s="4"/>
      <c r="BXM5" s="25"/>
      <c r="BXN5" s="25"/>
      <c r="BXO5" s="18"/>
      <c r="BXP5" s="18"/>
      <c r="BXQ5" s="18"/>
      <c r="BXR5" s="18"/>
      <c r="BXS5" s="18"/>
      <c r="BXT5" s="4"/>
      <c r="BXU5" s="4"/>
      <c r="BXV5" s="4"/>
      <c r="BXW5" s="4"/>
      <c r="BXX5" s="4"/>
      <c r="BYC5" s="25"/>
      <c r="BYD5" s="25"/>
      <c r="BYE5" s="18"/>
      <c r="BYF5" s="18"/>
      <c r="BYG5" s="18"/>
      <c r="BYH5" s="18"/>
      <c r="BYI5" s="18"/>
      <c r="BYJ5" s="4"/>
      <c r="BYK5" s="4"/>
      <c r="BYL5" s="4"/>
      <c r="BYM5" s="4"/>
      <c r="BYN5" s="4"/>
      <c r="BYS5" s="25"/>
      <c r="BYT5" s="25"/>
      <c r="BYU5" s="18"/>
      <c r="BYV5" s="18"/>
      <c r="BYW5" s="18"/>
      <c r="BYX5" s="18"/>
      <c r="BYY5" s="18"/>
      <c r="BYZ5" s="4"/>
      <c r="BZA5" s="4"/>
      <c r="BZB5" s="4"/>
      <c r="BZC5" s="4"/>
      <c r="BZD5" s="4"/>
      <c r="BZI5" s="25"/>
      <c r="BZJ5" s="25"/>
      <c r="BZK5" s="18"/>
      <c r="BZL5" s="18"/>
      <c r="BZM5" s="18"/>
      <c r="BZN5" s="18"/>
      <c r="BZO5" s="18"/>
      <c r="BZP5" s="4"/>
      <c r="BZQ5" s="4"/>
      <c r="BZR5" s="4"/>
      <c r="BZS5" s="4"/>
      <c r="BZT5" s="4"/>
      <c r="BZY5" s="25"/>
      <c r="BZZ5" s="25"/>
      <c r="CAA5" s="18"/>
      <c r="CAB5" s="18"/>
      <c r="CAC5" s="18"/>
      <c r="CAD5" s="18"/>
      <c r="CAE5" s="18"/>
      <c r="CAF5" s="4"/>
      <c r="CAG5" s="4"/>
      <c r="CAH5" s="4"/>
      <c r="CAI5" s="4"/>
      <c r="CAJ5" s="4"/>
      <c r="CAO5" s="25"/>
      <c r="CAP5" s="25"/>
      <c r="CAQ5" s="18"/>
      <c r="CAR5" s="18"/>
      <c r="CAS5" s="18"/>
      <c r="CAT5" s="18"/>
      <c r="CAU5" s="18"/>
      <c r="CAV5" s="4"/>
      <c r="CAW5" s="4"/>
      <c r="CAX5" s="4"/>
      <c r="CAY5" s="4"/>
      <c r="CAZ5" s="4"/>
      <c r="CBE5" s="25"/>
      <c r="CBF5" s="25"/>
      <c r="CBG5" s="18"/>
      <c r="CBH5" s="18"/>
      <c r="CBI5" s="18"/>
      <c r="CBJ5" s="18"/>
      <c r="CBK5" s="18"/>
      <c r="CBL5" s="4"/>
      <c r="CBM5" s="4"/>
      <c r="CBN5" s="4"/>
      <c r="CBO5" s="4"/>
      <c r="CBP5" s="4"/>
      <c r="CBU5" s="25"/>
      <c r="CBV5" s="25"/>
      <c r="CBW5" s="18"/>
      <c r="CBX5" s="18"/>
      <c r="CBY5" s="18"/>
      <c r="CBZ5" s="18"/>
      <c r="CCA5" s="18"/>
      <c r="CCB5" s="4"/>
      <c r="CCC5" s="4"/>
      <c r="CCD5" s="4"/>
      <c r="CCE5" s="4"/>
      <c r="CCF5" s="4"/>
      <c r="CCK5" s="25"/>
      <c r="CCL5" s="25"/>
      <c r="CCM5" s="18"/>
      <c r="CCN5" s="18"/>
      <c r="CCO5" s="18"/>
      <c r="CCP5" s="18"/>
      <c r="CCQ5" s="18"/>
      <c r="CCR5" s="4"/>
      <c r="CCS5" s="4"/>
      <c r="CCT5" s="4"/>
      <c r="CCU5" s="4"/>
      <c r="CCV5" s="4"/>
      <c r="CDA5" s="25"/>
      <c r="CDB5" s="25"/>
      <c r="CDC5" s="18"/>
      <c r="CDD5" s="18"/>
      <c r="CDE5" s="18"/>
      <c r="CDF5" s="18"/>
      <c r="CDG5" s="18"/>
      <c r="CDH5" s="4"/>
      <c r="CDI5" s="4"/>
      <c r="CDJ5" s="4"/>
      <c r="CDK5" s="4"/>
      <c r="CDL5" s="4"/>
      <c r="CDQ5" s="25"/>
      <c r="CDR5" s="25"/>
      <c r="CDS5" s="18"/>
      <c r="CDT5" s="18"/>
      <c r="CDU5" s="18"/>
      <c r="CDV5" s="18"/>
      <c r="CDW5" s="18"/>
      <c r="CDX5" s="4"/>
      <c r="CDY5" s="4"/>
      <c r="CDZ5" s="4"/>
      <c r="CEA5" s="4"/>
      <c r="CEB5" s="4"/>
      <c r="CEG5" s="25"/>
      <c r="CEH5" s="25"/>
      <c r="CEI5" s="18"/>
      <c r="CEJ5" s="18"/>
      <c r="CEK5" s="18"/>
      <c r="CEL5" s="18"/>
      <c r="CEM5" s="18"/>
      <c r="CEN5" s="4"/>
      <c r="CEO5" s="4"/>
      <c r="CEP5" s="4"/>
      <c r="CEQ5" s="4"/>
      <c r="CER5" s="4"/>
      <c r="CEW5" s="25"/>
      <c r="CEX5" s="25"/>
      <c r="CEY5" s="18"/>
      <c r="CEZ5" s="18"/>
      <c r="CFA5" s="18"/>
      <c r="CFB5" s="18"/>
      <c r="CFC5" s="18"/>
      <c r="CFD5" s="4"/>
      <c r="CFE5" s="4"/>
      <c r="CFF5" s="4"/>
      <c r="CFG5" s="4"/>
      <c r="CFH5" s="4"/>
      <c r="CFM5" s="25"/>
      <c r="CFN5" s="25"/>
      <c r="CFO5" s="18"/>
      <c r="CFP5" s="18"/>
      <c r="CFQ5" s="18"/>
      <c r="CFR5" s="18"/>
      <c r="CFS5" s="18"/>
      <c r="CFT5" s="4"/>
      <c r="CFU5" s="4"/>
      <c r="CFV5" s="4"/>
      <c r="CFW5" s="4"/>
      <c r="CFX5" s="4"/>
      <c r="CGC5" s="25"/>
      <c r="CGD5" s="25"/>
      <c r="CGE5" s="18"/>
      <c r="CGF5" s="18"/>
      <c r="CGG5" s="18"/>
      <c r="CGH5" s="18"/>
      <c r="CGI5" s="18"/>
      <c r="CGJ5" s="4"/>
      <c r="CGK5" s="4"/>
      <c r="CGL5" s="4"/>
      <c r="CGM5" s="4"/>
      <c r="CGN5" s="4"/>
      <c r="CGS5" s="25"/>
      <c r="CGT5" s="25"/>
      <c r="CGU5" s="18"/>
      <c r="CGV5" s="18"/>
      <c r="CGW5" s="18"/>
      <c r="CGX5" s="18"/>
      <c r="CGY5" s="18"/>
      <c r="CGZ5" s="4"/>
      <c r="CHA5" s="4"/>
      <c r="CHB5" s="4"/>
      <c r="CHC5" s="4"/>
      <c r="CHD5" s="4"/>
      <c r="CHI5" s="25"/>
      <c r="CHJ5" s="25"/>
      <c r="CHK5" s="18"/>
      <c r="CHL5" s="18"/>
      <c r="CHM5" s="18"/>
      <c r="CHN5" s="18"/>
      <c r="CHO5" s="18"/>
      <c r="CHP5" s="4"/>
      <c r="CHQ5" s="4"/>
      <c r="CHR5" s="4"/>
      <c r="CHS5" s="4"/>
      <c r="CHT5" s="4"/>
      <c r="CHY5" s="25"/>
      <c r="CHZ5" s="25"/>
      <c r="CIA5" s="18"/>
      <c r="CIB5" s="18"/>
      <c r="CIC5" s="18"/>
      <c r="CID5" s="18"/>
      <c r="CIE5" s="18"/>
      <c r="CIF5" s="4"/>
      <c r="CIG5" s="4"/>
      <c r="CIH5" s="4"/>
      <c r="CII5" s="4"/>
      <c r="CIJ5" s="4"/>
      <c r="CIO5" s="25"/>
      <c r="CIP5" s="25"/>
      <c r="CIQ5" s="18"/>
      <c r="CIR5" s="18"/>
      <c r="CIS5" s="18"/>
      <c r="CIT5" s="18"/>
      <c r="CIU5" s="18"/>
      <c r="CIV5" s="4"/>
      <c r="CIW5" s="4"/>
      <c r="CIX5" s="4"/>
      <c r="CIY5" s="4"/>
      <c r="CIZ5" s="4"/>
      <c r="CJE5" s="25"/>
      <c r="CJF5" s="25"/>
      <c r="CJG5" s="18"/>
      <c r="CJH5" s="18"/>
      <c r="CJI5" s="18"/>
      <c r="CJJ5" s="18"/>
      <c r="CJK5" s="18"/>
      <c r="CJL5" s="4"/>
      <c r="CJM5" s="4"/>
      <c r="CJN5" s="4"/>
      <c r="CJO5" s="4"/>
      <c r="CJP5" s="4"/>
      <c r="CJU5" s="25"/>
      <c r="CJV5" s="25"/>
      <c r="CJW5" s="18"/>
      <c r="CJX5" s="18"/>
      <c r="CJY5" s="18"/>
      <c r="CJZ5" s="18"/>
      <c r="CKA5" s="18"/>
      <c r="CKB5" s="4"/>
      <c r="CKC5" s="4"/>
      <c r="CKD5" s="4"/>
      <c r="CKE5" s="4"/>
      <c r="CKF5" s="4"/>
      <c r="CKK5" s="25"/>
      <c r="CKL5" s="25"/>
      <c r="CKM5" s="18"/>
      <c r="CKN5" s="18"/>
      <c r="CKO5" s="18"/>
      <c r="CKP5" s="18"/>
      <c r="CKQ5" s="18"/>
      <c r="CKR5" s="4"/>
      <c r="CKS5" s="4"/>
      <c r="CKT5" s="4"/>
      <c r="CKU5" s="4"/>
      <c r="CKV5" s="4"/>
      <c r="CLA5" s="25"/>
      <c r="CLB5" s="25"/>
      <c r="CLC5" s="18"/>
      <c r="CLD5" s="18"/>
      <c r="CLE5" s="18"/>
      <c r="CLF5" s="18"/>
      <c r="CLG5" s="18"/>
      <c r="CLH5" s="4"/>
      <c r="CLI5" s="4"/>
      <c r="CLJ5" s="4"/>
      <c r="CLK5" s="4"/>
      <c r="CLL5" s="4"/>
      <c r="CLQ5" s="25"/>
      <c r="CLR5" s="25"/>
      <c r="CLS5" s="18"/>
      <c r="CLT5" s="18"/>
      <c r="CLU5" s="18"/>
      <c r="CLV5" s="18"/>
      <c r="CLW5" s="18"/>
      <c r="CLX5" s="4"/>
      <c r="CLY5" s="4"/>
      <c r="CLZ5" s="4"/>
      <c r="CMA5" s="4"/>
      <c r="CMB5" s="4"/>
      <c r="CMG5" s="25"/>
      <c r="CMH5" s="25"/>
      <c r="CMI5" s="18"/>
      <c r="CMJ5" s="18"/>
      <c r="CMK5" s="18"/>
      <c r="CML5" s="18"/>
      <c r="CMM5" s="18"/>
      <c r="CMN5" s="4"/>
      <c r="CMO5" s="4"/>
      <c r="CMP5" s="4"/>
      <c r="CMQ5" s="4"/>
      <c r="CMR5" s="4"/>
      <c r="CMW5" s="25"/>
      <c r="CMX5" s="25"/>
      <c r="CMY5" s="18"/>
      <c r="CMZ5" s="18"/>
      <c r="CNA5" s="18"/>
      <c r="CNB5" s="18"/>
      <c r="CNC5" s="18"/>
      <c r="CND5" s="4"/>
      <c r="CNE5" s="4"/>
      <c r="CNF5" s="4"/>
      <c r="CNG5" s="4"/>
      <c r="CNH5" s="4"/>
      <c r="CNM5" s="25"/>
      <c r="CNN5" s="25"/>
      <c r="CNO5" s="18"/>
      <c r="CNP5" s="18"/>
      <c r="CNQ5" s="18"/>
      <c r="CNR5" s="18"/>
      <c r="CNS5" s="18"/>
      <c r="CNT5" s="4"/>
      <c r="CNU5" s="4"/>
      <c r="CNV5" s="4"/>
      <c r="CNW5" s="4"/>
      <c r="CNX5" s="4"/>
      <c r="COC5" s="25"/>
      <c r="COD5" s="25"/>
      <c r="COE5" s="18"/>
      <c r="COF5" s="18"/>
      <c r="COG5" s="18"/>
      <c r="COH5" s="18"/>
      <c r="COI5" s="18"/>
      <c r="COJ5" s="4"/>
      <c r="COK5" s="4"/>
      <c r="COL5" s="4"/>
      <c r="COM5" s="4"/>
      <c r="CON5" s="4"/>
      <c r="COS5" s="25"/>
      <c r="COT5" s="25"/>
      <c r="COU5" s="18"/>
      <c r="COV5" s="18"/>
      <c r="COW5" s="18"/>
      <c r="COX5" s="18"/>
      <c r="COY5" s="18"/>
      <c r="COZ5" s="4"/>
      <c r="CPA5" s="4"/>
      <c r="CPB5" s="4"/>
      <c r="CPC5" s="4"/>
      <c r="CPD5" s="4"/>
      <c r="CPI5" s="25"/>
      <c r="CPJ5" s="25"/>
      <c r="CPK5" s="18"/>
      <c r="CPL5" s="18"/>
      <c r="CPM5" s="18"/>
      <c r="CPN5" s="18"/>
      <c r="CPO5" s="18"/>
      <c r="CPP5" s="4"/>
      <c r="CPQ5" s="4"/>
      <c r="CPR5" s="4"/>
      <c r="CPS5" s="4"/>
      <c r="CPT5" s="4"/>
      <c r="CPY5" s="25"/>
      <c r="CPZ5" s="25"/>
      <c r="CQA5" s="18"/>
      <c r="CQB5" s="18"/>
      <c r="CQC5" s="18"/>
      <c r="CQD5" s="18"/>
      <c r="CQE5" s="18"/>
      <c r="CQF5" s="4"/>
      <c r="CQG5" s="4"/>
      <c r="CQH5" s="4"/>
      <c r="CQI5" s="4"/>
      <c r="CQJ5" s="4"/>
      <c r="CQO5" s="25"/>
      <c r="CQP5" s="25"/>
      <c r="CQQ5" s="18"/>
      <c r="CQR5" s="18"/>
      <c r="CQS5" s="18"/>
      <c r="CQT5" s="18"/>
      <c r="CQU5" s="18"/>
      <c r="CQV5" s="4"/>
      <c r="CQW5" s="4"/>
      <c r="CQX5" s="4"/>
      <c r="CQY5" s="4"/>
      <c r="CQZ5" s="4"/>
      <c r="CRE5" s="25"/>
      <c r="CRF5" s="25"/>
      <c r="CRG5" s="18"/>
      <c r="CRH5" s="18"/>
      <c r="CRI5" s="18"/>
      <c r="CRJ5" s="18"/>
      <c r="CRK5" s="18"/>
      <c r="CRL5" s="4"/>
      <c r="CRM5" s="4"/>
      <c r="CRN5" s="4"/>
      <c r="CRO5" s="4"/>
      <c r="CRP5" s="4"/>
      <c r="CRU5" s="25"/>
      <c r="CRV5" s="25"/>
      <c r="CRW5" s="18"/>
      <c r="CRX5" s="18"/>
      <c r="CRY5" s="18"/>
      <c r="CRZ5" s="18"/>
      <c r="CSA5" s="18"/>
      <c r="CSB5" s="4"/>
      <c r="CSC5" s="4"/>
      <c r="CSD5" s="4"/>
      <c r="CSE5" s="4"/>
      <c r="CSF5" s="4"/>
      <c r="CSK5" s="25"/>
      <c r="CSL5" s="25"/>
      <c r="CSM5" s="18"/>
      <c r="CSN5" s="18"/>
      <c r="CSO5" s="18"/>
      <c r="CSP5" s="18"/>
      <c r="CSQ5" s="18"/>
      <c r="CSR5" s="4"/>
      <c r="CSS5" s="4"/>
      <c r="CST5" s="4"/>
      <c r="CSU5" s="4"/>
      <c r="CSV5" s="4"/>
      <c r="CTA5" s="25"/>
      <c r="CTB5" s="25"/>
      <c r="CTC5" s="18"/>
      <c r="CTD5" s="18"/>
      <c r="CTE5" s="18"/>
      <c r="CTF5" s="18"/>
      <c r="CTG5" s="18"/>
      <c r="CTH5" s="4"/>
      <c r="CTI5" s="4"/>
      <c r="CTJ5" s="4"/>
      <c r="CTK5" s="4"/>
      <c r="CTL5" s="4"/>
      <c r="CTQ5" s="25"/>
      <c r="CTR5" s="25"/>
      <c r="CTS5" s="18"/>
      <c r="CTT5" s="18"/>
      <c r="CTU5" s="18"/>
      <c r="CTV5" s="18"/>
      <c r="CTW5" s="18"/>
      <c r="CTX5" s="4"/>
      <c r="CTY5" s="4"/>
      <c r="CTZ5" s="4"/>
      <c r="CUA5" s="4"/>
      <c r="CUB5" s="4"/>
      <c r="CUG5" s="25"/>
      <c r="CUH5" s="25"/>
      <c r="CUI5" s="18"/>
      <c r="CUJ5" s="18"/>
      <c r="CUK5" s="18"/>
      <c r="CUL5" s="18"/>
      <c r="CUM5" s="18"/>
      <c r="CUN5" s="4"/>
      <c r="CUO5" s="4"/>
      <c r="CUP5" s="4"/>
      <c r="CUQ5" s="4"/>
      <c r="CUR5" s="4"/>
      <c r="CUW5" s="25"/>
      <c r="CUX5" s="25"/>
      <c r="CUY5" s="18"/>
      <c r="CUZ5" s="18"/>
      <c r="CVA5" s="18"/>
      <c r="CVB5" s="18"/>
      <c r="CVC5" s="18"/>
      <c r="CVD5" s="4"/>
      <c r="CVE5" s="4"/>
      <c r="CVF5" s="4"/>
      <c r="CVG5" s="4"/>
      <c r="CVH5" s="4"/>
      <c r="CVM5" s="25"/>
      <c r="CVN5" s="25"/>
      <c r="CVO5" s="18"/>
      <c r="CVP5" s="18"/>
      <c r="CVQ5" s="18"/>
      <c r="CVR5" s="18"/>
      <c r="CVS5" s="18"/>
      <c r="CVT5" s="4"/>
      <c r="CVU5" s="4"/>
      <c r="CVV5" s="4"/>
      <c r="CVW5" s="4"/>
      <c r="CVX5" s="4"/>
      <c r="CWC5" s="25"/>
      <c r="CWD5" s="25"/>
      <c r="CWE5" s="18"/>
      <c r="CWF5" s="18"/>
      <c r="CWG5" s="18"/>
      <c r="CWH5" s="18"/>
      <c r="CWI5" s="18"/>
      <c r="CWJ5" s="4"/>
      <c r="CWK5" s="4"/>
      <c r="CWL5" s="4"/>
      <c r="CWM5" s="4"/>
      <c r="CWN5" s="4"/>
      <c r="CWS5" s="25"/>
      <c r="CWT5" s="25"/>
      <c r="CWU5" s="18"/>
      <c r="CWV5" s="18"/>
      <c r="CWW5" s="18"/>
      <c r="CWX5" s="18"/>
      <c r="CWY5" s="18"/>
      <c r="CWZ5" s="4"/>
      <c r="CXA5" s="4"/>
      <c r="CXB5" s="4"/>
      <c r="CXC5" s="4"/>
      <c r="CXD5" s="4"/>
      <c r="CXI5" s="25"/>
      <c r="CXJ5" s="25"/>
      <c r="CXK5" s="18"/>
      <c r="CXL5" s="18"/>
      <c r="CXM5" s="18"/>
      <c r="CXN5" s="18"/>
      <c r="CXO5" s="18"/>
      <c r="CXP5" s="4"/>
      <c r="CXQ5" s="4"/>
      <c r="CXR5" s="4"/>
      <c r="CXS5" s="4"/>
      <c r="CXT5" s="4"/>
      <c r="CXY5" s="25"/>
      <c r="CXZ5" s="25"/>
      <c r="CYA5" s="18"/>
      <c r="CYB5" s="18"/>
      <c r="CYC5" s="18"/>
      <c r="CYD5" s="18"/>
      <c r="CYE5" s="18"/>
      <c r="CYF5" s="4"/>
      <c r="CYG5" s="4"/>
      <c r="CYH5" s="4"/>
      <c r="CYI5" s="4"/>
      <c r="CYJ5" s="4"/>
      <c r="CYO5" s="25"/>
      <c r="CYP5" s="25"/>
      <c r="CYQ5" s="18"/>
      <c r="CYR5" s="18"/>
      <c r="CYS5" s="18"/>
      <c r="CYT5" s="18"/>
      <c r="CYU5" s="18"/>
      <c r="CYV5" s="4"/>
      <c r="CYW5" s="4"/>
      <c r="CYX5" s="4"/>
      <c r="CYY5" s="4"/>
      <c r="CYZ5" s="4"/>
      <c r="CZE5" s="25"/>
      <c r="CZF5" s="25"/>
      <c r="CZG5" s="18"/>
      <c r="CZH5" s="18"/>
      <c r="CZI5" s="18"/>
      <c r="CZJ5" s="18"/>
      <c r="CZK5" s="18"/>
      <c r="CZL5" s="4"/>
      <c r="CZM5" s="4"/>
      <c r="CZN5" s="4"/>
      <c r="CZO5" s="4"/>
      <c r="CZP5" s="4"/>
      <c r="CZU5" s="25"/>
      <c r="CZV5" s="25"/>
      <c r="CZW5" s="18"/>
      <c r="CZX5" s="18"/>
      <c r="CZY5" s="18"/>
      <c r="CZZ5" s="18"/>
      <c r="DAA5" s="18"/>
      <c r="DAB5" s="4"/>
      <c r="DAC5" s="4"/>
      <c r="DAD5" s="4"/>
      <c r="DAE5" s="4"/>
      <c r="DAF5" s="4"/>
      <c r="DAK5" s="25"/>
      <c r="DAL5" s="25"/>
      <c r="DAM5" s="18"/>
      <c r="DAN5" s="18"/>
      <c r="DAO5" s="18"/>
      <c r="DAP5" s="18"/>
      <c r="DAQ5" s="18"/>
      <c r="DAR5" s="4"/>
      <c r="DAS5" s="4"/>
      <c r="DAT5" s="4"/>
      <c r="DAU5" s="4"/>
      <c r="DAV5" s="4"/>
      <c r="DBA5" s="25"/>
      <c r="DBB5" s="25"/>
      <c r="DBC5" s="18"/>
      <c r="DBD5" s="18"/>
      <c r="DBE5" s="18"/>
      <c r="DBF5" s="18"/>
      <c r="DBG5" s="18"/>
      <c r="DBH5" s="4"/>
      <c r="DBI5" s="4"/>
      <c r="DBJ5" s="4"/>
      <c r="DBK5" s="4"/>
      <c r="DBL5" s="4"/>
      <c r="DBQ5" s="25"/>
      <c r="DBR5" s="25"/>
      <c r="DBS5" s="18"/>
      <c r="DBT5" s="18"/>
      <c r="DBU5" s="18"/>
      <c r="DBV5" s="18"/>
      <c r="DBW5" s="18"/>
      <c r="DBX5" s="4"/>
      <c r="DBY5" s="4"/>
      <c r="DBZ5" s="4"/>
      <c r="DCA5" s="4"/>
      <c r="DCB5" s="4"/>
      <c r="DCG5" s="25"/>
      <c r="DCH5" s="25"/>
      <c r="DCI5" s="18"/>
      <c r="DCJ5" s="18"/>
      <c r="DCK5" s="18"/>
      <c r="DCL5" s="18"/>
      <c r="DCM5" s="18"/>
      <c r="DCN5" s="4"/>
      <c r="DCO5" s="4"/>
      <c r="DCP5" s="4"/>
      <c r="DCQ5" s="4"/>
      <c r="DCR5" s="4"/>
      <c r="DCW5" s="25"/>
      <c r="DCX5" s="25"/>
      <c r="DCY5" s="18"/>
      <c r="DCZ5" s="18"/>
      <c r="DDA5" s="18"/>
      <c r="DDB5" s="18"/>
      <c r="DDC5" s="18"/>
      <c r="DDD5" s="4"/>
      <c r="DDE5" s="4"/>
      <c r="DDF5" s="4"/>
      <c r="DDG5" s="4"/>
      <c r="DDH5" s="4"/>
      <c r="DDM5" s="25"/>
      <c r="DDN5" s="25"/>
      <c r="DDO5" s="18"/>
      <c r="DDP5" s="18"/>
      <c r="DDQ5" s="18"/>
      <c r="DDR5" s="18"/>
      <c r="DDS5" s="18"/>
      <c r="DDT5" s="4"/>
      <c r="DDU5" s="4"/>
      <c r="DDV5" s="4"/>
      <c r="DDW5" s="4"/>
      <c r="DDX5" s="4"/>
      <c r="DEC5" s="25"/>
      <c r="DED5" s="25"/>
      <c r="DEE5" s="18"/>
      <c r="DEF5" s="18"/>
      <c r="DEG5" s="18"/>
      <c r="DEH5" s="18"/>
      <c r="DEI5" s="18"/>
      <c r="DEJ5" s="4"/>
      <c r="DEK5" s="4"/>
      <c r="DEL5" s="4"/>
      <c r="DEM5" s="4"/>
      <c r="DEN5" s="4"/>
      <c r="DES5" s="25"/>
      <c r="DET5" s="25"/>
      <c r="DEU5" s="18"/>
      <c r="DEV5" s="18"/>
      <c r="DEW5" s="18"/>
      <c r="DEX5" s="18"/>
      <c r="DEY5" s="18"/>
      <c r="DEZ5" s="4"/>
      <c r="DFA5" s="4"/>
      <c r="DFB5" s="4"/>
      <c r="DFC5" s="4"/>
      <c r="DFD5" s="4"/>
      <c r="DFI5" s="25"/>
      <c r="DFJ5" s="25"/>
      <c r="DFK5" s="18"/>
      <c r="DFL5" s="18"/>
      <c r="DFM5" s="18"/>
      <c r="DFN5" s="18"/>
      <c r="DFO5" s="18"/>
      <c r="DFP5" s="4"/>
      <c r="DFQ5" s="4"/>
      <c r="DFR5" s="4"/>
      <c r="DFS5" s="4"/>
      <c r="DFT5" s="4"/>
      <c r="DFY5" s="25"/>
      <c r="DFZ5" s="25"/>
      <c r="DGA5" s="18"/>
      <c r="DGB5" s="18"/>
      <c r="DGC5" s="18"/>
      <c r="DGD5" s="18"/>
      <c r="DGE5" s="18"/>
      <c r="DGF5" s="4"/>
      <c r="DGG5" s="4"/>
      <c r="DGH5" s="4"/>
      <c r="DGI5" s="4"/>
      <c r="DGJ5" s="4"/>
      <c r="DGO5" s="25"/>
      <c r="DGP5" s="25"/>
      <c r="DGQ5" s="18"/>
      <c r="DGR5" s="18"/>
      <c r="DGS5" s="18"/>
      <c r="DGT5" s="18"/>
      <c r="DGU5" s="18"/>
      <c r="DGV5" s="4"/>
      <c r="DGW5" s="4"/>
      <c r="DGX5" s="4"/>
      <c r="DGY5" s="4"/>
      <c r="DGZ5" s="4"/>
      <c r="DHE5" s="25"/>
      <c r="DHF5" s="25"/>
      <c r="DHG5" s="18"/>
      <c r="DHH5" s="18"/>
      <c r="DHI5" s="18"/>
      <c r="DHJ5" s="18"/>
      <c r="DHK5" s="18"/>
      <c r="DHL5" s="4"/>
      <c r="DHM5" s="4"/>
      <c r="DHN5" s="4"/>
      <c r="DHO5" s="4"/>
      <c r="DHP5" s="4"/>
      <c r="DHU5" s="25"/>
      <c r="DHV5" s="25"/>
      <c r="DHW5" s="18"/>
      <c r="DHX5" s="18"/>
      <c r="DHY5" s="18"/>
      <c r="DHZ5" s="18"/>
      <c r="DIA5" s="18"/>
      <c r="DIB5" s="4"/>
      <c r="DIC5" s="4"/>
      <c r="DID5" s="4"/>
      <c r="DIE5" s="4"/>
      <c r="DIF5" s="4"/>
      <c r="DIK5" s="25"/>
      <c r="DIL5" s="25"/>
      <c r="DIM5" s="18"/>
      <c r="DIN5" s="18"/>
      <c r="DIO5" s="18"/>
      <c r="DIP5" s="18"/>
      <c r="DIQ5" s="18"/>
      <c r="DIR5" s="4"/>
      <c r="DIS5" s="4"/>
      <c r="DIT5" s="4"/>
      <c r="DIU5" s="4"/>
      <c r="DIV5" s="4"/>
      <c r="DJA5" s="25"/>
      <c r="DJB5" s="25"/>
      <c r="DJC5" s="18"/>
      <c r="DJD5" s="18"/>
      <c r="DJE5" s="18"/>
      <c r="DJF5" s="18"/>
      <c r="DJG5" s="18"/>
      <c r="DJH5" s="4"/>
      <c r="DJI5" s="4"/>
      <c r="DJJ5" s="4"/>
      <c r="DJK5" s="4"/>
      <c r="DJL5" s="4"/>
      <c r="DJQ5" s="25"/>
      <c r="DJR5" s="25"/>
      <c r="DJS5" s="18"/>
      <c r="DJT5" s="18"/>
      <c r="DJU5" s="18"/>
      <c r="DJV5" s="18"/>
      <c r="DJW5" s="18"/>
      <c r="DJX5" s="4"/>
      <c r="DJY5" s="4"/>
      <c r="DJZ5" s="4"/>
      <c r="DKA5" s="4"/>
      <c r="DKB5" s="4"/>
      <c r="DKG5" s="25"/>
      <c r="DKH5" s="25"/>
      <c r="DKI5" s="18"/>
      <c r="DKJ5" s="18"/>
      <c r="DKK5" s="18"/>
      <c r="DKL5" s="18"/>
      <c r="DKM5" s="18"/>
      <c r="DKN5" s="4"/>
      <c r="DKO5" s="4"/>
      <c r="DKP5" s="4"/>
      <c r="DKQ5" s="4"/>
      <c r="DKR5" s="4"/>
      <c r="DKW5" s="25"/>
      <c r="DKX5" s="25"/>
      <c r="DKY5" s="18"/>
      <c r="DKZ5" s="18"/>
      <c r="DLA5" s="18"/>
      <c r="DLB5" s="18"/>
      <c r="DLC5" s="18"/>
      <c r="DLD5" s="4"/>
      <c r="DLE5" s="4"/>
      <c r="DLF5" s="4"/>
      <c r="DLG5" s="4"/>
      <c r="DLH5" s="4"/>
      <c r="DLM5" s="25"/>
      <c r="DLN5" s="25"/>
      <c r="DLO5" s="18"/>
      <c r="DLP5" s="18"/>
      <c r="DLQ5" s="18"/>
      <c r="DLR5" s="18"/>
      <c r="DLS5" s="18"/>
      <c r="DLT5" s="4"/>
      <c r="DLU5" s="4"/>
      <c r="DLV5" s="4"/>
      <c r="DLW5" s="4"/>
      <c r="DLX5" s="4"/>
      <c r="DMC5" s="25"/>
      <c r="DMD5" s="25"/>
      <c r="DME5" s="18"/>
      <c r="DMF5" s="18"/>
      <c r="DMG5" s="18"/>
      <c r="DMH5" s="18"/>
      <c r="DMI5" s="18"/>
      <c r="DMJ5" s="4"/>
      <c r="DMK5" s="4"/>
      <c r="DML5" s="4"/>
      <c r="DMM5" s="4"/>
      <c r="DMN5" s="4"/>
      <c r="DMS5" s="25"/>
      <c r="DMT5" s="25"/>
      <c r="DMU5" s="18"/>
      <c r="DMV5" s="18"/>
      <c r="DMW5" s="18"/>
      <c r="DMX5" s="18"/>
      <c r="DMY5" s="18"/>
      <c r="DMZ5" s="4"/>
      <c r="DNA5" s="4"/>
      <c r="DNB5" s="4"/>
      <c r="DNC5" s="4"/>
      <c r="DND5" s="4"/>
      <c r="DNI5" s="25"/>
      <c r="DNJ5" s="25"/>
      <c r="DNK5" s="18"/>
      <c r="DNL5" s="18"/>
      <c r="DNM5" s="18"/>
      <c r="DNN5" s="18"/>
      <c r="DNO5" s="18"/>
      <c r="DNP5" s="4"/>
      <c r="DNQ5" s="4"/>
      <c r="DNR5" s="4"/>
      <c r="DNS5" s="4"/>
      <c r="DNT5" s="4"/>
      <c r="DNY5" s="25"/>
      <c r="DNZ5" s="25"/>
      <c r="DOA5" s="18"/>
      <c r="DOB5" s="18"/>
      <c r="DOC5" s="18"/>
      <c r="DOD5" s="18"/>
      <c r="DOE5" s="18"/>
      <c r="DOF5" s="4"/>
      <c r="DOG5" s="4"/>
      <c r="DOH5" s="4"/>
      <c r="DOI5" s="4"/>
      <c r="DOJ5" s="4"/>
      <c r="DOO5" s="25"/>
      <c r="DOP5" s="25"/>
      <c r="DOQ5" s="18"/>
      <c r="DOR5" s="18"/>
      <c r="DOS5" s="18"/>
      <c r="DOT5" s="18"/>
      <c r="DOU5" s="18"/>
      <c r="DOV5" s="4"/>
      <c r="DOW5" s="4"/>
      <c r="DOX5" s="4"/>
      <c r="DOY5" s="4"/>
      <c r="DOZ5" s="4"/>
      <c r="DPE5" s="25"/>
      <c r="DPF5" s="25"/>
      <c r="DPG5" s="18"/>
      <c r="DPH5" s="18"/>
      <c r="DPI5" s="18"/>
      <c r="DPJ5" s="18"/>
      <c r="DPK5" s="18"/>
      <c r="DPL5" s="4"/>
      <c r="DPM5" s="4"/>
      <c r="DPN5" s="4"/>
      <c r="DPO5" s="4"/>
      <c r="DPP5" s="4"/>
      <c r="DPU5" s="25"/>
      <c r="DPV5" s="25"/>
      <c r="DPW5" s="18"/>
      <c r="DPX5" s="18"/>
      <c r="DPY5" s="18"/>
      <c r="DPZ5" s="18"/>
      <c r="DQA5" s="18"/>
      <c r="DQB5" s="4"/>
      <c r="DQC5" s="4"/>
      <c r="DQD5" s="4"/>
      <c r="DQE5" s="4"/>
      <c r="DQF5" s="4"/>
      <c r="DQK5" s="25"/>
      <c r="DQL5" s="25"/>
      <c r="DQM5" s="18"/>
      <c r="DQN5" s="18"/>
      <c r="DQO5" s="18"/>
      <c r="DQP5" s="18"/>
      <c r="DQQ5" s="18"/>
      <c r="DQR5" s="4"/>
      <c r="DQS5" s="4"/>
      <c r="DQT5" s="4"/>
      <c r="DQU5" s="4"/>
      <c r="DQV5" s="4"/>
      <c r="DRA5" s="25"/>
      <c r="DRB5" s="25"/>
      <c r="DRC5" s="18"/>
      <c r="DRD5" s="18"/>
      <c r="DRE5" s="18"/>
      <c r="DRF5" s="18"/>
      <c r="DRG5" s="18"/>
      <c r="DRH5" s="4"/>
      <c r="DRI5" s="4"/>
      <c r="DRJ5" s="4"/>
      <c r="DRK5" s="4"/>
      <c r="DRL5" s="4"/>
      <c r="DRQ5" s="25"/>
      <c r="DRR5" s="25"/>
      <c r="DRS5" s="18"/>
      <c r="DRT5" s="18"/>
      <c r="DRU5" s="18"/>
      <c r="DRV5" s="18"/>
      <c r="DRW5" s="18"/>
      <c r="DRX5" s="4"/>
      <c r="DRY5" s="4"/>
      <c r="DRZ5" s="4"/>
      <c r="DSA5" s="4"/>
      <c r="DSB5" s="4"/>
      <c r="DSG5" s="25"/>
      <c r="DSH5" s="25"/>
      <c r="DSI5" s="18"/>
      <c r="DSJ5" s="18"/>
      <c r="DSK5" s="18"/>
      <c r="DSL5" s="18"/>
      <c r="DSM5" s="18"/>
      <c r="DSN5" s="4"/>
      <c r="DSO5" s="4"/>
      <c r="DSP5" s="4"/>
      <c r="DSQ5" s="4"/>
      <c r="DSR5" s="4"/>
      <c r="DSW5" s="25"/>
      <c r="DSX5" s="25"/>
      <c r="DSY5" s="18"/>
      <c r="DSZ5" s="18"/>
      <c r="DTA5" s="18"/>
      <c r="DTB5" s="18"/>
      <c r="DTC5" s="18"/>
      <c r="DTD5" s="4"/>
      <c r="DTE5" s="4"/>
      <c r="DTF5" s="4"/>
      <c r="DTG5" s="4"/>
      <c r="DTH5" s="4"/>
      <c r="DTM5" s="25"/>
      <c r="DTN5" s="25"/>
      <c r="DTO5" s="18"/>
      <c r="DTP5" s="18"/>
      <c r="DTQ5" s="18"/>
      <c r="DTR5" s="18"/>
      <c r="DTS5" s="18"/>
      <c r="DTT5" s="4"/>
      <c r="DTU5" s="4"/>
      <c r="DTV5" s="4"/>
      <c r="DTW5" s="4"/>
      <c r="DTX5" s="4"/>
      <c r="DUC5" s="25"/>
      <c r="DUD5" s="25"/>
      <c r="DUE5" s="18"/>
      <c r="DUF5" s="18"/>
      <c r="DUG5" s="18"/>
      <c r="DUH5" s="18"/>
      <c r="DUI5" s="18"/>
      <c r="DUJ5" s="4"/>
      <c r="DUK5" s="4"/>
      <c r="DUL5" s="4"/>
      <c r="DUM5" s="4"/>
      <c r="DUN5" s="4"/>
      <c r="DUS5" s="25"/>
      <c r="DUT5" s="25"/>
      <c r="DUU5" s="18"/>
      <c r="DUV5" s="18"/>
      <c r="DUW5" s="18"/>
      <c r="DUX5" s="18"/>
      <c r="DUY5" s="18"/>
      <c r="DUZ5" s="4"/>
      <c r="DVA5" s="4"/>
      <c r="DVB5" s="4"/>
      <c r="DVC5" s="4"/>
      <c r="DVD5" s="4"/>
      <c r="DVI5" s="25"/>
      <c r="DVJ5" s="25"/>
      <c r="DVK5" s="18"/>
      <c r="DVL5" s="18"/>
      <c r="DVM5" s="18"/>
      <c r="DVN5" s="18"/>
      <c r="DVO5" s="18"/>
      <c r="DVP5" s="4"/>
      <c r="DVQ5" s="4"/>
      <c r="DVR5" s="4"/>
      <c r="DVS5" s="4"/>
      <c r="DVT5" s="4"/>
      <c r="DVY5" s="25"/>
      <c r="DVZ5" s="25"/>
      <c r="DWA5" s="18"/>
      <c r="DWB5" s="18"/>
      <c r="DWC5" s="18"/>
      <c r="DWD5" s="18"/>
      <c r="DWE5" s="18"/>
      <c r="DWF5" s="4"/>
      <c r="DWG5" s="4"/>
      <c r="DWH5" s="4"/>
      <c r="DWI5" s="4"/>
      <c r="DWJ5" s="4"/>
      <c r="DWO5" s="25"/>
      <c r="DWP5" s="25"/>
      <c r="DWQ5" s="18"/>
      <c r="DWR5" s="18"/>
      <c r="DWS5" s="18"/>
      <c r="DWT5" s="18"/>
      <c r="DWU5" s="18"/>
      <c r="DWV5" s="4"/>
      <c r="DWW5" s="4"/>
      <c r="DWX5" s="4"/>
      <c r="DWY5" s="4"/>
      <c r="DWZ5" s="4"/>
      <c r="DXE5" s="25"/>
      <c r="DXF5" s="25"/>
      <c r="DXG5" s="18"/>
      <c r="DXH5" s="18"/>
      <c r="DXI5" s="18"/>
      <c r="DXJ5" s="18"/>
      <c r="DXK5" s="18"/>
      <c r="DXL5" s="4"/>
      <c r="DXM5" s="4"/>
      <c r="DXN5" s="4"/>
      <c r="DXO5" s="4"/>
      <c r="DXP5" s="4"/>
      <c r="DXU5" s="25"/>
      <c r="DXV5" s="25"/>
      <c r="DXW5" s="18"/>
      <c r="DXX5" s="18"/>
      <c r="DXY5" s="18"/>
      <c r="DXZ5" s="18"/>
      <c r="DYA5" s="18"/>
      <c r="DYB5" s="4"/>
      <c r="DYC5" s="4"/>
      <c r="DYD5" s="4"/>
      <c r="DYE5" s="4"/>
      <c r="DYF5" s="4"/>
      <c r="DYK5" s="25"/>
      <c r="DYL5" s="25"/>
      <c r="DYM5" s="18"/>
      <c r="DYN5" s="18"/>
      <c r="DYO5" s="18"/>
      <c r="DYP5" s="18"/>
      <c r="DYQ5" s="18"/>
      <c r="DYR5" s="4"/>
      <c r="DYS5" s="4"/>
      <c r="DYT5" s="4"/>
      <c r="DYU5" s="4"/>
      <c r="DYV5" s="4"/>
      <c r="DZA5" s="25"/>
      <c r="DZB5" s="25"/>
      <c r="DZC5" s="18"/>
      <c r="DZD5" s="18"/>
      <c r="DZE5" s="18"/>
      <c r="DZF5" s="18"/>
      <c r="DZG5" s="18"/>
      <c r="DZH5" s="4"/>
      <c r="DZI5" s="4"/>
      <c r="DZJ5" s="4"/>
      <c r="DZK5" s="4"/>
      <c r="DZL5" s="4"/>
      <c r="DZQ5" s="25"/>
      <c r="DZR5" s="25"/>
      <c r="DZS5" s="18"/>
      <c r="DZT5" s="18"/>
      <c r="DZU5" s="18"/>
      <c r="DZV5" s="18"/>
      <c r="DZW5" s="18"/>
      <c r="DZX5" s="4"/>
      <c r="DZY5" s="4"/>
      <c r="DZZ5" s="4"/>
      <c r="EAA5" s="4"/>
      <c r="EAB5" s="4"/>
      <c r="EAG5" s="25"/>
      <c r="EAH5" s="25"/>
      <c r="EAI5" s="18"/>
      <c r="EAJ5" s="18"/>
      <c r="EAK5" s="18"/>
      <c r="EAL5" s="18"/>
      <c r="EAM5" s="18"/>
      <c r="EAN5" s="4"/>
      <c r="EAO5" s="4"/>
      <c r="EAP5" s="4"/>
      <c r="EAQ5" s="4"/>
      <c r="EAR5" s="4"/>
      <c r="EAW5" s="25"/>
      <c r="EAX5" s="25"/>
      <c r="EAY5" s="18"/>
      <c r="EAZ5" s="18"/>
      <c r="EBA5" s="18"/>
      <c r="EBB5" s="18"/>
      <c r="EBC5" s="18"/>
      <c r="EBD5" s="4"/>
      <c r="EBE5" s="4"/>
      <c r="EBF5" s="4"/>
      <c r="EBG5" s="4"/>
      <c r="EBH5" s="4"/>
      <c r="EBM5" s="25"/>
      <c r="EBN5" s="25"/>
      <c r="EBO5" s="18"/>
      <c r="EBP5" s="18"/>
      <c r="EBQ5" s="18"/>
      <c r="EBR5" s="18"/>
      <c r="EBS5" s="18"/>
      <c r="EBT5" s="4"/>
      <c r="EBU5" s="4"/>
      <c r="EBV5" s="4"/>
      <c r="EBW5" s="4"/>
      <c r="EBX5" s="4"/>
      <c r="ECC5" s="25"/>
      <c r="ECD5" s="25"/>
      <c r="ECE5" s="18"/>
      <c r="ECF5" s="18"/>
      <c r="ECG5" s="18"/>
      <c r="ECH5" s="18"/>
      <c r="ECI5" s="18"/>
      <c r="ECJ5" s="4"/>
      <c r="ECK5" s="4"/>
      <c r="ECL5" s="4"/>
      <c r="ECM5" s="4"/>
      <c r="ECN5" s="4"/>
      <c r="ECS5" s="25"/>
      <c r="ECT5" s="25"/>
      <c r="ECU5" s="18"/>
      <c r="ECV5" s="18"/>
      <c r="ECW5" s="18"/>
      <c r="ECX5" s="18"/>
      <c r="ECY5" s="18"/>
      <c r="ECZ5" s="4"/>
      <c r="EDA5" s="4"/>
      <c r="EDB5" s="4"/>
      <c r="EDC5" s="4"/>
      <c r="EDD5" s="4"/>
      <c r="EDI5" s="25"/>
      <c r="EDJ5" s="25"/>
      <c r="EDK5" s="18"/>
      <c r="EDL5" s="18"/>
      <c r="EDM5" s="18"/>
      <c r="EDN5" s="18"/>
      <c r="EDO5" s="18"/>
      <c r="EDP5" s="4"/>
      <c r="EDQ5" s="4"/>
      <c r="EDR5" s="4"/>
      <c r="EDS5" s="4"/>
      <c r="EDT5" s="4"/>
      <c r="EDY5" s="25"/>
      <c r="EDZ5" s="25"/>
      <c r="EEA5" s="18"/>
      <c r="EEB5" s="18"/>
      <c r="EEC5" s="18"/>
      <c r="EED5" s="18"/>
      <c r="EEE5" s="18"/>
      <c r="EEF5" s="4"/>
      <c r="EEG5" s="4"/>
      <c r="EEH5" s="4"/>
      <c r="EEI5" s="4"/>
      <c r="EEJ5" s="4"/>
      <c r="EEO5" s="25"/>
      <c r="EEP5" s="25"/>
      <c r="EEQ5" s="18"/>
      <c r="EER5" s="18"/>
      <c r="EES5" s="18"/>
      <c r="EET5" s="18"/>
      <c r="EEU5" s="18"/>
      <c r="EEV5" s="4"/>
      <c r="EEW5" s="4"/>
      <c r="EEX5" s="4"/>
      <c r="EEY5" s="4"/>
      <c r="EEZ5" s="4"/>
      <c r="EFE5" s="25"/>
      <c r="EFF5" s="25"/>
      <c r="EFG5" s="18"/>
      <c r="EFH5" s="18"/>
      <c r="EFI5" s="18"/>
      <c r="EFJ5" s="18"/>
      <c r="EFK5" s="18"/>
      <c r="EFL5" s="4"/>
      <c r="EFM5" s="4"/>
      <c r="EFN5" s="4"/>
      <c r="EFO5" s="4"/>
      <c r="EFP5" s="4"/>
      <c r="EFU5" s="25"/>
      <c r="EFV5" s="25"/>
      <c r="EFW5" s="18"/>
      <c r="EFX5" s="18"/>
      <c r="EFY5" s="18"/>
      <c r="EFZ5" s="18"/>
      <c r="EGA5" s="18"/>
      <c r="EGB5" s="4"/>
      <c r="EGC5" s="4"/>
      <c r="EGD5" s="4"/>
      <c r="EGE5" s="4"/>
      <c r="EGF5" s="4"/>
      <c r="EGK5" s="25"/>
      <c r="EGL5" s="25"/>
      <c r="EGM5" s="18"/>
      <c r="EGN5" s="18"/>
      <c r="EGO5" s="18"/>
      <c r="EGP5" s="18"/>
      <c r="EGQ5" s="18"/>
      <c r="EGR5" s="4"/>
      <c r="EGS5" s="4"/>
      <c r="EGT5" s="4"/>
      <c r="EGU5" s="4"/>
      <c r="EGV5" s="4"/>
      <c r="EHA5" s="25"/>
      <c r="EHB5" s="25"/>
      <c r="EHC5" s="18"/>
      <c r="EHD5" s="18"/>
      <c r="EHE5" s="18"/>
      <c r="EHF5" s="18"/>
      <c r="EHG5" s="18"/>
      <c r="EHH5" s="4"/>
      <c r="EHI5" s="4"/>
      <c r="EHJ5" s="4"/>
      <c r="EHK5" s="4"/>
      <c r="EHL5" s="4"/>
      <c r="EHQ5" s="25"/>
      <c r="EHR5" s="25"/>
      <c r="EHS5" s="18"/>
      <c r="EHT5" s="18"/>
      <c r="EHU5" s="18"/>
      <c r="EHV5" s="18"/>
      <c r="EHW5" s="18"/>
      <c r="EHX5" s="4"/>
      <c r="EHY5" s="4"/>
      <c r="EHZ5" s="4"/>
      <c r="EIA5" s="4"/>
      <c r="EIB5" s="4"/>
      <c r="EIG5" s="25"/>
      <c r="EIH5" s="25"/>
      <c r="EII5" s="18"/>
      <c r="EIJ5" s="18"/>
      <c r="EIK5" s="18"/>
      <c r="EIL5" s="18"/>
      <c r="EIM5" s="18"/>
      <c r="EIN5" s="4"/>
      <c r="EIO5" s="4"/>
      <c r="EIP5" s="4"/>
      <c r="EIQ5" s="4"/>
      <c r="EIR5" s="4"/>
      <c r="EIW5" s="25"/>
      <c r="EIX5" s="25"/>
      <c r="EIY5" s="18"/>
      <c r="EIZ5" s="18"/>
      <c r="EJA5" s="18"/>
      <c r="EJB5" s="18"/>
      <c r="EJC5" s="18"/>
      <c r="EJD5" s="4"/>
      <c r="EJE5" s="4"/>
      <c r="EJF5" s="4"/>
      <c r="EJG5" s="4"/>
      <c r="EJH5" s="4"/>
      <c r="EJM5" s="25"/>
      <c r="EJN5" s="25"/>
      <c r="EJO5" s="18"/>
      <c r="EJP5" s="18"/>
      <c r="EJQ5" s="18"/>
      <c r="EJR5" s="18"/>
      <c r="EJS5" s="18"/>
      <c r="EJT5" s="4"/>
      <c r="EJU5" s="4"/>
      <c r="EJV5" s="4"/>
      <c r="EJW5" s="4"/>
      <c r="EJX5" s="4"/>
      <c r="EKC5" s="25"/>
      <c r="EKD5" s="25"/>
      <c r="EKE5" s="18"/>
      <c r="EKF5" s="18"/>
      <c r="EKG5" s="18"/>
      <c r="EKH5" s="18"/>
      <c r="EKI5" s="18"/>
      <c r="EKJ5" s="4"/>
      <c r="EKK5" s="4"/>
      <c r="EKL5" s="4"/>
      <c r="EKM5" s="4"/>
      <c r="EKN5" s="4"/>
      <c r="EKS5" s="25"/>
      <c r="EKT5" s="25"/>
      <c r="EKU5" s="18"/>
      <c r="EKV5" s="18"/>
      <c r="EKW5" s="18"/>
      <c r="EKX5" s="18"/>
      <c r="EKY5" s="18"/>
      <c r="EKZ5" s="4"/>
      <c r="ELA5" s="4"/>
      <c r="ELB5" s="4"/>
      <c r="ELC5" s="4"/>
      <c r="ELD5" s="4"/>
      <c r="ELI5" s="25"/>
      <c r="ELJ5" s="25"/>
      <c r="ELK5" s="18"/>
      <c r="ELL5" s="18"/>
      <c r="ELM5" s="18"/>
      <c r="ELN5" s="18"/>
      <c r="ELO5" s="18"/>
      <c r="ELP5" s="4"/>
      <c r="ELQ5" s="4"/>
      <c r="ELR5" s="4"/>
      <c r="ELS5" s="4"/>
      <c r="ELT5" s="4"/>
      <c r="ELY5" s="25"/>
      <c r="ELZ5" s="25"/>
      <c r="EMA5" s="18"/>
      <c r="EMB5" s="18"/>
      <c r="EMC5" s="18"/>
      <c r="EMD5" s="18"/>
      <c r="EME5" s="18"/>
      <c r="EMF5" s="4"/>
      <c r="EMG5" s="4"/>
      <c r="EMH5" s="4"/>
      <c r="EMI5" s="4"/>
      <c r="EMJ5" s="4"/>
      <c r="EMO5" s="25"/>
      <c r="EMP5" s="25"/>
      <c r="EMQ5" s="18"/>
      <c r="EMR5" s="18"/>
      <c r="EMS5" s="18"/>
      <c r="EMT5" s="18"/>
      <c r="EMU5" s="18"/>
      <c r="EMV5" s="4"/>
      <c r="EMW5" s="4"/>
      <c r="EMX5" s="4"/>
      <c r="EMY5" s="4"/>
      <c r="EMZ5" s="4"/>
      <c r="ENE5" s="25"/>
      <c r="ENF5" s="25"/>
      <c r="ENG5" s="18"/>
      <c r="ENH5" s="18"/>
      <c r="ENI5" s="18"/>
      <c r="ENJ5" s="18"/>
      <c r="ENK5" s="18"/>
      <c r="ENL5" s="4"/>
      <c r="ENM5" s="4"/>
      <c r="ENN5" s="4"/>
      <c r="ENO5" s="4"/>
      <c r="ENP5" s="4"/>
      <c r="ENU5" s="25"/>
      <c r="ENV5" s="25"/>
      <c r="ENW5" s="18"/>
      <c r="ENX5" s="18"/>
      <c r="ENY5" s="18"/>
      <c r="ENZ5" s="18"/>
      <c r="EOA5" s="18"/>
      <c r="EOB5" s="4"/>
      <c r="EOC5" s="4"/>
      <c r="EOD5" s="4"/>
      <c r="EOE5" s="4"/>
      <c r="EOF5" s="4"/>
      <c r="EOK5" s="25"/>
      <c r="EOL5" s="25"/>
      <c r="EOM5" s="18"/>
      <c r="EON5" s="18"/>
      <c r="EOO5" s="18"/>
      <c r="EOP5" s="18"/>
      <c r="EOQ5" s="18"/>
      <c r="EOR5" s="4"/>
      <c r="EOS5" s="4"/>
      <c r="EOT5" s="4"/>
      <c r="EOU5" s="4"/>
      <c r="EOV5" s="4"/>
      <c r="EPA5" s="25"/>
      <c r="EPB5" s="25"/>
      <c r="EPC5" s="18"/>
      <c r="EPD5" s="18"/>
      <c r="EPE5" s="18"/>
      <c r="EPF5" s="18"/>
      <c r="EPG5" s="18"/>
      <c r="EPH5" s="4"/>
      <c r="EPI5" s="4"/>
      <c r="EPJ5" s="4"/>
      <c r="EPK5" s="4"/>
      <c r="EPL5" s="4"/>
      <c r="EPQ5" s="25"/>
      <c r="EPR5" s="25"/>
      <c r="EPS5" s="18"/>
      <c r="EPT5" s="18"/>
      <c r="EPU5" s="18"/>
      <c r="EPV5" s="18"/>
      <c r="EPW5" s="18"/>
      <c r="EPX5" s="4"/>
      <c r="EPY5" s="4"/>
      <c r="EPZ5" s="4"/>
      <c r="EQA5" s="4"/>
      <c r="EQB5" s="4"/>
      <c r="EQG5" s="25"/>
      <c r="EQH5" s="25"/>
      <c r="EQI5" s="18"/>
      <c r="EQJ5" s="18"/>
      <c r="EQK5" s="18"/>
      <c r="EQL5" s="18"/>
      <c r="EQM5" s="18"/>
      <c r="EQN5" s="4"/>
      <c r="EQO5" s="4"/>
      <c r="EQP5" s="4"/>
      <c r="EQQ5" s="4"/>
      <c r="EQR5" s="4"/>
      <c r="EQW5" s="25"/>
      <c r="EQX5" s="25"/>
      <c r="EQY5" s="18"/>
      <c r="EQZ5" s="18"/>
      <c r="ERA5" s="18"/>
      <c r="ERB5" s="18"/>
      <c r="ERC5" s="18"/>
      <c r="ERD5" s="4"/>
      <c r="ERE5" s="4"/>
      <c r="ERF5" s="4"/>
      <c r="ERG5" s="4"/>
      <c r="ERH5" s="4"/>
      <c r="ERM5" s="25"/>
      <c r="ERN5" s="25"/>
      <c r="ERO5" s="18"/>
      <c r="ERP5" s="18"/>
      <c r="ERQ5" s="18"/>
      <c r="ERR5" s="18"/>
      <c r="ERS5" s="18"/>
      <c r="ERT5" s="4"/>
      <c r="ERU5" s="4"/>
      <c r="ERV5" s="4"/>
      <c r="ERW5" s="4"/>
      <c r="ERX5" s="4"/>
      <c r="ESC5" s="25"/>
      <c r="ESD5" s="25"/>
      <c r="ESE5" s="18"/>
      <c r="ESF5" s="18"/>
      <c r="ESG5" s="18"/>
      <c r="ESH5" s="18"/>
      <c r="ESI5" s="18"/>
      <c r="ESJ5" s="4"/>
      <c r="ESK5" s="4"/>
      <c r="ESL5" s="4"/>
      <c r="ESM5" s="4"/>
      <c r="ESN5" s="4"/>
      <c r="ESS5" s="25"/>
      <c r="EST5" s="25"/>
      <c r="ESU5" s="18"/>
      <c r="ESV5" s="18"/>
      <c r="ESW5" s="18"/>
      <c r="ESX5" s="18"/>
      <c r="ESY5" s="18"/>
      <c r="ESZ5" s="4"/>
      <c r="ETA5" s="4"/>
      <c r="ETB5" s="4"/>
      <c r="ETC5" s="4"/>
      <c r="ETD5" s="4"/>
      <c r="ETI5" s="25"/>
      <c r="ETJ5" s="25"/>
      <c r="ETK5" s="18"/>
      <c r="ETL5" s="18"/>
      <c r="ETM5" s="18"/>
      <c r="ETN5" s="18"/>
      <c r="ETO5" s="18"/>
      <c r="ETP5" s="4"/>
      <c r="ETQ5" s="4"/>
      <c r="ETR5" s="4"/>
      <c r="ETS5" s="4"/>
      <c r="ETT5" s="4"/>
      <c r="ETY5" s="25"/>
      <c r="ETZ5" s="25"/>
      <c r="EUA5" s="18"/>
      <c r="EUB5" s="18"/>
      <c r="EUC5" s="18"/>
      <c r="EUD5" s="18"/>
      <c r="EUE5" s="18"/>
      <c r="EUF5" s="4"/>
      <c r="EUG5" s="4"/>
      <c r="EUH5" s="4"/>
      <c r="EUI5" s="4"/>
      <c r="EUJ5" s="4"/>
      <c r="EUO5" s="25"/>
      <c r="EUP5" s="25"/>
      <c r="EUQ5" s="18"/>
      <c r="EUR5" s="18"/>
      <c r="EUS5" s="18"/>
      <c r="EUT5" s="18"/>
      <c r="EUU5" s="18"/>
      <c r="EUV5" s="4"/>
      <c r="EUW5" s="4"/>
      <c r="EUX5" s="4"/>
      <c r="EUY5" s="4"/>
      <c r="EUZ5" s="4"/>
      <c r="EVE5" s="25"/>
      <c r="EVF5" s="25"/>
      <c r="EVG5" s="18"/>
      <c r="EVH5" s="18"/>
      <c r="EVI5" s="18"/>
      <c r="EVJ5" s="18"/>
      <c r="EVK5" s="18"/>
      <c r="EVL5" s="4"/>
      <c r="EVM5" s="4"/>
      <c r="EVN5" s="4"/>
      <c r="EVO5" s="4"/>
      <c r="EVP5" s="4"/>
      <c r="EVU5" s="25"/>
      <c r="EVV5" s="25"/>
      <c r="EVW5" s="18"/>
      <c r="EVX5" s="18"/>
      <c r="EVY5" s="18"/>
      <c r="EVZ5" s="18"/>
      <c r="EWA5" s="18"/>
      <c r="EWB5" s="4"/>
      <c r="EWC5" s="4"/>
      <c r="EWD5" s="4"/>
      <c r="EWE5" s="4"/>
      <c r="EWF5" s="4"/>
      <c r="EWK5" s="25"/>
      <c r="EWL5" s="25"/>
      <c r="EWM5" s="18"/>
      <c r="EWN5" s="18"/>
      <c r="EWO5" s="18"/>
      <c r="EWP5" s="18"/>
      <c r="EWQ5" s="18"/>
      <c r="EWR5" s="4"/>
      <c r="EWS5" s="4"/>
      <c r="EWT5" s="4"/>
      <c r="EWU5" s="4"/>
      <c r="EWV5" s="4"/>
      <c r="EXA5" s="25"/>
      <c r="EXB5" s="25"/>
      <c r="EXC5" s="18"/>
      <c r="EXD5" s="18"/>
      <c r="EXE5" s="18"/>
      <c r="EXF5" s="18"/>
      <c r="EXG5" s="18"/>
      <c r="EXH5" s="4"/>
      <c r="EXI5" s="4"/>
      <c r="EXJ5" s="4"/>
      <c r="EXK5" s="4"/>
      <c r="EXL5" s="4"/>
      <c r="EXQ5" s="25"/>
      <c r="EXR5" s="25"/>
      <c r="EXS5" s="18"/>
      <c r="EXT5" s="18"/>
      <c r="EXU5" s="18"/>
      <c r="EXV5" s="18"/>
      <c r="EXW5" s="18"/>
      <c r="EXX5" s="4"/>
      <c r="EXY5" s="4"/>
      <c r="EXZ5" s="4"/>
      <c r="EYA5" s="4"/>
      <c r="EYB5" s="4"/>
      <c r="EYG5" s="25"/>
      <c r="EYH5" s="25"/>
      <c r="EYI5" s="18"/>
      <c r="EYJ5" s="18"/>
      <c r="EYK5" s="18"/>
      <c r="EYL5" s="18"/>
      <c r="EYM5" s="18"/>
      <c r="EYN5" s="4"/>
      <c r="EYO5" s="4"/>
      <c r="EYP5" s="4"/>
      <c r="EYQ5" s="4"/>
      <c r="EYR5" s="4"/>
      <c r="EYW5" s="25"/>
      <c r="EYX5" s="25"/>
      <c r="EYY5" s="18"/>
      <c r="EYZ5" s="18"/>
      <c r="EZA5" s="18"/>
      <c r="EZB5" s="18"/>
      <c r="EZC5" s="18"/>
      <c r="EZD5" s="4"/>
      <c r="EZE5" s="4"/>
      <c r="EZF5" s="4"/>
      <c r="EZG5" s="4"/>
      <c r="EZH5" s="4"/>
      <c r="EZM5" s="25"/>
      <c r="EZN5" s="25"/>
      <c r="EZO5" s="18"/>
      <c r="EZP5" s="18"/>
      <c r="EZQ5" s="18"/>
      <c r="EZR5" s="18"/>
      <c r="EZS5" s="18"/>
      <c r="EZT5" s="4"/>
      <c r="EZU5" s="4"/>
      <c r="EZV5" s="4"/>
      <c r="EZW5" s="4"/>
      <c r="EZX5" s="4"/>
      <c r="FAC5" s="25"/>
      <c r="FAD5" s="25"/>
      <c r="FAE5" s="18"/>
      <c r="FAF5" s="18"/>
      <c r="FAG5" s="18"/>
      <c r="FAH5" s="18"/>
      <c r="FAI5" s="18"/>
      <c r="FAJ5" s="4"/>
      <c r="FAK5" s="4"/>
      <c r="FAL5" s="4"/>
      <c r="FAM5" s="4"/>
      <c r="FAN5" s="4"/>
      <c r="FAS5" s="25"/>
      <c r="FAT5" s="25"/>
      <c r="FAU5" s="18"/>
      <c r="FAV5" s="18"/>
      <c r="FAW5" s="18"/>
      <c r="FAX5" s="18"/>
      <c r="FAY5" s="18"/>
      <c r="FAZ5" s="4"/>
      <c r="FBA5" s="4"/>
      <c r="FBB5" s="4"/>
      <c r="FBC5" s="4"/>
      <c r="FBD5" s="4"/>
      <c r="FBI5" s="25"/>
      <c r="FBJ5" s="25"/>
      <c r="FBK5" s="18"/>
      <c r="FBL5" s="18"/>
      <c r="FBM5" s="18"/>
      <c r="FBN5" s="18"/>
      <c r="FBO5" s="18"/>
      <c r="FBP5" s="4"/>
      <c r="FBQ5" s="4"/>
      <c r="FBR5" s="4"/>
      <c r="FBS5" s="4"/>
      <c r="FBT5" s="4"/>
      <c r="FBY5" s="25"/>
      <c r="FBZ5" s="25"/>
      <c r="FCA5" s="18"/>
      <c r="FCB5" s="18"/>
      <c r="FCC5" s="18"/>
      <c r="FCD5" s="18"/>
      <c r="FCE5" s="18"/>
      <c r="FCF5" s="4"/>
      <c r="FCG5" s="4"/>
      <c r="FCH5" s="4"/>
      <c r="FCI5" s="4"/>
      <c r="FCJ5" s="4"/>
      <c r="FCO5" s="25"/>
      <c r="FCP5" s="25"/>
      <c r="FCQ5" s="18"/>
      <c r="FCR5" s="18"/>
      <c r="FCS5" s="18"/>
      <c r="FCT5" s="18"/>
      <c r="FCU5" s="18"/>
      <c r="FCV5" s="4"/>
      <c r="FCW5" s="4"/>
      <c r="FCX5" s="4"/>
      <c r="FCY5" s="4"/>
      <c r="FCZ5" s="4"/>
      <c r="FDE5" s="25"/>
      <c r="FDF5" s="25"/>
      <c r="FDG5" s="18"/>
      <c r="FDH5" s="18"/>
      <c r="FDI5" s="18"/>
      <c r="FDJ5" s="18"/>
      <c r="FDK5" s="18"/>
      <c r="FDL5" s="4"/>
      <c r="FDM5" s="4"/>
      <c r="FDN5" s="4"/>
      <c r="FDO5" s="4"/>
      <c r="FDP5" s="4"/>
      <c r="FDU5" s="25"/>
      <c r="FDV5" s="25"/>
      <c r="FDW5" s="18"/>
      <c r="FDX5" s="18"/>
      <c r="FDY5" s="18"/>
      <c r="FDZ5" s="18"/>
      <c r="FEA5" s="18"/>
      <c r="FEB5" s="4"/>
      <c r="FEC5" s="4"/>
      <c r="FED5" s="4"/>
      <c r="FEE5" s="4"/>
      <c r="FEF5" s="4"/>
      <c r="FEK5" s="25"/>
      <c r="FEL5" s="25"/>
      <c r="FEM5" s="18"/>
      <c r="FEN5" s="18"/>
      <c r="FEO5" s="18"/>
      <c r="FEP5" s="18"/>
      <c r="FEQ5" s="18"/>
      <c r="FER5" s="4"/>
      <c r="FES5" s="4"/>
      <c r="FET5" s="4"/>
      <c r="FEU5" s="4"/>
      <c r="FEV5" s="4"/>
      <c r="FFA5" s="25"/>
      <c r="FFB5" s="25"/>
      <c r="FFC5" s="18"/>
      <c r="FFD5" s="18"/>
      <c r="FFE5" s="18"/>
      <c r="FFF5" s="18"/>
      <c r="FFG5" s="18"/>
      <c r="FFH5" s="4"/>
      <c r="FFI5" s="4"/>
      <c r="FFJ5" s="4"/>
      <c r="FFK5" s="4"/>
      <c r="FFL5" s="4"/>
      <c r="FFQ5" s="25"/>
      <c r="FFR5" s="25"/>
      <c r="FFS5" s="18"/>
      <c r="FFT5" s="18"/>
      <c r="FFU5" s="18"/>
      <c r="FFV5" s="18"/>
      <c r="FFW5" s="18"/>
      <c r="FFX5" s="4"/>
      <c r="FFY5" s="4"/>
      <c r="FFZ5" s="4"/>
      <c r="FGA5" s="4"/>
      <c r="FGB5" s="4"/>
      <c r="FGG5" s="25"/>
      <c r="FGH5" s="25"/>
      <c r="FGI5" s="18"/>
      <c r="FGJ5" s="18"/>
      <c r="FGK5" s="18"/>
      <c r="FGL5" s="18"/>
      <c r="FGM5" s="18"/>
      <c r="FGN5" s="4"/>
      <c r="FGO5" s="4"/>
      <c r="FGP5" s="4"/>
      <c r="FGQ5" s="4"/>
      <c r="FGR5" s="4"/>
      <c r="FGW5" s="25"/>
      <c r="FGX5" s="25"/>
      <c r="FGY5" s="18"/>
      <c r="FGZ5" s="18"/>
      <c r="FHA5" s="18"/>
      <c r="FHB5" s="18"/>
      <c r="FHC5" s="18"/>
      <c r="FHD5" s="4"/>
      <c r="FHE5" s="4"/>
      <c r="FHF5" s="4"/>
      <c r="FHG5" s="4"/>
      <c r="FHH5" s="4"/>
      <c r="FHM5" s="25"/>
      <c r="FHN5" s="25"/>
      <c r="FHO5" s="18"/>
      <c r="FHP5" s="18"/>
      <c r="FHQ5" s="18"/>
      <c r="FHR5" s="18"/>
      <c r="FHS5" s="18"/>
      <c r="FHT5" s="4"/>
      <c r="FHU5" s="4"/>
      <c r="FHV5" s="4"/>
      <c r="FHW5" s="4"/>
      <c r="FHX5" s="4"/>
      <c r="FIC5" s="25"/>
      <c r="FID5" s="25"/>
      <c r="FIE5" s="18"/>
      <c r="FIF5" s="18"/>
      <c r="FIG5" s="18"/>
      <c r="FIH5" s="18"/>
      <c r="FII5" s="18"/>
      <c r="FIJ5" s="4"/>
      <c r="FIK5" s="4"/>
      <c r="FIL5" s="4"/>
      <c r="FIM5" s="4"/>
      <c r="FIN5" s="4"/>
      <c r="FIS5" s="25"/>
      <c r="FIT5" s="25"/>
      <c r="FIU5" s="18"/>
      <c r="FIV5" s="18"/>
      <c r="FIW5" s="18"/>
      <c r="FIX5" s="18"/>
      <c r="FIY5" s="18"/>
      <c r="FIZ5" s="4"/>
      <c r="FJA5" s="4"/>
      <c r="FJB5" s="4"/>
      <c r="FJC5" s="4"/>
      <c r="FJD5" s="4"/>
      <c r="FJI5" s="25"/>
      <c r="FJJ5" s="25"/>
      <c r="FJK5" s="18"/>
      <c r="FJL5" s="18"/>
      <c r="FJM5" s="18"/>
      <c r="FJN5" s="18"/>
      <c r="FJO5" s="18"/>
      <c r="FJP5" s="4"/>
      <c r="FJQ5" s="4"/>
      <c r="FJR5" s="4"/>
      <c r="FJS5" s="4"/>
      <c r="FJT5" s="4"/>
      <c r="FJY5" s="25"/>
      <c r="FJZ5" s="25"/>
      <c r="FKA5" s="18"/>
      <c r="FKB5" s="18"/>
      <c r="FKC5" s="18"/>
      <c r="FKD5" s="18"/>
      <c r="FKE5" s="18"/>
      <c r="FKF5" s="4"/>
      <c r="FKG5" s="4"/>
      <c r="FKH5" s="4"/>
      <c r="FKI5" s="4"/>
      <c r="FKJ5" s="4"/>
      <c r="FKO5" s="25"/>
      <c r="FKP5" s="25"/>
      <c r="FKQ5" s="18"/>
      <c r="FKR5" s="18"/>
      <c r="FKS5" s="18"/>
      <c r="FKT5" s="18"/>
      <c r="FKU5" s="18"/>
      <c r="FKV5" s="4"/>
      <c r="FKW5" s="4"/>
      <c r="FKX5" s="4"/>
      <c r="FKY5" s="4"/>
      <c r="FKZ5" s="4"/>
      <c r="FLE5" s="25"/>
      <c r="FLF5" s="25"/>
      <c r="FLG5" s="18"/>
      <c r="FLH5" s="18"/>
      <c r="FLI5" s="18"/>
      <c r="FLJ5" s="18"/>
      <c r="FLK5" s="18"/>
      <c r="FLL5" s="4"/>
      <c r="FLM5" s="4"/>
      <c r="FLN5" s="4"/>
      <c r="FLO5" s="4"/>
      <c r="FLP5" s="4"/>
      <c r="FLU5" s="25"/>
      <c r="FLV5" s="25"/>
      <c r="FLW5" s="18"/>
      <c r="FLX5" s="18"/>
      <c r="FLY5" s="18"/>
      <c r="FLZ5" s="18"/>
      <c r="FMA5" s="18"/>
      <c r="FMB5" s="4"/>
      <c r="FMC5" s="4"/>
      <c r="FMD5" s="4"/>
      <c r="FME5" s="4"/>
      <c r="FMF5" s="4"/>
      <c r="FMK5" s="25"/>
      <c r="FML5" s="25"/>
      <c r="FMM5" s="18"/>
      <c r="FMN5" s="18"/>
      <c r="FMO5" s="18"/>
      <c r="FMP5" s="18"/>
      <c r="FMQ5" s="18"/>
      <c r="FMR5" s="4"/>
      <c r="FMS5" s="4"/>
      <c r="FMT5" s="4"/>
      <c r="FMU5" s="4"/>
      <c r="FMV5" s="4"/>
      <c r="FNA5" s="25"/>
      <c r="FNB5" s="25"/>
      <c r="FNC5" s="18"/>
      <c r="FND5" s="18"/>
      <c r="FNE5" s="18"/>
      <c r="FNF5" s="18"/>
      <c r="FNG5" s="18"/>
      <c r="FNH5" s="4"/>
      <c r="FNI5" s="4"/>
      <c r="FNJ5" s="4"/>
      <c r="FNK5" s="4"/>
      <c r="FNL5" s="4"/>
      <c r="FNQ5" s="25"/>
      <c r="FNR5" s="25"/>
      <c r="FNS5" s="18"/>
      <c r="FNT5" s="18"/>
      <c r="FNU5" s="18"/>
      <c r="FNV5" s="18"/>
      <c r="FNW5" s="18"/>
      <c r="FNX5" s="4"/>
      <c r="FNY5" s="4"/>
      <c r="FNZ5" s="4"/>
      <c r="FOA5" s="4"/>
      <c r="FOB5" s="4"/>
      <c r="FOG5" s="25"/>
      <c r="FOH5" s="25"/>
      <c r="FOI5" s="18"/>
      <c r="FOJ5" s="18"/>
      <c r="FOK5" s="18"/>
      <c r="FOL5" s="18"/>
      <c r="FOM5" s="18"/>
      <c r="FON5" s="4"/>
      <c r="FOO5" s="4"/>
      <c r="FOP5" s="4"/>
      <c r="FOQ5" s="4"/>
      <c r="FOR5" s="4"/>
      <c r="FOW5" s="25"/>
      <c r="FOX5" s="25"/>
      <c r="FOY5" s="18"/>
      <c r="FOZ5" s="18"/>
      <c r="FPA5" s="18"/>
      <c r="FPB5" s="18"/>
      <c r="FPC5" s="18"/>
      <c r="FPD5" s="4"/>
      <c r="FPE5" s="4"/>
      <c r="FPF5" s="4"/>
      <c r="FPG5" s="4"/>
      <c r="FPH5" s="4"/>
      <c r="FPM5" s="25"/>
      <c r="FPN5" s="25"/>
      <c r="FPO5" s="18"/>
      <c r="FPP5" s="18"/>
      <c r="FPQ5" s="18"/>
      <c r="FPR5" s="18"/>
      <c r="FPS5" s="18"/>
      <c r="FPT5" s="4"/>
      <c r="FPU5" s="4"/>
      <c r="FPV5" s="4"/>
      <c r="FPW5" s="4"/>
      <c r="FPX5" s="4"/>
      <c r="FQC5" s="25"/>
      <c r="FQD5" s="25"/>
      <c r="FQE5" s="18"/>
      <c r="FQF5" s="18"/>
      <c r="FQG5" s="18"/>
      <c r="FQH5" s="18"/>
      <c r="FQI5" s="18"/>
      <c r="FQJ5" s="4"/>
      <c r="FQK5" s="4"/>
      <c r="FQL5" s="4"/>
      <c r="FQM5" s="4"/>
      <c r="FQN5" s="4"/>
      <c r="FQS5" s="25"/>
      <c r="FQT5" s="25"/>
      <c r="FQU5" s="18"/>
      <c r="FQV5" s="18"/>
      <c r="FQW5" s="18"/>
      <c r="FQX5" s="18"/>
      <c r="FQY5" s="18"/>
      <c r="FQZ5" s="4"/>
      <c r="FRA5" s="4"/>
      <c r="FRB5" s="4"/>
      <c r="FRC5" s="4"/>
      <c r="FRD5" s="4"/>
      <c r="FRI5" s="25"/>
      <c r="FRJ5" s="25"/>
      <c r="FRK5" s="18"/>
      <c r="FRL5" s="18"/>
      <c r="FRM5" s="18"/>
      <c r="FRN5" s="18"/>
      <c r="FRO5" s="18"/>
      <c r="FRP5" s="4"/>
      <c r="FRQ5" s="4"/>
      <c r="FRR5" s="4"/>
      <c r="FRS5" s="4"/>
      <c r="FRT5" s="4"/>
      <c r="FRY5" s="25"/>
      <c r="FRZ5" s="25"/>
      <c r="FSA5" s="18"/>
      <c r="FSB5" s="18"/>
      <c r="FSC5" s="18"/>
      <c r="FSD5" s="18"/>
      <c r="FSE5" s="18"/>
      <c r="FSF5" s="4"/>
      <c r="FSG5" s="4"/>
      <c r="FSH5" s="4"/>
      <c r="FSI5" s="4"/>
      <c r="FSJ5" s="4"/>
      <c r="FSO5" s="25"/>
      <c r="FSP5" s="25"/>
      <c r="FSQ5" s="18"/>
      <c r="FSR5" s="18"/>
      <c r="FSS5" s="18"/>
      <c r="FST5" s="18"/>
      <c r="FSU5" s="18"/>
      <c r="FSV5" s="4"/>
      <c r="FSW5" s="4"/>
      <c r="FSX5" s="4"/>
      <c r="FSY5" s="4"/>
      <c r="FSZ5" s="4"/>
      <c r="FTE5" s="25"/>
      <c r="FTF5" s="25"/>
      <c r="FTG5" s="18"/>
      <c r="FTH5" s="18"/>
      <c r="FTI5" s="18"/>
      <c r="FTJ5" s="18"/>
      <c r="FTK5" s="18"/>
      <c r="FTL5" s="4"/>
      <c r="FTM5" s="4"/>
      <c r="FTN5" s="4"/>
      <c r="FTO5" s="4"/>
      <c r="FTP5" s="4"/>
      <c r="FTU5" s="25"/>
      <c r="FTV5" s="25"/>
      <c r="FTW5" s="18"/>
      <c r="FTX5" s="18"/>
      <c r="FTY5" s="18"/>
      <c r="FTZ5" s="18"/>
      <c r="FUA5" s="18"/>
      <c r="FUB5" s="4"/>
      <c r="FUC5" s="4"/>
      <c r="FUD5" s="4"/>
      <c r="FUE5" s="4"/>
      <c r="FUF5" s="4"/>
      <c r="FUK5" s="25"/>
      <c r="FUL5" s="25"/>
      <c r="FUM5" s="18"/>
      <c r="FUN5" s="18"/>
      <c r="FUO5" s="18"/>
      <c r="FUP5" s="18"/>
      <c r="FUQ5" s="18"/>
      <c r="FUR5" s="4"/>
      <c r="FUS5" s="4"/>
      <c r="FUT5" s="4"/>
      <c r="FUU5" s="4"/>
      <c r="FUV5" s="4"/>
      <c r="FVA5" s="25"/>
      <c r="FVB5" s="25"/>
      <c r="FVC5" s="18"/>
      <c r="FVD5" s="18"/>
      <c r="FVE5" s="18"/>
      <c r="FVF5" s="18"/>
      <c r="FVG5" s="18"/>
      <c r="FVH5" s="4"/>
      <c r="FVI5" s="4"/>
      <c r="FVJ5" s="4"/>
      <c r="FVK5" s="4"/>
      <c r="FVL5" s="4"/>
      <c r="FVQ5" s="25"/>
      <c r="FVR5" s="25"/>
      <c r="FVS5" s="18"/>
      <c r="FVT5" s="18"/>
      <c r="FVU5" s="18"/>
      <c r="FVV5" s="18"/>
      <c r="FVW5" s="18"/>
      <c r="FVX5" s="4"/>
      <c r="FVY5" s="4"/>
      <c r="FVZ5" s="4"/>
      <c r="FWA5" s="4"/>
      <c r="FWB5" s="4"/>
      <c r="FWG5" s="25"/>
      <c r="FWH5" s="25"/>
      <c r="FWI5" s="18"/>
      <c r="FWJ5" s="18"/>
      <c r="FWK5" s="18"/>
      <c r="FWL5" s="18"/>
      <c r="FWM5" s="18"/>
      <c r="FWN5" s="4"/>
      <c r="FWO5" s="4"/>
      <c r="FWP5" s="4"/>
      <c r="FWQ5" s="4"/>
      <c r="FWR5" s="4"/>
      <c r="FWW5" s="25"/>
      <c r="FWX5" s="25"/>
      <c r="FWY5" s="18"/>
      <c r="FWZ5" s="18"/>
      <c r="FXA5" s="18"/>
      <c r="FXB5" s="18"/>
      <c r="FXC5" s="18"/>
      <c r="FXD5" s="4"/>
      <c r="FXE5" s="4"/>
      <c r="FXF5" s="4"/>
      <c r="FXG5" s="4"/>
      <c r="FXH5" s="4"/>
      <c r="FXM5" s="25"/>
      <c r="FXN5" s="25"/>
      <c r="FXO5" s="18"/>
      <c r="FXP5" s="18"/>
      <c r="FXQ5" s="18"/>
      <c r="FXR5" s="18"/>
      <c r="FXS5" s="18"/>
      <c r="FXT5" s="4"/>
      <c r="FXU5" s="4"/>
      <c r="FXV5" s="4"/>
      <c r="FXW5" s="4"/>
      <c r="FXX5" s="4"/>
      <c r="FYC5" s="25"/>
      <c r="FYD5" s="25"/>
      <c r="FYE5" s="18"/>
      <c r="FYF5" s="18"/>
      <c r="FYG5" s="18"/>
      <c r="FYH5" s="18"/>
      <c r="FYI5" s="18"/>
      <c r="FYJ5" s="4"/>
      <c r="FYK5" s="4"/>
      <c r="FYL5" s="4"/>
      <c r="FYM5" s="4"/>
      <c r="FYN5" s="4"/>
      <c r="FYS5" s="25"/>
      <c r="FYT5" s="25"/>
      <c r="FYU5" s="18"/>
      <c r="FYV5" s="18"/>
      <c r="FYW5" s="18"/>
      <c r="FYX5" s="18"/>
      <c r="FYY5" s="18"/>
      <c r="FYZ5" s="4"/>
      <c r="FZA5" s="4"/>
      <c r="FZB5" s="4"/>
      <c r="FZC5" s="4"/>
      <c r="FZD5" s="4"/>
      <c r="FZI5" s="25"/>
      <c r="FZJ5" s="25"/>
      <c r="FZK5" s="18"/>
      <c r="FZL5" s="18"/>
      <c r="FZM5" s="18"/>
      <c r="FZN5" s="18"/>
      <c r="FZO5" s="18"/>
      <c r="FZP5" s="4"/>
      <c r="FZQ5" s="4"/>
      <c r="FZR5" s="4"/>
      <c r="FZS5" s="4"/>
      <c r="FZT5" s="4"/>
      <c r="FZY5" s="25"/>
      <c r="FZZ5" s="25"/>
      <c r="GAA5" s="18"/>
      <c r="GAB5" s="18"/>
      <c r="GAC5" s="18"/>
      <c r="GAD5" s="18"/>
      <c r="GAE5" s="18"/>
      <c r="GAF5" s="4"/>
      <c r="GAG5" s="4"/>
      <c r="GAH5" s="4"/>
      <c r="GAI5" s="4"/>
      <c r="GAJ5" s="4"/>
      <c r="GAO5" s="25"/>
      <c r="GAP5" s="25"/>
      <c r="GAQ5" s="18"/>
      <c r="GAR5" s="18"/>
      <c r="GAS5" s="18"/>
      <c r="GAT5" s="18"/>
      <c r="GAU5" s="18"/>
      <c r="GAV5" s="4"/>
      <c r="GAW5" s="4"/>
      <c r="GAX5" s="4"/>
      <c r="GAY5" s="4"/>
      <c r="GAZ5" s="4"/>
      <c r="GBE5" s="25"/>
      <c r="GBF5" s="25"/>
      <c r="GBG5" s="18"/>
      <c r="GBH5" s="18"/>
      <c r="GBI5" s="18"/>
      <c r="GBJ5" s="18"/>
      <c r="GBK5" s="18"/>
      <c r="GBL5" s="4"/>
      <c r="GBM5" s="4"/>
      <c r="GBN5" s="4"/>
      <c r="GBO5" s="4"/>
      <c r="GBP5" s="4"/>
      <c r="GBU5" s="25"/>
      <c r="GBV5" s="25"/>
      <c r="GBW5" s="18"/>
      <c r="GBX5" s="18"/>
      <c r="GBY5" s="18"/>
      <c r="GBZ5" s="18"/>
      <c r="GCA5" s="18"/>
      <c r="GCB5" s="4"/>
      <c r="GCC5" s="4"/>
      <c r="GCD5" s="4"/>
      <c r="GCE5" s="4"/>
      <c r="GCF5" s="4"/>
      <c r="GCK5" s="25"/>
      <c r="GCL5" s="25"/>
      <c r="GCM5" s="18"/>
      <c r="GCN5" s="18"/>
      <c r="GCO5" s="18"/>
      <c r="GCP5" s="18"/>
      <c r="GCQ5" s="18"/>
      <c r="GCR5" s="4"/>
      <c r="GCS5" s="4"/>
      <c r="GCT5" s="4"/>
      <c r="GCU5" s="4"/>
      <c r="GCV5" s="4"/>
      <c r="GDA5" s="25"/>
      <c r="GDB5" s="25"/>
      <c r="GDC5" s="18"/>
      <c r="GDD5" s="18"/>
      <c r="GDE5" s="18"/>
      <c r="GDF5" s="18"/>
      <c r="GDG5" s="18"/>
      <c r="GDH5" s="4"/>
      <c r="GDI5" s="4"/>
      <c r="GDJ5" s="4"/>
      <c r="GDK5" s="4"/>
      <c r="GDL5" s="4"/>
      <c r="GDQ5" s="25"/>
      <c r="GDR5" s="25"/>
      <c r="GDS5" s="18"/>
      <c r="GDT5" s="18"/>
      <c r="GDU5" s="18"/>
      <c r="GDV5" s="18"/>
      <c r="GDW5" s="18"/>
      <c r="GDX5" s="4"/>
      <c r="GDY5" s="4"/>
      <c r="GDZ5" s="4"/>
      <c r="GEA5" s="4"/>
      <c r="GEB5" s="4"/>
      <c r="GEG5" s="25"/>
      <c r="GEH5" s="25"/>
      <c r="GEI5" s="18"/>
      <c r="GEJ5" s="18"/>
      <c r="GEK5" s="18"/>
      <c r="GEL5" s="18"/>
      <c r="GEM5" s="18"/>
      <c r="GEN5" s="4"/>
      <c r="GEO5" s="4"/>
      <c r="GEP5" s="4"/>
      <c r="GEQ5" s="4"/>
      <c r="GER5" s="4"/>
      <c r="GEW5" s="25"/>
      <c r="GEX5" s="25"/>
      <c r="GEY5" s="18"/>
      <c r="GEZ5" s="18"/>
      <c r="GFA5" s="18"/>
      <c r="GFB5" s="18"/>
      <c r="GFC5" s="18"/>
      <c r="GFD5" s="4"/>
      <c r="GFE5" s="4"/>
      <c r="GFF5" s="4"/>
      <c r="GFG5" s="4"/>
      <c r="GFH5" s="4"/>
      <c r="GFM5" s="25"/>
      <c r="GFN5" s="25"/>
      <c r="GFO5" s="18"/>
      <c r="GFP5" s="18"/>
      <c r="GFQ5" s="18"/>
      <c r="GFR5" s="18"/>
      <c r="GFS5" s="18"/>
      <c r="GFT5" s="4"/>
      <c r="GFU5" s="4"/>
      <c r="GFV5" s="4"/>
      <c r="GFW5" s="4"/>
      <c r="GFX5" s="4"/>
      <c r="GGC5" s="25"/>
      <c r="GGD5" s="25"/>
      <c r="GGE5" s="18"/>
      <c r="GGF5" s="18"/>
      <c r="GGG5" s="18"/>
      <c r="GGH5" s="18"/>
      <c r="GGI5" s="18"/>
      <c r="GGJ5" s="4"/>
      <c r="GGK5" s="4"/>
      <c r="GGL5" s="4"/>
      <c r="GGM5" s="4"/>
      <c r="GGN5" s="4"/>
      <c r="GGS5" s="25"/>
      <c r="GGT5" s="25"/>
      <c r="GGU5" s="18"/>
      <c r="GGV5" s="18"/>
      <c r="GGW5" s="18"/>
      <c r="GGX5" s="18"/>
      <c r="GGY5" s="18"/>
      <c r="GGZ5" s="4"/>
      <c r="GHA5" s="4"/>
      <c r="GHB5" s="4"/>
      <c r="GHC5" s="4"/>
      <c r="GHD5" s="4"/>
      <c r="GHI5" s="25"/>
      <c r="GHJ5" s="25"/>
      <c r="GHK5" s="18"/>
      <c r="GHL5" s="18"/>
      <c r="GHM5" s="18"/>
      <c r="GHN5" s="18"/>
      <c r="GHO5" s="18"/>
      <c r="GHP5" s="4"/>
      <c r="GHQ5" s="4"/>
      <c r="GHR5" s="4"/>
      <c r="GHS5" s="4"/>
      <c r="GHT5" s="4"/>
      <c r="GHY5" s="25"/>
      <c r="GHZ5" s="25"/>
      <c r="GIA5" s="18"/>
      <c r="GIB5" s="18"/>
      <c r="GIC5" s="18"/>
      <c r="GID5" s="18"/>
      <c r="GIE5" s="18"/>
      <c r="GIF5" s="4"/>
      <c r="GIG5" s="4"/>
      <c r="GIH5" s="4"/>
      <c r="GII5" s="4"/>
      <c r="GIJ5" s="4"/>
      <c r="GIO5" s="25"/>
      <c r="GIP5" s="25"/>
      <c r="GIQ5" s="18"/>
      <c r="GIR5" s="18"/>
      <c r="GIS5" s="18"/>
      <c r="GIT5" s="18"/>
      <c r="GIU5" s="18"/>
      <c r="GIV5" s="4"/>
      <c r="GIW5" s="4"/>
      <c r="GIX5" s="4"/>
      <c r="GIY5" s="4"/>
      <c r="GIZ5" s="4"/>
      <c r="GJE5" s="25"/>
      <c r="GJF5" s="25"/>
      <c r="GJG5" s="18"/>
      <c r="GJH5" s="18"/>
      <c r="GJI5" s="18"/>
      <c r="GJJ5" s="18"/>
      <c r="GJK5" s="18"/>
      <c r="GJL5" s="4"/>
      <c r="GJM5" s="4"/>
      <c r="GJN5" s="4"/>
      <c r="GJO5" s="4"/>
      <c r="GJP5" s="4"/>
      <c r="GJU5" s="25"/>
      <c r="GJV5" s="25"/>
      <c r="GJW5" s="18"/>
      <c r="GJX5" s="18"/>
      <c r="GJY5" s="18"/>
      <c r="GJZ5" s="18"/>
      <c r="GKA5" s="18"/>
      <c r="GKB5" s="4"/>
      <c r="GKC5" s="4"/>
      <c r="GKD5" s="4"/>
      <c r="GKE5" s="4"/>
      <c r="GKF5" s="4"/>
      <c r="GKK5" s="25"/>
      <c r="GKL5" s="25"/>
      <c r="GKM5" s="18"/>
      <c r="GKN5" s="18"/>
      <c r="GKO5" s="18"/>
      <c r="GKP5" s="18"/>
      <c r="GKQ5" s="18"/>
      <c r="GKR5" s="4"/>
      <c r="GKS5" s="4"/>
      <c r="GKT5" s="4"/>
      <c r="GKU5" s="4"/>
      <c r="GKV5" s="4"/>
      <c r="GLA5" s="25"/>
      <c r="GLB5" s="25"/>
      <c r="GLC5" s="18"/>
      <c r="GLD5" s="18"/>
      <c r="GLE5" s="18"/>
      <c r="GLF5" s="18"/>
      <c r="GLG5" s="18"/>
      <c r="GLH5" s="4"/>
      <c r="GLI5" s="4"/>
      <c r="GLJ5" s="4"/>
      <c r="GLK5" s="4"/>
      <c r="GLL5" s="4"/>
      <c r="GLQ5" s="25"/>
      <c r="GLR5" s="25"/>
      <c r="GLS5" s="18"/>
      <c r="GLT5" s="18"/>
      <c r="GLU5" s="18"/>
      <c r="GLV5" s="18"/>
      <c r="GLW5" s="18"/>
      <c r="GLX5" s="4"/>
      <c r="GLY5" s="4"/>
      <c r="GLZ5" s="4"/>
      <c r="GMA5" s="4"/>
      <c r="GMB5" s="4"/>
      <c r="GMG5" s="25"/>
      <c r="GMH5" s="25"/>
      <c r="GMI5" s="18"/>
      <c r="GMJ5" s="18"/>
      <c r="GMK5" s="18"/>
      <c r="GML5" s="18"/>
      <c r="GMM5" s="18"/>
      <c r="GMN5" s="4"/>
      <c r="GMO5" s="4"/>
      <c r="GMP5" s="4"/>
      <c r="GMQ5" s="4"/>
      <c r="GMR5" s="4"/>
      <c r="GMW5" s="25"/>
      <c r="GMX5" s="25"/>
      <c r="GMY5" s="18"/>
      <c r="GMZ5" s="18"/>
      <c r="GNA5" s="18"/>
      <c r="GNB5" s="18"/>
      <c r="GNC5" s="18"/>
      <c r="GND5" s="4"/>
      <c r="GNE5" s="4"/>
      <c r="GNF5" s="4"/>
      <c r="GNG5" s="4"/>
      <c r="GNH5" s="4"/>
      <c r="GNM5" s="25"/>
      <c r="GNN5" s="25"/>
      <c r="GNO5" s="18"/>
      <c r="GNP5" s="18"/>
      <c r="GNQ5" s="18"/>
      <c r="GNR5" s="18"/>
      <c r="GNS5" s="18"/>
      <c r="GNT5" s="4"/>
      <c r="GNU5" s="4"/>
      <c r="GNV5" s="4"/>
      <c r="GNW5" s="4"/>
      <c r="GNX5" s="4"/>
      <c r="GOC5" s="25"/>
      <c r="GOD5" s="25"/>
      <c r="GOE5" s="18"/>
      <c r="GOF5" s="18"/>
      <c r="GOG5" s="18"/>
      <c r="GOH5" s="18"/>
      <c r="GOI5" s="18"/>
      <c r="GOJ5" s="4"/>
      <c r="GOK5" s="4"/>
      <c r="GOL5" s="4"/>
      <c r="GOM5" s="4"/>
      <c r="GON5" s="4"/>
      <c r="GOS5" s="25"/>
      <c r="GOT5" s="25"/>
      <c r="GOU5" s="18"/>
      <c r="GOV5" s="18"/>
      <c r="GOW5" s="18"/>
      <c r="GOX5" s="18"/>
      <c r="GOY5" s="18"/>
      <c r="GOZ5" s="4"/>
      <c r="GPA5" s="4"/>
      <c r="GPB5" s="4"/>
      <c r="GPC5" s="4"/>
      <c r="GPD5" s="4"/>
      <c r="GPI5" s="25"/>
      <c r="GPJ5" s="25"/>
      <c r="GPK5" s="18"/>
      <c r="GPL5" s="18"/>
      <c r="GPM5" s="18"/>
      <c r="GPN5" s="18"/>
      <c r="GPO5" s="18"/>
      <c r="GPP5" s="4"/>
      <c r="GPQ5" s="4"/>
      <c r="GPR5" s="4"/>
      <c r="GPS5" s="4"/>
      <c r="GPT5" s="4"/>
      <c r="GPY5" s="25"/>
      <c r="GPZ5" s="25"/>
      <c r="GQA5" s="18"/>
      <c r="GQB5" s="18"/>
      <c r="GQC5" s="18"/>
      <c r="GQD5" s="18"/>
      <c r="GQE5" s="18"/>
      <c r="GQF5" s="4"/>
      <c r="GQG5" s="4"/>
      <c r="GQH5" s="4"/>
      <c r="GQI5" s="4"/>
      <c r="GQJ5" s="4"/>
      <c r="GQO5" s="25"/>
      <c r="GQP5" s="25"/>
      <c r="GQQ5" s="18"/>
      <c r="GQR5" s="18"/>
      <c r="GQS5" s="18"/>
      <c r="GQT5" s="18"/>
      <c r="GQU5" s="18"/>
      <c r="GQV5" s="4"/>
      <c r="GQW5" s="4"/>
      <c r="GQX5" s="4"/>
      <c r="GQY5" s="4"/>
      <c r="GQZ5" s="4"/>
      <c r="GRE5" s="25"/>
      <c r="GRF5" s="25"/>
      <c r="GRG5" s="18"/>
      <c r="GRH5" s="18"/>
      <c r="GRI5" s="18"/>
      <c r="GRJ5" s="18"/>
      <c r="GRK5" s="18"/>
      <c r="GRL5" s="4"/>
      <c r="GRM5" s="4"/>
      <c r="GRN5" s="4"/>
      <c r="GRO5" s="4"/>
      <c r="GRP5" s="4"/>
      <c r="GRU5" s="25"/>
      <c r="GRV5" s="25"/>
      <c r="GRW5" s="18"/>
      <c r="GRX5" s="18"/>
      <c r="GRY5" s="18"/>
      <c r="GRZ5" s="18"/>
      <c r="GSA5" s="18"/>
      <c r="GSB5" s="4"/>
      <c r="GSC5" s="4"/>
      <c r="GSD5" s="4"/>
      <c r="GSE5" s="4"/>
      <c r="GSF5" s="4"/>
      <c r="GSK5" s="25"/>
      <c r="GSL5" s="25"/>
      <c r="GSM5" s="18"/>
      <c r="GSN5" s="18"/>
      <c r="GSO5" s="18"/>
      <c r="GSP5" s="18"/>
      <c r="GSQ5" s="18"/>
      <c r="GSR5" s="4"/>
      <c r="GSS5" s="4"/>
      <c r="GST5" s="4"/>
      <c r="GSU5" s="4"/>
      <c r="GSV5" s="4"/>
      <c r="GTA5" s="25"/>
      <c r="GTB5" s="25"/>
      <c r="GTC5" s="18"/>
      <c r="GTD5" s="18"/>
      <c r="GTE5" s="18"/>
      <c r="GTF5" s="18"/>
      <c r="GTG5" s="18"/>
      <c r="GTH5" s="4"/>
      <c r="GTI5" s="4"/>
      <c r="GTJ5" s="4"/>
      <c r="GTK5" s="4"/>
      <c r="GTL5" s="4"/>
      <c r="GTQ5" s="25"/>
      <c r="GTR5" s="25"/>
      <c r="GTS5" s="18"/>
      <c r="GTT5" s="18"/>
      <c r="GTU5" s="18"/>
      <c r="GTV5" s="18"/>
      <c r="GTW5" s="18"/>
      <c r="GTX5" s="4"/>
      <c r="GTY5" s="4"/>
      <c r="GTZ5" s="4"/>
      <c r="GUA5" s="4"/>
      <c r="GUB5" s="4"/>
      <c r="GUG5" s="25"/>
      <c r="GUH5" s="25"/>
      <c r="GUI5" s="18"/>
      <c r="GUJ5" s="18"/>
      <c r="GUK5" s="18"/>
      <c r="GUL5" s="18"/>
      <c r="GUM5" s="18"/>
      <c r="GUN5" s="4"/>
      <c r="GUO5" s="4"/>
      <c r="GUP5" s="4"/>
      <c r="GUQ5" s="4"/>
      <c r="GUR5" s="4"/>
      <c r="GUW5" s="25"/>
      <c r="GUX5" s="25"/>
      <c r="GUY5" s="18"/>
      <c r="GUZ5" s="18"/>
      <c r="GVA5" s="18"/>
      <c r="GVB5" s="18"/>
      <c r="GVC5" s="18"/>
      <c r="GVD5" s="4"/>
      <c r="GVE5" s="4"/>
      <c r="GVF5" s="4"/>
      <c r="GVG5" s="4"/>
      <c r="GVH5" s="4"/>
      <c r="GVM5" s="25"/>
      <c r="GVN5" s="25"/>
      <c r="GVO5" s="18"/>
      <c r="GVP5" s="18"/>
      <c r="GVQ5" s="18"/>
      <c r="GVR5" s="18"/>
      <c r="GVS5" s="18"/>
      <c r="GVT5" s="4"/>
      <c r="GVU5" s="4"/>
      <c r="GVV5" s="4"/>
      <c r="GVW5" s="4"/>
      <c r="GVX5" s="4"/>
      <c r="GWC5" s="25"/>
      <c r="GWD5" s="25"/>
      <c r="GWE5" s="18"/>
      <c r="GWF5" s="18"/>
      <c r="GWG5" s="18"/>
      <c r="GWH5" s="18"/>
      <c r="GWI5" s="18"/>
      <c r="GWJ5" s="4"/>
      <c r="GWK5" s="4"/>
      <c r="GWL5" s="4"/>
      <c r="GWM5" s="4"/>
      <c r="GWN5" s="4"/>
      <c r="GWS5" s="25"/>
      <c r="GWT5" s="25"/>
      <c r="GWU5" s="18"/>
      <c r="GWV5" s="18"/>
      <c r="GWW5" s="18"/>
      <c r="GWX5" s="18"/>
      <c r="GWY5" s="18"/>
      <c r="GWZ5" s="4"/>
      <c r="GXA5" s="4"/>
      <c r="GXB5" s="4"/>
      <c r="GXC5" s="4"/>
      <c r="GXD5" s="4"/>
      <c r="GXI5" s="25"/>
      <c r="GXJ5" s="25"/>
      <c r="GXK5" s="18"/>
      <c r="GXL5" s="18"/>
      <c r="GXM5" s="18"/>
      <c r="GXN5" s="18"/>
      <c r="GXO5" s="18"/>
      <c r="GXP5" s="4"/>
      <c r="GXQ5" s="4"/>
      <c r="GXR5" s="4"/>
      <c r="GXS5" s="4"/>
      <c r="GXT5" s="4"/>
      <c r="GXY5" s="25"/>
      <c r="GXZ5" s="25"/>
      <c r="GYA5" s="18"/>
      <c r="GYB5" s="18"/>
      <c r="GYC5" s="18"/>
      <c r="GYD5" s="18"/>
      <c r="GYE5" s="18"/>
      <c r="GYF5" s="4"/>
      <c r="GYG5" s="4"/>
      <c r="GYH5" s="4"/>
      <c r="GYI5" s="4"/>
      <c r="GYJ5" s="4"/>
      <c r="GYO5" s="25"/>
      <c r="GYP5" s="25"/>
      <c r="GYQ5" s="18"/>
      <c r="GYR5" s="18"/>
      <c r="GYS5" s="18"/>
      <c r="GYT5" s="18"/>
      <c r="GYU5" s="18"/>
      <c r="GYV5" s="4"/>
      <c r="GYW5" s="4"/>
      <c r="GYX5" s="4"/>
      <c r="GYY5" s="4"/>
      <c r="GYZ5" s="4"/>
      <c r="GZE5" s="25"/>
      <c r="GZF5" s="25"/>
      <c r="GZG5" s="18"/>
      <c r="GZH5" s="18"/>
      <c r="GZI5" s="18"/>
      <c r="GZJ5" s="18"/>
      <c r="GZK5" s="18"/>
      <c r="GZL5" s="4"/>
      <c r="GZM5" s="4"/>
      <c r="GZN5" s="4"/>
      <c r="GZO5" s="4"/>
      <c r="GZP5" s="4"/>
      <c r="GZU5" s="25"/>
      <c r="GZV5" s="25"/>
      <c r="GZW5" s="18"/>
      <c r="GZX5" s="18"/>
      <c r="GZY5" s="18"/>
      <c r="GZZ5" s="18"/>
      <c r="HAA5" s="18"/>
      <c r="HAB5" s="4"/>
      <c r="HAC5" s="4"/>
      <c r="HAD5" s="4"/>
      <c r="HAE5" s="4"/>
      <c r="HAF5" s="4"/>
      <c r="HAK5" s="25"/>
      <c r="HAL5" s="25"/>
      <c r="HAM5" s="18"/>
      <c r="HAN5" s="18"/>
      <c r="HAO5" s="18"/>
      <c r="HAP5" s="18"/>
      <c r="HAQ5" s="18"/>
      <c r="HAR5" s="4"/>
      <c r="HAS5" s="4"/>
      <c r="HAT5" s="4"/>
      <c r="HAU5" s="4"/>
      <c r="HAV5" s="4"/>
      <c r="HBA5" s="25"/>
      <c r="HBB5" s="25"/>
      <c r="HBC5" s="18"/>
      <c r="HBD5" s="18"/>
      <c r="HBE5" s="18"/>
      <c r="HBF5" s="18"/>
      <c r="HBG5" s="18"/>
      <c r="HBH5" s="4"/>
      <c r="HBI5" s="4"/>
      <c r="HBJ5" s="4"/>
      <c r="HBK5" s="4"/>
      <c r="HBL5" s="4"/>
      <c r="HBQ5" s="25"/>
      <c r="HBR5" s="25"/>
      <c r="HBS5" s="18"/>
      <c r="HBT5" s="18"/>
      <c r="HBU5" s="18"/>
      <c r="HBV5" s="18"/>
      <c r="HBW5" s="18"/>
      <c r="HBX5" s="4"/>
      <c r="HBY5" s="4"/>
      <c r="HBZ5" s="4"/>
      <c r="HCA5" s="4"/>
      <c r="HCB5" s="4"/>
      <c r="HCG5" s="25"/>
      <c r="HCH5" s="25"/>
      <c r="HCI5" s="18"/>
      <c r="HCJ5" s="18"/>
      <c r="HCK5" s="18"/>
      <c r="HCL5" s="18"/>
      <c r="HCM5" s="18"/>
      <c r="HCN5" s="4"/>
      <c r="HCO5" s="4"/>
      <c r="HCP5" s="4"/>
      <c r="HCQ5" s="4"/>
      <c r="HCR5" s="4"/>
      <c r="HCW5" s="25"/>
      <c r="HCX5" s="25"/>
      <c r="HCY5" s="18"/>
      <c r="HCZ5" s="18"/>
      <c r="HDA5" s="18"/>
      <c r="HDB5" s="18"/>
      <c r="HDC5" s="18"/>
      <c r="HDD5" s="4"/>
      <c r="HDE5" s="4"/>
      <c r="HDF5" s="4"/>
      <c r="HDG5" s="4"/>
      <c r="HDH5" s="4"/>
      <c r="HDM5" s="25"/>
      <c r="HDN5" s="25"/>
      <c r="HDO5" s="18"/>
      <c r="HDP5" s="18"/>
      <c r="HDQ5" s="18"/>
      <c r="HDR5" s="18"/>
      <c r="HDS5" s="18"/>
      <c r="HDT5" s="4"/>
      <c r="HDU5" s="4"/>
      <c r="HDV5" s="4"/>
      <c r="HDW5" s="4"/>
      <c r="HDX5" s="4"/>
      <c r="HEC5" s="25"/>
      <c r="HED5" s="25"/>
      <c r="HEE5" s="18"/>
      <c r="HEF5" s="18"/>
      <c r="HEG5" s="18"/>
      <c r="HEH5" s="18"/>
      <c r="HEI5" s="18"/>
      <c r="HEJ5" s="4"/>
      <c r="HEK5" s="4"/>
      <c r="HEL5" s="4"/>
      <c r="HEM5" s="4"/>
      <c r="HEN5" s="4"/>
      <c r="HES5" s="25"/>
      <c r="HET5" s="25"/>
      <c r="HEU5" s="18"/>
      <c r="HEV5" s="18"/>
      <c r="HEW5" s="18"/>
      <c r="HEX5" s="18"/>
      <c r="HEY5" s="18"/>
      <c r="HEZ5" s="4"/>
      <c r="HFA5" s="4"/>
      <c r="HFB5" s="4"/>
      <c r="HFC5" s="4"/>
      <c r="HFD5" s="4"/>
      <c r="HFI5" s="25"/>
      <c r="HFJ5" s="25"/>
      <c r="HFK5" s="18"/>
      <c r="HFL5" s="18"/>
      <c r="HFM5" s="18"/>
      <c r="HFN5" s="18"/>
      <c r="HFO5" s="18"/>
      <c r="HFP5" s="4"/>
      <c r="HFQ5" s="4"/>
      <c r="HFR5" s="4"/>
      <c r="HFS5" s="4"/>
      <c r="HFT5" s="4"/>
      <c r="HFY5" s="25"/>
      <c r="HFZ5" s="25"/>
      <c r="HGA5" s="18"/>
      <c r="HGB5" s="18"/>
      <c r="HGC5" s="18"/>
      <c r="HGD5" s="18"/>
      <c r="HGE5" s="18"/>
      <c r="HGF5" s="4"/>
      <c r="HGG5" s="4"/>
      <c r="HGH5" s="4"/>
      <c r="HGI5" s="4"/>
      <c r="HGJ5" s="4"/>
      <c r="HGO5" s="25"/>
      <c r="HGP5" s="25"/>
      <c r="HGQ5" s="18"/>
      <c r="HGR5" s="18"/>
      <c r="HGS5" s="18"/>
      <c r="HGT5" s="18"/>
      <c r="HGU5" s="18"/>
      <c r="HGV5" s="4"/>
      <c r="HGW5" s="4"/>
      <c r="HGX5" s="4"/>
      <c r="HGY5" s="4"/>
      <c r="HGZ5" s="4"/>
      <c r="HHE5" s="25"/>
      <c r="HHF5" s="25"/>
      <c r="HHG5" s="18"/>
      <c r="HHH5" s="18"/>
      <c r="HHI5" s="18"/>
      <c r="HHJ5" s="18"/>
      <c r="HHK5" s="18"/>
      <c r="HHL5" s="4"/>
      <c r="HHM5" s="4"/>
      <c r="HHN5" s="4"/>
      <c r="HHO5" s="4"/>
      <c r="HHP5" s="4"/>
      <c r="HHU5" s="25"/>
      <c r="HHV5" s="25"/>
      <c r="HHW5" s="18"/>
      <c r="HHX5" s="18"/>
      <c r="HHY5" s="18"/>
      <c r="HHZ5" s="18"/>
      <c r="HIA5" s="18"/>
      <c r="HIB5" s="4"/>
      <c r="HIC5" s="4"/>
      <c r="HID5" s="4"/>
      <c r="HIE5" s="4"/>
      <c r="HIF5" s="4"/>
      <c r="HIK5" s="25"/>
      <c r="HIL5" s="25"/>
      <c r="HIM5" s="18"/>
      <c r="HIN5" s="18"/>
      <c r="HIO5" s="18"/>
      <c r="HIP5" s="18"/>
      <c r="HIQ5" s="18"/>
      <c r="HIR5" s="4"/>
      <c r="HIS5" s="4"/>
      <c r="HIT5" s="4"/>
      <c r="HIU5" s="4"/>
      <c r="HIV5" s="4"/>
      <c r="HJA5" s="25"/>
      <c r="HJB5" s="25"/>
      <c r="HJC5" s="18"/>
      <c r="HJD5" s="18"/>
      <c r="HJE5" s="18"/>
      <c r="HJF5" s="18"/>
      <c r="HJG5" s="18"/>
      <c r="HJH5" s="4"/>
      <c r="HJI5" s="4"/>
      <c r="HJJ5" s="4"/>
      <c r="HJK5" s="4"/>
      <c r="HJL5" s="4"/>
      <c r="HJQ5" s="25"/>
      <c r="HJR5" s="25"/>
      <c r="HJS5" s="18"/>
      <c r="HJT5" s="18"/>
      <c r="HJU5" s="18"/>
      <c r="HJV5" s="18"/>
      <c r="HJW5" s="18"/>
      <c r="HJX5" s="4"/>
      <c r="HJY5" s="4"/>
      <c r="HJZ5" s="4"/>
      <c r="HKA5" s="4"/>
      <c r="HKB5" s="4"/>
      <c r="HKG5" s="25"/>
      <c r="HKH5" s="25"/>
      <c r="HKI5" s="18"/>
      <c r="HKJ5" s="18"/>
      <c r="HKK5" s="18"/>
      <c r="HKL5" s="18"/>
      <c r="HKM5" s="18"/>
      <c r="HKN5" s="4"/>
      <c r="HKO5" s="4"/>
      <c r="HKP5" s="4"/>
      <c r="HKQ5" s="4"/>
      <c r="HKR5" s="4"/>
      <c r="HKW5" s="25"/>
      <c r="HKX5" s="25"/>
      <c r="HKY5" s="18"/>
      <c r="HKZ5" s="18"/>
      <c r="HLA5" s="18"/>
      <c r="HLB5" s="18"/>
      <c r="HLC5" s="18"/>
      <c r="HLD5" s="4"/>
      <c r="HLE5" s="4"/>
      <c r="HLF5" s="4"/>
      <c r="HLG5" s="4"/>
      <c r="HLH5" s="4"/>
      <c r="HLM5" s="25"/>
      <c r="HLN5" s="25"/>
      <c r="HLO5" s="18"/>
      <c r="HLP5" s="18"/>
      <c r="HLQ5" s="18"/>
      <c r="HLR5" s="18"/>
      <c r="HLS5" s="18"/>
      <c r="HLT5" s="4"/>
      <c r="HLU5" s="4"/>
      <c r="HLV5" s="4"/>
      <c r="HLW5" s="4"/>
      <c r="HLX5" s="4"/>
      <c r="HMC5" s="25"/>
      <c r="HMD5" s="25"/>
      <c r="HME5" s="18"/>
      <c r="HMF5" s="18"/>
      <c r="HMG5" s="18"/>
      <c r="HMH5" s="18"/>
      <c r="HMI5" s="18"/>
      <c r="HMJ5" s="4"/>
      <c r="HMK5" s="4"/>
      <c r="HML5" s="4"/>
      <c r="HMM5" s="4"/>
      <c r="HMN5" s="4"/>
      <c r="HMS5" s="25"/>
      <c r="HMT5" s="25"/>
      <c r="HMU5" s="18"/>
      <c r="HMV5" s="18"/>
      <c r="HMW5" s="18"/>
      <c r="HMX5" s="18"/>
      <c r="HMY5" s="18"/>
      <c r="HMZ5" s="4"/>
      <c r="HNA5" s="4"/>
      <c r="HNB5" s="4"/>
      <c r="HNC5" s="4"/>
      <c r="HND5" s="4"/>
      <c r="HNI5" s="25"/>
      <c r="HNJ5" s="25"/>
      <c r="HNK5" s="18"/>
      <c r="HNL5" s="18"/>
      <c r="HNM5" s="18"/>
      <c r="HNN5" s="18"/>
      <c r="HNO5" s="18"/>
      <c r="HNP5" s="4"/>
      <c r="HNQ5" s="4"/>
      <c r="HNR5" s="4"/>
      <c r="HNS5" s="4"/>
      <c r="HNT5" s="4"/>
      <c r="HNY5" s="25"/>
      <c r="HNZ5" s="25"/>
      <c r="HOA5" s="18"/>
      <c r="HOB5" s="18"/>
      <c r="HOC5" s="18"/>
      <c r="HOD5" s="18"/>
      <c r="HOE5" s="18"/>
      <c r="HOF5" s="4"/>
      <c r="HOG5" s="4"/>
      <c r="HOH5" s="4"/>
      <c r="HOI5" s="4"/>
      <c r="HOJ5" s="4"/>
      <c r="HOO5" s="25"/>
      <c r="HOP5" s="25"/>
      <c r="HOQ5" s="18"/>
      <c r="HOR5" s="18"/>
      <c r="HOS5" s="18"/>
      <c r="HOT5" s="18"/>
      <c r="HOU5" s="18"/>
      <c r="HOV5" s="4"/>
      <c r="HOW5" s="4"/>
      <c r="HOX5" s="4"/>
      <c r="HOY5" s="4"/>
      <c r="HOZ5" s="4"/>
      <c r="HPE5" s="25"/>
      <c r="HPF5" s="25"/>
      <c r="HPG5" s="18"/>
      <c r="HPH5" s="18"/>
      <c r="HPI5" s="18"/>
      <c r="HPJ5" s="18"/>
      <c r="HPK5" s="18"/>
      <c r="HPL5" s="4"/>
      <c r="HPM5" s="4"/>
      <c r="HPN5" s="4"/>
      <c r="HPO5" s="4"/>
      <c r="HPP5" s="4"/>
      <c r="HPU5" s="25"/>
      <c r="HPV5" s="25"/>
      <c r="HPW5" s="18"/>
      <c r="HPX5" s="18"/>
      <c r="HPY5" s="18"/>
      <c r="HPZ5" s="18"/>
      <c r="HQA5" s="18"/>
      <c r="HQB5" s="4"/>
      <c r="HQC5" s="4"/>
      <c r="HQD5" s="4"/>
      <c r="HQE5" s="4"/>
      <c r="HQF5" s="4"/>
      <c r="HQK5" s="25"/>
      <c r="HQL5" s="25"/>
      <c r="HQM5" s="18"/>
      <c r="HQN5" s="18"/>
      <c r="HQO5" s="18"/>
      <c r="HQP5" s="18"/>
      <c r="HQQ5" s="18"/>
      <c r="HQR5" s="4"/>
      <c r="HQS5" s="4"/>
      <c r="HQT5" s="4"/>
      <c r="HQU5" s="4"/>
      <c r="HQV5" s="4"/>
      <c r="HRA5" s="25"/>
      <c r="HRB5" s="25"/>
      <c r="HRC5" s="18"/>
      <c r="HRD5" s="18"/>
      <c r="HRE5" s="18"/>
      <c r="HRF5" s="18"/>
      <c r="HRG5" s="18"/>
      <c r="HRH5" s="4"/>
      <c r="HRI5" s="4"/>
      <c r="HRJ5" s="4"/>
      <c r="HRK5" s="4"/>
      <c r="HRL5" s="4"/>
      <c r="HRQ5" s="25"/>
      <c r="HRR5" s="25"/>
      <c r="HRS5" s="18"/>
      <c r="HRT5" s="18"/>
      <c r="HRU5" s="18"/>
      <c r="HRV5" s="18"/>
      <c r="HRW5" s="18"/>
      <c r="HRX5" s="4"/>
      <c r="HRY5" s="4"/>
      <c r="HRZ5" s="4"/>
      <c r="HSA5" s="4"/>
      <c r="HSB5" s="4"/>
      <c r="HSG5" s="25"/>
      <c r="HSH5" s="25"/>
      <c r="HSI5" s="18"/>
      <c r="HSJ5" s="18"/>
      <c r="HSK5" s="18"/>
      <c r="HSL5" s="18"/>
      <c r="HSM5" s="18"/>
      <c r="HSN5" s="4"/>
      <c r="HSO5" s="4"/>
      <c r="HSP5" s="4"/>
      <c r="HSQ5" s="4"/>
      <c r="HSR5" s="4"/>
      <c r="HSW5" s="25"/>
      <c r="HSX5" s="25"/>
      <c r="HSY5" s="18"/>
      <c r="HSZ5" s="18"/>
      <c r="HTA5" s="18"/>
      <c r="HTB5" s="18"/>
      <c r="HTC5" s="18"/>
      <c r="HTD5" s="4"/>
      <c r="HTE5" s="4"/>
      <c r="HTF5" s="4"/>
      <c r="HTG5" s="4"/>
      <c r="HTH5" s="4"/>
      <c r="HTM5" s="25"/>
      <c r="HTN5" s="25"/>
      <c r="HTO5" s="18"/>
      <c r="HTP5" s="18"/>
      <c r="HTQ5" s="18"/>
      <c r="HTR5" s="18"/>
      <c r="HTS5" s="18"/>
      <c r="HTT5" s="4"/>
      <c r="HTU5" s="4"/>
      <c r="HTV5" s="4"/>
      <c r="HTW5" s="4"/>
      <c r="HTX5" s="4"/>
      <c r="HUC5" s="25"/>
      <c r="HUD5" s="25"/>
      <c r="HUE5" s="18"/>
      <c r="HUF5" s="18"/>
      <c r="HUG5" s="18"/>
      <c r="HUH5" s="18"/>
      <c r="HUI5" s="18"/>
      <c r="HUJ5" s="4"/>
      <c r="HUK5" s="4"/>
      <c r="HUL5" s="4"/>
      <c r="HUM5" s="4"/>
      <c r="HUN5" s="4"/>
      <c r="HUS5" s="25"/>
      <c r="HUT5" s="25"/>
      <c r="HUU5" s="18"/>
      <c r="HUV5" s="18"/>
      <c r="HUW5" s="18"/>
      <c r="HUX5" s="18"/>
      <c r="HUY5" s="18"/>
      <c r="HUZ5" s="4"/>
      <c r="HVA5" s="4"/>
      <c r="HVB5" s="4"/>
      <c r="HVC5" s="4"/>
      <c r="HVD5" s="4"/>
      <c r="HVI5" s="25"/>
      <c r="HVJ5" s="25"/>
      <c r="HVK5" s="18"/>
      <c r="HVL5" s="18"/>
      <c r="HVM5" s="18"/>
      <c r="HVN5" s="18"/>
      <c r="HVO5" s="18"/>
      <c r="HVP5" s="4"/>
      <c r="HVQ5" s="4"/>
      <c r="HVR5" s="4"/>
      <c r="HVS5" s="4"/>
      <c r="HVT5" s="4"/>
      <c r="HVY5" s="25"/>
      <c r="HVZ5" s="25"/>
      <c r="HWA5" s="18"/>
      <c r="HWB5" s="18"/>
      <c r="HWC5" s="18"/>
      <c r="HWD5" s="18"/>
      <c r="HWE5" s="18"/>
      <c r="HWF5" s="4"/>
      <c r="HWG5" s="4"/>
      <c r="HWH5" s="4"/>
      <c r="HWI5" s="4"/>
      <c r="HWJ5" s="4"/>
      <c r="HWO5" s="25"/>
      <c r="HWP5" s="25"/>
      <c r="HWQ5" s="18"/>
      <c r="HWR5" s="18"/>
      <c r="HWS5" s="18"/>
      <c r="HWT5" s="18"/>
      <c r="HWU5" s="18"/>
      <c r="HWV5" s="4"/>
      <c r="HWW5" s="4"/>
      <c r="HWX5" s="4"/>
      <c r="HWY5" s="4"/>
      <c r="HWZ5" s="4"/>
      <c r="HXE5" s="25"/>
      <c r="HXF5" s="25"/>
      <c r="HXG5" s="18"/>
      <c r="HXH5" s="18"/>
      <c r="HXI5" s="18"/>
      <c r="HXJ5" s="18"/>
      <c r="HXK5" s="18"/>
      <c r="HXL5" s="4"/>
      <c r="HXM5" s="4"/>
      <c r="HXN5" s="4"/>
      <c r="HXO5" s="4"/>
      <c r="HXP5" s="4"/>
      <c r="HXU5" s="25"/>
      <c r="HXV5" s="25"/>
      <c r="HXW5" s="18"/>
      <c r="HXX5" s="18"/>
      <c r="HXY5" s="18"/>
      <c r="HXZ5" s="18"/>
      <c r="HYA5" s="18"/>
      <c r="HYB5" s="4"/>
      <c r="HYC5" s="4"/>
      <c r="HYD5" s="4"/>
      <c r="HYE5" s="4"/>
      <c r="HYF5" s="4"/>
      <c r="HYK5" s="25"/>
      <c r="HYL5" s="25"/>
      <c r="HYM5" s="18"/>
      <c r="HYN5" s="18"/>
      <c r="HYO5" s="18"/>
      <c r="HYP5" s="18"/>
      <c r="HYQ5" s="18"/>
      <c r="HYR5" s="4"/>
      <c r="HYS5" s="4"/>
      <c r="HYT5" s="4"/>
      <c r="HYU5" s="4"/>
      <c r="HYV5" s="4"/>
      <c r="HZA5" s="25"/>
      <c r="HZB5" s="25"/>
      <c r="HZC5" s="18"/>
      <c r="HZD5" s="18"/>
      <c r="HZE5" s="18"/>
      <c r="HZF5" s="18"/>
      <c r="HZG5" s="18"/>
      <c r="HZH5" s="4"/>
      <c r="HZI5" s="4"/>
      <c r="HZJ5" s="4"/>
      <c r="HZK5" s="4"/>
      <c r="HZL5" s="4"/>
      <c r="HZQ5" s="25"/>
      <c r="HZR5" s="25"/>
      <c r="HZS5" s="18"/>
      <c r="HZT5" s="18"/>
      <c r="HZU5" s="18"/>
      <c r="HZV5" s="18"/>
      <c r="HZW5" s="18"/>
      <c r="HZX5" s="4"/>
      <c r="HZY5" s="4"/>
      <c r="HZZ5" s="4"/>
      <c r="IAA5" s="4"/>
      <c r="IAB5" s="4"/>
      <c r="IAG5" s="25"/>
      <c r="IAH5" s="25"/>
      <c r="IAI5" s="18"/>
      <c r="IAJ5" s="18"/>
      <c r="IAK5" s="18"/>
      <c r="IAL5" s="18"/>
      <c r="IAM5" s="18"/>
      <c r="IAN5" s="4"/>
      <c r="IAO5" s="4"/>
      <c r="IAP5" s="4"/>
      <c r="IAQ5" s="4"/>
      <c r="IAR5" s="4"/>
      <c r="IAW5" s="25"/>
      <c r="IAX5" s="25"/>
      <c r="IAY5" s="18"/>
      <c r="IAZ5" s="18"/>
      <c r="IBA5" s="18"/>
      <c r="IBB5" s="18"/>
      <c r="IBC5" s="18"/>
      <c r="IBD5" s="4"/>
      <c r="IBE5" s="4"/>
      <c r="IBF5" s="4"/>
      <c r="IBG5" s="4"/>
      <c r="IBH5" s="4"/>
      <c r="IBM5" s="25"/>
      <c r="IBN5" s="25"/>
      <c r="IBO5" s="18"/>
      <c r="IBP5" s="18"/>
      <c r="IBQ5" s="18"/>
      <c r="IBR5" s="18"/>
      <c r="IBS5" s="18"/>
      <c r="IBT5" s="4"/>
      <c r="IBU5" s="4"/>
      <c r="IBV5" s="4"/>
      <c r="IBW5" s="4"/>
      <c r="IBX5" s="4"/>
      <c r="ICC5" s="25"/>
      <c r="ICD5" s="25"/>
      <c r="ICE5" s="18"/>
      <c r="ICF5" s="18"/>
      <c r="ICG5" s="18"/>
      <c r="ICH5" s="18"/>
      <c r="ICI5" s="18"/>
      <c r="ICJ5" s="4"/>
      <c r="ICK5" s="4"/>
      <c r="ICL5" s="4"/>
      <c r="ICM5" s="4"/>
      <c r="ICN5" s="4"/>
      <c r="ICS5" s="25"/>
      <c r="ICT5" s="25"/>
      <c r="ICU5" s="18"/>
      <c r="ICV5" s="18"/>
      <c r="ICW5" s="18"/>
      <c r="ICX5" s="18"/>
      <c r="ICY5" s="18"/>
      <c r="ICZ5" s="4"/>
      <c r="IDA5" s="4"/>
      <c r="IDB5" s="4"/>
      <c r="IDC5" s="4"/>
      <c r="IDD5" s="4"/>
      <c r="IDI5" s="25"/>
      <c r="IDJ5" s="25"/>
      <c r="IDK5" s="18"/>
      <c r="IDL5" s="18"/>
      <c r="IDM5" s="18"/>
      <c r="IDN5" s="18"/>
      <c r="IDO5" s="18"/>
      <c r="IDP5" s="4"/>
      <c r="IDQ5" s="4"/>
      <c r="IDR5" s="4"/>
      <c r="IDS5" s="4"/>
      <c r="IDT5" s="4"/>
      <c r="IDY5" s="25"/>
      <c r="IDZ5" s="25"/>
      <c r="IEA5" s="18"/>
      <c r="IEB5" s="18"/>
      <c r="IEC5" s="18"/>
      <c r="IED5" s="18"/>
      <c r="IEE5" s="18"/>
      <c r="IEF5" s="4"/>
      <c r="IEG5" s="4"/>
      <c r="IEH5" s="4"/>
      <c r="IEI5" s="4"/>
      <c r="IEJ5" s="4"/>
      <c r="IEO5" s="25"/>
      <c r="IEP5" s="25"/>
      <c r="IEQ5" s="18"/>
      <c r="IER5" s="18"/>
      <c r="IES5" s="18"/>
      <c r="IET5" s="18"/>
      <c r="IEU5" s="18"/>
      <c r="IEV5" s="4"/>
      <c r="IEW5" s="4"/>
      <c r="IEX5" s="4"/>
      <c r="IEY5" s="4"/>
      <c r="IEZ5" s="4"/>
      <c r="IFE5" s="25"/>
      <c r="IFF5" s="25"/>
      <c r="IFG5" s="18"/>
      <c r="IFH5" s="18"/>
      <c r="IFI5" s="18"/>
      <c r="IFJ5" s="18"/>
      <c r="IFK5" s="18"/>
      <c r="IFL5" s="4"/>
      <c r="IFM5" s="4"/>
      <c r="IFN5" s="4"/>
      <c r="IFO5" s="4"/>
      <c r="IFP5" s="4"/>
      <c r="IFU5" s="25"/>
      <c r="IFV5" s="25"/>
      <c r="IFW5" s="18"/>
      <c r="IFX5" s="18"/>
      <c r="IFY5" s="18"/>
      <c r="IFZ5" s="18"/>
      <c r="IGA5" s="18"/>
      <c r="IGB5" s="4"/>
      <c r="IGC5" s="4"/>
      <c r="IGD5" s="4"/>
      <c r="IGE5" s="4"/>
      <c r="IGF5" s="4"/>
      <c r="IGK5" s="25"/>
      <c r="IGL5" s="25"/>
      <c r="IGM5" s="18"/>
      <c r="IGN5" s="18"/>
      <c r="IGO5" s="18"/>
      <c r="IGP5" s="18"/>
      <c r="IGQ5" s="18"/>
      <c r="IGR5" s="4"/>
      <c r="IGS5" s="4"/>
      <c r="IGT5" s="4"/>
      <c r="IGU5" s="4"/>
      <c r="IGV5" s="4"/>
      <c r="IHA5" s="25"/>
      <c r="IHB5" s="25"/>
      <c r="IHC5" s="18"/>
      <c r="IHD5" s="18"/>
      <c r="IHE5" s="18"/>
      <c r="IHF5" s="18"/>
      <c r="IHG5" s="18"/>
      <c r="IHH5" s="4"/>
      <c r="IHI5" s="4"/>
      <c r="IHJ5" s="4"/>
      <c r="IHK5" s="4"/>
      <c r="IHL5" s="4"/>
      <c r="IHQ5" s="25"/>
      <c r="IHR5" s="25"/>
      <c r="IHS5" s="18"/>
      <c r="IHT5" s="18"/>
      <c r="IHU5" s="18"/>
      <c r="IHV5" s="18"/>
      <c r="IHW5" s="18"/>
      <c r="IHX5" s="4"/>
      <c r="IHY5" s="4"/>
      <c r="IHZ5" s="4"/>
      <c r="IIA5" s="4"/>
      <c r="IIB5" s="4"/>
      <c r="IIG5" s="25"/>
      <c r="IIH5" s="25"/>
      <c r="III5" s="18"/>
      <c r="IIJ5" s="18"/>
      <c r="IIK5" s="18"/>
      <c r="IIL5" s="18"/>
      <c r="IIM5" s="18"/>
      <c r="IIN5" s="4"/>
      <c r="IIO5" s="4"/>
      <c r="IIP5" s="4"/>
      <c r="IIQ5" s="4"/>
      <c r="IIR5" s="4"/>
      <c r="IIW5" s="25"/>
      <c r="IIX5" s="25"/>
      <c r="IIY5" s="18"/>
      <c r="IIZ5" s="18"/>
      <c r="IJA5" s="18"/>
      <c r="IJB5" s="18"/>
      <c r="IJC5" s="18"/>
      <c r="IJD5" s="4"/>
      <c r="IJE5" s="4"/>
      <c r="IJF5" s="4"/>
      <c r="IJG5" s="4"/>
      <c r="IJH5" s="4"/>
      <c r="IJM5" s="25"/>
      <c r="IJN5" s="25"/>
      <c r="IJO5" s="18"/>
      <c r="IJP5" s="18"/>
      <c r="IJQ5" s="18"/>
      <c r="IJR5" s="18"/>
      <c r="IJS5" s="18"/>
      <c r="IJT5" s="4"/>
      <c r="IJU5" s="4"/>
      <c r="IJV5" s="4"/>
      <c r="IJW5" s="4"/>
      <c r="IJX5" s="4"/>
      <c r="IKC5" s="25"/>
      <c r="IKD5" s="25"/>
      <c r="IKE5" s="18"/>
      <c r="IKF5" s="18"/>
      <c r="IKG5" s="18"/>
      <c r="IKH5" s="18"/>
      <c r="IKI5" s="18"/>
      <c r="IKJ5" s="4"/>
      <c r="IKK5" s="4"/>
      <c r="IKL5" s="4"/>
      <c r="IKM5" s="4"/>
      <c r="IKN5" s="4"/>
      <c r="IKS5" s="25"/>
      <c r="IKT5" s="25"/>
      <c r="IKU5" s="18"/>
      <c r="IKV5" s="18"/>
      <c r="IKW5" s="18"/>
      <c r="IKX5" s="18"/>
      <c r="IKY5" s="18"/>
      <c r="IKZ5" s="4"/>
      <c r="ILA5" s="4"/>
      <c r="ILB5" s="4"/>
      <c r="ILC5" s="4"/>
      <c r="ILD5" s="4"/>
      <c r="ILI5" s="25"/>
      <c r="ILJ5" s="25"/>
      <c r="ILK5" s="18"/>
      <c r="ILL5" s="18"/>
      <c r="ILM5" s="18"/>
      <c r="ILN5" s="18"/>
      <c r="ILO5" s="18"/>
      <c r="ILP5" s="4"/>
      <c r="ILQ5" s="4"/>
      <c r="ILR5" s="4"/>
      <c r="ILS5" s="4"/>
      <c r="ILT5" s="4"/>
      <c r="ILY5" s="25"/>
      <c r="ILZ5" s="25"/>
      <c r="IMA5" s="18"/>
      <c r="IMB5" s="18"/>
      <c r="IMC5" s="18"/>
      <c r="IMD5" s="18"/>
      <c r="IME5" s="18"/>
      <c r="IMF5" s="4"/>
      <c r="IMG5" s="4"/>
      <c r="IMH5" s="4"/>
      <c r="IMI5" s="4"/>
      <c r="IMJ5" s="4"/>
      <c r="IMO5" s="25"/>
      <c r="IMP5" s="25"/>
      <c r="IMQ5" s="18"/>
      <c r="IMR5" s="18"/>
      <c r="IMS5" s="18"/>
      <c r="IMT5" s="18"/>
      <c r="IMU5" s="18"/>
      <c r="IMV5" s="4"/>
      <c r="IMW5" s="4"/>
      <c r="IMX5" s="4"/>
      <c r="IMY5" s="4"/>
      <c r="IMZ5" s="4"/>
      <c r="INE5" s="25"/>
      <c r="INF5" s="25"/>
      <c r="ING5" s="18"/>
      <c r="INH5" s="18"/>
      <c r="INI5" s="18"/>
      <c r="INJ5" s="18"/>
      <c r="INK5" s="18"/>
      <c r="INL5" s="4"/>
      <c r="INM5" s="4"/>
      <c r="INN5" s="4"/>
      <c r="INO5" s="4"/>
      <c r="INP5" s="4"/>
      <c r="INU5" s="25"/>
      <c r="INV5" s="25"/>
      <c r="INW5" s="18"/>
      <c r="INX5" s="18"/>
      <c r="INY5" s="18"/>
      <c r="INZ5" s="18"/>
      <c r="IOA5" s="18"/>
      <c r="IOB5" s="4"/>
      <c r="IOC5" s="4"/>
      <c r="IOD5" s="4"/>
      <c r="IOE5" s="4"/>
      <c r="IOF5" s="4"/>
      <c r="IOK5" s="25"/>
      <c r="IOL5" s="25"/>
      <c r="IOM5" s="18"/>
      <c r="ION5" s="18"/>
      <c r="IOO5" s="18"/>
      <c r="IOP5" s="18"/>
      <c r="IOQ5" s="18"/>
      <c r="IOR5" s="4"/>
      <c r="IOS5" s="4"/>
      <c r="IOT5" s="4"/>
      <c r="IOU5" s="4"/>
      <c r="IOV5" s="4"/>
      <c r="IPA5" s="25"/>
      <c r="IPB5" s="25"/>
      <c r="IPC5" s="18"/>
      <c r="IPD5" s="18"/>
      <c r="IPE5" s="18"/>
      <c r="IPF5" s="18"/>
      <c r="IPG5" s="18"/>
      <c r="IPH5" s="4"/>
      <c r="IPI5" s="4"/>
      <c r="IPJ5" s="4"/>
      <c r="IPK5" s="4"/>
      <c r="IPL5" s="4"/>
      <c r="IPQ5" s="25"/>
      <c r="IPR5" s="25"/>
      <c r="IPS5" s="18"/>
      <c r="IPT5" s="18"/>
      <c r="IPU5" s="18"/>
      <c r="IPV5" s="18"/>
      <c r="IPW5" s="18"/>
      <c r="IPX5" s="4"/>
      <c r="IPY5" s="4"/>
      <c r="IPZ5" s="4"/>
      <c r="IQA5" s="4"/>
      <c r="IQB5" s="4"/>
      <c r="IQG5" s="25"/>
      <c r="IQH5" s="25"/>
      <c r="IQI5" s="18"/>
      <c r="IQJ5" s="18"/>
      <c r="IQK5" s="18"/>
      <c r="IQL5" s="18"/>
      <c r="IQM5" s="18"/>
      <c r="IQN5" s="4"/>
      <c r="IQO5" s="4"/>
      <c r="IQP5" s="4"/>
      <c r="IQQ5" s="4"/>
      <c r="IQR5" s="4"/>
      <c r="IQW5" s="25"/>
      <c r="IQX5" s="25"/>
      <c r="IQY5" s="18"/>
      <c r="IQZ5" s="18"/>
      <c r="IRA5" s="18"/>
      <c r="IRB5" s="18"/>
      <c r="IRC5" s="18"/>
      <c r="IRD5" s="4"/>
      <c r="IRE5" s="4"/>
      <c r="IRF5" s="4"/>
      <c r="IRG5" s="4"/>
      <c r="IRH5" s="4"/>
      <c r="IRM5" s="25"/>
      <c r="IRN5" s="25"/>
      <c r="IRO5" s="18"/>
      <c r="IRP5" s="18"/>
      <c r="IRQ5" s="18"/>
      <c r="IRR5" s="18"/>
      <c r="IRS5" s="18"/>
      <c r="IRT5" s="4"/>
      <c r="IRU5" s="4"/>
      <c r="IRV5" s="4"/>
      <c r="IRW5" s="4"/>
      <c r="IRX5" s="4"/>
      <c r="ISC5" s="25"/>
      <c r="ISD5" s="25"/>
      <c r="ISE5" s="18"/>
      <c r="ISF5" s="18"/>
      <c r="ISG5" s="18"/>
      <c r="ISH5" s="18"/>
      <c r="ISI5" s="18"/>
      <c r="ISJ5" s="4"/>
      <c r="ISK5" s="4"/>
      <c r="ISL5" s="4"/>
      <c r="ISM5" s="4"/>
      <c r="ISN5" s="4"/>
      <c r="ISS5" s="25"/>
      <c r="IST5" s="25"/>
      <c r="ISU5" s="18"/>
      <c r="ISV5" s="18"/>
      <c r="ISW5" s="18"/>
      <c r="ISX5" s="18"/>
      <c r="ISY5" s="18"/>
      <c r="ISZ5" s="4"/>
      <c r="ITA5" s="4"/>
      <c r="ITB5" s="4"/>
      <c r="ITC5" s="4"/>
      <c r="ITD5" s="4"/>
      <c r="ITI5" s="25"/>
      <c r="ITJ5" s="25"/>
      <c r="ITK5" s="18"/>
      <c r="ITL5" s="18"/>
      <c r="ITM5" s="18"/>
      <c r="ITN5" s="18"/>
      <c r="ITO5" s="18"/>
      <c r="ITP5" s="4"/>
      <c r="ITQ5" s="4"/>
      <c r="ITR5" s="4"/>
      <c r="ITS5" s="4"/>
      <c r="ITT5" s="4"/>
      <c r="ITY5" s="25"/>
      <c r="ITZ5" s="25"/>
      <c r="IUA5" s="18"/>
      <c r="IUB5" s="18"/>
      <c r="IUC5" s="18"/>
      <c r="IUD5" s="18"/>
      <c r="IUE5" s="18"/>
      <c r="IUF5" s="4"/>
      <c r="IUG5" s="4"/>
      <c r="IUH5" s="4"/>
      <c r="IUI5" s="4"/>
      <c r="IUJ5" s="4"/>
      <c r="IUO5" s="25"/>
      <c r="IUP5" s="25"/>
      <c r="IUQ5" s="18"/>
      <c r="IUR5" s="18"/>
      <c r="IUS5" s="18"/>
      <c r="IUT5" s="18"/>
      <c r="IUU5" s="18"/>
      <c r="IUV5" s="4"/>
      <c r="IUW5" s="4"/>
      <c r="IUX5" s="4"/>
      <c r="IUY5" s="4"/>
      <c r="IUZ5" s="4"/>
      <c r="IVE5" s="25"/>
      <c r="IVF5" s="25"/>
      <c r="IVG5" s="18"/>
      <c r="IVH5" s="18"/>
      <c r="IVI5" s="18"/>
      <c r="IVJ5" s="18"/>
      <c r="IVK5" s="18"/>
      <c r="IVL5" s="4"/>
      <c r="IVM5" s="4"/>
      <c r="IVN5" s="4"/>
      <c r="IVO5" s="4"/>
      <c r="IVP5" s="4"/>
      <c r="IVU5" s="25"/>
      <c r="IVV5" s="25"/>
      <c r="IVW5" s="18"/>
      <c r="IVX5" s="18"/>
      <c r="IVY5" s="18"/>
      <c r="IVZ5" s="18"/>
      <c r="IWA5" s="18"/>
      <c r="IWB5" s="4"/>
      <c r="IWC5" s="4"/>
      <c r="IWD5" s="4"/>
      <c r="IWE5" s="4"/>
      <c r="IWF5" s="4"/>
      <c r="IWK5" s="25"/>
      <c r="IWL5" s="25"/>
      <c r="IWM5" s="18"/>
      <c r="IWN5" s="18"/>
      <c r="IWO5" s="18"/>
      <c r="IWP5" s="18"/>
      <c r="IWQ5" s="18"/>
      <c r="IWR5" s="4"/>
      <c r="IWS5" s="4"/>
      <c r="IWT5" s="4"/>
      <c r="IWU5" s="4"/>
      <c r="IWV5" s="4"/>
      <c r="IXA5" s="25"/>
      <c r="IXB5" s="25"/>
      <c r="IXC5" s="18"/>
      <c r="IXD5" s="18"/>
      <c r="IXE5" s="18"/>
      <c r="IXF5" s="18"/>
      <c r="IXG5" s="18"/>
      <c r="IXH5" s="4"/>
      <c r="IXI5" s="4"/>
      <c r="IXJ5" s="4"/>
      <c r="IXK5" s="4"/>
      <c r="IXL5" s="4"/>
      <c r="IXQ5" s="25"/>
      <c r="IXR5" s="25"/>
      <c r="IXS5" s="18"/>
      <c r="IXT5" s="18"/>
      <c r="IXU5" s="18"/>
      <c r="IXV5" s="18"/>
      <c r="IXW5" s="18"/>
      <c r="IXX5" s="4"/>
      <c r="IXY5" s="4"/>
      <c r="IXZ5" s="4"/>
      <c r="IYA5" s="4"/>
      <c r="IYB5" s="4"/>
      <c r="IYG5" s="25"/>
      <c r="IYH5" s="25"/>
      <c r="IYI5" s="18"/>
      <c r="IYJ5" s="18"/>
      <c r="IYK5" s="18"/>
      <c r="IYL5" s="18"/>
      <c r="IYM5" s="18"/>
      <c r="IYN5" s="4"/>
      <c r="IYO5" s="4"/>
      <c r="IYP5" s="4"/>
      <c r="IYQ5" s="4"/>
      <c r="IYR5" s="4"/>
      <c r="IYW5" s="25"/>
      <c r="IYX5" s="25"/>
      <c r="IYY5" s="18"/>
      <c r="IYZ5" s="18"/>
      <c r="IZA5" s="18"/>
      <c r="IZB5" s="18"/>
      <c r="IZC5" s="18"/>
      <c r="IZD5" s="4"/>
      <c r="IZE5" s="4"/>
      <c r="IZF5" s="4"/>
      <c r="IZG5" s="4"/>
      <c r="IZH5" s="4"/>
      <c r="IZM5" s="25"/>
      <c r="IZN5" s="25"/>
      <c r="IZO5" s="18"/>
      <c r="IZP5" s="18"/>
      <c r="IZQ5" s="18"/>
      <c r="IZR5" s="18"/>
      <c r="IZS5" s="18"/>
      <c r="IZT5" s="4"/>
      <c r="IZU5" s="4"/>
      <c r="IZV5" s="4"/>
      <c r="IZW5" s="4"/>
      <c r="IZX5" s="4"/>
      <c r="JAC5" s="25"/>
      <c r="JAD5" s="25"/>
      <c r="JAE5" s="18"/>
      <c r="JAF5" s="18"/>
      <c r="JAG5" s="18"/>
      <c r="JAH5" s="18"/>
      <c r="JAI5" s="18"/>
      <c r="JAJ5" s="4"/>
      <c r="JAK5" s="4"/>
      <c r="JAL5" s="4"/>
      <c r="JAM5" s="4"/>
      <c r="JAN5" s="4"/>
      <c r="JAS5" s="25"/>
      <c r="JAT5" s="25"/>
      <c r="JAU5" s="18"/>
      <c r="JAV5" s="18"/>
      <c r="JAW5" s="18"/>
      <c r="JAX5" s="18"/>
      <c r="JAY5" s="18"/>
      <c r="JAZ5" s="4"/>
      <c r="JBA5" s="4"/>
      <c r="JBB5" s="4"/>
      <c r="JBC5" s="4"/>
      <c r="JBD5" s="4"/>
      <c r="JBI5" s="25"/>
      <c r="JBJ5" s="25"/>
      <c r="JBK5" s="18"/>
      <c r="JBL5" s="18"/>
      <c r="JBM5" s="18"/>
      <c r="JBN5" s="18"/>
      <c r="JBO5" s="18"/>
      <c r="JBP5" s="4"/>
      <c r="JBQ5" s="4"/>
      <c r="JBR5" s="4"/>
      <c r="JBS5" s="4"/>
      <c r="JBT5" s="4"/>
      <c r="JBY5" s="25"/>
      <c r="JBZ5" s="25"/>
      <c r="JCA5" s="18"/>
      <c r="JCB5" s="18"/>
      <c r="JCC5" s="18"/>
      <c r="JCD5" s="18"/>
      <c r="JCE5" s="18"/>
      <c r="JCF5" s="4"/>
      <c r="JCG5" s="4"/>
      <c r="JCH5" s="4"/>
      <c r="JCI5" s="4"/>
      <c r="JCJ5" s="4"/>
      <c r="JCO5" s="25"/>
      <c r="JCP5" s="25"/>
      <c r="JCQ5" s="18"/>
      <c r="JCR5" s="18"/>
      <c r="JCS5" s="18"/>
      <c r="JCT5" s="18"/>
      <c r="JCU5" s="18"/>
      <c r="JCV5" s="4"/>
      <c r="JCW5" s="4"/>
      <c r="JCX5" s="4"/>
      <c r="JCY5" s="4"/>
      <c r="JCZ5" s="4"/>
      <c r="JDE5" s="25"/>
      <c r="JDF5" s="25"/>
      <c r="JDG5" s="18"/>
      <c r="JDH5" s="18"/>
      <c r="JDI5" s="18"/>
      <c r="JDJ5" s="18"/>
      <c r="JDK5" s="18"/>
      <c r="JDL5" s="4"/>
      <c r="JDM5" s="4"/>
      <c r="JDN5" s="4"/>
      <c r="JDO5" s="4"/>
      <c r="JDP5" s="4"/>
      <c r="JDU5" s="25"/>
      <c r="JDV5" s="25"/>
      <c r="JDW5" s="18"/>
      <c r="JDX5" s="18"/>
      <c r="JDY5" s="18"/>
      <c r="JDZ5" s="18"/>
      <c r="JEA5" s="18"/>
      <c r="JEB5" s="4"/>
      <c r="JEC5" s="4"/>
      <c r="JED5" s="4"/>
      <c r="JEE5" s="4"/>
      <c r="JEF5" s="4"/>
      <c r="JEK5" s="25"/>
      <c r="JEL5" s="25"/>
      <c r="JEM5" s="18"/>
      <c r="JEN5" s="18"/>
      <c r="JEO5" s="18"/>
      <c r="JEP5" s="18"/>
      <c r="JEQ5" s="18"/>
      <c r="JER5" s="4"/>
      <c r="JES5" s="4"/>
      <c r="JET5" s="4"/>
      <c r="JEU5" s="4"/>
      <c r="JEV5" s="4"/>
      <c r="JFA5" s="25"/>
      <c r="JFB5" s="25"/>
      <c r="JFC5" s="18"/>
      <c r="JFD5" s="18"/>
      <c r="JFE5" s="18"/>
      <c r="JFF5" s="18"/>
      <c r="JFG5" s="18"/>
      <c r="JFH5" s="4"/>
      <c r="JFI5" s="4"/>
      <c r="JFJ5" s="4"/>
      <c r="JFK5" s="4"/>
      <c r="JFL5" s="4"/>
      <c r="JFQ5" s="25"/>
      <c r="JFR5" s="25"/>
      <c r="JFS5" s="18"/>
      <c r="JFT5" s="18"/>
      <c r="JFU5" s="18"/>
      <c r="JFV5" s="18"/>
      <c r="JFW5" s="18"/>
      <c r="JFX5" s="4"/>
      <c r="JFY5" s="4"/>
      <c r="JFZ5" s="4"/>
      <c r="JGA5" s="4"/>
      <c r="JGB5" s="4"/>
      <c r="JGG5" s="25"/>
      <c r="JGH5" s="25"/>
      <c r="JGI5" s="18"/>
      <c r="JGJ5" s="18"/>
      <c r="JGK5" s="18"/>
      <c r="JGL5" s="18"/>
      <c r="JGM5" s="18"/>
      <c r="JGN5" s="4"/>
      <c r="JGO5" s="4"/>
      <c r="JGP5" s="4"/>
      <c r="JGQ5" s="4"/>
      <c r="JGR5" s="4"/>
      <c r="JGW5" s="25"/>
      <c r="JGX5" s="25"/>
      <c r="JGY5" s="18"/>
      <c r="JGZ5" s="18"/>
      <c r="JHA5" s="18"/>
      <c r="JHB5" s="18"/>
      <c r="JHC5" s="18"/>
      <c r="JHD5" s="4"/>
      <c r="JHE5" s="4"/>
      <c r="JHF5" s="4"/>
      <c r="JHG5" s="4"/>
      <c r="JHH5" s="4"/>
      <c r="JHM5" s="25"/>
      <c r="JHN5" s="25"/>
      <c r="JHO5" s="18"/>
      <c r="JHP5" s="18"/>
      <c r="JHQ5" s="18"/>
      <c r="JHR5" s="18"/>
      <c r="JHS5" s="18"/>
      <c r="JHT5" s="4"/>
      <c r="JHU5" s="4"/>
      <c r="JHV5" s="4"/>
      <c r="JHW5" s="4"/>
      <c r="JHX5" s="4"/>
      <c r="JIC5" s="25"/>
      <c r="JID5" s="25"/>
      <c r="JIE5" s="18"/>
      <c r="JIF5" s="18"/>
      <c r="JIG5" s="18"/>
      <c r="JIH5" s="18"/>
      <c r="JII5" s="18"/>
      <c r="JIJ5" s="4"/>
      <c r="JIK5" s="4"/>
      <c r="JIL5" s="4"/>
      <c r="JIM5" s="4"/>
      <c r="JIN5" s="4"/>
      <c r="JIS5" s="25"/>
      <c r="JIT5" s="25"/>
      <c r="JIU5" s="18"/>
      <c r="JIV5" s="18"/>
      <c r="JIW5" s="18"/>
      <c r="JIX5" s="18"/>
      <c r="JIY5" s="18"/>
      <c r="JIZ5" s="4"/>
      <c r="JJA5" s="4"/>
      <c r="JJB5" s="4"/>
      <c r="JJC5" s="4"/>
      <c r="JJD5" s="4"/>
      <c r="JJI5" s="25"/>
      <c r="JJJ5" s="25"/>
      <c r="JJK5" s="18"/>
      <c r="JJL5" s="18"/>
      <c r="JJM5" s="18"/>
      <c r="JJN5" s="18"/>
      <c r="JJO5" s="18"/>
      <c r="JJP5" s="4"/>
      <c r="JJQ5" s="4"/>
      <c r="JJR5" s="4"/>
      <c r="JJS5" s="4"/>
      <c r="JJT5" s="4"/>
      <c r="JJY5" s="25"/>
      <c r="JJZ5" s="25"/>
      <c r="JKA5" s="18"/>
      <c r="JKB5" s="18"/>
      <c r="JKC5" s="18"/>
      <c r="JKD5" s="18"/>
      <c r="JKE5" s="18"/>
      <c r="JKF5" s="4"/>
      <c r="JKG5" s="4"/>
      <c r="JKH5" s="4"/>
      <c r="JKI5" s="4"/>
      <c r="JKJ5" s="4"/>
      <c r="JKO5" s="25"/>
      <c r="JKP5" s="25"/>
      <c r="JKQ5" s="18"/>
      <c r="JKR5" s="18"/>
      <c r="JKS5" s="18"/>
      <c r="JKT5" s="18"/>
      <c r="JKU5" s="18"/>
      <c r="JKV5" s="4"/>
      <c r="JKW5" s="4"/>
      <c r="JKX5" s="4"/>
      <c r="JKY5" s="4"/>
      <c r="JKZ5" s="4"/>
      <c r="JLE5" s="25"/>
      <c r="JLF5" s="25"/>
      <c r="JLG5" s="18"/>
      <c r="JLH5" s="18"/>
      <c r="JLI5" s="18"/>
      <c r="JLJ5" s="18"/>
      <c r="JLK5" s="18"/>
      <c r="JLL5" s="4"/>
      <c r="JLM5" s="4"/>
      <c r="JLN5" s="4"/>
      <c r="JLO5" s="4"/>
      <c r="JLP5" s="4"/>
      <c r="JLU5" s="25"/>
      <c r="JLV5" s="25"/>
      <c r="JLW5" s="18"/>
      <c r="JLX5" s="18"/>
      <c r="JLY5" s="18"/>
      <c r="JLZ5" s="18"/>
      <c r="JMA5" s="18"/>
      <c r="JMB5" s="4"/>
      <c r="JMC5" s="4"/>
      <c r="JMD5" s="4"/>
      <c r="JME5" s="4"/>
      <c r="JMF5" s="4"/>
      <c r="JMK5" s="25"/>
      <c r="JML5" s="25"/>
      <c r="JMM5" s="18"/>
      <c r="JMN5" s="18"/>
      <c r="JMO5" s="18"/>
      <c r="JMP5" s="18"/>
      <c r="JMQ5" s="18"/>
      <c r="JMR5" s="4"/>
      <c r="JMS5" s="4"/>
      <c r="JMT5" s="4"/>
      <c r="JMU5" s="4"/>
      <c r="JMV5" s="4"/>
      <c r="JNA5" s="25"/>
      <c r="JNB5" s="25"/>
      <c r="JNC5" s="18"/>
      <c r="JND5" s="18"/>
      <c r="JNE5" s="18"/>
      <c r="JNF5" s="18"/>
      <c r="JNG5" s="18"/>
      <c r="JNH5" s="4"/>
      <c r="JNI5" s="4"/>
      <c r="JNJ5" s="4"/>
      <c r="JNK5" s="4"/>
      <c r="JNL5" s="4"/>
      <c r="JNQ5" s="25"/>
      <c r="JNR5" s="25"/>
      <c r="JNS5" s="18"/>
      <c r="JNT5" s="18"/>
      <c r="JNU5" s="18"/>
      <c r="JNV5" s="18"/>
      <c r="JNW5" s="18"/>
      <c r="JNX5" s="4"/>
      <c r="JNY5" s="4"/>
      <c r="JNZ5" s="4"/>
      <c r="JOA5" s="4"/>
      <c r="JOB5" s="4"/>
      <c r="JOG5" s="25"/>
      <c r="JOH5" s="25"/>
      <c r="JOI5" s="18"/>
      <c r="JOJ5" s="18"/>
      <c r="JOK5" s="18"/>
      <c r="JOL5" s="18"/>
      <c r="JOM5" s="18"/>
      <c r="JON5" s="4"/>
      <c r="JOO5" s="4"/>
      <c r="JOP5" s="4"/>
      <c r="JOQ5" s="4"/>
      <c r="JOR5" s="4"/>
      <c r="JOW5" s="25"/>
      <c r="JOX5" s="25"/>
      <c r="JOY5" s="18"/>
      <c r="JOZ5" s="18"/>
      <c r="JPA5" s="18"/>
      <c r="JPB5" s="18"/>
      <c r="JPC5" s="18"/>
      <c r="JPD5" s="4"/>
      <c r="JPE5" s="4"/>
      <c r="JPF5" s="4"/>
      <c r="JPG5" s="4"/>
      <c r="JPH5" s="4"/>
      <c r="JPM5" s="25"/>
      <c r="JPN5" s="25"/>
      <c r="JPO5" s="18"/>
      <c r="JPP5" s="18"/>
      <c r="JPQ5" s="18"/>
      <c r="JPR5" s="18"/>
      <c r="JPS5" s="18"/>
      <c r="JPT5" s="4"/>
      <c r="JPU5" s="4"/>
      <c r="JPV5" s="4"/>
      <c r="JPW5" s="4"/>
      <c r="JPX5" s="4"/>
      <c r="JQC5" s="25"/>
      <c r="JQD5" s="25"/>
      <c r="JQE5" s="18"/>
      <c r="JQF5" s="18"/>
      <c r="JQG5" s="18"/>
      <c r="JQH5" s="18"/>
      <c r="JQI5" s="18"/>
      <c r="JQJ5" s="4"/>
      <c r="JQK5" s="4"/>
      <c r="JQL5" s="4"/>
      <c r="JQM5" s="4"/>
      <c r="JQN5" s="4"/>
      <c r="JQS5" s="25"/>
      <c r="JQT5" s="25"/>
      <c r="JQU5" s="18"/>
      <c r="JQV5" s="18"/>
      <c r="JQW5" s="18"/>
      <c r="JQX5" s="18"/>
      <c r="JQY5" s="18"/>
      <c r="JQZ5" s="4"/>
      <c r="JRA5" s="4"/>
      <c r="JRB5" s="4"/>
      <c r="JRC5" s="4"/>
      <c r="JRD5" s="4"/>
      <c r="JRI5" s="25"/>
      <c r="JRJ5" s="25"/>
      <c r="JRK5" s="18"/>
      <c r="JRL5" s="18"/>
      <c r="JRM5" s="18"/>
      <c r="JRN5" s="18"/>
      <c r="JRO5" s="18"/>
      <c r="JRP5" s="4"/>
      <c r="JRQ5" s="4"/>
      <c r="JRR5" s="4"/>
      <c r="JRS5" s="4"/>
      <c r="JRT5" s="4"/>
      <c r="JRY5" s="25"/>
      <c r="JRZ5" s="25"/>
      <c r="JSA5" s="18"/>
      <c r="JSB5" s="18"/>
      <c r="JSC5" s="18"/>
      <c r="JSD5" s="18"/>
      <c r="JSE5" s="18"/>
      <c r="JSF5" s="4"/>
      <c r="JSG5" s="4"/>
      <c r="JSH5" s="4"/>
      <c r="JSI5" s="4"/>
      <c r="JSJ5" s="4"/>
      <c r="JSO5" s="25"/>
      <c r="JSP5" s="25"/>
      <c r="JSQ5" s="18"/>
      <c r="JSR5" s="18"/>
      <c r="JSS5" s="18"/>
      <c r="JST5" s="18"/>
      <c r="JSU5" s="18"/>
      <c r="JSV5" s="4"/>
      <c r="JSW5" s="4"/>
      <c r="JSX5" s="4"/>
      <c r="JSY5" s="4"/>
      <c r="JSZ5" s="4"/>
      <c r="JTE5" s="25"/>
      <c r="JTF5" s="25"/>
      <c r="JTG5" s="18"/>
      <c r="JTH5" s="18"/>
      <c r="JTI5" s="18"/>
      <c r="JTJ5" s="18"/>
      <c r="JTK5" s="18"/>
      <c r="JTL5" s="4"/>
      <c r="JTM5" s="4"/>
      <c r="JTN5" s="4"/>
      <c r="JTO5" s="4"/>
      <c r="JTP5" s="4"/>
      <c r="JTU5" s="25"/>
      <c r="JTV5" s="25"/>
      <c r="JTW5" s="18"/>
      <c r="JTX5" s="18"/>
      <c r="JTY5" s="18"/>
      <c r="JTZ5" s="18"/>
      <c r="JUA5" s="18"/>
      <c r="JUB5" s="4"/>
      <c r="JUC5" s="4"/>
      <c r="JUD5" s="4"/>
      <c r="JUE5" s="4"/>
      <c r="JUF5" s="4"/>
      <c r="JUK5" s="25"/>
      <c r="JUL5" s="25"/>
      <c r="JUM5" s="18"/>
      <c r="JUN5" s="18"/>
      <c r="JUO5" s="18"/>
      <c r="JUP5" s="18"/>
      <c r="JUQ5" s="18"/>
      <c r="JUR5" s="4"/>
      <c r="JUS5" s="4"/>
      <c r="JUT5" s="4"/>
      <c r="JUU5" s="4"/>
      <c r="JUV5" s="4"/>
      <c r="JVA5" s="25"/>
      <c r="JVB5" s="25"/>
      <c r="JVC5" s="18"/>
      <c r="JVD5" s="18"/>
      <c r="JVE5" s="18"/>
      <c r="JVF5" s="18"/>
      <c r="JVG5" s="18"/>
      <c r="JVH5" s="4"/>
      <c r="JVI5" s="4"/>
      <c r="JVJ5" s="4"/>
      <c r="JVK5" s="4"/>
      <c r="JVL5" s="4"/>
      <c r="JVQ5" s="25"/>
      <c r="JVR5" s="25"/>
      <c r="JVS5" s="18"/>
      <c r="JVT5" s="18"/>
      <c r="JVU5" s="18"/>
      <c r="JVV5" s="18"/>
      <c r="JVW5" s="18"/>
      <c r="JVX5" s="4"/>
      <c r="JVY5" s="4"/>
      <c r="JVZ5" s="4"/>
      <c r="JWA5" s="4"/>
      <c r="JWB5" s="4"/>
      <c r="JWG5" s="25"/>
      <c r="JWH5" s="25"/>
      <c r="JWI5" s="18"/>
      <c r="JWJ5" s="18"/>
      <c r="JWK5" s="18"/>
      <c r="JWL5" s="18"/>
      <c r="JWM5" s="18"/>
      <c r="JWN5" s="4"/>
      <c r="JWO5" s="4"/>
      <c r="JWP5" s="4"/>
      <c r="JWQ5" s="4"/>
      <c r="JWR5" s="4"/>
      <c r="JWW5" s="25"/>
      <c r="JWX5" s="25"/>
      <c r="JWY5" s="18"/>
      <c r="JWZ5" s="18"/>
      <c r="JXA5" s="18"/>
      <c r="JXB5" s="18"/>
      <c r="JXC5" s="18"/>
      <c r="JXD5" s="4"/>
      <c r="JXE5" s="4"/>
      <c r="JXF5" s="4"/>
      <c r="JXG5" s="4"/>
      <c r="JXH5" s="4"/>
      <c r="JXM5" s="25"/>
      <c r="JXN5" s="25"/>
      <c r="JXO5" s="18"/>
      <c r="JXP5" s="18"/>
      <c r="JXQ5" s="18"/>
      <c r="JXR5" s="18"/>
      <c r="JXS5" s="18"/>
      <c r="JXT5" s="4"/>
      <c r="JXU5" s="4"/>
      <c r="JXV5" s="4"/>
      <c r="JXW5" s="4"/>
      <c r="JXX5" s="4"/>
      <c r="JYC5" s="25"/>
      <c r="JYD5" s="25"/>
      <c r="JYE5" s="18"/>
      <c r="JYF5" s="18"/>
      <c r="JYG5" s="18"/>
      <c r="JYH5" s="18"/>
      <c r="JYI5" s="18"/>
      <c r="JYJ5" s="4"/>
      <c r="JYK5" s="4"/>
      <c r="JYL5" s="4"/>
      <c r="JYM5" s="4"/>
      <c r="JYN5" s="4"/>
      <c r="JYS5" s="25"/>
      <c r="JYT5" s="25"/>
      <c r="JYU5" s="18"/>
      <c r="JYV5" s="18"/>
      <c r="JYW5" s="18"/>
      <c r="JYX5" s="18"/>
      <c r="JYY5" s="18"/>
      <c r="JYZ5" s="4"/>
      <c r="JZA5" s="4"/>
      <c r="JZB5" s="4"/>
      <c r="JZC5" s="4"/>
      <c r="JZD5" s="4"/>
      <c r="JZI5" s="25"/>
      <c r="JZJ5" s="25"/>
      <c r="JZK5" s="18"/>
      <c r="JZL5" s="18"/>
      <c r="JZM5" s="18"/>
      <c r="JZN5" s="18"/>
      <c r="JZO5" s="18"/>
      <c r="JZP5" s="4"/>
      <c r="JZQ5" s="4"/>
      <c r="JZR5" s="4"/>
      <c r="JZS5" s="4"/>
      <c r="JZT5" s="4"/>
      <c r="JZY5" s="25"/>
      <c r="JZZ5" s="25"/>
      <c r="KAA5" s="18"/>
      <c r="KAB5" s="18"/>
      <c r="KAC5" s="18"/>
      <c r="KAD5" s="18"/>
      <c r="KAE5" s="18"/>
      <c r="KAF5" s="4"/>
      <c r="KAG5" s="4"/>
      <c r="KAH5" s="4"/>
      <c r="KAI5" s="4"/>
      <c r="KAJ5" s="4"/>
      <c r="KAO5" s="25"/>
      <c r="KAP5" s="25"/>
      <c r="KAQ5" s="18"/>
      <c r="KAR5" s="18"/>
      <c r="KAS5" s="18"/>
      <c r="KAT5" s="18"/>
      <c r="KAU5" s="18"/>
      <c r="KAV5" s="4"/>
      <c r="KAW5" s="4"/>
      <c r="KAX5" s="4"/>
      <c r="KAY5" s="4"/>
      <c r="KAZ5" s="4"/>
      <c r="KBE5" s="25"/>
      <c r="KBF5" s="25"/>
      <c r="KBG5" s="18"/>
      <c r="KBH5" s="18"/>
      <c r="KBI5" s="18"/>
      <c r="KBJ5" s="18"/>
      <c r="KBK5" s="18"/>
      <c r="KBL5" s="4"/>
      <c r="KBM5" s="4"/>
      <c r="KBN5" s="4"/>
      <c r="KBO5" s="4"/>
      <c r="KBP5" s="4"/>
      <c r="KBU5" s="25"/>
      <c r="KBV5" s="25"/>
      <c r="KBW5" s="18"/>
      <c r="KBX5" s="18"/>
      <c r="KBY5" s="18"/>
      <c r="KBZ5" s="18"/>
      <c r="KCA5" s="18"/>
      <c r="KCB5" s="4"/>
      <c r="KCC5" s="4"/>
      <c r="KCD5" s="4"/>
      <c r="KCE5" s="4"/>
      <c r="KCF5" s="4"/>
      <c r="KCK5" s="25"/>
      <c r="KCL5" s="25"/>
      <c r="KCM5" s="18"/>
      <c r="KCN5" s="18"/>
      <c r="KCO5" s="18"/>
      <c r="KCP5" s="18"/>
      <c r="KCQ5" s="18"/>
      <c r="KCR5" s="4"/>
      <c r="KCS5" s="4"/>
      <c r="KCT5" s="4"/>
      <c r="KCU5" s="4"/>
      <c r="KCV5" s="4"/>
      <c r="KDA5" s="25"/>
      <c r="KDB5" s="25"/>
      <c r="KDC5" s="18"/>
      <c r="KDD5" s="18"/>
      <c r="KDE5" s="18"/>
      <c r="KDF5" s="18"/>
      <c r="KDG5" s="18"/>
      <c r="KDH5" s="4"/>
      <c r="KDI5" s="4"/>
      <c r="KDJ5" s="4"/>
      <c r="KDK5" s="4"/>
      <c r="KDL5" s="4"/>
      <c r="KDQ5" s="25"/>
      <c r="KDR5" s="25"/>
      <c r="KDS5" s="18"/>
      <c r="KDT5" s="18"/>
      <c r="KDU5" s="18"/>
      <c r="KDV5" s="18"/>
      <c r="KDW5" s="18"/>
      <c r="KDX5" s="4"/>
      <c r="KDY5" s="4"/>
      <c r="KDZ5" s="4"/>
      <c r="KEA5" s="4"/>
      <c r="KEB5" s="4"/>
      <c r="KEG5" s="25"/>
      <c r="KEH5" s="25"/>
      <c r="KEI5" s="18"/>
      <c r="KEJ5" s="18"/>
      <c r="KEK5" s="18"/>
      <c r="KEL5" s="18"/>
      <c r="KEM5" s="18"/>
      <c r="KEN5" s="4"/>
      <c r="KEO5" s="4"/>
      <c r="KEP5" s="4"/>
      <c r="KEQ5" s="4"/>
      <c r="KER5" s="4"/>
      <c r="KEW5" s="25"/>
      <c r="KEX5" s="25"/>
      <c r="KEY5" s="18"/>
      <c r="KEZ5" s="18"/>
      <c r="KFA5" s="18"/>
      <c r="KFB5" s="18"/>
      <c r="KFC5" s="18"/>
      <c r="KFD5" s="4"/>
      <c r="KFE5" s="4"/>
      <c r="KFF5" s="4"/>
      <c r="KFG5" s="4"/>
      <c r="KFH5" s="4"/>
      <c r="KFM5" s="25"/>
      <c r="KFN5" s="25"/>
      <c r="KFO5" s="18"/>
      <c r="KFP5" s="18"/>
      <c r="KFQ5" s="18"/>
      <c r="KFR5" s="18"/>
      <c r="KFS5" s="18"/>
      <c r="KFT5" s="4"/>
      <c r="KFU5" s="4"/>
      <c r="KFV5" s="4"/>
      <c r="KFW5" s="4"/>
      <c r="KFX5" s="4"/>
      <c r="KGC5" s="25"/>
      <c r="KGD5" s="25"/>
      <c r="KGE5" s="18"/>
      <c r="KGF5" s="18"/>
      <c r="KGG5" s="18"/>
      <c r="KGH5" s="18"/>
      <c r="KGI5" s="18"/>
      <c r="KGJ5" s="4"/>
      <c r="KGK5" s="4"/>
      <c r="KGL5" s="4"/>
      <c r="KGM5" s="4"/>
      <c r="KGN5" s="4"/>
      <c r="KGS5" s="25"/>
      <c r="KGT5" s="25"/>
      <c r="KGU5" s="18"/>
      <c r="KGV5" s="18"/>
      <c r="KGW5" s="18"/>
      <c r="KGX5" s="18"/>
      <c r="KGY5" s="18"/>
      <c r="KGZ5" s="4"/>
      <c r="KHA5" s="4"/>
      <c r="KHB5" s="4"/>
      <c r="KHC5" s="4"/>
      <c r="KHD5" s="4"/>
      <c r="KHI5" s="25"/>
      <c r="KHJ5" s="25"/>
      <c r="KHK5" s="18"/>
      <c r="KHL5" s="18"/>
      <c r="KHM5" s="18"/>
      <c r="KHN5" s="18"/>
      <c r="KHO5" s="18"/>
      <c r="KHP5" s="4"/>
      <c r="KHQ5" s="4"/>
      <c r="KHR5" s="4"/>
      <c r="KHS5" s="4"/>
      <c r="KHT5" s="4"/>
      <c r="KHY5" s="25"/>
      <c r="KHZ5" s="25"/>
      <c r="KIA5" s="18"/>
      <c r="KIB5" s="18"/>
      <c r="KIC5" s="18"/>
      <c r="KID5" s="18"/>
      <c r="KIE5" s="18"/>
      <c r="KIF5" s="4"/>
      <c r="KIG5" s="4"/>
      <c r="KIH5" s="4"/>
      <c r="KII5" s="4"/>
      <c r="KIJ5" s="4"/>
      <c r="KIO5" s="25"/>
      <c r="KIP5" s="25"/>
      <c r="KIQ5" s="18"/>
      <c r="KIR5" s="18"/>
      <c r="KIS5" s="18"/>
      <c r="KIT5" s="18"/>
      <c r="KIU5" s="18"/>
      <c r="KIV5" s="4"/>
      <c r="KIW5" s="4"/>
      <c r="KIX5" s="4"/>
      <c r="KIY5" s="4"/>
      <c r="KIZ5" s="4"/>
      <c r="KJE5" s="25"/>
      <c r="KJF5" s="25"/>
      <c r="KJG5" s="18"/>
      <c r="KJH5" s="18"/>
      <c r="KJI5" s="18"/>
      <c r="KJJ5" s="18"/>
      <c r="KJK5" s="18"/>
      <c r="KJL5" s="4"/>
      <c r="KJM5" s="4"/>
      <c r="KJN5" s="4"/>
      <c r="KJO5" s="4"/>
      <c r="KJP5" s="4"/>
      <c r="KJU5" s="25"/>
      <c r="KJV5" s="25"/>
      <c r="KJW5" s="18"/>
      <c r="KJX5" s="18"/>
      <c r="KJY5" s="18"/>
      <c r="KJZ5" s="18"/>
      <c r="KKA5" s="18"/>
      <c r="KKB5" s="4"/>
      <c r="KKC5" s="4"/>
      <c r="KKD5" s="4"/>
      <c r="KKE5" s="4"/>
      <c r="KKF5" s="4"/>
      <c r="KKK5" s="25"/>
      <c r="KKL5" s="25"/>
      <c r="KKM5" s="18"/>
      <c r="KKN5" s="18"/>
      <c r="KKO5" s="18"/>
      <c r="KKP5" s="18"/>
      <c r="KKQ5" s="18"/>
      <c r="KKR5" s="4"/>
      <c r="KKS5" s="4"/>
      <c r="KKT5" s="4"/>
      <c r="KKU5" s="4"/>
      <c r="KKV5" s="4"/>
      <c r="KLA5" s="25"/>
      <c r="KLB5" s="25"/>
      <c r="KLC5" s="18"/>
      <c r="KLD5" s="18"/>
      <c r="KLE5" s="18"/>
      <c r="KLF5" s="18"/>
      <c r="KLG5" s="18"/>
      <c r="KLH5" s="4"/>
      <c r="KLI5" s="4"/>
      <c r="KLJ5" s="4"/>
      <c r="KLK5" s="4"/>
      <c r="KLL5" s="4"/>
      <c r="KLQ5" s="25"/>
      <c r="KLR5" s="25"/>
      <c r="KLS5" s="18"/>
      <c r="KLT5" s="18"/>
      <c r="KLU5" s="18"/>
      <c r="KLV5" s="18"/>
      <c r="KLW5" s="18"/>
      <c r="KLX5" s="4"/>
      <c r="KLY5" s="4"/>
      <c r="KLZ5" s="4"/>
      <c r="KMA5" s="4"/>
      <c r="KMB5" s="4"/>
      <c r="KMG5" s="25"/>
      <c r="KMH5" s="25"/>
      <c r="KMI5" s="18"/>
      <c r="KMJ5" s="18"/>
      <c r="KMK5" s="18"/>
      <c r="KML5" s="18"/>
      <c r="KMM5" s="18"/>
      <c r="KMN5" s="4"/>
      <c r="KMO5" s="4"/>
      <c r="KMP5" s="4"/>
      <c r="KMQ5" s="4"/>
      <c r="KMR5" s="4"/>
      <c r="KMW5" s="25"/>
      <c r="KMX5" s="25"/>
      <c r="KMY5" s="18"/>
      <c r="KMZ5" s="18"/>
      <c r="KNA5" s="18"/>
      <c r="KNB5" s="18"/>
      <c r="KNC5" s="18"/>
      <c r="KND5" s="4"/>
      <c r="KNE5" s="4"/>
      <c r="KNF5" s="4"/>
      <c r="KNG5" s="4"/>
      <c r="KNH5" s="4"/>
      <c r="KNM5" s="25"/>
      <c r="KNN5" s="25"/>
      <c r="KNO5" s="18"/>
      <c r="KNP5" s="18"/>
      <c r="KNQ5" s="18"/>
      <c r="KNR5" s="18"/>
      <c r="KNS5" s="18"/>
      <c r="KNT5" s="4"/>
      <c r="KNU5" s="4"/>
      <c r="KNV5" s="4"/>
      <c r="KNW5" s="4"/>
      <c r="KNX5" s="4"/>
      <c r="KOC5" s="25"/>
      <c r="KOD5" s="25"/>
      <c r="KOE5" s="18"/>
      <c r="KOF5" s="18"/>
      <c r="KOG5" s="18"/>
      <c r="KOH5" s="18"/>
      <c r="KOI5" s="18"/>
      <c r="KOJ5" s="4"/>
      <c r="KOK5" s="4"/>
      <c r="KOL5" s="4"/>
      <c r="KOM5" s="4"/>
      <c r="KON5" s="4"/>
      <c r="KOS5" s="25"/>
      <c r="KOT5" s="25"/>
      <c r="KOU5" s="18"/>
      <c r="KOV5" s="18"/>
      <c r="KOW5" s="18"/>
      <c r="KOX5" s="18"/>
      <c r="KOY5" s="18"/>
      <c r="KOZ5" s="4"/>
      <c r="KPA5" s="4"/>
      <c r="KPB5" s="4"/>
      <c r="KPC5" s="4"/>
      <c r="KPD5" s="4"/>
      <c r="KPI5" s="25"/>
      <c r="KPJ5" s="25"/>
      <c r="KPK5" s="18"/>
      <c r="KPL5" s="18"/>
      <c r="KPM5" s="18"/>
      <c r="KPN5" s="18"/>
      <c r="KPO5" s="18"/>
      <c r="KPP5" s="4"/>
      <c r="KPQ5" s="4"/>
      <c r="KPR5" s="4"/>
      <c r="KPS5" s="4"/>
      <c r="KPT5" s="4"/>
      <c r="KPY5" s="25"/>
      <c r="KPZ5" s="25"/>
      <c r="KQA5" s="18"/>
      <c r="KQB5" s="18"/>
      <c r="KQC5" s="18"/>
      <c r="KQD5" s="18"/>
      <c r="KQE5" s="18"/>
      <c r="KQF5" s="4"/>
      <c r="KQG5" s="4"/>
      <c r="KQH5" s="4"/>
      <c r="KQI5" s="4"/>
      <c r="KQJ5" s="4"/>
      <c r="KQO5" s="25"/>
      <c r="KQP5" s="25"/>
      <c r="KQQ5" s="18"/>
      <c r="KQR5" s="18"/>
      <c r="KQS5" s="18"/>
      <c r="KQT5" s="18"/>
      <c r="KQU5" s="18"/>
      <c r="KQV5" s="4"/>
      <c r="KQW5" s="4"/>
      <c r="KQX5" s="4"/>
      <c r="KQY5" s="4"/>
      <c r="KQZ5" s="4"/>
      <c r="KRE5" s="25"/>
      <c r="KRF5" s="25"/>
      <c r="KRG5" s="18"/>
      <c r="KRH5" s="18"/>
      <c r="KRI5" s="18"/>
      <c r="KRJ5" s="18"/>
      <c r="KRK5" s="18"/>
      <c r="KRL5" s="4"/>
      <c r="KRM5" s="4"/>
      <c r="KRN5" s="4"/>
      <c r="KRO5" s="4"/>
      <c r="KRP5" s="4"/>
      <c r="KRU5" s="25"/>
      <c r="KRV5" s="25"/>
      <c r="KRW5" s="18"/>
      <c r="KRX5" s="18"/>
      <c r="KRY5" s="18"/>
      <c r="KRZ5" s="18"/>
      <c r="KSA5" s="18"/>
      <c r="KSB5" s="4"/>
      <c r="KSC5" s="4"/>
      <c r="KSD5" s="4"/>
      <c r="KSE5" s="4"/>
      <c r="KSF5" s="4"/>
      <c r="KSK5" s="25"/>
      <c r="KSL5" s="25"/>
      <c r="KSM5" s="18"/>
      <c r="KSN5" s="18"/>
      <c r="KSO5" s="18"/>
      <c r="KSP5" s="18"/>
      <c r="KSQ5" s="18"/>
      <c r="KSR5" s="4"/>
      <c r="KSS5" s="4"/>
      <c r="KST5" s="4"/>
      <c r="KSU5" s="4"/>
      <c r="KSV5" s="4"/>
      <c r="KTA5" s="25"/>
      <c r="KTB5" s="25"/>
      <c r="KTC5" s="18"/>
      <c r="KTD5" s="18"/>
      <c r="KTE5" s="18"/>
      <c r="KTF5" s="18"/>
      <c r="KTG5" s="18"/>
      <c r="KTH5" s="4"/>
      <c r="KTI5" s="4"/>
      <c r="KTJ5" s="4"/>
      <c r="KTK5" s="4"/>
      <c r="KTL5" s="4"/>
      <c r="KTQ5" s="25"/>
      <c r="KTR5" s="25"/>
      <c r="KTS5" s="18"/>
      <c r="KTT5" s="18"/>
      <c r="KTU5" s="18"/>
      <c r="KTV5" s="18"/>
      <c r="KTW5" s="18"/>
      <c r="KTX5" s="4"/>
      <c r="KTY5" s="4"/>
      <c r="KTZ5" s="4"/>
      <c r="KUA5" s="4"/>
      <c r="KUB5" s="4"/>
      <c r="KUG5" s="25"/>
      <c r="KUH5" s="25"/>
      <c r="KUI5" s="18"/>
      <c r="KUJ5" s="18"/>
      <c r="KUK5" s="18"/>
      <c r="KUL5" s="18"/>
      <c r="KUM5" s="18"/>
      <c r="KUN5" s="4"/>
      <c r="KUO5" s="4"/>
      <c r="KUP5" s="4"/>
      <c r="KUQ5" s="4"/>
      <c r="KUR5" s="4"/>
      <c r="KUW5" s="25"/>
      <c r="KUX5" s="25"/>
      <c r="KUY5" s="18"/>
      <c r="KUZ5" s="18"/>
      <c r="KVA5" s="18"/>
      <c r="KVB5" s="18"/>
      <c r="KVC5" s="18"/>
      <c r="KVD5" s="4"/>
      <c r="KVE5" s="4"/>
      <c r="KVF5" s="4"/>
      <c r="KVG5" s="4"/>
      <c r="KVH5" s="4"/>
      <c r="KVM5" s="25"/>
      <c r="KVN5" s="25"/>
      <c r="KVO5" s="18"/>
      <c r="KVP5" s="18"/>
      <c r="KVQ5" s="18"/>
      <c r="KVR5" s="18"/>
      <c r="KVS5" s="18"/>
      <c r="KVT5" s="4"/>
      <c r="KVU5" s="4"/>
      <c r="KVV5" s="4"/>
      <c r="KVW5" s="4"/>
      <c r="KVX5" s="4"/>
      <c r="KWC5" s="25"/>
      <c r="KWD5" s="25"/>
      <c r="KWE5" s="18"/>
      <c r="KWF5" s="18"/>
      <c r="KWG5" s="18"/>
      <c r="KWH5" s="18"/>
      <c r="KWI5" s="18"/>
      <c r="KWJ5" s="4"/>
      <c r="KWK5" s="4"/>
      <c r="KWL5" s="4"/>
      <c r="KWM5" s="4"/>
      <c r="KWN5" s="4"/>
      <c r="KWS5" s="25"/>
      <c r="KWT5" s="25"/>
      <c r="KWU5" s="18"/>
      <c r="KWV5" s="18"/>
      <c r="KWW5" s="18"/>
      <c r="KWX5" s="18"/>
      <c r="KWY5" s="18"/>
      <c r="KWZ5" s="4"/>
      <c r="KXA5" s="4"/>
      <c r="KXB5" s="4"/>
      <c r="KXC5" s="4"/>
      <c r="KXD5" s="4"/>
      <c r="KXI5" s="25"/>
      <c r="KXJ5" s="25"/>
      <c r="KXK5" s="18"/>
      <c r="KXL5" s="18"/>
      <c r="KXM5" s="18"/>
      <c r="KXN5" s="18"/>
      <c r="KXO5" s="18"/>
      <c r="KXP5" s="4"/>
      <c r="KXQ5" s="4"/>
      <c r="KXR5" s="4"/>
      <c r="KXS5" s="4"/>
      <c r="KXT5" s="4"/>
      <c r="KXY5" s="25"/>
      <c r="KXZ5" s="25"/>
      <c r="KYA5" s="18"/>
      <c r="KYB5" s="18"/>
      <c r="KYC5" s="18"/>
      <c r="KYD5" s="18"/>
      <c r="KYE5" s="18"/>
      <c r="KYF5" s="4"/>
      <c r="KYG5" s="4"/>
      <c r="KYH5" s="4"/>
      <c r="KYI5" s="4"/>
      <c r="KYJ5" s="4"/>
      <c r="KYO5" s="25"/>
      <c r="KYP5" s="25"/>
      <c r="KYQ5" s="18"/>
      <c r="KYR5" s="18"/>
      <c r="KYS5" s="18"/>
      <c r="KYT5" s="18"/>
      <c r="KYU5" s="18"/>
      <c r="KYV5" s="4"/>
      <c r="KYW5" s="4"/>
      <c r="KYX5" s="4"/>
      <c r="KYY5" s="4"/>
      <c r="KYZ5" s="4"/>
      <c r="KZE5" s="25"/>
      <c r="KZF5" s="25"/>
      <c r="KZG5" s="18"/>
      <c r="KZH5" s="18"/>
      <c r="KZI5" s="18"/>
      <c r="KZJ5" s="18"/>
      <c r="KZK5" s="18"/>
      <c r="KZL5" s="4"/>
      <c r="KZM5" s="4"/>
      <c r="KZN5" s="4"/>
      <c r="KZO5" s="4"/>
      <c r="KZP5" s="4"/>
      <c r="KZU5" s="25"/>
      <c r="KZV5" s="25"/>
      <c r="KZW5" s="18"/>
      <c r="KZX5" s="18"/>
      <c r="KZY5" s="18"/>
      <c r="KZZ5" s="18"/>
      <c r="LAA5" s="18"/>
      <c r="LAB5" s="4"/>
      <c r="LAC5" s="4"/>
      <c r="LAD5" s="4"/>
      <c r="LAE5" s="4"/>
      <c r="LAF5" s="4"/>
      <c r="LAK5" s="25"/>
      <c r="LAL5" s="25"/>
      <c r="LAM5" s="18"/>
      <c r="LAN5" s="18"/>
      <c r="LAO5" s="18"/>
      <c r="LAP5" s="18"/>
      <c r="LAQ5" s="18"/>
      <c r="LAR5" s="4"/>
      <c r="LAS5" s="4"/>
      <c r="LAT5" s="4"/>
      <c r="LAU5" s="4"/>
      <c r="LAV5" s="4"/>
      <c r="LBA5" s="25"/>
      <c r="LBB5" s="25"/>
      <c r="LBC5" s="18"/>
      <c r="LBD5" s="18"/>
      <c r="LBE5" s="18"/>
      <c r="LBF5" s="18"/>
      <c r="LBG5" s="18"/>
      <c r="LBH5" s="4"/>
      <c r="LBI5" s="4"/>
      <c r="LBJ5" s="4"/>
      <c r="LBK5" s="4"/>
      <c r="LBL5" s="4"/>
      <c r="LBQ5" s="25"/>
      <c r="LBR5" s="25"/>
      <c r="LBS5" s="18"/>
      <c r="LBT5" s="18"/>
      <c r="LBU5" s="18"/>
      <c r="LBV5" s="18"/>
      <c r="LBW5" s="18"/>
      <c r="LBX5" s="4"/>
      <c r="LBY5" s="4"/>
      <c r="LBZ5" s="4"/>
      <c r="LCA5" s="4"/>
      <c r="LCB5" s="4"/>
      <c r="LCG5" s="25"/>
      <c r="LCH5" s="25"/>
      <c r="LCI5" s="18"/>
      <c r="LCJ5" s="18"/>
      <c r="LCK5" s="18"/>
      <c r="LCL5" s="18"/>
      <c r="LCM5" s="18"/>
      <c r="LCN5" s="4"/>
      <c r="LCO5" s="4"/>
      <c r="LCP5" s="4"/>
      <c r="LCQ5" s="4"/>
      <c r="LCR5" s="4"/>
      <c r="LCW5" s="25"/>
      <c r="LCX5" s="25"/>
      <c r="LCY5" s="18"/>
      <c r="LCZ5" s="18"/>
      <c r="LDA5" s="18"/>
      <c r="LDB5" s="18"/>
      <c r="LDC5" s="18"/>
      <c r="LDD5" s="4"/>
      <c r="LDE5" s="4"/>
      <c r="LDF5" s="4"/>
      <c r="LDG5" s="4"/>
      <c r="LDH5" s="4"/>
      <c r="LDM5" s="25"/>
      <c r="LDN5" s="25"/>
      <c r="LDO5" s="18"/>
      <c r="LDP5" s="18"/>
      <c r="LDQ5" s="18"/>
      <c r="LDR5" s="18"/>
      <c r="LDS5" s="18"/>
      <c r="LDT5" s="4"/>
      <c r="LDU5" s="4"/>
      <c r="LDV5" s="4"/>
      <c r="LDW5" s="4"/>
      <c r="LDX5" s="4"/>
      <c r="LEC5" s="25"/>
      <c r="LED5" s="25"/>
      <c r="LEE5" s="18"/>
      <c r="LEF5" s="18"/>
      <c r="LEG5" s="18"/>
      <c r="LEH5" s="18"/>
      <c r="LEI5" s="18"/>
      <c r="LEJ5" s="4"/>
      <c r="LEK5" s="4"/>
      <c r="LEL5" s="4"/>
      <c r="LEM5" s="4"/>
      <c r="LEN5" s="4"/>
      <c r="LES5" s="25"/>
      <c r="LET5" s="25"/>
      <c r="LEU5" s="18"/>
      <c r="LEV5" s="18"/>
      <c r="LEW5" s="18"/>
      <c r="LEX5" s="18"/>
      <c r="LEY5" s="18"/>
      <c r="LEZ5" s="4"/>
      <c r="LFA5" s="4"/>
      <c r="LFB5" s="4"/>
      <c r="LFC5" s="4"/>
      <c r="LFD5" s="4"/>
      <c r="LFI5" s="25"/>
      <c r="LFJ5" s="25"/>
      <c r="LFK5" s="18"/>
      <c r="LFL5" s="18"/>
      <c r="LFM5" s="18"/>
      <c r="LFN5" s="18"/>
      <c r="LFO5" s="18"/>
      <c r="LFP5" s="4"/>
      <c r="LFQ5" s="4"/>
      <c r="LFR5" s="4"/>
      <c r="LFS5" s="4"/>
      <c r="LFT5" s="4"/>
      <c r="LFY5" s="25"/>
      <c r="LFZ5" s="25"/>
      <c r="LGA5" s="18"/>
      <c r="LGB5" s="18"/>
      <c r="LGC5" s="18"/>
      <c r="LGD5" s="18"/>
      <c r="LGE5" s="18"/>
      <c r="LGF5" s="4"/>
      <c r="LGG5" s="4"/>
      <c r="LGH5" s="4"/>
      <c r="LGI5" s="4"/>
      <c r="LGJ5" s="4"/>
      <c r="LGO5" s="25"/>
      <c r="LGP5" s="25"/>
      <c r="LGQ5" s="18"/>
      <c r="LGR5" s="18"/>
      <c r="LGS5" s="18"/>
      <c r="LGT5" s="18"/>
      <c r="LGU5" s="18"/>
      <c r="LGV5" s="4"/>
      <c r="LGW5" s="4"/>
      <c r="LGX5" s="4"/>
      <c r="LGY5" s="4"/>
      <c r="LGZ5" s="4"/>
      <c r="LHE5" s="25"/>
      <c r="LHF5" s="25"/>
      <c r="LHG5" s="18"/>
      <c r="LHH5" s="18"/>
      <c r="LHI5" s="18"/>
      <c r="LHJ5" s="18"/>
      <c r="LHK5" s="18"/>
      <c r="LHL5" s="4"/>
      <c r="LHM5" s="4"/>
      <c r="LHN5" s="4"/>
      <c r="LHO5" s="4"/>
      <c r="LHP5" s="4"/>
      <c r="LHU5" s="25"/>
      <c r="LHV5" s="25"/>
      <c r="LHW5" s="18"/>
      <c r="LHX5" s="18"/>
      <c r="LHY5" s="18"/>
      <c r="LHZ5" s="18"/>
      <c r="LIA5" s="18"/>
      <c r="LIB5" s="4"/>
      <c r="LIC5" s="4"/>
      <c r="LID5" s="4"/>
      <c r="LIE5" s="4"/>
      <c r="LIF5" s="4"/>
      <c r="LIK5" s="25"/>
      <c r="LIL5" s="25"/>
      <c r="LIM5" s="18"/>
      <c r="LIN5" s="18"/>
      <c r="LIO5" s="18"/>
      <c r="LIP5" s="18"/>
      <c r="LIQ5" s="18"/>
      <c r="LIR5" s="4"/>
      <c r="LIS5" s="4"/>
      <c r="LIT5" s="4"/>
      <c r="LIU5" s="4"/>
      <c r="LIV5" s="4"/>
      <c r="LJA5" s="25"/>
      <c r="LJB5" s="25"/>
      <c r="LJC5" s="18"/>
      <c r="LJD5" s="18"/>
      <c r="LJE5" s="18"/>
      <c r="LJF5" s="18"/>
      <c r="LJG5" s="18"/>
      <c r="LJH5" s="4"/>
      <c r="LJI5" s="4"/>
      <c r="LJJ5" s="4"/>
      <c r="LJK5" s="4"/>
      <c r="LJL5" s="4"/>
      <c r="LJQ5" s="25"/>
      <c r="LJR5" s="25"/>
      <c r="LJS5" s="18"/>
      <c r="LJT5" s="18"/>
      <c r="LJU5" s="18"/>
      <c r="LJV5" s="18"/>
      <c r="LJW5" s="18"/>
      <c r="LJX5" s="4"/>
      <c r="LJY5" s="4"/>
      <c r="LJZ5" s="4"/>
      <c r="LKA5" s="4"/>
      <c r="LKB5" s="4"/>
      <c r="LKG5" s="25"/>
      <c r="LKH5" s="25"/>
      <c r="LKI5" s="18"/>
      <c r="LKJ5" s="18"/>
      <c r="LKK5" s="18"/>
      <c r="LKL5" s="18"/>
      <c r="LKM5" s="18"/>
      <c r="LKN5" s="4"/>
      <c r="LKO5" s="4"/>
      <c r="LKP5" s="4"/>
      <c r="LKQ5" s="4"/>
      <c r="LKR5" s="4"/>
      <c r="LKW5" s="25"/>
      <c r="LKX5" s="25"/>
      <c r="LKY5" s="18"/>
      <c r="LKZ5" s="18"/>
      <c r="LLA5" s="18"/>
      <c r="LLB5" s="18"/>
      <c r="LLC5" s="18"/>
      <c r="LLD5" s="4"/>
      <c r="LLE5" s="4"/>
      <c r="LLF5" s="4"/>
      <c r="LLG5" s="4"/>
      <c r="LLH5" s="4"/>
      <c r="LLM5" s="25"/>
      <c r="LLN5" s="25"/>
      <c r="LLO5" s="18"/>
      <c r="LLP5" s="18"/>
      <c r="LLQ5" s="18"/>
      <c r="LLR5" s="18"/>
      <c r="LLS5" s="18"/>
      <c r="LLT5" s="4"/>
      <c r="LLU5" s="4"/>
      <c r="LLV5" s="4"/>
      <c r="LLW5" s="4"/>
      <c r="LLX5" s="4"/>
      <c r="LMC5" s="25"/>
      <c r="LMD5" s="25"/>
      <c r="LME5" s="18"/>
      <c r="LMF5" s="18"/>
      <c r="LMG5" s="18"/>
      <c r="LMH5" s="18"/>
      <c r="LMI5" s="18"/>
      <c r="LMJ5" s="4"/>
      <c r="LMK5" s="4"/>
      <c r="LML5" s="4"/>
      <c r="LMM5" s="4"/>
      <c r="LMN5" s="4"/>
      <c r="LMS5" s="25"/>
      <c r="LMT5" s="25"/>
      <c r="LMU5" s="18"/>
      <c r="LMV5" s="18"/>
      <c r="LMW5" s="18"/>
      <c r="LMX5" s="18"/>
      <c r="LMY5" s="18"/>
      <c r="LMZ5" s="4"/>
      <c r="LNA5" s="4"/>
      <c r="LNB5" s="4"/>
      <c r="LNC5" s="4"/>
      <c r="LND5" s="4"/>
      <c r="LNI5" s="25"/>
      <c r="LNJ5" s="25"/>
      <c r="LNK5" s="18"/>
      <c r="LNL5" s="18"/>
      <c r="LNM5" s="18"/>
      <c r="LNN5" s="18"/>
      <c r="LNO5" s="18"/>
      <c r="LNP5" s="4"/>
      <c r="LNQ5" s="4"/>
      <c r="LNR5" s="4"/>
      <c r="LNS5" s="4"/>
      <c r="LNT5" s="4"/>
      <c r="LNY5" s="25"/>
      <c r="LNZ5" s="25"/>
      <c r="LOA5" s="18"/>
      <c r="LOB5" s="18"/>
      <c r="LOC5" s="18"/>
      <c r="LOD5" s="18"/>
      <c r="LOE5" s="18"/>
      <c r="LOF5" s="4"/>
      <c r="LOG5" s="4"/>
      <c r="LOH5" s="4"/>
      <c r="LOI5" s="4"/>
      <c r="LOJ5" s="4"/>
      <c r="LOO5" s="25"/>
      <c r="LOP5" s="25"/>
      <c r="LOQ5" s="18"/>
      <c r="LOR5" s="18"/>
      <c r="LOS5" s="18"/>
      <c r="LOT5" s="18"/>
      <c r="LOU5" s="18"/>
      <c r="LOV5" s="4"/>
      <c r="LOW5" s="4"/>
      <c r="LOX5" s="4"/>
      <c r="LOY5" s="4"/>
      <c r="LOZ5" s="4"/>
      <c r="LPE5" s="25"/>
      <c r="LPF5" s="25"/>
      <c r="LPG5" s="18"/>
      <c r="LPH5" s="18"/>
      <c r="LPI5" s="18"/>
      <c r="LPJ5" s="18"/>
      <c r="LPK5" s="18"/>
      <c r="LPL5" s="4"/>
      <c r="LPM5" s="4"/>
      <c r="LPN5" s="4"/>
      <c r="LPO5" s="4"/>
      <c r="LPP5" s="4"/>
      <c r="LPU5" s="25"/>
      <c r="LPV5" s="25"/>
      <c r="LPW5" s="18"/>
      <c r="LPX5" s="18"/>
      <c r="LPY5" s="18"/>
      <c r="LPZ5" s="18"/>
      <c r="LQA5" s="18"/>
      <c r="LQB5" s="4"/>
      <c r="LQC5" s="4"/>
      <c r="LQD5" s="4"/>
      <c r="LQE5" s="4"/>
      <c r="LQF5" s="4"/>
      <c r="LQK5" s="25"/>
      <c r="LQL5" s="25"/>
      <c r="LQM5" s="18"/>
      <c r="LQN5" s="18"/>
      <c r="LQO5" s="18"/>
      <c r="LQP5" s="18"/>
      <c r="LQQ5" s="18"/>
      <c r="LQR5" s="4"/>
      <c r="LQS5" s="4"/>
      <c r="LQT5" s="4"/>
      <c r="LQU5" s="4"/>
      <c r="LQV5" s="4"/>
      <c r="LRA5" s="25"/>
      <c r="LRB5" s="25"/>
      <c r="LRC5" s="18"/>
      <c r="LRD5" s="18"/>
      <c r="LRE5" s="18"/>
      <c r="LRF5" s="18"/>
      <c r="LRG5" s="18"/>
      <c r="LRH5" s="4"/>
      <c r="LRI5" s="4"/>
      <c r="LRJ5" s="4"/>
      <c r="LRK5" s="4"/>
      <c r="LRL5" s="4"/>
      <c r="LRQ5" s="25"/>
      <c r="LRR5" s="25"/>
      <c r="LRS5" s="18"/>
      <c r="LRT5" s="18"/>
      <c r="LRU5" s="18"/>
      <c r="LRV5" s="18"/>
      <c r="LRW5" s="18"/>
      <c r="LRX5" s="4"/>
      <c r="LRY5" s="4"/>
      <c r="LRZ5" s="4"/>
      <c r="LSA5" s="4"/>
      <c r="LSB5" s="4"/>
      <c r="LSG5" s="25"/>
      <c r="LSH5" s="25"/>
      <c r="LSI5" s="18"/>
      <c r="LSJ5" s="18"/>
      <c r="LSK5" s="18"/>
      <c r="LSL5" s="18"/>
      <c r="LSM5" s="18"/>
      <c r="LSN5" s="4"/>
      <c r="LSO5" s="4"/>
      <c r="LSP5" s="4"/>
      <c r="LSQ5" s="4"/>
      <c r="LSR5" s="4"/>
      <c r="LSW5" s="25"/>
      <c r="LSX5" s="25"/>
      <c r="LSY5" s="18"/>
      <c r="LSZ5" s="18"/>
      <c r="LTA5" s="18"/>
      <c r="LTB5" s="18"/>
      <c r="LTC5" s="18"/>
      <c r="LTD5" s="4"/>
      <c r="LTE5" s="4"/>
      <c r="LTF5" s="4"/>
      <c r="LTG5" s="4"/>
      <c r="LTH5" s="4"/>
      <c r="LTM5" s="25"/>
      <c r="LTN5" s="25"/>
      <c r="LTO5" s="18"/>
      <c r="LTP5" s="18"/>
      <c r="LTQ5" s="18"/>
      <c r="LTR5" s="18"/>
      <c r="LTS5" s="18"/>
      <c r="LTT5" s="4"/>
      <c r="LTU5" s="4"/>
      <c r="LTV5" s="4"/>
      <c r="LTW5" s="4"/>
      <c r="LTX5" s="4"/>
      <c r="LUC5" s="25"/>
      <c r="LUD5" s="25"/>
      <c r="LUE5" s="18"/>
      <c r="LUF5" s="18"/>
      <c r="LUG5" s="18"/>
      <c r="LUH5" s="18"/>
      <c r="LUI5" s="18"/>
      <c r="LUJ5" s="4"/>
      <c r="LUK5" s="4"/>
      <c r="LUL5" s="4"/>
      <c r="LUM5" s="4"/>
      <c r="LUN5" s="4"/>
      <c r="LUS5" s="25"/>
      <c r="LUT5" s="25"/>
      <c r="LUU5" s="18"/>
      <c r="LUV5" s="18"/>
      <c r="LUW5" s="18"/>
      <c r="LUX5" s="18"/>
      <c r="LUY5" s="18"/>
      <c r="LUZ5" s="4"/>
      <c r="LVA5" s="4"/>
      <c r="LVB5" s="4"/>
      <c r="LVC5" s="4"/>
      <c r="LVD5" s="4"/>
      <c r="LVI5" s="25"/>
      <c r="LVJ5" s="25"/>
      <c r="LVK5" s="18"/>
      <c r="LVL5" s="18"/>
      <c r="LVM5" s="18"/>
      <c r="LVN5" s="18"/>
      <c r="LVO5" s="18"/>
      <c r="LVP5" s="4"/>
      <c r="LVQ5" s="4"/>
      <c r="LVR5" s="4"/>
      <c r="LVS5" s="4"/>
      <c r="LVT5" s="4"/>
      <c r="LVY5" s="25"/>
      <c r="LVZ5" s="25"/>
      <c r="LWA5" s="18"/>
      <c r="LWB5" s="18"/>
      <c r="LWC5" s="18"/>
      <c r="LWD5" s="18"/>
      <c r="LWE5" s="18"/>
      <c r="LWF5" s="4"/>
      <c r="LWG5" s="4"/>
      <c r="LWH5" s="4"/>
      <c r="LWI5" s="4"/>
      <c r="LWJ5" s="4"/>
      <c r="LWO5" s="25"/>
      <c r="LWP5" s="25"/>
      <c r="LWQ5" s="18"/>
      <c r="LWR5" s="18"/>
      <c r="LWS5" s="18"/>
      <c r="LWT5" s="18"/>
      <c r="LWU5" s="18"/>
      <c r="LWV5" s="4"/>
      <c r="LWW5" s="4"/>
      <c r="LWX5" s="4"/>
      <c r="LWY5" s="4"/>
      <c r="LWZ5" s="4"/>
      <c r="LXE5" s="25"/>
      <c r="LXF5" s="25"/>
      <c r="LXG5" s="18"/>
      <c r="LXH5" s="18"/>
      <c r="LXI5" s="18"/>
      <c r="LXJ5" s="18"/>
      <c r="LXK5" s="18"/>
      <c r="LXL5" s="4"/>
      <c r="LXM5" s="4"/>
      <c r="LXN5" s="4"/>
      <c r="LXO5" s="4"/>
      <c r="LXP5" s="4"/>
      <c r="LXU5" s="25"/>
      <c r="LXV5" s="25"/>
      <c r="LXW5" s="18"/>
      <c r="LXX5" s="18"/>
      <c r="LXY5" s="18"/>
      <c r="LXZ5" s="18"/>
      <c r="LYA5" s="18"/>
      <c r="LYB5" s="4"/>
      <c r="LYC5" s="4"/>
      <c r="LYD5" s="4"/>
      <c r="LYE5" s="4"/>
      <c r="LYF5" s="4"/>
      <c r="LYK5" s="25"/>
      <c r="LYL5" s="25"/>
      <c r="LYM5" s="18"/>
      <c r="LYN5" s="18"/>
      <c r="LYO5" s="18"/>
      <c r="LYP5" s="18"/>
      <c r="LYQ5" s="18"/>
      <c r="LYR5" s="4"/>
      <c r="LYS5" s="4"/>
      <c r="LYT5" s="4"/>
      <c r="LYU5" s="4"/>
      <c r="LYV5" s="4"/>
      <c r="LZA5" s="25"/>
      <c r="LZB5" s="25"/>
      <c r="LZC5" s="18"/>
      <c r="LZD5" s="18"/>
      <c r="LZE5" s="18"/>
      <c r="LZF5" s="18"/>
      <c r="LZG5" s="18"/>
      <c r="LZH5" s="4"/>
      <c r="LZI5" s="4"/>
      <c r="LZJ5" s="4"/>
      <c r="LZK5" s="4"/>
      <c r="LZL5" s="4"/>
      <c r="LZQ5" s="25"/>
      <c r="LZR5" s="25"/>
      <c r="LZS5" s="18"/>
      <c r="LZT5" s="18"/>
      <c r="LZU5" s="18"/>
      <c r="LZV5" s="18"/>
      <c r="LZW5" s="18"/>
      <c r="LZX5" s="4"/>
      <c r="LZY5" s="4"/>
      <c r="LZZ5" s="4"/>
      <c r="MAA5" s="4"/>
      <c r="MAB5" s="4"/>
      <c r="MAG5" s="25"/>
      <c r="MAH5" s="25"/>
      <c r="MAI5" s="18"/>
      <c r="MAJ5" s="18"/>
      <c r="MAK5" s="18"/>
      <c r="MAL5" s="18"/>
      <c r="MAM5" s="18"/>
      <c r="MAN5" s="4"/>
      <c r="MAO5" s="4"/>
      <c r="MAP5" s="4"/>
      <c r="MAQ5" s="4"/>
      <c r="MAR5" s="4"/>
      <c r="MAW5" s="25"/>
      <c r="MAX5" s="25"/>
      <c r="MAY5" s="18"/>
      <c r="MAZ5" s="18"/>
      <c r="MBA5" s="18"/>
      <c r="MBB5" s="18"/>
      <c r="MBC5" s="18"/>
      <c r="MBD5" s="4"/>
      <c r="MBE5" s="4"/>
      <c r="MBF5" s="4"/>
      <c r="MBG5" s="4"/>
      <c r="MBH5" s="4"/>
      <c r="MBM5" s="25"/>
      <c r="MBN5" s="25"/>
      <c r="MBO5" s="18"/>
      <c r="MBP5" s="18"/>
      <c r="MBQ5" s="18"/>
      <c r="MBR5" s="18"/>
      <c r="MBS5" s="18"/>
      <c r="MBT5" s="4"/>
      <c r="MBU5" s="4"/>
      <c r="MBV5" s="4"/>
      <c r="MBW5" s="4"/>
      <c r="MBX5" s="4"/>
      <c r="MCC5" s="25"/>
      <c r="MCD5" s="25"/>
      <c r="MCE5" s="18"/>
      <c r="MCF5" s="18"/>
      <c r="MCG5" s="18"/>
      <c r="MCH5" s="18"/>
      <c r="MCI5" s="18"/>
      <c r="MCJ5" s="4"/>
      <c r="MCK5" s="4"/>
      <c r="MCL5" s="4"/>
      <c r="MCM5" s="4"/>
      <c r="MCN5" s="4"/>
      <c r="MCS5" s="25"/>
      <c r="MCT5" s="25"/>
      <c r="MCU5" s="18"/>
      <c r="MCV5" s="18"/>
      <c r="MCW5" s="18"/>
      <c r="MCX5" s="18"/>
      <c r="MCY5" s="18"/>
      <c r="MCZ5" s="4"/>
      <c r="MDA5" s="4"/>
      <c r="MDB5" s="4"/>
      <c r="MDC5" s="4"/>
      <c r="MDD5" s="4"/>
      <c r="MDI5" s="25"/>
      <c r="MDJ5" s="25"/>
      <c r="MDK5" s="18"/>
      <c r="MDL5" s="18"/>
      <c r="MDM5" s="18"/>
      <c r="MDN5" s="18"/>
      <c r="MDO5" s="18"/>
      <c r="MDP5" s="4"/>
      <c r="MDQ5" s="4"/>
      <c r="MDR5" s="4"/>
      <c r="MDS5" s="4"/>
      <c r="MDT5" s="4"/>
      <c r="MDY5" s="25"/>
      <c r="MDZ5" s="25"/>
      <c r="MEA5" s="18"/>
      <c r="MEB5" s="18"/>
      <c r="MEC5" s="18"/>
      <c r="MED5" s="18"/>
      <c r="MEE5" s="18"/>
      <c r="MEF5" s="4"/>
      <c r="MEG5" s="4"/>
      <c r="MEH5" s="4"/>
      <c r="MEI5" s="4"/>
      <c r="MEJ5" s="4"/>
      <c r="MEO5" s="25"/>
      <c r="MEP5" s="25"/>
      <c r="MEQ5" s="18"/>
      <c r="MER5" s="18"/>
      <c r="MES5" s="18"/>
      <c r="MET5" s="18"/>
      <c r="MEU5" s="18"/>
      <c r="MEV5" s="4"/>
      <c r="MEW5" s="4"/>
      <c r="MEX5" s="4"/>
      <c r="MEY5" s="4"/>
      <c r="MEZ5" s="4"/>
      <c r="MFE5" s="25"/>
      <c r="MFF5" s="25"/>
      <c r="MFG5" s="18"/>
      <c r="MFH5" s="18"/>
      <c r="MFI5" s="18"/>
      <c r="MFJ5" s="18"/>
      <c r="MFK5" s="18"/>
      <c r="MFL5" s="4"/>
      <c r="MFM5" s="4"/>
      <c r="MFN5" s="4"/>
      <c r="MFO5" s="4"/>
      <c r="MFP5" s="4"/>
      <c r="MFU5" s="25"/>
      <c r="MFV5" s="25"/>
      <c r="MFW5" s="18"/>
      <c r="MFX5" s="18"/>
      <c r="MFY5" s="18"/>
      <c r="MFZ5" s="18"/>
      <c r="MGA5" s="18"/>
      <c r="MGB5" s="4"/>
      <c r="MGC5" s="4"/>
      <c r="MGD5" s="4"/>
      <c r="MGE5" s="4"/>
      <c r="MGF5" s="4"/>
      <c r="MGK5" s="25"/>
      <c r="MGL5" s="25"/>
      <c r="MGM5" s="18"/>
      <c r="MGN5" s="18"/>
      <c r="MGO5" s="18"/>
      <c r="MGP5" s="18"/>
      <c r="MGQ5" s="18"/>
      <c r="MGR5" s="4"/>
      <c r="MGS5" s="4"/>
      <c r="MGT5" s="4"/>
      <c r="MGU5" s="4"/>
      <c r="MGV5" s="4"/>
      <c r="MHA5" s="25"/>
      <c r="MHB5" s="25"/>
      <c r="MHC5" s="18"/>
      <c r="MHD5" s="18"/>
      <c r="MHE5" s="18"/>
      <c r="MHF5" s="18"/>
      <c r="MHG5" s="18"/>
      <c r="MHH5" s="4"/>
      <c r="MHI5" s="4"/>
      <c r="MHJ5" s="4"/>
      <c r="MHK5" s="4"/>
      <c r="MHL5" s="4"/>
      <c r="MHQ5" s="25"/>
      <c r="MHR5" s="25"/>
      <c r="MHS5" s="18"/>
      <c r="MHT5" s="18"/>
      <c r="MHU5" s="18"/>
      <c r="MHV5" s="18"/>
      <c r="MHW5" s="18"/>
      <c r="MHX5" s="4"/>
      <c r="MHY5" s="4"/>
      <c r="MHZ5" s="4"/>
      <c r="MIA5" s="4"/>
      <c r="MIB5" s="4"/>
      <c r="MIG5" s="25"/>
      <c r="MIH5" s="25"/>
      <c r="MII5" s="18"/>
      <c r="MIJ5" s="18"/>
      <c r="MIK5" s="18"/>
      <c r="MIL5" s="18"/>
      <c r="MIM5" s="18"/>
      <c r="MIN5" s="4"/>
      <c r="MIO5" s="4"/>
      <c r="MIP5" s="4"/>
      <c r="MIQ5" s="4"/>
      <c r="MIR5" s="4"/>
      <c r="MIW5" s="25"/>
      <c r="MIX5" s="25"/>
      <c r="MIY5" s="18"/>
      <c r="MIZ5" s="18"/>
      <c r="MJA5" s="18"/>
      <c r="MJB5" s="18"/>
      <c r="MJC5" s="18"/>
      <c r="MJD5" s="4"/>
      <c r="MJE5" s="4"/>
      <c r="MJF5" s="4"/>
      <c r="MJG5" s="4"/>
      <c r="MJH5" s="4"/>
      <c r="MJM5" s="25"/>
      <c r="MJN5" s="25"/>
      <c r="MJO5" s="18"/>
      <c r="MJP5" s="18"/>
      <c r="MJQ5" s="18"/>
      <c r="MJR5" s="18"/>
      <c r="MJS5" s="18"/>
      <c r="MJT5" s="4"/>
      <c r="MJU5" s="4"/>
      <c r="MJV5" s="4"/>
      <c r="MJW5" s="4"/>
      <c r="MJX5" s="4"/>
      <c r="MKC5" s="25"/>
      <c r="MKD5" s="25"/>
      <c r="MKE5" s="18"/>
      <c r="MKF5" s="18"/>
      <c r="MKG5" s="18"/>
      <c r="MKH5" s="18"/>
      <c r="MKI5" s="18"/>
      <c r="MKJ5" s="4"/>
      <c r="MKK5" s="4"/>
      <c r="MKL5" s="4"/>
      <c r="MKM5" s="4"/>
      <c r="MKN5" s="4"/>
      <c r="MKS5" s="25"/>
      <c r="MKT5" s="25"/>
      <c r="MKU5" s="18"/>
      <c r="MKV5" s="18"/>
      <c r="MKW5" s="18"/>
      <c r="MKX5" s="18"/>
      <c r="MKY5" s="18"/>
      <c r="MKZ5" s="4"/>
      <c r="MLA5" s="4"/>
      <c r="MLB5" s="4"/>
      <c r="MLC5" s="4"/>
      <c r="MLD5" s="4"/>
      <c r="MLI5" s="25"/>
      <c r="MLJ5" s="25"/>
      <c r="MLK5" s="18"/>
      <c r="MLL5" s="18"/>
      <c r="MLM5" s="18"/>
      <c r="MLN5" s="18"/>
      <c r="MLO5" s="18"/>
      <c r="MLP5" s="4"/>
      <c r="MLQ5" s="4"/>
      <c r="MLR5" s="4"/>
      <c r="MLS5" s="4"/>
      <c r="MLT5" s="4"/>
      <c r="MLY5" s="25"/>
      <c r="MLZ5" s="25"/>
      <c r="MMA5" s="18"/>
      <c r="MMB5" s="18"/>
      <c r="MMC5" s="18"/>
      <c r="MMD5" s="18"/>
      <c r="MME5" s="18"/>
      <c r="MMF5" s="4"/>
      <c r="MMG5" s="4"/>
      <c r="MMH5" s="4"/>
      <c r="MMI5" s="4"/>
      <c r="MMJ5" s="4"/>
      <c r="MMO5" s="25"/>
      <c r="MMP5" s="25"/>
      <c r="MMQ5" s="18"/>
      <c r="MMR5" s="18"/>
      <c r="MMS5" s="18"/>
      <c r="MMT5" s="18"/>
      <c r="MMU5" s="18"/>
      <c r="MMV5" s="4"/>
      <c r="MMW5" s="4"/>
      <c r="MMX5" s="4"/>
      <c r="MMY5" s="4"/>
      <c r="MMZ5" s="4"/>
      <c r="MNE5" s="25"/>
      <c r="MNF5" s="25"/>
      <c r="MNG5" s="18"/>
      <c r="MNH5" s="18"/>
      <c r="MNI5" s="18"/>
      <c r="MNJ5" s="18"/>
      <c r="MNK5" s="18"/>
      <c r="MNL5" s="4"/>
      <c r="MNM5" s="4"/>
      <c r="MNN5" s="4"/>
      <c r="MNO5" s="4"/>
      <c r="MNP5" s="4"/>
      <c r="MNU5" s="25"/>
      <c r="MNV5" s="25"/>
      <c r="MNW5" s="18"/>
      <c r="MNX5" s="18"/>
      <c r="MNY5" s="18"/>
      <c r="MNZ5" s="18"/>
      <c r="MOA5" s="18"/>
      <c r="MOB5" s="4"/>
      <c r="MOC5" s="4"/>
      <c r="MOD5" s="4"/>
      <c r="MOE5" s="4"/>
      <c r="MOF5" s="4"/>
      <c r="MOK5" s="25"/>
      <c r="MOL5" s="25"/>
      <c r="MOM5" s="18"/>
      <c r="MON5" s="18"/>
      <c r="MOO5" s="18"/>
      <c r="MOP5" s="18"/>
      <c r="MOQ5" s="18"/>
      <c r="MOR5" s="4"/>
      <c r="MOS5" s="4"/>
      <c r="MOT5" s="4"/>
      <c r="MOU5" s="4"/>
      <c r="MOV5" s="4"/>
      <c r="MPA5" s="25"/>
      <c r="MPB5" s="25"/>
      <c r="MPC5" s="18"/>
      <c r="MPD5" s="18"/>
      <c r="MPE5" s="18"/>
      <c r="MPF5" s="18"/>
      <c r="MPG5" s="18"/>
      <c r="MPH5" s="4"/>
      <c r="MPI5" s="4"/>
      <c r="MPJ5" s="4"/>
      <c r="MPK5" s="4"/>
      <c r="MPL5" s="4"/>
      <c r="MPQ5" s="25"/>
      <c r="MPR5" s="25"/>
      <c r="MPS5" s="18"/>
      <c r="MPT5" s="18"/>
      <c r="MPU5" s="18"/>
      <c r="MPV5" s="18"/>
      <c r="MPW5" s="18"/>
      <c r="MPX5" s="4"/>
      <c r="MPY5" s="4"/>
      <c r="MPZ5" s="4"/>
      <c r="MQA5" s="4"/>
      <c r="MQB5" s="4"/>
      <c r="MQG5" s="25"/>
      <c r="MQH5" s="25"/>
      <c r="MQI5" s="18"/>
      <c r="MQJ5" s="18"/>
      <c r="MQK5" s="18"/>
      <c r="MQL5" s="18"/>
      <c r="MQM5" s="18"/>
      <c r="MQN5" s="4"/>
      <c r="MQO5" s="4"/>
      <c r="MQP5" s="4"/>
      <c r="MQQ5" s="4"/>
      <c r="MQR5" s="4"/>
      <c r="MQW5" s="25"/>
      <c r="MQX5" s="25"/>
      <c r="MQY5" s="18"/>
      <c r="MQZ5" s="18"/>
      <c r="MRA5" s="18"/>
      <c r="MRB5" s="18"/>
      <c r="MRC5" s="18"/>
      <c r="MRD5" s="4"/>
      <c r="MRE5" s="4"/>
      <c r="MRF5" s="4"/>
      <c r="MRG5" s="4"/>
      <c r="MRH5" s="4"/>
      <c r="MRM5" s="25"/>
      <c r="MRN5" s="25"/>
      <c r="MRO5" s="18"/>
      <c r="MRP5" s="18"/>
      <c r="MRQ5" s="18"/>
      <c r="MRR5" s="18"/>
      <c r="MRS5" s="18"/>
      <c r="MRT5" s="4"/>
      <c r="MRU5" s="4"/>
      <c r="MRV5" s="4"/>
      <c r="MRW5" s="4"/>
      <c r="MRX5" s="4"/>
      <c r="MSC5" s="25"/>
      <c r="MSD5" s="25"/>
      <c r="MSE5" s="18"/>
      <c r="MSF5" s="18"/>
      <c r="MSG5" s="18"/>
      <c r="MSH5" s="18"/>
      <c r="MSI5" s="18"/>
      <c r="MSJ5" s="4"/>
      <c r="MSK5" s="4"/>
      <c r="MSL5" s="4"/>
      <c r="MSM5" s="4"/>
      <c r="MSN5" s="4"/>
      <c r="MSS5" s="25"/>
      <c r="MST5" s="25"/>
      <c r="MSU5" s="18"/>
      <c r="MSV5" s="18"/>
      <c r="MSW5" s="18"/>
      <c r="MSX5" s="18"/>
      <c r="MSY5" s="18"/>
      <c r="MSZ5" s="4"/>
      <c r="MTA5" s="4"/>
      <c r="MTB5" s="4"/>
      <c r="MTC5" s="4"/>
      <c r="MTD5" s="4"/>
      <c r="MTI5" s="25"/>
      <c r="MTJ5" s="25"/>
      <c r="MTK5" s="18"/>
      <c r="MTL5" s="18"/>
      <c r="MTM5" s="18"/>
      <c r="MTN5" s="18"/>
      <c r="MTO5" s="18"/>
      <c r="MTP5" s="4"/>
      <c r="MTQ5" s="4"/>
      <c r="MTR5" s="4"/>
      <c r="MTS5" s="4"/>
      <c r="MTT5" s="4"/>
      <c r="MTY5" s="25"/>
      <c r="MTZ5" s="25"/>
      <c r="MUA5" s="18"/>
      <c r="MUB5" s="18"/>
      <c r="MUC5" s="18"/>
      <c r="MUD5" s="18"/>
      <c r="MUE5" s="18"/>
      <c r="MUF5" s="4"/>
      <c r="MUG5" s="4"/>
      <c r="MUH5" s="4"/>
      <c r="MUI5" s="4"/>
      <c r="MUJ5" s="4"/>
      <c r="MUO5" s="25"/>
      <c r="MUP5" s="25"/>
      <c r="MUQ5" s="18"/>
      <c r="MUR5" s="18"/>
      <c r="MUS5" s="18"/>
      <c r="MUT5" s="18"/>
      <c r="MUU5" s="18"/>
      <c r="MUV5" s="4"/>
      <c r="MUW5" s="4"/>
      <c r="MUX5" s="4"/>
      <c r="MUY5" s="4"/>
      <c r="MUZ5" s="4"/>
      <c r="MVE5" s="25"/>
      <c r="MVF5" s="25"/>
      <c r="MVG5" s="18"/>
      <c r="MVH5" s="18"/>
      <c r="MVI5" s="18"/>
      <c r="MVJ5" s="18"/>
      <c r="MVK5" s="18"/>
      <c r="MVL5" s="4"/>
      <c r="MVM5" s="4"/>
      <c r="MVN5" s="4"/>
      <c r="MVO5" s="4"/>
      <c r="MVP5" s="4"/>
      <c r="MVU5" s="25"/>
      <c r="MVV5" s="25"/>
      <c r="MVW5" s="18"/>
      <c r="MVX5" s="18"/>
      <c r="MVY5" s="18"/>
      <c r="MVZ5" s="18"/>
      <c r="MWA5" s="18"/>
      <c r="MWB5" s="4"/>
      <c r="MWC5" s="4"/>
      <c r="MWD5" s="4"/>
      <c r="MWE5" s="4"/>
      <c r="MWF5" s="4"/>
      <c r="MWK5" s="25"/>
      <c r="MWL5" s="25"/>
      <c r="MWM5" s="18"/>
      <c r="MWN5" s="18"/>
      <c r="MWO5" s="18"/>
      <c r="MWP5" s="18"/>
      <c r="MWQ5" s="18"/>
      <c r="MWR5" s="4"/>
      <c r="MWS5" s="4"/>
      <c r="MWT5" s="4"/>
      <c r="MWU5" s="4"/>
      <c r="MWV5" s="4"/>
      <c r="MXA5" s="25"/>
      <c r="MXB5" s="25"/>
      <c r="MXC5" s="18"/>
      <c r="MXD5" s="18"/>
      <c r="MXE5" s="18"/>
      <c r="MXF5" s="18"/>
      <c r="MXG5" s="18"/>
      <c r="MXH5" s="4"/>
      <c r="MXI5" s="4"/>
      <c r="MXJ5" s="4"/>
      <c r="MXK5" s="4"/>
      <c r="MXL5" s="4"/>
      <c r="MXQ5" s="25"/>
      <c r="MXR5" s="25"/>
      <c r="MXS5" s="18"/>
      <c r="MXT5" s="18"/>
      <c r="MXU5" s="18"/>
      <c r="MXV5" s="18"/>
      <c r="MXW5" s="18"/>
      <c r="MXX5" s="4"/>
      <c r="MXY5" s="4"/>
      <c r="MXZ5" s="4"/>
      <c r="MYA5" s="4"/>
      <c r="MYB5" s="4"/>
      <c r="MYG5" s="25"/>
      <c r="MYH5" s="25"/>
      <c r="MYI5" s="18"/>
      <c r="MYJ5" s="18"/>
      <c r="MYK5" s="18"/>
      <c r="MYL5" s="18"/>
      <c r="MYM5" s="18"/>
      <c r="MYN5" s="4"/>
      <c r="MYO5" s="4"/>
      <c r="MYP5" s="4"/>
      <c r="MYQ5" s="4"/>
      <c r="MYR5" s="4"/>
      <c r="MYW5" s="25"/>
      <c r="MYX5" s="25"/>
      <c r="MYY5" s="18"/>
      <c r="MYZ5" s="18"/>
      <c r="MZA5" s="18"/>
      <c r="MZB5" s="18"/>
      <c r="MZC5" s="18"/>
      <c r="MZD5" s="4"/>
      <c r="MZE5" s="4"/>
      <c r="MZF5" s="4"/>
      <c r="MZG5" s="4"/>
      <c r="MZH5" s="4"/>
      <c r="MZM5" s="25"/>
      <c r="MZN5" s="25"/>
      <c r="MZO5" s="18"/>
      <c r="MZP5" s="18"/>
      <c r="MZQ5" s="18"/>
      <c r="MZR5" s="18"/>
      <c r="MZS5" s="18"/>
      <c r="MZT5" s="4"/>
      <c r="MZU5" s="4"/>
      <c r="MZV5" s="4"/>
      <c r="MZW5" s="4"/>
      <c r="MZX5" s="4"/>
      <c r="NAC5" s="25"/>
      <c r="NAD5" s="25"/>
      <c r="NAE5" s="18"/>
      <c r="NAF5" s="18"/>
      <c r="NAG5" s="18"/>
      <c r="NAH5" s="18"/>
      <c r="NAI5" s="18"/>
      <c r="NAJ5" s="4"/>
      <c r="NAK5" s="4"/>
      <c r="NAL5" s="4"/>
      <c r="NAM5" s="4"/>
      <c r="NAN5" s="4"/>
      <c r="NAS5" s="25"/>
      <c r="NAT5" s="25"/>
      <c r="NAU5" s="18"/>
      <c r="NAV5" s="18"/>
      <c r="NAW5" s="18"/>
      <c r="NAX5" s="18"/>
      <c r="NAY5" s="18"/>
      <c r="NAZ5" s="4"/>
      <c r="NBA5" s="4"/>
      <c r="NBB5" s="4"/>
      <c r="NBC5" s="4"/>
      <c r="NBD5" s="4"/>
      <c r="NBI5" s="25"/>
      <c r="NBJ5" s="25"/>
      <c r="NBK5" s="18"/>
      <c r="NBL5" s="18"/>
      <c r="NBM5" s="18"/>
      <c r="NBN5" s="18"/>
      <c r="NBO5" s="18"/>
      <c r="NBP5" s="4"/>
      <c r="NBQ5" s="4"/>
      <c r="NBR5" s="4"/>
      <c r="NBS5" s="4"/>
      <c r="NBT5" s="4"/>
      <c r="NBY5" s="25"/>
      <c r="NBZ5" s="25"/>
      <c r="NCA5" s="18"/>
      <c r="NCB5" s="18"/>
      <c r="NCC5" s="18"/>
      <c r="NCD5" s="18"/>
      <c r="NCE5" s="18"/>
      <c r="NCF5" s="4"/>
      <c r="NCG5" s="4"/>
      <c r="NCH5" s="4"/>
      <c r="NCI5" s="4"/>
      <c r="NCJ5" s="4"/>
      <c r="NCO5" s="25"/>
      <c r="NCP5" s="25"/>
      <c r="NCQ5" s="18"/>
      <c r="NCR5" s="18"/>
      <c r="NCS5" s="18"/>
      <c r="NCT5" s="18"/>
      <c r="NCU5" s="18"/>
      <c r="NCV5" s="4"/>
      <c r="NCW5" s="4"/>
      <c r="NCX5" s="4"/>
      <c r="NCY5" s="4"/>
      <c r="NCZ5" s="4"/>
      <c r="NDE5" s="25"/>
      <c r="NDF5" s="25"/>
      <c r="NDG5" s="18"/>
      <c r="NDH5" s="18"/>
      <c r="NDI5" s="18"/>
      <c r="NDJ5" s="18"/>
      <c r="NDK5" s="18"/>
      <c r="NDL5" s="4"/>
      <c r="NDM5" s="4"/>
      <c r="NDN5" s="4"/>
      <c r="NDO5" s="4"/>
      <c r="NDP5" s="4"/>
      <c r="NDU5" s="25"/>
      <c r="NDV5" s="25"/>
      <c r="NDW5" s="18"/>
      <c r="NDX5" s="18"/>
      <c r="NDY5" s="18"/>
      <c r="NDZ5" s="18"/>
      <c r="NEA5" s="18"/>
      <c r="NEB5" s="4"/>
      <c r="NEC5" s="4"/>
      <c r="NED5" s="4"/>
      <c r="NEE5" s="4"/>
      <c r="NEF5" s="4"/>
      <c r="NEK5" s="25"/>
      <c r="NEL5" s="25"/>
      <c r="NEM5" s="18"/>
      <c r="NEN5" s="18"/>
      <c r="NEO5" s="18"/>
      <c r="NEP5" s="18"/>
      <c r="NEQ5" s="18"/>
      <c r="NER5" s="4"/>
      <c r="NES5" s="4"/>
      <c r="NET5" s="4"/>
      <c r="NEU5" s="4"/>
      <c r="NEV5" s="4"/>
      <c r="NFA5" s="25"/>
      <c r="NFB5" s="25"/>
      <c r="NFC5" s="18"/>
      <c r="NFD5" s="18"/>
      <c r="NFE5" s="18"/>
      <c r="NFF5" s="18"/>
      <c r="NFG5" s="18"/>
      <c r="NFH5" s="4"/>
      <c r="NFI5" s="4"/>
      <c r="NFJ5" s="4"/>
      <c r="NFK5" s="4"/>
      <c r="NFL5" s="4"/>
      <c r="NFQ5" s="25"/>
      <c r="NFR5" s="25"/>
      <c r="NFS5" s="18"/>
      <c r="NFT5" s="18"/>
      <c r="NFU5" s="18"/>
      <c r="NFV5" s="18"/>
      <c r="NFW5" s="18"/>
      <c r="NFX5" s="4"/>
      <c r="NFY5" s="4"/>
      <c r="NFZ5" s="4"/>
      <c r="NGA5" s="4"/>
      <c r="NGB5" s="4"/>
      <c r="NGG5" s="25"/>
      <c r="NGH5" s="25"/>
      <c r="NGI5" s="18"/>
      <c r="NGJ5" s="18"/>
      <c r="NGK5" s="18"/>
      <c r="NGL5" s="18"/>
      <c r="NGM5" s="18"/>
      <c r="NGN5" s="4"/>
      <c r="NGO5" s="4"/>
      <c r="NGP5" s="4"/>
      <c r="NGQ5" s="4"/>
      <c r="NGR5" s="4"/>
      <c r="NGW5" s="25"/>
      <c r="NGX5" s="25"/>
      <c r="NGY5" s="18"/>
      <c r="NGZ5" s="18"/>
      <c r="NHA5" s="18"/>
      <c r="NHB5" s="18"/>
      <c r="NHC5" s="18"/>
      <c r="NHD5" s="4"/>
      <c r="NHE5" s="4"/>
      <c r="NHF5" s="4"/>
      <c r="NHG5" s="4"/>
      <c r="NHH5" s="4"/>
      <c r="NHM5" s="25"/>
      <c r="NHN5" s="25"/>
      <c r="NHO5" s="18"/>
      <c r="NHP5" s="18"/>
      <c r="NHQ5" s="18"/>
      <c r="NHR5" s="18"/>
      <c r="NHS5" s="18"/>
      <c r="NHT5" s="4"/>
      <c r="NHU5" s="4"/>
      <c r="NHV5" s="4"/>
      <c r="NHW5" s="4"/>
      <c r="NHX5" s="4"/>
      <c r="NIC5" s="25"/>
      <c r="NID5" s="25"/>
      <c r="NIE5" s="18"/>
      <c r="NIF5" s="18"/>
      <c r="NIG5" s="18"/>
      <c r="NIH5" s="18"/>
      <c r="NII5" s="18"/>
      <c r="NIJ5" s="4"/>
      <c r="NIK5" s="4"/>
      <c r="NIL5" s="4"/>
      <c r="NIM5" s="4"/>
      <c r="NIN5" s="4"/>
      <c r="NIS5" s="25"/>
      <c r="NIT5" s="25"/>
      <c r="NIU5" s="18"/>
      <c r="NIV5" s="18"/>
      <c r="NIW5" s="18"/>
      <c r="NIX5" s="18"/>
      <c r="NIY5" s="18"/>
      <c r="NIZ5" s="4"/>
      <c r="NJA5" s="4"/>
      <c r="NJB5" s="4"/>
      <c r="NJC5" s="4"/>
      <c r="NJD5" s="4"/>
      <c r="NJI5" s="25"/>
      <c r="NJJ5" s="25"/>
      <c r="NJK5" s="18"/>
      <c r="NJL5" s="18"/>
      <c r="NJM5" s="18"/>
      <c r="NJN5" s="18"/>
      <c r="NJO5" s="18"/>
      <c r="NJP5" s="4"/>
      <c r="NJQ5" s="4"/>
      <c r="NJR5" s="4"/>
      <c r="NJS5" s="4"/>
      <c r="NJT5" s="4"/>
      <c r="NJY5" s="25"/>
      <c r="NJZ5" s="25"/>
      <c r="NKA5" s="18"/>
      <c r="NKB5" s="18"/>
      <c r="NKC5" s="18"/>
      <c r="NKD5" s="18"/>
      <c r="NKE5" s="18"/>
      <c r="NKF5" s="4"/>
      <c r="NKG5" s="4"/>
      <c r="NKH5" s="4"/>
      <c r="NKI5" s="4"/>
      <c r="NKJ5" s="4"/>
      <c r="NKO5" s="25"/>
      <c r="NKP5" s="25"/>
      <c r="NKQ5" s="18"/>
      <c r="NKR5" s="18"/>
      <c r="NKS5" s="18"/>
      <c r="NKT5" s="18"/>
      <c r="NKU5" s="18"/>
      <c r="NKV5" s="4"/>
      <c r="NKW5" s="4"/>
      <c r="NKX5" s="4"/>
      <c r="NKY5" s="4"/>
      <c r="NKZ5" s="4"/>
      <c r="NLE5" s="25"/>
      <c r="NLF5" s="25"/>
      <c r="NLG5" s="18"/>
      <c r="NLH5" s="18"/>
      <c r="NLI5" s="18"/>
      <c r="NLJ5" s="18"/>
      <c r="NLK5" s="18"/>
      <c r="NLL5" s="4"/>
      <c r="NLM5" s="4"/>
      <c r="NLN5" s="4"/>
      <c r="NLO5" s="4"/>
      <c r="NLP5" s="4"/>
      <c r="NLU5" s="25"/>
      <c r="NLV5" s="25"/>
      <c r="NLW5" s="18"/>
      <c r="NLX5" s="18"/>
      <c r="NLY5" s="18"/>
      <c r="NLZ5" s="18"/>
      <c r="NMA5" s="18"/>
      <c r="NMB5" s="4"/>
      <c r="NMC5" s="4"/>
      <c r="NMD5" s="4"/>
      <c r="NME5" s="4"/>
      <c r="NMF5" s="4"/>
      <c r="NMK5" s="25"/>
      <c r="NML5" s="25"/>
      <c r="NMM5" s="18"/>
      <c r="NMN5" s="18"/>
      <c r="NMO5" s="18"/>
      <c r="NMP5" s="18"/>
      <c r="NMQ5" s="18"/>
      <c r="NMR5" s="4"/>
      <c r="NMS5" s="4"/>
      <c r="NMT5" s="4"/>
      <c r="NMU5" s="4"/>
      <c r="NMV5" s="4"/>
      <c r="NNA5" s="25"/>
      <c r="NNB5" s="25"/>
      <c r="NNC5" s="18"/>
      <c r="NND5" s="18"/>
      <c r="NNE5" s="18"/>
      <c r="NNF5" s="18"/>
      <c r="NNG5" s="18"/>
      <c r="NNH5" s="4"/>
      <c r="NNI5" s="4"/>
      <c r="NNJ5" s="4"/>
      <c r="NNK5" s="4"/>
      <c r="NNL5" s="4"/>
      <c r="NNQ5" s="25"/>
      <c r="NNR5" s="25"/>
      <c r="NNS5" s="18"/>
      <c r="NNT5" s="18"/>
      <c r="NNU5" s="18"/>
      <c r="NNV5" s="18"/>
      <c r="NNW5" s="18"/>
      <c r="NNX5" s="4"/>
      <c r="NNY5" s="4"/>
      <c r="NNZ5" s="4"/>
      <c r="NOA5" s="4"/>
      <c r="NOB5" s="4"/>
      <c r="NOG5" s="25"/>
      <c r="NOH5" s="25"/>
      <c r="NOI5" s="18"/>
      <c r="NOJ5" s="18"/>
      <c r="NOK5" s="18"/>
      <c r="NOL5" s="18"/>
      <c r="NOM5" s="18"/>
      <c r="NON5" s="4"/>
      <c r="NOO5" s="4"/>
      <c r="NOP5" s="4"/>
      <c r="NOQ5" s="4"/>
      <c r="NOR5" s="4"/>
      <c r="NOW5" s="25"/>
      <c r="NOX5" s="25"/>
      <c r="NOY5" s="18"/>
      <c r="NOZ5" s="18"/>
      <c r="NPA5" s="18"/>
      <c r="NPB5" s="18"/>
      <c r="NPC5" s="18"/>
      <c r="NPD5" s="4"/>
      <c r="NPE5" s="4"/>
      <c r="NPF5" s="4"/>
      <c r="NPG5" s="4"/>
      <c r="NPH5" s="4"/>
      <c r="NPM5" s="25"/>
      <c r="NPN5" s="25"/>
      <c r="NPO5" s="18"/>
      <c r="NPP5" s="18"/>
      <c r="NPQ5" s="18"/>
      <c r="NPR5" s="18"/>
      <c r="NPS5" s="18"/>
      <c r="NPT5" s="4"/>
      <c r="NPU5" s="4"/>
      <c r="NPV5" s="4"/>
      <c r="NPW5" s="4"/>
      <c r="NPX5" s="4"/>
      <c r="NQC5" s="25"/>
      <c r="NQD5" s="25"/>
      <c r="NQE5" s="18"/>
      <c r="NQF5" s="18"/>
      <c r="NQG5" s="18"/>
      <c r="NQH5" s="18"/>
      <c r="NQI5" s="18"/>
      <c r="NQJ5" s="4"/>
      <c r="NQK5" s="4"/>
      <c r="NQL5" s="4"/>
      <c r="NQM5" s="4"/>
      <c r="NQN5" s="4"/>
      <c r="NQS5" s="25"/>
      <c r="NQT5" s="25"/>
      <c r="NQU5" s="18"/>
      <c r="NQV5" s="18"/>
      <c r="NQW5" s="18"/>
      <c r="NQX5" s="18"/>
      <c r="NQY5" s="18"/>
      <c r="NQZ5" s="4"/>
      <c r="NRA5" s="4"/>
      <c r="NRB5" s="4"/>
      <c r="NRC5" s="4"/>
      <c r="NRD5" s="4"/>
      <c r="NRI5" s="25"/>
      <c r="NRJ5" s="25"/>
      <c r="NRK5" s="18"/>
      <c r="NRL5" s="18"/>
      <c r="NRM5" s="18"/>
      <c r="NRN5" s="18"/>
      <c r="NRO5" s="18"/>
      <c r="NRP5" s="4"/>
      <c r="NRQ5" s="4"/>
      <c r="NRR5" s="4"/>
      <c r="NRS5" s="4"/>
      <c r="NRT5" s="4"/>
      <c r="NRY5" s="25"/>
      <c r="NRZ5" s="25"/>
      <c r="NSA5" s="18"/>
      <c r="NSB5" s="18"/>
      <c r="NSC5" s="18"/>
      <c r="NSD5" s="18"/>
      <c r="NSE5" s="18"/>
      <c r="NSF5" s="4"/>
      <c r="NSG5" s="4"/>
      <c r="NSH5" s="4"/>
      <c r="NSI5" s="4"/>
      <c r="NSJ5" s="4"/>
      <c r="NSO5" s="25"/>
      <c r="NSP5" s="25"/>
      <c r="NSQ5" s="18"/>
      <c r="NSR5" s="18"/>
      <c r="NSS5" s="18"/>
      <c r="NST5" s="18"/>
      <c r="NSU5" s="18"/>
      <c r="NSV5" s="4"/>
      <c r="NSW5" s="4"/>
      <c r="NSX5" s="4"/>
      <c r="NSY5" s="4"/>
      <c r="NSZ5" s="4"/>
      <c r="NTE5" s="25"/>
      <c r="NTF5" s="25"/>
      <c r="NTG5" s="18"/>
      <c r="NTH5" s="18"/>
      <c r="NTI5" s="18"/>
      <c r="NTJ5" s="18"/>
      <c r="NTK5" s="18"/>
      <c r="NTL5" s="4"/>
      <c r="NTM5" s="4"/>
      <c r="NTN5" s="4"/>
      <c r="NTO5" s="4"/>
      <c r="NTP5" s="4"/>
      <c r="NTU5" s="25"/>
      <c r="NTV5" s="25"/>
      <c r="NTW5" s="18"/>
      <c r="NTX5" s="18"/>
      <c r="NTY5" s="18"/>
      <c r="NTZ5" s="18"/>
      <c r="NUA5" s="18"/>
      <c r="NUB5" s="4"/>
      <c r="NUC5" s="4"/>
      <c r="NUD5" s="4"/>
      <c r="NUE5" s="4"/>
      <c r="NUF5" s="4"/>
      <c r="NUK5" s="25"/>
      <c r="NUL5" s="25"/>
      <c r="NUM5" s="18"/>
      <c r="NUN5" s="18"/>
      <c r="NUO5" s="18"/>
      <c r="NUP5" s="18"/>
      <c r="NUQ5" s="18"/>
      <c r="NUR5" s="4"/>
      <c r="NUS5" s="4"/>
      <c r="NUT5" s="4"/>
      <c r="NUU5" s="4"/>
      <c r="NUV5" s="4"/>
      <c r="NVA5" s="25"/>
      <c r="NVB5" s="25"/>
      <c r="NVC5" s="18"/>
      <c r="NVD5" s="18"/>
      <c r="NVE5" s="18"/>
      <c r="NVF5" s="18"/>
      <c r="NVG5" s="18"/>
      <c r="NVH5" s="4"/>
      <c r="NVI5" s="4"/>
      <c r="NVJ5" s="4"/>
      <c r="NVK5" s="4"/>
      <c r="NVL5" s="4"/>
      <c r="NVQ5" s="25"/>
      <c r="NVR5" s="25"/>
      <c r="NVS5" s="18"/>
      <c r="NVT5" s="18"/>
      <c r="NVU5" s="18"/>
      <c r="NVV5" s="18"/>
      <c r="NVW5" s="18"/>
      <c r="NVX5" s="4"/>
      <c r="NVY5" s="4"/>
      <c r="NVZ5" s="4"/>
      <c r="NWA5" s="4"/>
      <c r="NWB5" s="4"/>
      <c r="NWG5" s="25"/>
      <c r="NWH5" s="25"/>
      <c r="NWI5" s="18"/>
      <c r="NWJ5" s="18"/>
      <c r="NWK5" s="18"/>
      <c r="NWL5" s="18"/>
      <c r="NWM5" s="18"/>
      <c r="NWN5" s="4"/>
      <c r="NWO5" s="4"/>
      <c r="NWP5" s="4"/>
      <c r="NWQ5" s="4"/>
      <c r="NWR5" s="4"/>
      <c r="NWW5" s="25"/>
      <c r="NWX5" s="25"/>
      <c r="NWY5" s="18"/>
      <c r="NWZ5" s="18"/>
      <c r="NXA5" s="18"/>
      <c r="NXB5" s="18"/>
      <c r="NXC5" s="18"/>
      <c r="NXD5" s="4"/>
      <c r="NXE5" s="4"/>
      <c r="NXF5" s="4"/>
      <c r="NXG5" s="4"/>
      <c r="NXH5" s="4"/>
      <c r="NXM5" s="25"/>
      <c r="NXN5" s="25"/>
      <c r="NXO5" s="18"/>
      <c r="NXP5" s="18"/>
      <c r="NXQ5" s="18"/>
      <c r="NXR5" s="18"/>
      <c r="NXS5" s="18"/>
      <c r="NXT5" s="4"/>
      <c r="NXU5" s="4"/>
      <c r="NXV5" s="4"/>
      <c r="NXW5" s="4"/>
      <c r="NXX5" s="4"/>
      <c r="NYC5" s="25"/>
      <c r="NYD5" s="25"/>
      <c r="NYE5" s="18"/>
      <c r="NYF5" s="18"/>
      <c r="NYG5" s="18"/>
      <c r="NYH5" s="18"/>
      <c r="NYI5" s="18"/>
      <c r="NYJ5" s="4"/>
      <c r="NYK5" s="4"/>
      <c r="NYL5" s="4"/>
      <c r="NYM5" s="4"/>
      <c r="NYN5" s="4"/>
      <c r="NYS5" s="25"/>
      <c r="NYT5" s="25"/>
      <c r="NYU5" s="18"/>
      <c r="NYV5" s="18"/>
      <c r="NYW5" s="18"/>
      <c r="NYX5" s="18"/>
      <c r="NYY5" s="18"/>
      <c r="NYZ5" s="4"/>
      <c r="NZA5" s="4"/>
      <c r="NZB5" s="4"/>
      <c r="NZC5" s="4"/>
      <c r="NZD5" s="4"/>
      <c r="NZI5" s="25"/>
      <c r="NZJ5" s="25"/>
      <c r="NZK5" s="18"/>
      <c r="NZL5" s="18"/>
      <c r="NZM5" s="18"/>
      <c r="NZN5" s="18"/>
      <c r="NZO5" s="18"/>
      <c r="NZP5" s="4"/>
      <c r="NZQ5" s="4"/>
      <c r="NZR5" s="4"/>
      <c r="NZS5" s="4"/>
      <c r="NZT5" s="4"/>
      <c r="NZY5" s="25"/>
      <c r="NZZ5" s="25"/>
      <c r="OAA5" s="18"/>
      <c r="OAB5" s="18"/>
      <c r="OAC5" s="18"/>
      <c r="OAD5" s="18"/>
      <c r="OAE5" s="18"/>
      <c r="OAF5" s="4"/>
      <c r="OAG5" s="4"/>
      <c r="OAH5" s="4"/>
      <c r="OAI5" s="4"/>
      <c r="OAJ5" s="4"/>
      <c r="OAO5" s="25"/>
      <c r="OAP5" s="25"/>
      <c r="OAQ5" s="18"/>
      <c r="OAR5" s="18"/>
      <c r="OAS5" s="18"/>
      <c r="OAT5" s="18"/>
      <c r="OAU5" s="18"/>
      <c r="OAV5" s="4"/>
      <c r="OAW5" s="4"/>
      <c r="OAX5" s="4"/>
      <c r="OAY5" s="4"/>
      <c r="OAZ5" s="4"/>
      <c r="OBE5" s="25"/>
      <c r="OBF5" s="25"/>
      <c r="OBG5" s="18"/>
      <c r="OBH5" s="18"/>
      <c r="OBI5" s="18"/>
      <c r="OBJ5" s="18"/>
      <c r="OBK5" s="18"/>
      <c r="OBL5" s="4"/>
      <c r="OBM5" s="4"/>
      <c r="OBN5" s="4"/>
      <c r="OBO5" s="4"/>
      <c r="OBP5" s="4"/>
      <c r="OBU5" s="25"/>
      <c r="OBV5" s="25"/>
      <c r="OBW5" s="18"/>
      <c r="OBX5" s="18"/>
      <c r="OBY5" s="18"/>
      <c r="OBZ5" s="18"/>
      <c r="OCA5" s="18"/>
      <c r="OCB5" s="4"/>
      <c r="OCC5" s="4"/>
      <c r="OCD5" s="4"/>
      <c r="OCE5" s="4"/>
      <c r="OCF5" s="4"/>
      <c r="OCK5" s="25"/>
      <c r="OCL5" s="25"/>
      <c r="OCM5" s="18"/>
      <c r="OCN5" s="18"/>
      <c r="OCO5" s="18"/>
      <c r="OCP5" s="18"/>
      <c r="OCQ5" s="18"/>
      <c r="OCR5" s="4"/>
      <c r="OCS5" s="4"/>
      <c r="OCT5" s="4"/>
      <c r="OCU5" s="4"/>
      <c r="OCV5" s="4"/>
      <c r="ODA5" s="25"/>
      <c r="ODB5" s="25"/>
      <c r="ODC5" s="18"/>
      <c r="ODD5" s="18"/>
      <c r="ODE5" s="18"/>
      <c r="ODF5" s="18"/>
      <c r="ODG5" s="18"/>
      <c r="ODH5" s="4"/>
      <c r="ODI5" s="4"/>
      <c r="ODJ5" s="4"/>
      <c r="ODK5" s="4"/>
      <c r="ODL5" s="4"/>
      <c r="ODQ5" s="25"/>
      <c r="ODR5" s="25"/>
      <c r="ODS5" s="18"/>
      <c r="ODT5" s="18"/>
      <c r="ODU5" s="18"/>
      <c r="ODV5" s="18"/>
      <c r="ODW5" s="18"/>
      <c r="ODX5" s="4"/>
      <c r="ODY5" s="4"/>
      <c r="ODZ5" s="4"/>
      <c r="OEA5" s="4"/>
      <c r="OEB5" s="4"/>
      <c r="OEG5" s="25"/>
      <c r="OEH5" s="25"/>
      <c r="OEI5" s="18"/>
      <c r="OEJ5" s="18"/>
      <c r="OEK5" s="18"/>
      <c r="OEL5" s="18"/>
      <c r="OEM5" s="18"/>
      <c r="OEN5" s="4"/>
      <c r="OEO5" s="4"/>
      <c r="OEP5" s="4"/>
      <c r="OEQ5" s="4"/>
      <c r="OER5" s="4"/>
      <c r="OEW5" s="25"/>
      <c r="OEX5" s="25"/>
      <c r="OEY5" s="18"/>
      <c r="OEZ5" s="18"/>
      <c r="OFA5" s="18"/>
      <c r="OFB5" s="18"/>
      <c r="OFC5" s="18"/>
      <c r="OFD5" s="4"/>
      <c r="OFE5" s="4"/>
      <c r="OFF5" s="4"/>
      <c r="OFG5" s="4"/>
      <c r="OFH5" s="4"/>
      <c r="OFM5" s="25"/>
      <c r="OFN5" s="25"/>
      <c r="OFO5" s="18"/>
      <c r="OFP5" s="18"/>
      <c r="OFQ5" s="18"/>
      <c r="OFR5" s="18"/>
      <c r="OFS5" s="18"/>
      <c r="OFT5" s="4"/>
      <c r="OFU5" s="4"/>
      <c r="OFV5" s="4"/>
      <c r="OFW5" s="4"/>
      <c r="OFX5" s="4"/>
      <c r="OGC5" s="25"/>
      <c r="OGD5" s="25"/>
      <c r="OGE5" s="18"/>
      <c r="OGF5" s="18"/>
      <c r="OGG5" s="18"/>
      <c r="OGH5" s="18"/>
      <c r="OGI5" s="18"/>
      <c r="OGJ5" s="4"/>
      <c r="OGK5" s="4"/>
      <c r="OGL5" s="4"/>
      <c r="OGM5" s="4"/>
      <c r="OGN5" s="4"/>
      <c r="OGS5" s="25"/>
      <c r="OGT5" s="25"/>
      <c r="OGU5" s="18"/>
      <c r="OGV5" s="18"/>
      <c r="OGW5" s="18"/>
      <c r="OGX5" s="18"/>
      <c r="OGY5" s="18"/>
      <c r="OGZ5" s="4"/>
      <c r="OHA5" s="4"/>
      <c r="OHB5" s="4"/>
      <c r="OHC5" s="4"/>
      <c r="OHD5" s="4"/>
      <c r="OHI5" s="25"/>
      <c r="OHJ5" s="25"/>
      <c r="OHK5" s="18"/>
      <c r="OHL5" s="18"/>
      <c r="OHM5" s="18"/>
      <c r="OHN5" s="18"/>
      <c r="OHO5" s="18"/>
      <c r="OHP5" s="4"/>
      <c r="OHQ5" s="4"/>
      <c r="OHR5" s="4"/>
      <c r="OHS5" s="4"/>
      <c r="OHT5" s="4"/>
      <c r="OHY5" s="25"/>
      <c r="OHZ5" s="25"/>
      <c r="OIA5" s="18"/>
      <c r="OIB5" s="18"/>
      <c r="OIC5" s="18"/>
      <c r="OID5" s="18"/>
      <c r="OIE5" s="18"/>
      <c r="OIF5" s="4"/>
      <c r="OIG5" s="4"/>
      <c r="OIH5" s="4"/>
      <c r="OII5" s="4"/>
      <c r="OIJ5" s="4"/>
      <c r="OIO5" s="25"/>
      <c r="OIP5" s="25"/>
      <c r="OIQ5" s="18"/>
      <c r="OIR5" s="18"/>
      <c r="OIS5" s="18"/>
      <c r="OIT5" s="18"/>
      <c r="OIU5" s="18"/>
      <c r="OIV5" s="4"/>
      <c r="OIW5" s="4"/>
      <c r="OIX5" s="4"/>
      <c r="OIY5" s="4"/>
      <c r="OIZ5" s="4"/>
      <c r="OJE5" s="25"/>
      <c r="OJF5" s="25"/>
      <c r="OJG5" s="18"/>
      <c r="OJH5" s="18"/>
      <c r="OJI5" s="18"/>
      <c r="OJJ5" s="18"/>
      <c r="OJK5" s="18"/>
      <c r="OJL5" s="4"/>
      <c r="OJM5" s="4"/>
      <c r="OJN5" s="4"/>
      <c r="OJO5" s="4"/>
      <c r="OJP5" s="4"/>
      <c r="OJU5" s="25"/>
      <c r="OJV5" s="25"/>
      <c r="OJW5" s="18"/>
      <c r="OJX5" s="18"/>
      <c r="OJY5" s="18"/>
      <c r="OJZ5" s="18"/>
      <c r="OKA5" s="18"/>
      <c r="OKB5" s="4"/>
      <c r="OKC5" s="4"/>
      <c r="OKD5" s="4"/>
      <c r="OKE5" s="4"/>
      <c r="OKF5" s="4"/>
      <c r="OKK5" s="25"/>
      <c r="OKL5" s="25"/>
      <c r="OKM5" s="18"/>
      <c r="OKN5" s="18"/>
      <c r="OKO5" s="18"/>
      <c r="OKP5" s="18"/>
      <c r="OKQ5" s="18"/>
      <c r="OKR5" s="4"/>
      <c r="OKS5" s="4"/>
      <c r="OKT5" s="4"/>
      <c r="OKU5" s="4"/>
      <c r="OKV5" s="4"/>
      <c r="OLA5" s="25"/>
      <c r="OLB5" s="25"/>
      <c r="OLC5" s="18"/>
      <c r="OLD5" s="18"/>
      <c r="OLE5" s="18"/>
      <c r="OLF5" s="18"/>
      <c r="OLG5" s="18"/>
      <c r="OLH5" s="4"/>
      <c r="OLI5" s="4"/>
      <c r="OLJ5" s="4"/>
      <c r="OLK5" s="4"/>
      <c r="OLL5" s="4"/>
      <c r="OLQ5" s="25"/>
      <c r="OLR5" s="25"/>
      <c r="OLS5" s="18"/>
      <c r="OLT5" s="18"/>
      <c r="OLU5" s="18"/>
      <c r="OLV5" s="18"/>
      <c r="OLW5" s="18"/>
      <c r="OLX5" s="4"/>
      <c r="OLY5" s="4"/>
      <c r="OLZ5" s="4"/>
      <c r="OMA5" s="4"/>
      <c r="OMB5" s="4"/>
      <c r="OMG5" s="25"/>
      <c r="OMH5" s="25"/>
      <c r="OMI5" s="18"/>
      <c r="OMJ5" s="18"/>
      <c r="OMK5" s="18"/>
      <c r="OML5" s="18"/>
      <c r="OMM5" s="18"/>
      <c r="OMN5" s="4"/>
      <c r="OMO5" s="4"/>
      <c r="OMP5" s="4"/>
      <c r="OMQ5" s="4"/>
      <c r="OMR5" s="4"/>
      <c r="OMW5" s="25"/>
      <c r="OMX5" s="25"/>
      <c r="OMY5" s="18"/>
      <c r="OMZ5" s="18"/>
      <c r="ONA5" s="18"/>
      <c r="ONB5" s="18"/>
      <c r="ONC5" s="18"/>
      <c r="OND5" s="4"/>
      <c r="ONE5" s="4"/>
      <c r="ONF5" s="4"/>
      <c r="ONG5" s="4"/>
      <c r="ONH5" s="4"/>
      <c r="ONM5" s="25"/>
      <c r="ONN5" s="25"/>
      <c r="ONO5" s="18"/>
      <c r="ONP5" s="18"/>
      <c r="ONQ5" s="18"/>
      <c r="ONR5" s="18"/>
      <c r="ONS5" s="18"/>
      <c r="ONT5" s="4"/>
      <c r="ONU5" s="4"/>
      <c r="ONV5" s="4"/>
      <c r="ONW5" s="4"/>
      <c r="ONX5" s="4"/>
      <c r="OOC5" s="25"/>
      <c r="OOD5" s="25"/>
      <c r="OOE5" s="18"/>
      <c r="OOF5" s="18"/>
      <c r="OOG5" s="18"/>
      <c r="OOH5" s="18"/>
      <c r="OOI5" s="18"/>
      <c r="OOJ5" s="4"/>
      <c r="OOK5" s="4"/>
      <c r="OOL5" s="4"/>
      <c r="OOM5" s="4"/>
      <c r="OON5" s="4"/>
      <c r="OOS5" s="25"/>
      <c r="OOT5" s="25"/>
      <c r="OOU5" s="18"/>
      <c r="OOV5" s="18"/>
      <c r="OOW5" s="18"/>
      <c r="OOX5" s="18"/>
      <c r="OOY5" s="18"/>
      <c r="OOZ5" s="4"/>
      <c r="OPA5" s="4"/>
      <c r="OPB5" s="4"/>
      <c r="OPC5" s="4"/>
      <c r="OPD5" s="4"/>
      <c r="OPI5" s="25"/>
      <c r="OPJ5" s="25"/>
      <c r="OPK5" s="18"/>
      <c r="OPL5" s="18"/>
      <c r="OPM5" s="18"/>
      <c r="OPN5" s="18"/>
      <c r="OPO5" s="18"/>
      <c r="OPP5" s="4"/>
      <c r="OPQ5" s="4"/>
      <c r="OPR5" s="4"/>
      <c r="OPS5" s="4"/>
      <c r="OPT5" s="4"/>
      <c r="OPY5" s="25"/>
      <c r="OPZ5" s="25"/>
      <c r="OQA5" s="18"/>
      <c r="OQB5" s="18"/>
      <c r="OQC5" s="18"/>
      <c r="OQD5" s="18"/>
      <c r="OQE5" s="18"/>
      <c r="OQF5" s="4"/>
      <c r="OQG5" s="4"/>
      <c r="OQH5" s="4"/>
      <c r="OQI5" s="4"/>
      <c r="OQJ5" s="4"/>
      <c r="OQO5" s="25"/>
      <c r="OQP5" s="25"/>
      <c r="OQQ5" s="18"/>
      <c r="OQR5" s="18"/>
      <c r="OQS5" s="18"/>
      <c r="OQT5" s="18"/>
      <c r="OQU5" s="18"/>
      <c r="OQV5" s="4"/>
      <c r="OQW5" s="4"/>
      <c r="OQX5" s="4"/>
      <c r="OQY5" s="4"/>
      <c r="OQZ5" s="4"/>
      <c r="ORE5" s="25"/>
      <c r="ORF5" s="25"/>
      <c r="ORG5" s="18"/>
      <c r="ORH5" s="18"/>
      <c r="ORI5" s="18"/>
      <c r="ORJ5" s="18"/>
      <c r="ORK5" s="18"/>
      <c r="ORL5" s="4"/>
      <c r="ORM5" s="4"/>
      <c r="ORN5" s="4"/>
      <c r="ORO5" s="4"/>
      <c r="ORP5" s="4"/>
      <c r="ORU5" s="25"/>
      <c r="ORV5" s="25"/>
      <c r="ORW5" s="18"/>
      <c r="ORX5" s="18"/>
      <c r="ORY5" s="18"/>
      <c r="ORZ5" s="18"/>
      <c r="OSA5" s="18"/>
      <c r="OSB5" s="4"/>
      <c r="OSC5" s="4"/>
      <c r="OSD5" s="4"/>
      <c r="OSE5" s="4"/>
      <c r="OSF5" s="4"/>
      <c r="OSK5" s="25"/>
      <c r="OSL5" s="25"/>
      <c r="OSM5" s="18"/>
      <c r="OSN5" s="18"/>
      <c r="OSO5" s="18"/>
      <c r="OSP5" s="18"/>
      <c r="OSQ5" s="18"/>
      <c r="OSR5" s="4"/>
      <c r="OSS5" s="4"/>
      <c r="OST5" s="4"/>
      <c r="OSU5" s="4"/>
      <c r="OSV5" s="4"/>
      <c r="OTA5" s="25"/>
      <c r="OTB5" s="25"/>
      <c r="OTC5" s="18"/>
      <c r="OTD5" s="18"/>
      <c r="OTE5" s="18"/>
      <c r="OTF5" s="18"/>
      <c r="OTG5" s="18"/>
      <c r="OTH5" s="4"/>
      <c r="OTI5" s="4"/>
      <c r="OTJ5" s="4"/>
      <c r="OTK5" s="4"/>
      <c r="OTL5" s="4"/>
      <c r="OTQ5" s="25"/>
      <c r="OTR5" s="25"/>
      <c r="OTS5" s="18"/>
      <c r="OTT5" s="18"/>
      <c r="OTU5" s="18"/>
      <c r="OTV5" s="18"/>
      <c r="OTW5" s="18"/>
      <c r="OTX5" s="4"/>
      <c r="OTY5" s="4"/>
      <c r="OTZ5" s="4"/>
      <c r="OUA5" s="4"/>
      <c r="OUB5" s="4"/>
      <c r="OUG5" s="25"/>
      <c r="OUH5" s="25"/>
      <c r="OUI5" s="18"/>
      <c r="OUJ5" s="18"/>
      <c r="OUK5" s="18"/>
      <c r="OUL5" s="18"/>
      <c r="OUM5" s="18"/>
      <c r="OUN5" s="4"/>
      <c r="OUO5" s="4"/>
      <c r="OUP5" s="4"/>
      <c r="OUQ5" s="4"/>
      <c r="OUR5" s="4"/>
      <c r="OUW5" s="25"/>
      <c r="OUX5" s="25"/>
      <c r="OUY5" s="18"/>
      <c r="OUZ5" s="18"/>
      <c r="OVA5" s="18"/>
      <c r="OVB5" s="18"/>
      <c r="OVC5" s="18"/>
      <c r="OVD5" s="4"/>
      <c r="OVE5" s="4"/>
      <c r="OVF5" s="4"/>
      <c r="OVG5" s="4"/>
      <c r="OVH5" s="4"/>
      <c r="OVM5" s="25"/>
      <c r="OVN5" s="25"/>
      <c r="OVO5" s="18"/>
      <c r="OVP5" s="18"/>
      <c r="OVQ5" s="18"/>
      <c r="OVR5" s="18"/>
      <c r="OVS5" s="18"/>
      <c r="OVT5" s="4"/>
      <c r="OVU5" s="4"/>
      <c r="OVV5" s="4"/>
      <c r="OVW5" s="4"/>
      <c r="OVX5" s="4"/>
      <c r="OWC5" s="25"/>
      <c r="OWD5" s="25"/>
      <c r="OWE5" s="18"/>
      <c r="OWF5" s="18"/>
      <c r="OWG5" s="18"/>
      <c r="OWH5" s="18"/>
      <c r="OWI5" s="18"/>
      <c r="OWJ5" s="4"/>
      <c r="OWK5" s="4"/>
      <c r="OWL5" s="4"/>
      <c r="OWM5" s="4"/>
      <c r="OWN5" s="4"/>
      <c r="OWS5" s="25"/>
      <c r="OWT5" s="25"/>
      <c r="OWU5" s="18"/>
      <c r="OWV5" s="18"/>
      <c r="OWW5" s="18"/>
      <c r="OWX5" s="18"/>
      <c r="OWY5" s="18"/>
      <c r="OWZ5" s="4"/>
      <c r="OXA5" s="4"/>
      <c r="OXB5" s="4"/>
      <c r="OXC5" s="4"/>
      <c r="OXD5" s="4"/>
      <c r="OXI5" s="25"/>
      <c r="OXJ5" s="25"/>
      <c r="OXK5" s="18"/>
      <c r="OXL5" s="18"/>
      <c r="OXM5" s="18"/>
      <c r="OXN5" s="18"/>
      <c r="OXO5" s="18"/>
      <c r="OXP5" s="4"/>
      <c r="OXQ5" s="4"/>
      <c r="OXR5" s="4"/>
      <c r="OXS5" s="4"/>
      <c r="OXT5" s="4"/>
      <c r="OXY5" s="25"/>
      <c r="OXZ5" s="25"/>
      <c r="OYA5" s="18"/>
      <c r="OYB5" s="18"/>
      <c r="OYC5" s="18"/>
      <c r="OYD5" s="18"/>
      <c r="OYE5" s="18"/>
      <c r="OYF5" s="4"/>
      <c r="OYG5" s="4"/>
      <c r="OYH5" s="4"/>
      <c r="OYI5" s="4"/>
      <c r="OYJ5" s="4"/>
      <c r="OYO5" s="25"/>
      <c r="OYP5" s="25"/>
      <c r="OYQ5" s="18"/>
      <c r="OYR5" s="18"/>
      <c r="OYS5" s="18"/>
      <c r="OYT5" s="18"/>
      <c r="OYU5" s="18"/>
      <c r="OYV5" s="4"/>
      <c r="OYW5" s="4"/>
      <c r="OYX5" s="4"/>
      <c r="OYY5" s="4"/>
      <c r="OYZ5" s="4"/>
      <c r="OZE5" s="25"/>
      <c r="OZF5" s="25"/>
      <c r="OZG5" s="18"/>
      <c r="OZH5" s="18"/>
      <c r="OZI5" s="18"/>
      <c r="OZJ5" s="18"/>
      <c r="OZK5" s="18"/>
      <c r="OZL5" s="4"/>
      <c r="OZM5" s="4"/>
      <c r="OZN5" s="4"/>
      <c r="OZO5" s="4"/>
      <c r="OZP5" s="4"/>
      <c r="OZU5" s="25"/>
      <c r="OZV5" s="25"/>
      <c r="OZW5" s="18"/>
      <c r="OZX5" s="18"/>
      <c r="OZY5" s="18"/>
      <c r="OZZ5" s="18"/>
      <c r="PAA5" s="18"/>
      <c r="PAB5" s="4"/>
      <c r="PAC5" s="4"/>
      <c r="PAD5" s="4"/>
      <c r="PAE5" s="4"/>
      <c r="PAF5" s="4"/>
      <c r="PAK5" s="25"/>
      <c r="PAL5" s="25"/>
      <c r="PAM5" s="18"/>
      <c r="PAN5" s="18"/>
      <c r="PAO5" s="18"/>
      <c r="PAP5" s="18"/>
      <c r="PAQ5" s="18"/>
      <c r="PAR5" s="4"/>
      <c r="PAS5" s="4"/>
      <c r="PAT5" s="4"/>
      <c r="PAU5" s="4"/>
      <c r="PAV5" s="4"/>
      <c r="PBA5" s="25"/>
      <c r="PBB5" s="25"/>
      <c r="PBC5" s="18"/>
      <c r="PBD5" s="18"/>
      <c r="PBE5" s="18"/>
      <c r="PBF5" s="18"/>
      <c r="PBG5" s="18"/>
      <c r="PBH5" s="4"/>
      <c r="PBI5" s="4"/>
      <c r="PBJ5" s="4"/>
      <c r="PBK5" s="4"/>
      <c r="PBL5" s="4"/>
      <c r="PBQ5" s="25"/>
      <c r="PBR5" s="25"/>
      <c r="PBS5" s="18"/>
      <c r="PBT5" s="18"/>
      <c r="PBU5" s="18"/>
      <c r="PBV5" s="18"/>
      <c r="PBW5" s="18"/>
      <c r="PBX5" s="4"/>
      <c r="PBY5" s="4"/>
      <c r="PBZ5" s="4"/>
      <c r="PCA5" s="4"/>
      <c r="PCB5" s="4"/>
      <c r="PCG5" s="25"/>
      <c r="PCH5" s="25"/>
      <c r="PCI5" s="18"/>
      <c r="PCJ5" s="18"/>
      <c r="PCK5" s="18"/>
      <c r="PCL5" s="18"/>
      <c r="PCM5" s="18"/>
      <c r="PCN5" s="4"/>
      <c r="PCO5" s="4"/>
      <c r="PCP5" s="4"/>
      <c r="PCQ5" s="4"/>
      <c r="PCR5" s="4"/>
      <c r="PCW5" s="25"/>
      <c r="PCX5" s="25"/>
      <c r="PCY5" s="18"/>
      <c r="PCZ5" s="18"/>
      <c r="PDA5" s="18"/>
      <c r="PDB5" s="18"/>
      <c r="PDC5" s="18"/>
      <c r="PDD5" s="4"/>
      <c r="PDE5" s="4"/>
      <c r="PDF5" s="4"/>
      <c r="PDG5" s="4"/>
      <c r="PDH5" s="4"/>
      <c r="PDM5" s="25"/>
      <c r="PDN5" s="25"/>
      <c r="PDO5" s="18"/>
      <c r="PDP5" s="18"/>
      <c r="PDQ5" s="18"/>
      <c r="PDR5" s="18"/>
      <c r="PDS5" s="18"/>
      <c r="PDT5" s="4"/>
      <c r="PDU5" s="4"/>
      <c r="PDV5" s="4"/>
      <c r="PDW5" s="4"/>
      <c r="PDX5" s="4"/>
      <c r="PEC5" s="25"/>
      <c r="PED5" s="25"/>
      <c r="PEE5" s="18"/>
      <c r="PEF5" s="18"/>
      <c r="PEG5" s="18"/>
      <c r="PEH5" s="18"/>
      <c r="PEI5" s="18"/>
      <c r="PEJ5" s="4"/>
      <c r="PEK5" s="4"/>
      <c r="PEL5" s="4"/>
      <c r="PEM5" s="4"/>
      <c r="PEN5" s="4"/>
      <c r="PES5" s="25"/>
      <c r="PET5" s="25"/>
      <c r="PEU5" s="18"/>
      <c r="PEV5" s="18"/>
      <c r="PEW5" s="18"/>
      <c r="PEX5" s="18"/>
      <c r="PEY5" s="18"/>
      <c r="PEZ5" s="4"/>
      <c r="PFA5" s="4"/>
      <c r="PFB5" s="4"/>
      <c r="PFC5" s="4"/>
      <c r="PFD5" s="4"/>
      <c r="PFI5" s="25"/>
      <c r="PFJ5" s="25"/>
      <c r="PFK5" s="18"/>
      <c r="PFL5" s="18"/>
      <c r="PFM5" s="18"/>
      <c r="PFN5" s="18"/>
      <c r="PFO5" s="18"/>
      <c r="PFP5" s="4"/>
      <c r="PFQ5" s="4"/>
      <c r="PFR5" s="4"/>
      <c r="PFS5" s="4"/>
      <c r="PFT5" s="4"/>
      <c r="PFY5" s="25"/>
      <c r="PFZ5" s="25"/>
      <c r="PGA5" s="18"/>
      <c r="PGB5" s="18"/>
      <c r="PGC5" s="18"/>
      <c r="PGD5" s="18"/>
      <c r="PGE5" s="18"/>
      <c r="PGF5" s="4"/>
      <c r="PGG5" s="4"/>
      <c r="PGH5" s="4"/>
      <c r="PGI5" s="4"/>
      <c r="PGJ5" s="4"/>
      <c r="PGO5" s="25"/>
      <c r="PGP5" s="25"/>
      <c r="PGQ5" s="18"/>
      <c r="PGR5" s="18"/>
      <c r="PGS5" s="18"/>
      <c r="PGT5" s="18"/>
      <c r="PGU5" s="18"/>
      <c r="PGV5" s="4"/>
      <c r="PGW5" s="4"/>
      <c r="PGX5" s="4"/>
      <c r="PGY5" s="4"/>
      <c r="PGZ5" s="4"/>
      <c r="PHE5" s="25"/>
      <c r="PHF5" s="25"/>
      <c r="PHG5" s="18"/>
      <c r="PHH5" s="18"/>
      <c r="PHI5" s="18"/>
      <c r="PHJ5" s="18"/>
      <c r="PHK5" s="18"/>
      <c r="PHL5" s="4"/>
      <c r="PHM5" s="4"/>
      <c r="PHN5" s="4"/>
      <c r="PHO5" s="4"/>
      <c r="PHP5" s="4"/>
      <c r="PHU5" s="25"/>
      <c r="PHV5" s="25"/>
      <c r="PHW5" s="18"/>
      <c r="PHX5" s="18"/>
      <c r="PHY5" s="18"/>
      <c r="PHZ5" s="18"/>
      <c r="PIA5" s="18"/>
      <c r="PIB5" s="4"/>
      <c r="PIC5" s="4"/>
      <c r="PID5" s="4"/>
      <c r="PIE5" s="4"/>
      <c r="PIF5" s="4"/>
      <c r="PIK5" s="25"/>
      <c r="PIL5" s="25"/>
      <c r="PIM5" s="18"/>
      <c r="PIN5" s="18"/>
      <c r="PIO5" s="18"/>
      <c r="PIP5" s="18"/>
      <c r="PIQ5" s="18"/>
      <c r="PIR5" s="4"/>
      <c r="PIS5" s="4"/>
      <c r="PIT5" s="4"/>
      <c r="PIU5" s="4"/>
      <c r="PIV5" s="4"/>
      <c r="PJA5" s="25"/>
      <c r="PJB5" s="25"/>
      <c r="PJC5" s="18"/>
      <c r="PJD5" s="18"/>
      <c r="PJE5" s="18"/>
      <c r="PJF5" s="18"/>
      <c r="PJG5" s="18"/>
      <c r="PJH5" s="4"/>
      <c r="PJI5" s="4"/>
      <c r="PJJ5" s="4"/>
      <c r="PJK5" s="4"/>
      <c r="PJL5" s="4"/>
      <c r="PJQ5" s="25"/>
      <c r="PJR5" s="25"/>
      <c r="PJS5" s="18"/>
      <c r="PJT5" s="18"/>
      <c r="PJU5" s="18"/>
      <c r="PJV5" s="18"/>
      <c r="PJW5" s="18"/>
      <c r="PJX5" s="4"/>
      <c r="PJY5" s="4"/>
      <c r="PJZ5" s="4"/>
      <c r="PKA5" s="4"/>
      <c r="PKB5" s="4"/>
      <c r="PKG5" s="25"/>
      <c r="PKH5" s="25"/>
      <c r="PKI5" s="18"/>
      <c r="PKJ5" s="18"/>
      <c r="PKK5" s="18"/>
      <c r="PKL5" s="18"/>
      <c r="PKM5" s="18"/>
      <c r="PKN5" s="4"/>
      <c r="PKO5" s="4"/>
      <c r="PKP5" s="4"/>
      <c r="PKQ5" s="4"/>
      <c r="PKR5" s="4"/>
      <c r="PKW5" s="25"/>
      <c r="PKX5" s="25"/>
      <c r="PKY5" s="18"/>
      <c r="PKZ5" s="18"/>
      <c r="PLA5" s="18"/>
      <c r="PLB5" s="18"/>
      <c r="PLC5" s="18"/>
      <c r="PLD5" s="4"/>
      <c r="PLE5" s="4"/>
      <c r="PLF5" s="4"/>
      <c r="PLG5" s="4"/>
      <c r="PLH5" s="4"/>
      <c r="PLM5" s="25"/>
      <c r="PLN5" s="25"/>
      <c r="PLO5" s="18"/>
      <c r="PLP5" s="18"/>
      <c r="PLQ5" s="18"/>
      <c r="PLR5" s="18"/>
      <c r="PLS5" s="18"/>
      <c r="PLT5" s="4"/>
      <c r="PLU5" s="4"/>
      <c r="PLV5" s="4"/>
      <c r="PLW5" s="4"/>
      <c r="PLX5" s="4"/>
      <c r="PMC5" s="25"/>
      <c r="PMD5" s="25"/>
      <c r="PME5" s="18"/>
      <c r="PMF5" s="18"/>
      <c r="PMG5" s="18"/>
      <c r="PMH5" s="18"/>
      <c r="PMI5" s="18"/>
      <c r="PMJ5" s="4"/>
      <c r="PMK5" s="4"/>
      <c r="PML5" s="4"/>
      <c r="PMM5" s="4"/>
      <c r="PMN5" s="4"/>
      <c r="PMS5" s="25"/>
      <c r="PMT5" s="25"/>
      <c r="PMU5" s="18"/>
      <c r="PMV5" s="18"/>
      <c r="PMW5" s="18"/>
      <c r="PMX5" s="18"/>
      <c r="PMY5" s="18"/>
      <c r="PMZ5" s="4"/>
      <c r="PNA5" s="4"/>
      <c r="PNB5" s="4"/>
      <c r="PNC5" s="4"/>
      <c r="PND5" s="4"/>
      <c r="PNI5" s="25"/>
      <c r="PNJ5" s="25"/>
      <c r="PNK5" s="18"/>
      <c r="PNL5" s="18"/>
      <c r="PNM5" s="18"/>
      <c r="PNN5" s="18"/>
      <c r="PNO5" s="18"/>
      <c r="PNP5" s="4"/>
      <c r="PNQ5" s="4"/>
      <c r="PNR5" s="4"/>
      <c r="PNS5" s="4"/>
      <c r="PNT5" s="4"/>
      <c r="PNY5" s="25"/>
      <c r="PNZ5" s="25"/>
      <c r="POA5" s="18"/>
      <c r="POB5" s="18"/>
      <c r="POC5" s="18"/>
      <c r="POD5" s="18"/>
      <c r="POE5" s="18"/>
      <c r="POF5" s="4"/>
      <c r="POG5" s="4"/>
      <c r="POH5" s="4"/>
      <c r="POI5" s="4"/>
      <c r="POJ5" s="4"/>
      <c r="POO5" s="25"/>
      <c r="POP5" s="25"/>
      <c r="POQ5" s="18"/>
      <c r="POR5" s="18"/>
      <c r="POS5" s="18"/>
      <c r="POT5" s="18"/>
      <c r="POU5" s="18"/>
      <c r="POV5" s="4"/>
      <c r="POW5" s="4"/>
      <c r="POX5" s="4"/>
      <c r="POY5" s="4"/>
      <c r="POZ5" s="4"/>
      <c r="PPE5" s="25"/>
      <c r="PPF5" s="25"/>
      <c r="PPG5" s="18"/>
      <c r="PPH5" s="18"/>
      <c r="PPI5" s="18"/>
      <c r="PPJ5" s="18"/>
      <c r="PPK5" s="18"/>
      <c r="PPL5" s="4"/>
      <c r="PPM5" s="4"/>
      <c r="PPN5" s="4"/>
      <c r="PPO5" s="4"/>
      <c r="PPP5" s="4"/>
      <c r="PPU5" s="25"/>
      <c r="PPV5" s="25"/>
      <c r="PPW5" s="18"/>
      <c r="PPX5" s="18"/>
      <c r="PPY5" s="18"/>
      <c r="PPZ5" s="18"/>
      <c r="PQA5" s="18"/>
      <c r="PQB5" s="4"/>
      <c r="PQC5" s="4"/>
      <c r="PQD5" s="4"/>
      <c r="PQE5" s="4"/>
      <c r="PQF5" s="4"/>
      <c r="PQK5" s="25"/>
      <c r="PQL5" s="25"/>
      <c r="PQM5" s="18"/>
      <c r="PQN5" s="18"/>
      <c r="PQO5" s="18"/>
      <c r="PQP5" s="18"/>
      <c r="PQQ5" s="18"/>
      <c r="PQR5" s="4"/>
      <c r="PQS5" s="4"/>
      <c r="PQT5" s="4"/>
      <c r="PQU5" s="4"/>
      <c r="PQV5" s="4"/>
      <c r="PRA5" s="25"/>
      <c r="PRB5" s="25"/>
      <c r="PRC5" s="18"/>
      <c r="PRD5" s="18"/>
      <c r="PRE5" s="18"/>
      <c r="PRF5" s="18"/>
      <c r="PRG5" s="18"/>
      <c r="PRH5" s="4"/>
      <c r="PRI5" s="4"/>
      <c r="PRJ5" s="4"/>
      <c r="PRK5" s="4"/>
      <c r="PRL5" s="4"/>
      <c r="PRQ5" s="25"/>
      <c r="PRR5" s="25"/>
      <c r="PRS5" s="18"/>
      <c r="PRT5" s="18"/>
      <c r="PRU5" s="18"/>
      <c r="PRV5" s="18"/>
      <c r="PRW5" s="18"/>
      <c r="PRX5" s="4"/>
      <c r="PRY5" s="4"/>
      <c r="PRZ5" s="4"/>
      <c r="PSA5" s="4"/>
      <c r="PSB5" s="4"/>
      <c r="PSG5" s="25"/>
      <c r="PSH5" s="25"/>
      <c r="PSI5" s="18"/>
      <c r="PSJ5" s="18"/>
      <c r="PSK5" s="18"/>
      <c r="PSL5" s="18"/>
      <c r="PSM5" s="18"/>
      <c r="PSN5" s="4"/>
      <c r="PSO5" s="4"/>
      <c r="PSP5" s="4"/>
      <c r="PSQ5" s="4"/>
      <c r="PSR5" s="4"/>
      <c r="PSW5" s="25"/>
      <c r="PSX5" s="25"/>
      <c r="PSY5" s="18"/>
      <c r="PSZ5" s="18"/>
      <c r="PTA5" s="18"/>
      <c r="PTB5" s="18"/>
      <c r="PTC5" s="18"/>
      <c r="PTD5" s="4"/>
      <c r="PTE5" s="4"/>
      <c r="PTF5" s="4"/>
      <c r="PTG5" s="4"/>
      <c r="PTH5" s="4"/>
      <c r="PTM5" s="25"/>
      <c r="PTN5" s="25"/>
      <c r="PTO5" s="18"/>
      <c r="PTP5" s="18"/>
      <c r="PTQ5" s="18"/>
      <c r="PTR5" s="18"/>
      <c r="PTS5" s="18"/>
      <c r="PTT5" s="4"/>
      <c r="PTU5" s="4"/>
      <c r="PTV5" s="4"/>
      <c r="PTW5" s="4"/>
      <c r="PTX5" s="4"/>
      <c r="PUC5" s="25"/>
      <c r="PUD5" s="25"/>
      <c r="PUE5" s="18"/>
      <c r="PUF5" s="18"/>
      <c r="PUG5" s="18"/>
      <c r="PUH5" s="18"/>
      <c r="PUI5" s="18"/>
      <c r="PUJ5" s="4"/>
      <c r="PUK5" s="4"/>
      <c r="PUL5" s="4"/>
      <c r="PUM5" s="4"/>
      <c r="PUN5" s="4"/>
      <c r="PUS5" s="25"/>
      <c r="PUT5" s="25"/>
      <c r="PUU5" s="18"/>
      <c r="PUV5" s="18"/>
      <c r="PUW5" s="18"/>
      <c r="PUX5" s="18"/>
      <c r="PUY5" s="18"/>
      <c r="PUZ5" s="4"/>
      <c r="PVA5" s="4"/>
      <c r="PVB5" s="4"/>
      <c r="PVC5" s="4"/>
      <c r="PVD5" s="4"/>
      <c r="PVI5" s="25"/>
      <c r="PVJ5" s="25"/>
      <c r="PVK5" s="18"/>
      <c r="PVL5" s="18"/>
      <c r="PVM5" s="18"/>
      <c r="PVN5" s="18"/>
      <c r="PVO5" s="18"/>
      <c r="PVP5" s="4"/>
      <c r="PVQ5" s="4"/>
      <c r="PVR5" s="4"/>
      <c r="PVS5" s="4"/>
      <c r="PVT5" s="4"/>
      <c r="PVY5" s="25"/>
      <c r="PVZ5" s="25"/>
      <c r="PWA5" s="18"/>
      <c r="PWB5" s="18"/>
      <c r="PWC5" s="18"/>
      <c r="PWD5" s="18"/>
      <c r="PWE5" s="18"/>
      <c r="PWF5" s="4"/>
      <c r="PWG5" s="4"/>
      <c r="PWH5" s="4"/>
      <c r="PWI5" s="4"/>
      <c r="PWJ5" s="4"/>
      <c r="PWO5" s="25"/>
      <c r="PWP5" s="25"/>
      <c r="PWQ5" s="18"/>
      <c r="PWR5" s="18"/>
      <c r="PWS5" s="18"/>
      <c r="PWT5" s="18"/>
      <c r="PWU5" s="18"/>
      <c r="PWV5" s="4"/>
      <c r="PWW5" s="4"/>
      <c r="PWX5" s="4"/>
      <c r="PWY5" s="4"/>
      <c r="PWZ5" s="4"/>
      <c r="PXE5" s="25"/>
      <c r="PXF5" s="25"/>
      <c r="PXG5" s="18"/>
      <c r="PXH5" s="18"/>
      <c r="PXI5" s="18"/>
      <c r="PXJ5" s="18"/>
      <c r="PXK5" s="18"/>
      <c r="PXL5" s="4"/>
      <c r="PXM5" s="4"/>
      <c r="PXN5" s="4"/>
      <c r="PXO5" s="4"/>
      <c r="PXP5" s="4"/>
      <c r="PXU5" s="25"/>
      <c r="PXV5" s="25"/>
      <c r="PXW5" s="18"/>
      <c r="PXX5" s="18"/>
      <c r="PXY5" s="18"/>
      <c r="PXZ5" s="18"/>
      <c r="PYA5" s="18"/>
      <c r="PYB5" s="4"/>
      <c r="PYC5" s="4"/>
      <c r="PYD5" s="4"/>
      <c r="PYE5" s="4"/>
      <c r="PYF5" s="4"/>
      <c r="PYK5" s="25"/>
      <c r="PYL5" s="25"/>
      <c r="PYM5" s="18"/>
      <c r="PYN5" s="18"/>
      <c r="PYO5" s="18"/>
      <c r="PYP5" s="18"/>
      <c r="PYQ5" s="18"/>
      <c r="PYR5" s="4"/>
      <c r="PYS5" s="4"/>
      <c r="PYT5" s="4"/>
      <c r="PYU5" s="4"/>
      <c r="PYV5" s="4"/>
      <c r="PZA5" s="25"/>
      <c r="PZB5" s="25"/>
      <c r="PZC5" s="18"/>
      <c r="PZD5" s="18"/>
      <c r="PZE5" s="18"/>
      <c r="PZF5" s="18"/>
      <c r="PZG5" s="18"/>
      <c r="PZH5" s="4"/>
      <c r="PZI5" s="4"/>
      <c r="PZJ5" s="4"/>
      <c r="PZK5" s="4"/>
      <c r="PZL5" s="4"/>
      <c r="PZQ5" s="25"/>
      <c r="PZR5" s="25"/>
      <c r="PZS5" s="18"/>
      <c r="PZT5" s="18"/>
      <c r="PZU5" s="18"/>
      <c r="PZV5" s="18"/>
      <c r="PZW5" s="18"/>
      <c r="PZX5" s="4"/>
      <c r="PZY5" s="4"/>
      <c r="PZZ5" s="4"/>
      <c r="QAA5" s="4"/>
      <c r="QAB5" s="4"/>
      <c r="QAG5" s="25"/>
      <c r="QAH5" s="25"/>
      <c r="QAI5" s="18"/>
      <c r="QAJ5" s="18"/>
      <c r="QAK5" s="18"/>
      <c r="QAL5" s="18"/>
      <c r="QAM5" s="18"/>
      <c r="QAN5" s="4"/>
      <c r="QAO5" s="4"/>
      <c r="QAP5" s="4"/>
      <c r="QAQ5" s="4"/>
      <c r="QAR5" s="4"/>
      <c r="QAW5" s="25"/>
      <c r="QAX5" s="25"/>
      <c r="QAY5" s="18"/>
      <c r="QAZ5" s="18"/>
      <c r="QBA5" s="18"/>
      <c r="QBB5" s="18"/>
      <c r="QBC5" s="18"/>
      <c r="QBD5" s="4"/>
      <c r="QBE5" s="4"/>
      <c r="QBF5" s="4"/>
      <c r="QBG5" s="4"/>
      <c r="QBH5" s="4"/>
      <c r="QBM5" s="25"/>
      <c r="QBN5" s="25"/>
      <c r="QBO5" s="18"/>
      <c r="QBP5" s="18"/>
      <c r="QBQ5" s="18"/>
      <c r="QBR5" s="18"/>
      <c r="QBS5" s="18"/>
      <c r="QBT5" s="4"/>
      <c r="QBU5" s="4"/>
      <c r="QBV5" s="4"/>
      <c r="QBW5" s="4"/>
      <c r="QBX5" s="4"/>
      <c r="QCC5" s="25"/>
      <c r="QCD5" s="25"/>
      <c r="QCE5" s="18"/>
      <c r="QCF5" s="18"/>
      <c r="QCG5" s="18"/>
      <c r="QCH5" s="18"/>
      <c r="QCI5" s="18"/>
      <c r="QCJ5" s="4"/>
      <c r="QCK5" s="4"/>
      <c r="QCL5" s="4"/>
      <c r="QCM5" s="4"/>
      <c r="QCN5" s="4"/>
      <c r="QCS5" s="25"/>
      <c r="QCT5" s="25"/>
      <c r="QCU5" s="18"/>
      <c r="QCV5" s="18"/>
      <c r="QCW5" s="18"/>
      <c r="QCX5" s="18"/>
      <c r="QCY5" s="18"/>
      <c r="QCZ5" s="4"/>
      <c r="QDA5" s="4"/>
      <c r="QDB5" s="4"/>
      <c r="QDC5" s="4"/>
      <c r="QDD5" s="4"/>
      <c r="QDI5" s="25"/>
      <c r="QDJ5" s="25"/>
      <c r="QDK5" s="18"/>
      <c r="QDL5" s="18"/>
      <c r="QDM5" s="18"/>
      <c r="QDN5" s="18"/>
      <c r="QDO5" s="18"/>
      <c r="QDP5" s="4"/>
      <c r="QDQ5" s="4"/>
      <c r="QDR5" s="4"/>
      <c r="QDS5" s="4"/>
      <c r="QDT5" s="4"/>
      <c r="QDY5" s="25"/>
      <c r="QDZ5" s="25"/>
      <c r="QEA5" s="18"/>
      <c r="QEB5" s="18"/>
      <c r="QEC5" s="18"/>
      <c r="QED5" s="18"/>
      <c r="QEE5" s="18"/>
      <c r="QEF5" s="4"/>
      <c r="QEG5" s="4"/>
      <c r="QEH5" s="4"/>
      <c r="QEI5" s="4"/>
      <c r="QEJ5" s="4"/>
      <c r="QEO5" s="25"/>
      <c r="QEP5" s="25"/>
      <c r="QEQ5" s="18"/>
      <c r="QER5" s="18"/>
      <c r="QES5" s="18"/>
      <c r="QET5" s="18"/>
      <c r="QEU5" s="18"/>
      <c r="QEV5" s="4"/>
      <c r="QEW5" s="4"/>
      <c r="QEX5" s="4"/>
      <c r="QEY5" s="4"/>
      <c r="QEZ5" s="4"/>
      <c r="QFE5" s="25"/>
      <c r="QFF5" s="25"/>
      <c r="QFG5" s="18"/>
      <c r="QFH5" s="18"/>
      <c r="QFI5" s="18"/>
      <c r="QFJ5" s="18"/>
      <c r="QFK5" s="18"/>
      <c r="QFL5" s="4"/>
      <c r="QFM5" s="4"/>
      <c r="QFN5" s="4"/>
      <c r="QFO5" s="4"/>
      <c r="QFP5" s="4"/>
      <c r="QFU5" s="25"/>
      <c r="QFV5" s="25"/>
      <c r="QFW5" s="18"/>
      <c r="QFX5" s="18"/>
      <c r="QFY5" s="18"/>
      <c r="QFZ5" s="18"/>
      <c r="QGA5" s="18"/>
      <c r="QGB5" s="4"/>
      <c r="QGC5" s="4"/>
      <c r="QGD5" s="4"/>
      <c r="QGE5" s="4"/>
      <c r="QGF5" s="4"/>
      <c r="QGK5" s="25"/>
      <c r="QGL5" s="25"/>
      <c r="QGM5" s="18"/>
      <c r="QGN5" s="18"/>
      <c r="QGO5" s="18"/>
      <c r="QGP5" s="18"/>
      <c r="QGQ5" s="18"/>
      <c r="QGR5" s="4"/>
      <c r="QGS5" s="4"/>
      <c r="QGT5" s="4"/>
      <c r="QGU5" s="4"/>
      <c r="QGV5" s="4"/>
      <c r="QHA5" s="25"/>
      <c r="QHB5" s="25"/>
      <c r="QHC5" s="18"/>
      <c r="QHD5" s="18"/>
      <c r="QHE5" s="18"/>
      <c r="QHF5" s="18"/>
      <c r="QHG5" s="18"/>
      <c r="QHH5" s="4"/>
      <c r="QHI5" s="4"/>
      <c r="QHJ5" s="4"/>
      <c r="QHK5" s="4"/>
      <c r="QHL5" s="4"/>
      <c r="QHQ5" s="25"/>
      <c r="QHR5" s="25"/>
      <c r="QHS5" s="18"/>
      <c r="QHT5" s="18"/>
      <c r="QHU5" s="18"/>
      <c r="QHV5" s="18"/>
      <c r="QHW5" s="18"/>
      <c r="QHX5" s="4"/>
      <c r="QHY5" s="4"/>
      <c r="QHZ5" s="4"/>
      <c r="QIA5" s="4"/>
      <c r="QIB5" s="4"/>
      <c r="QIG5" s="25"/>
      <c r="QIH5" s="25"/>
      <c r="QII5" s="18"/>
      <c r="QIJ5" s="18"/>
      <c r="QIK5" s="18"/>
      <c r="QIL5" s="18"/>
      <c r="QIM5" s="18"/>
      <c r="QIN5" s="4"/>
      <c r="QIO5" s="4"/>
      <c r="QIP5" s="4"/>
      <c r="QIQ5" s="4"/>
      <c r="QIR5" s="4"/>
      <c r="QIW5" s="25"/>
      <c r="QIX5" s="25"/>
      <c r="QIY5" s="18"/>
      <c r="QIZ5" s="18"/>
      <c r="QJA5" s="18"/>
      <c r="QJB5" s="18"/>
      <c r="QJC5" s="18"/>
      <c r="QJD5" s="4"/>
      <c r="QJE5" s="4"/>
      <c r="QJF5" s="4"/>
      <c r="QJG5" s="4"/>
      <c r="QJH5" s="4"/>
      <c r="QJM5" s="25"/>
      <c r="QJN5" s="25"/>
      <c r="QJO5" s="18"/>
      <c r="QJP5" s="18"/>
      <c r="QJQ5" s="18"/>
      <c r="QJR5" s="18"/>
      <c r="QJS5" s="18"/>
      <c r="QJT5" s="4"/>
      <c r="QJU5" s="4"/>
      <c r="QJV5" s="4"/>
      <c r="QJW5" s="4"/>
      <c r="QJX5" s="4"/>
      <c r="QKC5" s="25"/>
      <c r="QKD5" s="25"/>
      <c r="QKE5" s="18"/>
      <c r="QKF5" s="18"/>
      <c r="QKG5" s="18"/>
      <c r="QKH5" s="18"/>
      <c r="QKI5" s="18"/>
      <c r="QKJ5" s="4"/>
      <c r="QKK5" s="4"/>
      <c r="QKL5" s="4"/>
      <c r="QKM5" s="4"/>
      <c r="QKN5" s="4"/>
      <c r="QKS5" s="25"/>
      <c r="QKT5" s="25"/>
      <c r="QKU5" s="18"/>
      <c r="QKV5" s="18"/>
      <c r="QKW5" s="18"/>
      <c r="QKX5" s="18"/>
      <c r="QKY5" s="18"/>
      <c r="QKZ5" s="4"/>
      <c r="QLA5" s="4"/>
      <c r="QLB5" s="4"/>
      <c r="QLC5" s="4"/>
      <c r="QLD5" s="4"/>
      <c r="QLI5" s="25"/>
      <c r="QLJ5" s="25"/>
      <c r="QLK5" s="18"/>
      <c r="QLL5" s="18"/>
      <c r="QLM5" s="18"/>
      <c r="QLN5" s="18"/>
      <c r="QLO5" s="18"/>
      <c r="QLP5" s="4"/>
      <c r="QLQ5" s="4"/>
      <c r="QLR5" s="4"/>
      <c r="QLS5" s="4"/>
      <c r="QLT5" s="4"/>
      <c r="QLY5" s="25"/>
      <c r="QLZ5" s="25"/>
      <c r="QMA5" s="18"/>
      <c r="QMB5" s="18"/>
      <c r="QMC5" s="18"/>
      <c r="QMD5" s="18"/>
      <c r="QME5" s="18"/>
      <c r="QMF5" s="4"/>
      <c r="QMG5" s="4"/>
      <c r="QMH5" s="4"/>
      <c r="QMI5" s="4"/>
      <c r="QMJ5" s="4"/>
      <c r="QMO5" s="25"/>
      <c r="QMP5" s="25"/>
      <c r="QMQ5" s="18"/>
      <c r="QMR5" s="18"/>
      <c r="QMS5" s="18"/>
      <c r="QMT5" s="18"/>
      <c r="QMU5" s="18"/>
      <c r="QMV5" s="4"/>
      <c r="QMW5" s="4"/>
      <c r="QMX5" s="4"/>
      <c r="QMY5" s="4"/>
      <c r="QMZ5" s="4"/>
      <c r="QNE5" s="25"/>
      <c r="QNF5" s="25"/>
      <c r="QNG5" s="18"/>
      <c r="QNH5" s="18"/>
      <c r="QNI5" s="18"/>
      <c r="QNJ5" s="18"/>
      <c r="QNK5" s="18"/>
      <c r="QNL5" s="4"/>
      <c r="QNM5" s="4"/>
      <c r="QNN5" s="4"/>
      <c r="QNO5" s="4"/>
      <c r="QNP5" s="4"/>
      <c r="QNU5" s="25"/>
      <c r="QNV5" s="25"/>
      <c r="QNW5" s="18"/>
      <c r="QNX5" s="18"/>
      <c r="QNY5" s="18"/>
      <c r="QNZ5" s="18"/>
      <c r="QOA5" s="18"/>
      <c r="QOB5" s="4"/>
      <c r="QOC5" s="4"/>
      <c r="QOD5" s="4"/>
      <c r="QOE5" s="4"/>
      <c r="QOF5" s="4"/>
      <c r="QOK5" s="25"/>
      <c r="QOL5" s="25"/>
      <c r="QOM5" s="18"/>
      <c r="QON5" s="18"/>
      <c r="QOO5" s="18"/>
      <c r="QOP5" s="18"/>
      <c r="QOQ5" s="18"/>
      <c r="QOR5" s="4"/>
      <c r="QOS5" s="4"/>
      <c r="QOT5" s="4"/>
      <c r="QOU5" s="4"/>
      <c r="QOV5" s="4"/>
      <c r="QPA5" s="25"/>
      <c r="QPB5" s="25"/>
      <c r="QPC5" s="18"/>
      <c r="QPD5" s="18"/>
      <c r="QPE5" s="18"/>
      <c r="QPF5" s="18"/>
      <c r="QPG5" s="18"/>
      <c r="QPH5" s="4"/>
      <c r="QPI5" s="4"/>
      <c r="QPJ5" s="4"/>
      <c r="QPK5" s="4"/>
      <c r="QPL5" s="4"/>
      <c r="QPQ5" s="25"/>
      <c r="QPR5" s="25"/>
      <c r="QPS5" s="18"/>
      <c r="QPT5" s="18"/>
      <c r="QPU5" s="18"/>
      <c r="QPV5" s="18"/>
      <c r="QPW5" s="18"/>
      <c r="QPX5" s="4"/>
      <c r="QPY5" s="4"/>
      <c r="QPZ5" s="4"/>
      <c r="QQA5" s="4"/>
      <c r="QQB5" s="4"/>
      <c r="QQG5" s="25"/>
      <c r="QQH5" s="25"/>
      <c r="QQI5" s="18"/>
      <c r="QQJ5" s="18"/>
      <c r="QQK5" s="18"/>
      <c r="QQL5" s="18"/>
      <c r="QQM5" s="18"/>
      <c r="QQN5" s="4"/>
      <c r="QQO5" s="4"/>
      <c r="QQP5" s="4"/>
      <c r="QQQ5" s="4"/>
      <c r="QQR5" s="4"/>
      <c r="QQW5" s="25"/>
      <c r="QQX5" s="25"/>
      <c r="QQY5" s="18"/>
      <c r="QQZ5" s="18"/>
      <c r="QRA5" s="18"/>
      <c r="QRB5" s="18"/>
      <c r="QRC5" s="18"/>
      <c r="QRD5" s="4"/>
      <c r="QRE5" s="4"/>
      <c r="QRF5" s="4"/>
      <c r="QRG5" s="4"/>
      <c r="QRH5" s="4"/>
      <c r="QRM5" s="25"/>
      <c r="QRN5" s="25"/>
      <c r="QRO5" s="18"/>
      <c r="QRP5" s="18"/>
      <c r="QRQ5" s="18"/>
      <c r="QRR5" s="18"/>
      <c r="QRS5" s="18"/>
      <c r="QRT5" s="4"/>
      <c r="QRU5" s="4"/>
      <c r="QRV5" s="4"/>
      <c r="QRW5" s="4"/>
      <c r="QRX5" s="4"/>
      <c r="QSC5" s="25"/>
      <c r="QSD5" s="25"/>
      <c r="QSE5" s="18"/>
      <c r="QSF5" s="18"/>
      <c r="QSG5" s="18"/>
      <c r="QSH5" s="18"/>
      <c r="QSI5" s="18"/>
      <c r="QSJ5" s="4"/>
      <c r="QSK5" s="4"/>
      <c r="QSL5" s="4"/>
      <c r="QSM5" s="4"/>
      <c r="QSN5" s="4"/>
      <c r="QSS5" s="25"/>
      <c r="QST5" s="25"/>
      <c r="QSU5" s="18"/>
      <c r="QSV5" s="18"/>
      <c r="QSW5" s="18"/>
      <c r="QSX5" s="18"/>
      <c r="QSY5" s="18"/>
      <c r="QSZ5" s="4"/>
      <c r="QTA5" s="4"/>
      <c r="QTB5" s="4"/>
      <c r="QTC5" s="4"/>
      <c r="QTD5" s="4"/>
      <c r="QTI5" s="25"/>
      <c r="QTJ5" s="25"/>
      <c r="QTK5" s="18"/>
      <c r="QTL5" s="18"/>
      <c r="QTM5" s="18"/>
      <c r="QTN5" s="18"/>
      <c r="QTO5" s="18"/>
      <c r="QTP5" s="4"/>
      <c r="QTQ5" s="4"/>
      <c r="QTR5" s="4"/>
      <c r="QTS5" s="4"/>
      <c r="QTT5" s="4"/>
      <c r="QTY5" s="25"/>
      <c r="QTZ5" s="25"/>
      <c r="QUA5" s="18"/>
      <c r="QUB5" s="18"/>
      <c r="QUC5" s="18"/>
      <c r="QUD5" s="18"/>
      <c r="QUE5" s="18"/>
      <c r="QUF5" s="4"/>
      <c r="QUG5" s="4"/>
      <c r="QUH5" s="4"/>
      <c r="QUI5" s="4"/>
      <c r="QUJ5" s="4"/>
      <c r="QUO5" s="25"/>
      <c r="QUP5" s="25"/>
      <c r="QUQ5" s="18"/>
      <c r="QUR5" s="18"/>
      <c r="QUS5" s="18"/>
      <c r="QUT5" s="18"/>
      <c r="QUU5" s="18"/>
      <c r="QUV5" s="4"/>
      <c r="QUW5" s="4"/>
      <c r="QUX5" s="4"/>
      <c r="QUY5" s="4"/>
      <c r="QUZ5" s="4"/>
      <c r="QVE5" s="25"/>
      <c r="QVF5" s="25"/>
      <c r="QVG5" s="18"/>
      <c r="QVH5" s="18"/>
      <c r="QVI5" s="18"/>
      <c r="QVJ5" s="18"/>
      <c r="QVK5" s="18"/>
      <c r="QVL5" s="4"/>
      <c r="QVM5" s="4"/>
      <c r="QVN5" s="4"/>
      <c r="QVO5" s="4"/>
      <c r="QVP5" s="4"/>
      <c r="QVU5" s="25"/>
      <c r="QVV5" s="25"/>
      <c r="QVW5" s="18"/>
      <c r="QVX5" s="18"/>
      <c r="QVY5" s="18"/>
      <c r="QVZ5" s="18"/>
      <c r="QWA5" s="18"/>
      <c r="QWB5" s="4"/>
      <c r="QWC5" s="4"/>
      <c r="QWD5" s="4"/>
      <c r="QWE5" s="4"/>
      <c r="QWF5" s="4"/>
      <c r="QWK5" s="25"/>
      <c r="QWL5" s="25"/>
      <c r="QWM5" s="18"/>
      <c r="QWN5" s="18"/>
      <c r="QWO5" s="18"/>
      <c r="QWP5" s="18"/>
      <c r="QWQ5" s="18"/>
      <c r="QWR5" s="4"/>
      <c r="QWS5" s="4"/>
      <c r="QWT5" s="4"/>
      <c r="QWU5" s="4"/>
      <c r="QWV5" s="4"/>
      <c r="QXA5" s="25"/>
      <c r="QXB5" s="25"/>
      <c r="QXC5" s="18"/>
      <c r="QXD5" s="18"/>
      <c r="QXE5" s="18"/>
      <c r="QXF5" s="18"/>
      <c r="QXG5" s="18"/>
      <c r="QXH5" s="4"/>
      <c r="QXI5" s="4"/>
      <c r="QXJ5" s="4"/>
      <c r="QXK5" s="4"/>
      <c r="QXL5" s="4"/>
      <c r="QXQ5" s="25"/>
      <c r="QXR5" s="25"/>
      <c r="QXS5" s="18"/>
      <c r="QXT5" s="18"/>
      <c r="QXU5" s="18"/>
      <c r="QXV5" s="18"/>
      <c r="QXW5" s="18"/>
      <c r="QXX5" s="4"/>
      <c r="QXY5" s="4"/>
      <c r="QXZ5" s="4"/>
      <c r="QYA5" s="4"/>
      <c r="QYB5" s="4"/>
      <c r="QYG5" s="25"/>
      <c r="QYH5" s="25"/>
      <c r="QYI5" s="18"/>
      <c r="QYJ5" s="18"/>
      <c r="QYK5" s="18"/>
      <c r="QYL5" s="18"/>
      <c r="QYM5" s="18"/>
      <c r="QYN5" s="4"/>
      <c r="QYO5" s="4"/>
      <c r="QYP5" s="4"/>
      <c r="QYQ5" s="4"/>
      <c r="QYR5" s="4"/>
      <c r="QYW5" s="25"/>
      <c r="QYX5" s="25"/>
      <c r="QYY5" s="18"/>
      <c r="QYZ5" s="18"/>
      <c r="QZA5" s="18"/>
      <c r="QZB5" s="18"/>
      <c r="QZC5" s="18"/>
      <c r="QZD5" s="4"/>
      <c r="QZE5" s="4"/>
      <c r="QZF5" s="4"/>
      <c r="QZG5" s="4"/>
      <c r="QZH5" s="4"/>
      <c r="QZM5" s="25"/>
      <c r="QZN5" s="25"/>
      <c r="QZO5" s="18"/>
      <c r="QZP5" s="18"/>
      <c r="QZQ5" s="18"/>
      <c r="QZR5" s="18"/>
      <c r="QZS5" s="18"/>
      <c r="QZT5" s="4"/>
      <c r="QZU5" s="4"/>
      <c r="QZV5" s="4"/>
      <c r="QZW5" s="4"/>
      <c r="QZX5" s="4"/>
      <c r="RAC5" s="25"/>
      <c r="RAD5" s="25"/>
      <c r="RAE5" s="18"/>
      <c r="RAF5" s="18"/>
      <c r="RAG5" s="18"/>
      <c r="RAH5" s="18"/>
      <c r="RAI5" s="18"/>
      <c r="RAJ5" s="4"/>
      <c r="RAK5" s="4"/>
      <c r="RAL5" s="4"/>
      <c r="RAM5" s="4"/>
      <c r="RAN5" s="4"/>
      <c r="RAS5" s="25"/>
      <c r="RAT5" s="25"/>
      <c r="RAU5" s="18"/>
      <c r="RAV5" s="18"/>
      <c r="RAW5" s="18"/>
      <c r="RAX5" s="18"/>
      <c r="RAY5" s="18"/>
      <c r="RAZ5" s="4"/>
      <c r="RBA5" s="4"/>
      <c r="RBB5" s="4"/>
      <c r="RBC5" s="4"/>
      <c r="RBD5" s="4"/>
      <c r="RBI5" s="25"/>
      <c r="RBJ5" s="25"/>
      <c r="RBK5" s="18"/>
      <c r="RBL5" s="18"/>
      <c r="RBM5" s="18"/>
      <c r="RBN5" s="18"/>
      <c r="RBO5" s="18"/>
      <c r="RBP5" s="4"/>
      <c r="RBQ5" s="4"/>
      <c r="RBR5" s="4"/>
      <c r="RBS5" s="4"/>
      <c r="RBT5" s="4"/>
      <c r="RBY5" s="25"/>
      <c r="RBZ5" s="25"/>
      <c r="RCA5" s="18"/>
      <c r="RCB5" s="18"/>
      <c r="RCC5" s="18"/>
      <c r="RCD5" s="18"/>
      <c r="RCE5" s="18"/>
      <c r="RCF5" s="4"/>
      <c r="RCG5" s="4"/>
      <c r="RCH5" s="4"/>
      <c r="RCI5" s="4"/>
      <c r="RCJ5" s="4"/>
      <c r="RCO5" s="25"/>
      <c r="RCP5" s="25"/>
      <c r="RCQ5" s="18"/>
      <c r="RCR5" s="18"/>
      <c r="RCS5" s="18"/>
      <c r="RCT5" s="18"/>
      <c r="RCU5" s="18"/>
      <c r="RCV5" s="4"/>
      <c r="RCW5" s="4"/>
      <c r="RCX5" s="4"/>
      <c r="RCY5" s="4"/>
      <c r="RCZ5" s="4"/>
      <c r="RDE5" s="25"/>
      <c r="RDF5" s="25"/>
      <c r="RDG5" s="18"/>
      <c r="RDH5" s="18"/>
      <c r="RDI5" s="18"/>
      <c r="RDJ5" s="18"/>
      <c r="RDK5" s="18"/>
      <c r="RDL5" s="4"/>
      <c r="RDM5" s="4"/>
      <c r="RDN5" s="4"/>
      <c r="RDO5" s="4"/>
      <c r="RDP5" s="4"/>
      <c r="RDU5" s="25"/>
      <c r="RDV5" s="25"/>
      <c r="RDW5" s="18"/>
      <c r="RDX5" s="18"/>
      <c r="RDY5" s="18"/>
      <c r="RDZ5" s="18"/>
      <c r="REA5" s="18"/>
      <c r="REB5" s="4"/>
      <c r="REC5" s="4"/>
      <c r="RED5" s="4"/>
      <c r="REE5" s="4"/>
      <c r="REF5" s="4"/>
      <c r="REK5" s="25"/>
      <c r="REL5" s="25"/>
      <c r="REM5" s="18"/>
      <c r="REN5" s="18"/>
      <c r="REO5" s="18"/>
      <c r="REP5" s="18"/>
      <c r="REQ5" s="18"/>
      <c r="RER5" s="4"/>
      <c r="RES5" s="4"/>
      <c r="RET5" s="4"/>
      <c r="REU5" s="4"/>
      <c r="REV5" s="4"/>
      <c r="RFA5" s="25"/>
      <c r="RFB5" s="25"/>
      <c r="RFC5" s="18"/>
      <c r="RFD5" s="18"/>
      <c r="RFE5" s="18"/>
      <c r="RFF5" s="18"/>
      <c r="RFG5" s="18"/>
      <c r="RFH5" s="4"/>
      <c r="RFI5" s="4"/>
      <c r="RFJ5" s="4"/>
      <c r="RFK5" s="4"/>
      <c r="RFL5" s="4"/>
      <c r="RFQ5" s="25"/>
      <c r="RFR5" s="25"/>
      <c r="RFS5" s="18"/>
      <c r="RFT5" s="18"/>
      <c r="RFU5" s="18"/>
      <c r="RFV5" s="18"/>
      <c r="RFW5" s="18"/>
      <c r="RFX5" s="4"/>
      <c r="RFY5" s="4"/>
      <c r="RFZ5" s="4"/>
      <c r="RGA5" s="4"/>
      <c r="RGB5" s="4"/>
      <c r="RGG5" s="25"/>
      <c r="RGH5" s="25"/>
      <c r="RGI5" s="18"/>
      <c r="RGJ5" s="18"/>
      <c r="RGK5" s="18"/>
      <c r="RGL5" s="18"/>
      <c r="RGM5" s="18"/>
      <c r="RGN5" s="4"/>
      <c r="RGO5" s="4"/>
      <c r="RGP5" s="4"/>
      <c r="RGQ5" s="4"/>
      <c r="RGR5" s="4"/>
      <c r="RGW5" s="25"/>
      <c r="RGX5" s="25"/>
      <c r="RGY5" s="18"/>
      <c r="RGZ5" s="18"/>
      <c r="RHA5" s="18"/>
      <c r="RHB5" s="18"/>
      <c r="RHC5" s="18"/>
      <c r="RHD5" s="4"/>
      <c r="RHE5" s="4"/>
      <c r="RHF5" s="4"/>
      <c r="RHG5" s="4"/>
      <c r="RHH5" s="4"/>
      <c r="RHM5" s="25"/>
      <c r="RHN5" s="25"/>
      <c r="RHO5" s="18"/>
      <c r="RHP5" s="18"/>
      <c r="RHQ5" s="18"/>
      <c r="RHR5" s="18"/>
      <c r="RHS5" s="18"/>
      <c r="RHT5" s="4"/>
      <c r="RHU5" s="4"/>
      <c r="RHV5" s="4"/>
      <c r="RHW5" s="4"/>
      <c r="RHX5" s="4"/>
      <c r="RIC5" s="25"/>
      <c r="RID5" s="25"/>
      <c r="RIE5" s="18"/>
      <c r="RIF5" s="18"/>
      <c r="RIG5" s="18"/>
      <c r="RIH5" s="18"/>
      <c r="RII5" s="18"/>
      <c r="RIJ5" s="4"/>
      <c r="RIK5" s="4"/>
      <c r="RIL5" s="4"/>
      <c r="RIM5" s="4"/>
      <c r="RIN5" s="4"/>
      <c r="RIS5" s="25"/>
      <c r="RIT5" s="25"/>
      <c r="RIU5" s="18"/>
      <c r="RIV5" s="18"/>
      <c r="RIW5" s="18"/>
      <c r="RIX5" s="18"/>
      <c r="RIY5" s="18"/>
      <c r="RIZ5" s="4"/>
      <c r="RJA5" s="4"/>
      <c r="RJB5" s="4"/>
      <c r="RJC5" s="4"/>
      <c r="RJD5" s="4"/>
      <c r="RJI5" s="25"/>
      <c r="RJJ5" s="25"/>
      <c r="RJK5" s="18"/>
      <c r="RJL5" s="18"/>
      <c r="RJM5" s="18"/>
      <c r="RJN5" s="18"/>
      <c r="RJO5" s="18"/>
      <c r="RJP5" s="4"/>
      <c r="RJQ5" s="4"/>
      <c r="RJR5" s="4"/>
      <c r="RJS5" s="4"/>
      <c r="RJT5" s="4"/>
      <c r="RJY5" s="25"/>
      <c r="RJZ5" s="25"/>
      <c r="RKA5" s="18"/>
      <c r="RKB5" s="18"/>
      <c r="RKC5" s="18"/>
      <c r="RKD5" s="18"/>
      <c r="RKE5" s="18"/>
      <c r="RKF5" s="4"/>
      <c r="RKG5" s="4"/>
      <c r="RKH5" s="4"/>
      <c r="RKI5" s="4"/>
      <c r="RKJ5" s="4"/>
      <c r="RKO5" s="25"/>
      <c r="RKP5" s="25"/>
      <c r="RKQ5" s="18"/>
      <c r="RKR5" s="18"/>
      <c r="RKS5" s="18"/>
      <c r="RKT5" s="18"/>
      <c r="RKU5" s="18"/>
      <c r="RKV5" s="4"/>
      <c r="RKW5" s="4"/>
      <c r="RKX5" s="4"/>
      <c r="RKY5" s="4"/>
      <c r="RKZ5" s="4"/>
      <c r="RLE5" s="25"/>
      <c r="RLF5" s="25"/>
      <c r="RLG5" s="18"/>
      <c r="RLH5" s="18"/>
      <c r="RLI5" s="18"/>
      <c r="RLJ5" s="18"/>
      <c r="RLK5" s="18"/>
      <c r="RLL5" s="4"/>
      <c r="RLM5" s="4"/>
      <c r="RLN5" s="4"/>
      <c r="RLO5" s="4"/>
      <c r="RLP5" s="4"/>
      <c r="RLU5" s="25"/>
      <c r="RLV5" s="25"/>
      <c r="RLW5" s="18"/>
      <c r="RLX5" s="18"/>
      <c r="RLY5" s="18"/>
      <c r="RLZ5" s="18"/>
      <c r="RMA5" s="18"/>
      <c r="RMB5" s="4"/>
      <c r="RMC5" s="4"/>
      <c r="RMD5" s="4"/>
      <c r="RME5" s="4"/>
      <c r="RMF5" s="4"/>
      <c r="RMK5" s="25"/>
      <c r="RML5" s="25"/>
      <c r="RMM5" s="18"/>
      <c r="RMN5" s="18"/>
      <c r="RMO5" s="18"/>
      <c r="RMP5" s="18"/>
      <c r="RMQ5" s="18"/>
      <c r="RMR5" s="4"/>
      <c r="RMS5" s="4"/>
      <c r="RMT5" s="4"/>
      <c r="RMU5" s="4"/>
      <c r="RMV5" s="4"/>
      <c r="RNA5" s="25"/>
      <c r="RNB5" s="25"/>
      <c r="RNC5" s="18"/>
      <c r="RND5" s="18"/>
      <c r="RNE5" s="18"/>
      <c r="RNF5" s="18"/>
      <c r="RNG5" s="18"/>
      <c r="RNH5" s="4"/>
      <c r="RNI5" s="4"/>
      <c r="RNJ5" s="4"/>
      <c r="RNK5" s="4"/>
      <c r="RNL5" s="4"/>
      <c r="RNQ5" s="25"/>
      <c r="RNR5" s="25"/>
      <c r="RNS5" s="18"/>
      <c r="RNT5" s="18"/>
      <c r="RNU5" s="18"/>
      <c r="RNV5" s="18"/>
      <c r="RNW5" s="18"/>
      <c r="RNX5" s="4"/>
      <c r="RNY5" s="4"/>
      <c r="RNZ5" s="4"/>
      <c r="ROA5" s="4"/>
      <c r="ROB5" s="4"/>
      <c r="ROG5" s="25"/>
      <c r="ROH5" s="25"/>
      <c r="ROI5" s="18"/>
      <c r="ROJ5" s="18"/>
      <c r="ROK5" s="18"/>
      <c r="ROL5" s="18"/>
      <c r="ROM5" s="18"/>
      <c r="RON5" s="4"/>
      <c r="ROO5" s="4"/>
      <c r="ROP5" s="4"/>
      <c r="ROQ5" s="4"/>
      <c r="ROR5" s="4"/>
      <c r="ROW5" s="25"/>
      <c r="ROX5" s="25"/>
      <c r="ROY5" s="18"/>
      <c r="ROZ5" s="18"/>
      <c r="RPA5" s="18"/>
      <c r="RPB5" s="18"/>
      <c r="RPC5" s="18"/>
      <c r="RPD5" s="4"/>
      <c r="RPE5" s="4"/>
      <c r="RPF5" s="4"/>
      <c r="RPG5" s="4"/>
      <c r="RPH5" s="4"/>
      <c r="RPM5" s="25"/>
      <c r="RPN5" s="25"/>
      <c r="RPO5" s="18"/>
      <c r="RPP5" s="18"/>
      <c r="RPQ5" s="18"/>
      <c r="RPR5" s="18"/>
      <c r="RPS5" s="18"/>
      <c r="RPT5" s="4"/>
      <c r="RPU5" s="4"/>
      <c r="RPV5" s="4"/>
      <c r="RPW5" s="4"/>
      <c r="RPX5" s="4"/>
      <c r="RQC5" s="25"/>
      <c r="RQD5" s="25"/>
      <c r="RQE5" s="18"/>
      <c r="RQF5" s="18"/>
      <c r="RQG5" s="18"/>
      <c r="RQH5" s="18"/>
      <c r="RQI5" s="18"/>
      <c r="RQJ5" s="4"/>
      <c r="RQK5" s="4"/>
      <c r="RQL5" s="4"/>
      <c r="RQM5" s="4"/>
      <c r="RQN5" s="4"/>
      <c r="RQS5" s="25"/>
      <c r="RQT5" s="25"/>
      <c r="RQU5" s="18"/>
      <c r="RQV5" s="18"/>
      <c r="RQW5" s="18"/>
      <c r="RQX5" s="18"/>
      <c r="RQY5" s="18"/>
      <c r="RQZ5" s="4"/>
      <c r="RRA5" s="4"/>
      <c r="RRB5" s="4"/>
      <c r="RRC5" s="4"/>
      <c r="RRD5" s="4"/>
      <c r="RRI5" s="25"/>
      <c r="RRJ5" s="25"/>
      <c r="RRK5" s="18"/>
      <c r="RRL5" s="18"/>
      <c r="RRM5" s="18"/>
      <c r="RRN5" s="18"/>
      <c r="RRO5" s="18"/>
      <c r="RRP5" s="4"/>
      <c r="RRQ5" s="4"/>
      <c r="RRR5" s="4"/>
      <c r="RRS5" s="4"/>
      <c r="RRT5" s="4"/>
      <c r="RRY5" s="25"/>
      <c r="RRZ5" s="25"/>
      <c r="RSA5" s="18"/>
      <c r="RSB5" s="18"/>
      <c r="RSC5" s="18"/>
      <c r="RSD5" s="18"/>
      <c r="RSE5" s="18"/>
      <c r="RSF5" s="4"/>
      <c r="RSG5" s="4"/>
      <c r="RSH5" s="4"/>
      <c r="RSI5" s="4"/>
      <c r="RSJ5" s="4"/>
      <c r="RSO5" s="25"/>
      <c r="RSP5" s="25"/>
      <c r="RSQ5" s="18"/>
      <c r="RSR5" s="18"/>
      <c r="RSS5" s="18"/>
      <c r="RST5" s="18"/>
      <c r="RSU5" s="18"/>
      <c r="RSV5" s="4"/>
      <c r="RSW5" s="4"/>
      <c r="RSX5" s="4"/>
      <c r="RSY5" s="4"/>
      <c r="RSZ5" s="4"/>
      <c r="RTE5" s="25"/>
      <c r="RTF5" s="25"/>
      <c r="RTG5" s="18"/>
      <c r="RTH5" s="18"/>
      <c r="RTI5" s="18"/>
      <c r="RTJ5" s="18"/>
      <c r="RTK5" s="18"/>
      <c r="RTL5" s="4"/>
      <c r="RTM5" s="4"/>
      <c r="RTN5" s="4"/>
      <c r="RTO5" s="4"/>
      <c r="RTP5" s="4"/>
      <c r="RTU5" s="25"/>
      <c r="RTV5" s="25"/>
      <c r="RTW5" s="18"/>
      <c r="RTX5" s="18"/>
      <c r="RTY5" s="18"/>
      <c r="RTZ5" s="18"/>
      <c r="RUA5" s="18"/>
      <c r="RUB5" s="4"/>
      <c r="RUC5" s="4"/>
      <c r="RUD5" s="4"/>
      <c r="RUE5" s="4"/>
      <c r="RUF5" s="4"/>
      <c r="RUK5" s="25"/>
      <c r="RUL5" s="25"/>
      <c r="RUM5" s="18"/>
      <c r="RUN5" s="18"/>
      <c r="RUO5" s="18"/>
      <c r="RUP5" s="18"/>
      <c r="RUQ5" s="18"/>
      <c r="RUR5" s="4"/>
      <c r="RUS5" s="4"/>
      <c r="RUT5" s="4"/>
      <c r="RUU5" s="4"/>
      <c r="RUV5" s="4"/>
      <c r="RVA5" s="25"/>
      <c r="RVB5" s="25"/>
      <c r="RVC5" s="18"/>
      <c r="RVD5" s="18"/>
      <c r="RVE5" s="18"/>
      <c r="RVF5" s="18"/>
      <c r="RVG5" s="18"/>
      <c r="RVH5" s="4"/>
      <c r="RVI5" s="4"/>
      <c r="RVJ5" s="4"/>
      <c r="RVK5" s="4"/>
      <c r="RVL5" s="4"/>
      <c r="RVQ5" s="25"/>
      <c r="RVR5" s="25"/>
      <c r="RVS5" s="18"/>
      <c r="RVT5" s="18"/>
      <c r="RVU5" s="18"/>
      <c r="RVV5" s="18"/>
      <c r="RVW5" s="18"/>
      <c r="RVX5" s="4"/>
      <c r="RVY5" s="4"/>
      <c r="RVZ5" s="4"/>
      <c r="RWA5" s="4"/>
      <c r="RWB5" s="4"/>
      <c r="RWG5" s="25"/>
      <c r="RWH5" s="25"/>
      <c r="RWI5" s="18"/>
      <c r="RWJ5" s="18"/>
      <c r="RWK5" s="18"/>
      <c r="RWL5" s="18"/>
      <c r="RWM5" s="18"/>
      <c r="RWN5" s="4"/>
      <c r="RWO5" s="4"/>
      <c r="RWP5" s="4"/>
      <c r="RWQ5" s="4"/>
      <c r="RWR5" s="4"/>
      <c r="RWW5" s="25"/>
      <c r="RWX5" s="25"/>
      <c r="RWY5" s="18"/>
      <c r="RWZ5" s="18"/>
      <c r="RXA5" s="18"/>
      <c r="RXB5" s="18"/>
      <c r="RXC5" s="18"/>
      <c r="RXD5" s="4"/>
      <c r="RXE5" s="4"/>
      <c r="RXF5" s="4"/>
      <c r="RXG5" s="4"/>
      <c r="RXH5" s="4"/>
      <c r="RXM5" s="25"/>
      <c r="RXN5" s="25"/>
      <c r="RXO5" s="18"/>
      <c r="RXP5" s="18"/>
      <c r="RXQ5" s="18"/>
      <c r="RXR5" s="18"/>
      <c r="RXS5" s="18"/>
      <c r="RXT5" s="4"/>
      <c r="RXU5" s="4"/>
      <c r="RXV5" s="4"/>
      <c r="RXW5" s="4"/>
      <c r="RXX5" s="4"/>
      <c r="RYC5" s="25"/>
      <c r="RYD5" s="25"/>
      <c r="RYE5" s="18"/>
      <c r="RYF5" s="18"/>
      <c r="RYG5" s="18"/>
      <c r="RYH5" s="18"/>
      <c r="RYI5" s="18"/>
      <c r="RYJ5" s="4"/>
      <c r="RYK5" s="4"/>
      <c r="RYL5" s="4"/>
      <c r="RYM5" s="4"/>
      <c r="RYN5" s="4"/>
      <c r="RYS5" s="25"/>
      <c r="RYT5" s="25"/>
      <c r="RYU5" s="18"/>
      <c r="RYV5" s="18"/>
      <c r="RYW5" s="18"/>
      <c r="RYX5" s="18"/>
      <c r="RYY5" s="18"/>
      <c r="RYZ5" s="4"/>
      <c r="RZA5" s="4"/>
      <c r="RZB5" s="4"/>
      <c r="RZC5" s="4"/>
      <c r="RZD5" s="4"/>
      <c r="RZI5" s="25"/>
      <c r="RZJ5" s="25"/>
      <c r="RZK5" s="18"/>
      <c r="RZL5" s="18"/>
      <c r="RZM5" s="18"/>
      <c r="RZN5" s="18"/>
      <c r="RZO5" s="18"/>
      <c r="RZP5" s="4"/>
      <c r="RZQ5" s="4"/>
      <c r="RZR5" s="4"/>
      <c r="RZS5" s="4"/>
      <c r="RZT5" s="4"/>
      <c r="RZY5" s="25"/>
      <c r="RZZ5" s="25"/>
      <c r="SAA5" s="18"/>
      <c r="SAB5" s="18"/>
      <c r="SAC5" s="18"/>
      <c r="SAD5" s="18"/>
      <c r="SAE5" s="18"/>
      <c r="SAF5" s="4"/>
      <c r="SAG5" s="4"/>
      <c r="SAH5" s="4"/>
      <c r="SAI5" s="4"/>
      <c r="SAJ5" s="4"/>
      <c r="SAO5" s="25"/>
      <c r="SAP5" s="25"/>
      <c r="SAQ5" s="18"/>
      <c r="SAR5" s="18"/>
      <c r="SAS5" s="18"/>
      <c r="SAT5" s="18"/>
      <c r="SAU5" s="18"/>
      <c r="SAV5" s="4"/>
      <c r="SAW5" s="4"/>
      <c r="SAX5" s="4"/>
      <c r="SAY5" s="4"/>
      <c r="SAZ5" s="4"/>
      <c r="SBE5" s="25"/>
      <c r="SBF5" s="25"/>
      <c r="SBG5" s="18"/>
      <c r="SBH5" s="18"/>
      <c r="SBI5" s="18"/>
      <c r="SBJ5" s="18"/>
      <c r="SBK5" s="18"/>
      <c r="SBL5" s="4"/>
      <c r="SBM5" s="4"/>
      <c r="SBN5" s="4"/>
      <c r="SBO5" s="4"/>
      <c r="SBP5" s="4"/>
      <c r="SBU5" s="25"/>
      <c r="SBV5" s="25"/>
      <c r="SBW5" s="18"/>
      <c r="SBX5" s="18"/>
      <c r="SBY5" s="18"/>
      <c r="SBZ5" s="18"/>
      <c r="SCA5" s="18"/>
      <c r="SCB5" s="4"/>
      <c r="SCC5" s="4"/>
      <c r="SCD5" s="4"/>
      <c r="SCE5" s="4"/>
      <c r="SCF5" s="4"/>
      <c r="SCK5" s="25"/>
      <c r="SCL5" s="25"/>
      <c r="SCM5" s="18"/>
      <c r="SCN5" s="18"/>
      <c r="SCO5" s="18"/>
      <c r="SCP5" s="18"/>
      <c r="SCQ5" s="18"/>
      <c r="SCR5" s="4"/>
      <c r="SCS5" s="4"/>
      <c r="SCT5" s="4"/>
      <c r="SCU5" s="4"/>
      <c r="SCV5" s="4"/>
      <c r="SDA5" s="25"/>
      <c r="SDB5" s="25"/>
      <c r="SDC5" s="18"/>
      <c r="SDD5" s="18"/>
      <c r="SDE5" s="18"/>
      <c r="SDF5" s="18"/>
      <c r="SDG5" s="18"/>
      <c r="SDH5" s="4"/>
      <c r="SDI5" s="4"/>
      <c r="SDJ5" s="4"/>
      <c r="SDK5" s="4"/>
      <c r="SDL5" s="4"/>
      <c r="SDQ5" s="25"/>
      <c r="SDR5" s="25"/>
      <c r="SDS5" s="18"/>
      <c r="SDT5" s="18"/>
      <c r="SDU5" s="18"/>
      <c r="SDV5" s="18"/>
      <c r="SDW5" s="18"/>
      <c r="SDX5" s="4"/>
      <c r="SDY5" s="4"/>
      <c r="SDZ5" s="4"/>
      <c r="SEA5" s="4"/>
      <c r="SEB5" s="4"/>
      <c r="SEG5" s="25"/>
      <c r="SEH5" s="25"/>
      <c r="SEI5" s="18"/>
      <c r="SEJ5" s="18"/>
      <c r="SEK5" s="18"/>
      <c r="SEL5" s="18"/>
      <c r="SEM5" s="18"/>
      <c r="SEN5" s="4"/>
      <c r="SEO5" s="4"/>
      <c r="SEP5" s="4"/>
      <c r="SEQ5" s="4"/>
      <c r="SER5" s="4"/>
      <c r="SEW5" s="25"/>
      <c r="SEX5" s="25"/>
      <c r="SEY5" s="18"/>
      <c r="SEZ5" s="18"/>
      <c r="SFA5" s="18"/>
      <c r="SFB5" s="18"/>
      <c r="SFC5" s="18"/>
      <c r="SFD5" s="4"/>
      <c r="SFE5" s="4"/>
      <c r="SFF5" s="4"/>
      <c r="SFG5" s="4"/>
      <c r="SFH5" s="4"/>
      <c r="SFM5" s="25"/>
      <c r="SFN5" s="25"/>
      <c r="SFO5" s="18"/>
      <c r="SFP5" s="18"/>
      <c r="SFQ5" s="18"/>
      <c r="SFR5" s="18"/>
      <c r="SFS5" s="18"/>
      <c r="SFT5" s="4"/>
      <c r="SFU5" s="4"/>
      <c r="SFV5" s="4"/>
      <c r="SFW5" s="4"/>
      <c r="SFX5" s="4"/>
      <c r="SGC5" s="25"/>
      <c r="SGD5" s="25"/>
      <c r="SGE5" s="18"/>
      <c r="SGF5" s="18"/>
      <c r="SGG5" s="18"/>
      <c r="SGH5" s="18"/>
      <c r="SGI5" s="18"/>
      <c r="SGJ5" s="4"/>
      <c r="SGK5" s="4"/>
      <c r="SGL5" s="4"/>
      <c r="SGM5" s="4"/>
      <c r="SGN5" s="4"/>
      <c r="SGS5" s="25"/>
      <c r="SGT5" s="25"/>
      <c r="SGU5" s="18"/>
      <c r="SGV5" s="18"/>
      <c r="SGW5" s="18"/>
      <c r="SGX5" s="18"/>
      <c r="SGY5" s="18"/>
      <c r="SGZ5" s="4"/>
      <c r="SHA5" s="4"/>
      <c r="SHB5" s="4"/>
      <c r="SHC5" s="4"/>
      <c r="SHD5" s="4"/>
      <c r="SHI5" s="25"/>
      <c r="SHJ5" s="25"/>
      <c r="SHK5" s="18"/>
      <c r="SHL5" s="18"/>
      <c r="SHM5" s="18"/>
      <c r="SHN5" s="18"/>
      <c r="SHO5" s="18"/>
      <c r="SHP5" s="4"/>
      <c r="SHQ5" s="4"/>
      <c r="SHR5" s="4"/>
      <c r="SHS5" s="4"/>
      <c r="SHT5" s="4"/>
      <c r="SHY5" s="25"/>
      <c r="SHZ5" s="25"/>
      <c r="SIA5" s="18"/>
      <c r="SIB5" s="18"/>
      <c r="SIC5" s="18"/>
      <c r="SID5" s="18"/>
      <c r="SIE5" s="18"/>
      <c r="SIF5" s="4"/>
      <c r="SIG5" s="4"/>
      <c r="SIH5" s="4"/>
      <c r="SII5" s="4"/>
      <c r="SIJ5" s="4"/>
      <c r="SIO5" s="25"/>
      <c r="SIP5" s="25"/>
      <c r="SIQ5" s="18"/>
      <c r="SIR5" s="18"/>
      <c r="SIS5" s="18"/>
      <c r="SIT5" s="18"/>
      <c r="SIU5" s="18"/>
      <c r="SIV5" s="4"/>
      <c r="SIW5" s="4"/>
      <c r="SIX5" s="4"/>
      <c r="SIY5" s="4"/>
      <c r="SIZ5" s="4"/>
      <c r="SJE5" s="25"/>
      <c r="SJF5" s="25"/>
      <c r="SJG5" s="18"/>
      <c r="SJH5" s="18"/>
      <c r="SJI5" s="18"/>
      <c r="SJJ5" s="18"/>
      <c r="SJK5" s="18"/>
      <c r="SJL5" s="4"/>
      <c r="SJM5" s="4"/>
      <c r="SJN5" s="4"/>
      <c r="SJO5" s="4"/>
      <c r="SJP5" s="4"/>
      <c r="SJU5" s="25"/>
      <c r="SJV5" s="25"/>
      <c r="SJW5" s="18"/>
      <c r="SJX5" s="18"/>
      <c r="SJY5" s="18"/>
      <c r="SJZ5" s="18"/>
      <c r="SKA5" s="18"/>
      <c r="SKB5" s="4"/>
      <c r="SKC5" s="4"/>
      <c r="SKD5" s="4"/>
      <c r="SKE5" s="4"/>
      <c r="SKF5" s="4"/>
      <c r="SKK5" s="25"/>
      <c r="SKL5" s="25"/>
      <c r="SKM5" s="18"/>
      <c r="SKN5" s="18"/>
      <c r="SKO5" s="18"/>
      <c r="SKP5" s="18"/>
      <c r="SKQ5" s="18"/>
      <c r="SKR5" s="4"/>
      <c r="SKS5" s="4"/>
      <c r="SKT5" s="4"/>
      <c r="SKU5" s="4"/>
      <c r="SKV5" s="4"/>
      <c r="SLA5" s="25"/>
      <c r="SLB5" s="25"/>
      <c r="SLC5" s="18"/>
      <c r="SLD5" s="18"/>
      <c r="SLE5" s="18"/>
      <c r="SLF5" s="18"/>
      <c r="SLG5" s="18"/>
      <c r="SLH5" s="4"/>
      <c r="SLI5" s="4"/>
      <c r="SLJ5" s="4"/>
      <c r="SLK5" s="4"/>
      <c r="SLL5" s="4"/>
      <c r="SLQ5" s="25"/>
      <c r="SLR5" s="25"/>
      <c r="SLS5" s="18"/>
      <c r="SLT5" s="18"/>
      <c r="SLU5" s="18"/>
      <c r="SLV5" s="18"/>
      <c r="SLW5" s="18"/>
      <c r="SLX5" s="4"/>
      <c r="SLY5" s="4"/>
      <c r="SLZ5" s="4"/>
      <c r="SMA5" s="4"/>
      <c r="SMB5" s="4"/>
      <c r="SMG5" s="25"/>
      <c r="SMH5" s="25"/>
      <c r="SMI5" s="18"/>
      <c r="SMJ5" s="18"/>
      <c r="SMK5" s="18"/>
      <c r="SML5" s="18"/>
      <c r="SMM5" s="18"/>
      <c r="SMN5" s="4"/>
      <c r="SMO5" s="4"/>
      <c r="SMP5" s="4"/>
      <c r="SMQ5" s="4"/>
      <c r="SMR5" s="4"/>
      <c r="SMW5" s="25"/>
      <c r="SMX5" s="25"/>
      <c r="SMY5" s="18"/>
      <c r="SMZ5" s="18"/>
      <c r="SNA5" s="18"/>
      <c r="SNB5" s="18"/>
      <c r="SNC5" s="18"/>
      <c r="SND5" s="4"/>
      <c r="SNE5" s="4"/>
      <c r="SNF5" s="4"/>
      <c r="SNG5" s="4"/>
      <c r="SNH5" s="4"/>
      <c r="SNM5" s="25"/>
      <c r="SNN5" s="25"/>
      <c r="SNO5" s="18"/>
      <c r="SNP5" s="18"/>
      <c r="SNQ5" s="18"/>
      <c r="SNR5" s="18"/>
      <c r="SNS5" s="18"/>
      <c r="SNT5" s="4"/>
      <c r="SNU5" s="4"/>
      <c r="SNV5" s="4"/>
      <c r="SNW5" s="4"/>
      <c r="SNX5" s="4"/>
      <c r="SOC5" s="25"/>
      <c r="SOD5" s="25"/>
      <c r="SOE5" s="18"/>
      <c r="SOF5" s="18"/>
      <c r="SOG5" s="18"/>
      <c r="SOH5" s="18"/>
      <c r="SOI5" s="18"/>
      <c r="SOJ5" s="4"/>
      <c r="SOK5" s="4"/>
      <c r="SOL5" s="4"/>
      <c r="SOM5" s="4"/>
      <c r="SON5" s="4"/>
      <c r="SOS5" s="25"/>
      <c r="SOT5" s="25"/>
      <c r="SOU5" s="18"/>
      <c r="SOV5" s="18"/>
      <c r="SOW5" s="18"/>
      <c r="SOX5" s="18"/>
      <c r="SOY5" s="18"/>
      <c r="SOZ5" s="4"/>
      <c r="SPA5" s="4"/>
      <c r="SPB5" s="4"/>
      <c r="SPC5" s="4"/>
      <c r="SPD5" s="4"/>
      <c r="SPI5" s="25"/>
      <c r="SPJ5" s="25"/>
      <c r="SPK5" s="18"/>
      <c r="SPL5" s="18"/>
      <c r="SPM5" s="18"/>
      <c r="SPN5" s="18"/>
      <c r="SPO5" s="18"/>
      <c r="SPP5" s="4"/>
      <c r="SPQ5" s="4"/>
      <c r="SPR5" s="4"/>
      <c r="SPS5" s="4"/>
      <c r="SPT5" s="4"/>
      <c r="SPY5" s="25"/>
      <c r="SPZ5" s="25"/>
      <c r="SQA5" s="18"/>
      <c r="SQB5" s="18"/>
      <c r="SQC5" s="18"/>
      <c r="SQD5" s="18"/>
      <c r="SQE5" s="18"/>
      <c r="SQF5" s="4"/>
      <c r="SQG5" s="4"/>
      <c r="SQH5" s="4"/>
      <c r="SQI5" s="4"/>
      <c r="SQJ5" s="4"/>
      <c r="SQO5" s="25"/>
      <c r="SQP5" s="25"/>
      <c r="SQQ5" s="18"/>
      <c r="SQR5" s="18"/>
      <c r="SQS5" s="18"/>
      <c r="SQT5" s="18"/>
      <c r="SQU5" s="18"/>
      <c r="SQV5" s="4"/>
      <c r="SQW5" s="4"/>
      <c r="SQX5" s="4"/>
      <c r="SQY5" s="4"/>
      <c r="SQZ5" s="4"/>
      <c r="SRE5" s="25"/>
      <c r="SRF5" s="25"/>
      <c r="SRG5" s="18"/>
      <c r="SRH5" s="18"/>
      <c r="SRI5" s="18"/>
      <c r="SRJ5" s="18"/>
      <c r="SRK5" s="18"/>
      <c r="SRL5" s="4"/>
      <c r="SRM5" s="4"/>
      <c r="SRN5" s="4"/>
      <c r="SRO5" s="4"/>
      <c r="SRP5" s="4"/>
      <c r="SRU5" s="25"/>
      <c r="SRV5" s="25"/>
      <c r="SRW5" s="18"/>
      <c r="SRX5" s="18"/>
      <c r="SRY5" s="18"/>
      <c r="SRZ5" s="18"/>
      <c r="SSA5" s="18"/>
      <c r="SSB5" s="4"/>
      <c r="SSC5" s="4"/>
      <c r="SSD5" s="4"/>
      <c r="SSE5" s="4"/>
      <c r="SSF5" s="4"/>
      <c r="SSK5" s="25"/>
      <c r="SSL5" s="25"/>
      <c r="SSM5" s="18"/>
      <c r="SSN5" s="18"/>
      <c r="SSO5" s="18"/>
      <c r="SSP5" s="18"/>
      <c r="SSQ5" s="18"/>
      <c r="SSR5" s="4"/>
      <c r="SSS5" s="4"/>
      <c r="SST5" s="4"/>
      <c r="SSU5" s="4"/>
      <c r="SSV5" s="4"/>
      <c r="STA5" s="25"/>
      <c r="STB5" s="25"/>
      <c r="STC5" s="18"/>
      <c r="STD5" s="18"/>
      <c r="STE5" s="18"/>
      <c r="STF5" s="18"/>
      <c r="STG5" s="18"/>
      <c r="STH5" s="4"/>
      <c r="STI5" s="4"/>
      <c r="STJ5" s="4"/>
      <c r="STK5" s="4"/>
      <c r="STL5" s="4"/>
      <c r="STQ5" s="25"/>
      <c r="STR5" s="25"/>
      <c r="STS5" s="18"/>
      <c r="STT5" s="18"/>
      <c r="STU5" s="18"/>
      <c r="STV5" s="18"/>
      <c r="STW5" s="18"/>
      <c r="STX5" s="4"/>
      <c r="STY5" s="4"/>
      <c r="STZ5" s="4"/>
      <c r="SUA5" s="4"/>
      <c r="SUB5" s="4"/>
      <c r="SUG5" s="25"/>
      <c r="SUH5" s="25"/>
      <c r="SUI5" s="18"/>
      <c r="SUJ5" s="18"/>
      <c r="SUK5" s="18"/>
      <c r="SUL5" s="18"/>
      <c r="SUM5" s="18"/>
      <c r="SUN5" s="4"/>
      <c r="SUO5" s="4"/>
      <c r="SUP5" s="4"/>
      <c r="SUQ5" s="4"/>
      <c r="SUR5" s="4"/>
      <c r="SUW5" s="25"/>
      <c r="SUX5" s="25"/>
      <c r="SUY5" s="18"/>
      <c r="SUZ5" s="18"/>
      <c r="SVA5" s="18"/>
      <c r="SVB5" s="18"/>
      <c r="SVC5" s="18"/>
      <c r="SVD5" s="4"/>
      <c r="SVE5" s="4"/>
      <c r="SVF5" s="4"/>
      <c r="SVG5" s="4"/>
      <c r="SVH5" s="4"/>
      <c r="SVM5" s="25"/>
      <c r="SVN5" s="25"/>
      <c r="SVO5" s="18"/>
      <c r="SVP5" s="18"/>
      <c r="SVQ5" s="18"/>
      <c r="SVR5" s="18"/>
      <c r="SVS5" s="18"/>
      <c r="SVT5" s="4"/>
      <c r="SVU5" s="4"/>
      <c r="SVV5" s="4"/>
      <c r="SVW5" s="4"/>
      <c r="SVX5" s="4"/>
      <c r="SWC5" s="25"/>
      <c r="SWD5" s="25"/>
      <c r="SWE5" s="18"/>
      <c r="SWF5" s="18"/>
      <c r="SWG5" s="18"/>
      <c r="SWH5" s="18"/>
      <c r="SWI5" s="18"/>
      <c r="SWJ5" s="4"/>
      <c r="SWK5" s="4"/>
      <c r="SWL5" s="4"/>
      <c r="SWM5" s="4"/>
      <c r="SWN5" s="4"/>
      <c r="SWS5" s="25"/>
      <c r="SWT5" s="25"/>
      <c r="SWU5" s="18"/>
      <c r="SWV5" s="18"/>
      <c r="SWW5" s="18"/>
      <c r="SWX5" s="18"/>
      <c r="SWY5" s="18"/>
      <c r="SWZ5" s="4"/>
      <c r="SXA5" s="4"/>
      <c r="SXB5" s="4"/>
      <c r="SXC5" s="4"/>
      <c r="SXD5" s="4"/>
      <c r="SXI5" s="25"/>
      <c r="SXJ5" s="25"/>
      <c r="SXK5" s="18"/>
      <c r="SXL5" s="18"/>
      <c r="SXM5" s="18"/>
      <c r="SXN5" s="18"/>
      <c r="SXO5" s="18"/>
      <c r="SXP5" s="4"/>
      <c r="SXQ5" s="4"/>
      <c r="SXR5" s="4"/>
      <c r="SXS5" s="4"/>
      <c r="SXT5" s="4"/>
      <c r="SXY5" s="25"/>
      <c r="SXZ5" s="25"/>
      <c r="SYA5" s="18"/>
      <c r="SYB5" s="18"/>
      <c r="SYC5" s="18"/>
      <c r="SYD5" s="18"/>
      <c r="SYE5" s="18"/>
      <c r="SYF5" s="4"/>
      <c r="SYG5" s="4"/>
      <c r="SYH5" s="4"/>
      <c r="SYI5" s="4"/>
      <c r="SYJ5" s="4"/>
      <c r="SYO5" s="25"/>
      <c r="SYP5" s="25"/>
      <c r="SYQ5" s="18"/>
      <c r="SYR5" s="18"/>
      <c r="SYS5" s="18"/>
      <c r="SYT5" s="18"/>
      <c r="SYU5" s="18"/>
      <c r="SYV5" s="4"/>
      <c r="SYW5" s="4"/>
      <c r="SYX5" s="4"/>
      <c r="SYY5" s="4"/>
      <c r="SYZ5" s="4"/>
      <c r="SZE5" s="25"/>
      <c r="SZF5" s="25"/>
      <c r="SZG5" s="18"/>
      <c r="SZH5" s="18"/>
      <c r="SZI5" s="18"/>
      <c r="SZJ5" s="18"/>
      <c r="SZK5" s="18"/>
      <c r="SZL5" s="4"/>
      <c r="SZM5" s="4"/>
      <c r="SZN5" s="4"/>
      <c r="SZO5" s="4"/>
      <c r="SZP5" s="4"/>
      <c r="SZU5" s="25"/>
      <c r="SZV5" s="25"/>
      <c r="SZW5" s="18"/>
      <c r="SZX5" s="18"/>
      <c r="SZY5" s="18"/>
      <c r="SZZ5" s="18"/>
      <c r="TAA5" s="18"/>
      <c r="TAB5" s="4"/>
      <c r="TAC5" s="4"/>
      <c r="TAD5" s="4"/>
      <c r="TAE5" s="4"/>
      <c r="TAF5" s="4"/>
      <c r="TAK5" s="25"/>
      <c r="TAL5" s="25"/>
      <c r="TAM5" s="18"/>
      <c r="TAN5" s="18"/>
      <c r="TAO5" s="18"/>
      <c r="TAP5" s="18"/>
      <c r="TAQ5" s="18"/>
      <c r="TAR5" s="4"/>
      <c r="TAS5" s="4"/>
      <c r="TAT5" s="4"/>
      <c r="TAU5" s="4"/>
      <c r="TAV5" s="4"/>
      <c r="TBA5" s="25"/>
      <c r="TBB5" s="25"/>
      <c r="TBC5" s="18"/>
      <c r="TBD5" s="18"/>
      <c r="TBE5" s="18"/>
      <c r="TBF5" s="18"/>
      <c r="TBG5" s="18"/>
      <c r="TBH5" s="4"/>
      <c r="TBI5" s="4"/>
      <c r="TBJ5" s="4"/>
      <c r="TBK5" s="4"/>
      <c r="TBL5" s="4"/>
      <c r="TBQ5" s="25"/>
      <c r="TBR5" s="25"/>
      <c r="TBS5" s="18"/>
      <c r="TBT5" s="18"/>
      <c r="TBU5" s="18"/>
      <c r="TBV5" s="18"/>
      <c r="TBW5" s="18"/>
      <c r="TBX5" s="4"/>
      <c r="TBY5" s="4"/>
      <c r="TBZ5" s="4"/>
      <c r="TCA5" s="4"/>
      <c r="TCB5" s="4"/>
      <c r="TCG5" s="25"/>
      <c r="TCH5" s="25"/>
      <c r="TCI5" s="18"/>
      <c r="TCJ5" s="18"/>
      <c r="TCK5" s="18"/>
      <c r="TCL5" s="18"/>
      <c r="TCM5" s="18"/>
      <c r="TCN5" s="4"/>
      <c r="TCO5" s="4"/>
      <c r="TCP5" s="4"/>
      <c r="TCQ5" s="4"/>
      <c r="TCR5" s="4"/>
      <c r="TCW5" s="25"/>
      <c r="TCX5" s="25"/>
      <c r="TCY5" s="18"/>
      <c r="TCZ5" s="18"/>
      <c r="TDA5" s="18"/>
      <c r="TDB5" s="18"/>
      <c r="TDC5" s="18"/>
      <c r="TDD5" s="4"/>
      <c r="TDE5" s="4"/>
      <c r="TDF5" s="4"/>
      <c r="TDG5" s="4"/>
      <c r="TDH5" s="4"/>
      <c r="TDM5" s="25"/>
      <c r="TDN5" s="25"/>
      <c r="TDO5" s="18"/>
      <c r="TDP5" s="18"/>
      <c r="TDQ5" s="18"/>
      <c r="TDR5" s="18"/>
      <c r="TDS5" s="18"/>
      <c r="TDT5" s="4"/>
      <c r="TDU5" s="4"/>
      <c r="TDV5" s="4"/>
      <c r="TDW5" s="4"/>
      <c r="TDX5" s="4"/>
      <c r="TEC5" s="25"/>
      <c r="TED5" s="25"/>
      <c r="TEE5" s="18"/>
      <c r="TEF5" s="18"/>
      <c r="TEG5" s="18"/>
      <c r="TEH5" s="18"/>
      <c r="TEI5" s="18"/>
      <c r="TEJ5" s="4"/>
      <c r="TEK5" s="4"/>
      <c r="TEL5" s="4"/>
      <c r="TEM5" s="4"/>
      <c r="TEN5" s="4"/>
      <c r="TES5" s="25"/>
      <c r="TET5" s="25"/>
      <c r="TEU5" s="18"/>
      <c r="TEV5" s="18"/>
      <c r="TEW5" s="18"/>
      <c r="TEX5" s="18"/>
      <c r="TEY5" s="18"/>
      <c r="TEZ5" s="4"/>
      <c r="TFA5" s="4"/>
      <c r="TFB5" s="4"/>
      <c r="TFC5" s="4"/>
      <c r="TFD5" s="4"/>
      <c r="TFI5" s="25"/>
      <c r="TFJ5" s="25"/>
      <c r="TFK5" s="18"/>
      <c r="TFL5" s="18"/>
      <c r="TFM5" s="18"/>
      <c r="TFN5" s="18"/>
      <c r="TFO5" s="18"/>
      <c r="TFP5" s="4"/>
      <c r="TFQ5" s="4"/>
      <c r="TFR5" s="4"/>
      <c r="TFS5" s="4"/>
      <c r="TFT5" s="4"/>
      <c r="TFY5" s="25"/>
      <c r="TFZ5" s="25"/>
      <c r="TGA5" s="18"/>
      <c r="TGB5" s="18"/>
      <c r="TGC5" s="18"/>
      <c r="TGD5" s="18"/>
      <c r="TGE5" s="18"/>
      <c r="TGF5" s="4"/>
      <c r="TGG5" s="4"/>
      <c r="TGH5" s="4"/>
      <c r="TGI5" s="4"/>
      <c r="TGJ5" s="4"/>
      <c r="TGO5" s="25"/>
      <c r="TGP5" s="25"/>
      <c r="TGQ5" s="18"/>
      <c r="TGR5" s="18"/>
      <c r="TGS5" s="18"/>
      <c r="TGT5" s="18"/>
      <c r="TGU5" s="18"/>
      <c r="TGV5" s="4"/>
      <c r="TGW5" s="4"/>
      <c r="TGX5" s="4"/>
      <c r="TGY5" s="4"/>
      <c r="TGZ5" s="4"/>
      <c r="THE5" s="25"/>
      <c r="THF5" s="25"/>
      <c r="THG5" s="18"/>
      <c r="THH5" s="18"/>
      <c r="THI5" s="18"/>
      <c r="THJ5" s="18"/>
      <c r="THK5" s="18"/>
      <c r="THL5" s="4"/>
      <c r="THM5" s="4"/>
      <c r="THN5" s="4"/>
      <c r="THO5" s="4"/>
      <c r="THP5" s="4"/>
      <c r="THU5" s="25"/>
      <c r="THV5" s="25"/>
      <c r="THW5" s="18"/>
      <c r="THX5" s="18"/>
      <c r="THY5" s="18"/>
      <c r="THZ5" s="18"/>
      <c r="TIA5" s="18"/>
      <c r="TIB5" s="4"/>
      <c r="TIC5" s="4"/>
      <c r="TID5" s="4"/>
      <c r="TIE5" s="4"/>
      <c r="TIF5" s="4"/>
      <c r="TIK5" s="25"/>
      <c r="TIL5" s="25"/>
      <c r="TIM5" s="18"/>
      <c r="TIN5" s="18"/>
      <c r="TIO5" s="18"/>
      <c r="TIP5" s="18"/>
      <c r="TIQ5" s="18"/>
      <c r="TIR5" s="4"/>
      <c r="TIS5" s="4"/>
      <c r="TIT5" s="4"/>
      <c r="TIU5" s="4"/>
      <c r="TIV5" s="4"/>
      <c r="TJA5" s="25"/>
      <c r="TJB5" s="25"/>
      <c r="TJC5" s="18"/>
      <c r="TJD5" s="18"/>
      <c r="TJE5" s="18"/>
      <c r="TJF5" s="18"/>
      <c r="TJG5" s="18"/>
      <c r="TJH5" s="4"/>
      <c r="TJI5" s="4"/>
      <c r="TJJ5" s="4"/>
      <c r="TJK5" s="4"/>
      <c r="TJL5" s="4"/>
      <c r="TJQ5" s="25"/>
      <c r="TJR5" s="25"/>
      <c r="TJS5" s="18"/>
      <c r="TJT5" s="18"/>
      <c r="TJU5" s="18"/>
      <c r="TJV5" s="18"/>
      <c r="TJW5" s="18"/>
      <c r="TJX5" s="4"/>
      <c r="TJY5" s="4"/>
      <c r="TJZ5" s="4"/>
      <c r="TKA5" s="4"/>
      <c r="TKB5" s="4"/>
      <c r="TKG5" s="25"/>
      <c r="TKH5" s="25"/>
      <c r="TKI5" s="18"/>
      <c r="TKJ5" s="18"/>
      <c r="TKK5" s="18"/>
      <c r="TKL5" s="18"/>
      <c r="TKM5" s="18"/>
      <c r="TKN5" s="4"/>
      <c r="TKO5" s="4"/>
      <c r="TKP5" s="4"/>
      <c r="TKQ5" s="4"/>
      <c r="TKR5" s="4"/>
      <c r="TKW5" s="25"/>
      <c r="TKX5" s="25"/>
      <c r="TKY5" s="18"/>
      <c r="TKZ5" s="18"/>
      <c r="TLA5" s="18"/>
      <c r="TLB5" s="18"/>
      <c r="TLC5" s="18"/>
      <c r="TLD5" s="4"/>
      <c r="TLE5" s="4"/>
      <c r="TLF5" s="4"/>
      <c r="TLG5" s="4"/>
      <c r="TLH5" s="4"/>
      <c r="TLM5" s="25"/>
      <c r="TLN5" s="25"/>
      <c r="TLO5" s="18"/>
      <c r="TLP5" s="18"/>
      <c r="TLQ5" s="18"/>
      <c r="TLR5" s="18"/>
      <c r="TLS5" s="18"/>
      <c r="TLT5" s="4"/>
      <c r="TLU5" s="4"/>
      <c r="TLV5" s="4"/>
      <c r="TLW5" s="4"/>
      <c r="TLX5" s="4"/>
      <c r="TMC5" s="25"/>
      <c r="TMD5" s="25"/>
      <c r="TME5" s="18"/>
      <c r="TMF5" s="18"/>
      <c r="TMG5" s="18"/>
      <c r="TMH5" s="18"/>
      <c r="TMI5" s="18"/>
      <c r="TMJ5" s="4"/>
      <c r="TMK5" s="4"/>
      <c r="TML5" s="4"/>
      <c r="TMM5" s="4"/>
      <c r="TMN5" s="4"/>
      <c r="TMS5" s="25"/>
      <c r="TMT5" s="25"/>
      <c r="TMU5" s="18"/>
      <c r="TMV5" s="18"/>
      <c r="TMW5" s="18"/>
      <c r="TMX5" s="18"/>
      <c r="TMY5" s="18"/>
      <c r="TMZ5" s="4"/>
      <c r="TNA5" s="4"/>
      <c r="TNB5" s="4"/>
      <c r="TNC5" s="4"/>
      <c r="TND5" s="4"/>
      <c r="TNI5" s="25"/>
      <c r="TNJ5" s="25"/>
      <c r="TNK5" s="18"/>
      <c r="TNL5" s="18"/>
      <c r="TNM5" s="18"/>
      <c r="TNN5" s="18"/>
      <c r="TNO5" s="18"/>
      <c r="TNP5" s="4"/>
      <c r="TNQ5" s="4"/>
      <c r="TNR5" s="4"/>
      <c r="TNS5" s="4"/>
      <c r="TNT5" s="4"/>
      <c r="TNY5" s="25"/>
      <c r="TNZ5" s="25"/>
      <c r="TOA5" s="18"/>
      <c r="TOB5" s="18"/>
      <c r="TOC5" s="18"/>
      <c r="TOD5" s="18"/>
      <c r="TOE5" s="18"/>
      <c r="TOF5" s="4"/>
      <c r="TOG5" s="4"/>
      <c r="TOH5" s="4"/>
      <c r="TOI5" s="4"/>
      <c r="TOJ5" s="4"/>
      <c r="TOO5" s="25"/>
      <c r="TOP5" s="25"/>
      <c r="TOQ5" s="18"/>
      <c r="TOR5" s="18"/>
      <c r="TOS5" s="18"/>
      <c r="TOT5" s="18"/>
      <c r="TOU5" s="18"/>
      <c r="TOV5" s="4"/>
      <c r="TOW5" s="4"/>
      <c r="TOX5" s="4"/>
      <c r="TOY5" s="4"/>
      <c r="TOZ5" s="4"/>
      <c r="TPE5" s="25"/>
      <c r="TPF5" s="25"/>
      <c r="TPG5" s="18"/>
      <c r="TPH5" s="18"/>
      <c r="TPI5" s="18"/>
      <c r="TPJ5" s="18"/>
      <c r="TPK5" s="18"/>
      <c r="TPL5" s="4"/>
      <c r="TPM5" s="4"/>
      <c r="TPN5" s="4"/>
      <c r="TPO5" s="4"/>
      <c r="TPP5" s="4"/>
      <c r="TPU5" s="25"/>
      <c r="TPV5" s="25"/>
      <c r="TPW5" s="18"/>
      <c r="TPX5" s="18"/>
      <c r="TPY5" s="18"/>
      <c r="TPZ5" s="18"/>
      <c r="TQA5" s="18"/>
      <c r="TQB5" s="4"/>
      <c r="TQC5" s="4"/>
      <c r="TQD5" s="4"/>
      <c r="TQE5" s="4"/>
      <c r="TQF5" s="4"/>
      <c r="TQK5" s="25"/>
      <c r="TQL5" s="25"/>
      <c r="TQM5" s="18"/>
      <c r="TQN5" s="18"/>
      <c r="TQO5" s="18"/>
      <c r="TQP5" s="18"/>
      <c r="TQQ5" s="18"/>
      <c r="TQR5" s="4"/>
      <c r="TQS5" s="4"/>
      <c r="TQT5" s="4"/>
      <c r="TQU5" s="4"/>
      <c r="TQV5" s="4"/>
      <c r="TRA5" s="25"/>
      <c r="TRB5" s="25"/>
      <c r="TRC5" s="18"/>
      <c r="TRD5" s="18"/>
      <c r="TRE5" s="18"/>
      <c r="TRF5" s="18"/>
      <c r="TRG5" s="18"/>
      <c r="TRH5" s="4"/>
      <c r="TRI5" s="4"/>
      <c r="TRJ5" s="4"/>
      <c r="TRK5" s="4"/>
      <c r="TRL5" s="4"/>
      <c r="TRQ5" s="25"/>
      <c r="TRR5" s="25"/>
      <c r="TRS5" s="18"/>
      <c r="TRT5" s="18"/>
      <c r="TRU5" s="18"/>
      <c r="TRV5" s="18"/>
      <c r="TRW5" s="18"/>
      <c r="TRX5" s="4"/>
      <c r="TRY5" s="4"/>
      <c r="TRZ5" s="4"/>
      <c r="TSA5" s="4"/>
      <c r="TSB5" s="4"/>
      <c r="TSG5" s="25"/>
      <c r="TSH5" s="25"/>
      <c r="TSI5" s="18"/>
      <c r="TSJ5" s="18"/>
      <c r="TSK5" s="18"/>
      <c r="TSL5" s="18"/>
      <c r="TSM5" s="18"/>
      <c r="TSN5" s="4"/>
      <c r="TSO5" s="4"/>
      <c r="TSP5" s="4"/>
      <c r="TSQ5" s="4"/>
      <c r="TSR5" s="4"/>
      <c r="TSW5" s="25"/>
      <c r="TSX5" s="25"/>
      <c r="TSY5" s="18"/>
      <c r="TSZ5" s="18"/>
      <c r="TTA5" s="18"/>
      <c r="TTB5" s="18"/>
      <c r="TTC5" s="18"/>
      <c r="TTD5" s="4"/>
      <c r="TTE5" s="4"/>
      <c r="TTF5" s="4"/>
      <c r="TTG5" s="4"/>
      <c r="TTH5" s="4"/>
      <c r="TTM5" s="25"/>
      <c r="TTN5" s="25"/>
      <c r="TTO5" s="18"/>
      <c r="TTP5" s="18"/>
      <c r="TTQ5" s="18"/>
      <c r="TTR5" s="18"/>
      <c r="TTS5" s="18"/>
      <c r="TTT5" s="4"/>
      <c r="TTU5" s="4"/>
      <c r="TTV5" s="4"/>
      <c r="TTW5" s="4"/>
      <c r="TTX5" s="4"/>
      <c r="TUC5" s="25"/>
      <c r="TUD5" s="25"/>
      <c r="TUE5" s="18"/>
      <c r="TUF5" s="18"/>
      <c r="TUG5" s="18"/>
      <c r="TUH5" s="18"/>
      <c r="TUI5" s="18"/>
      <c r="TUJ5" s="4"/>
      <c r="TUK5" s="4"/>
      <c r="TUL5" s="4"/>
      <c r="TUM5" s="4"/>
      <c r="TUN5" s="4"/>
      <c r="TUS5" s="25"/>
      <c r="TUT5" s="25"/>
      <c r="TUU5" s="18"/>
      <c r="TUV5" s="18"/>
      <c r="TUW5" s="18"/>
      <c r="TUX5" s="18"/>
      <c r="TUY5" s="18"/>
      <c r="TUZ5" s="4"/>
      <c r="TVA5" s="4"/>
      <c r="TVB5" s="4"/>
      <c r="TVC5" s="4"/>
      <c r="TVD5" s="4"/>
      <c r="TVI5" s="25"/>
      <c r="TVJ5" s="25"/>
      <c r="TVK5" s="18"/>
      <c r="TVL5" s="18"/>
      <c r="TVM5" s="18"/>
      <c r="TVN5" s="18"/>
      <c r="TVO5" s="18"/>
      <c r="TVP5" s="4"/>
      <c r="TVQ5" s="4"/>
      <c r="TVR5" s="4"/>
      <c r="TVS5" s="4"/>
      <c r="TVT5" s="4"/>
      <c r="TVY5" s="25"/>
      <c r="TVZ5" s="25"/>
      <c r="TWA5" s="18"/>
      <c r="TWB5" s="18"/>
      <c r="TWC5" s="18"/>
      <c r="TWD5" s="18"/>
      <c r="TWE5" s="18"/>
      <c r="TWF5" s="4"/>
      <c r="TWG5" s="4"/>
      <c r="TWH5" s="4"/>
      <c r="TWI5" s="4"/>
      <c r="TWJ5" s="4"/>
      <c r="TWO5" s="25"/>
      <c r="TWP5" s="25"/>
      <c r="TWQ5" s="18"/>
      <c r="TWR5" s="18"/>
      <c r="TWS5" s="18"/>
      <c r="TWT5" s="18"/>
      <c r="TWU5" s="18"/>
      <c r="TWV5" s="4"/>
      <c r="TWW5" s="4"/>
      <c r="TWX5" s="4"/>
      <c r="TWY5" s="4"/>
      <c r="TWZ5" s="4"/>
      <c r="TXE5" s="25"/>
      <c r="TXF5" s="25"/>
      <c r="TXG5" s="18"/>
      <c r="TXH5" s="18"/>
      <c r="TXI5" s="18"/>
      <c r="TXJ5" s="18"/>
      <c r="TXK5" s="18"/>
      <c r="TXL5" s="4"/>
      <c r="TXM5" s="4"/>
      <c r="TXN5" s="4"/>
      <c r="TXO5" s="4"/>
      <c r="TXP5" s="4"/>
      <c r="TXU5" s="25"/>
      <c r="TXV5" s="25"/>
      <c r="TXW5" s="18"/>
      <c r="TXX5" s="18"/>
      <c r="TXY5" s="18"/>
      <c r="TXZ5" s="18"/>
      <c r="TYA5" s="18"/>
      <c r="TYB5" s="4"/>
      <c r="TYC5" s="4"/>
      <c r="TYD5" s="4"/>
      <c r="TYE5" s="4"/>
      <c r="TYF5" s="4"/>
      <c r="TYK5" s="25"/>
      <c r="TYL5" s="25"/>
      <c r="TYM5" s="18"/>
      <c r="TYN5" s="18"/>
      <c r="TYO5" s="18"/>
      <c r="TYP5" s="18"/>
      <c r="TYQ5" s="18"/>
      <c r="TYR5" s="4"/>
      <c r="TYS5" s="4"/>
      <c r="TYT5" s="4"/>
      <c r="TYU5" s="4"/>
      <c r="TYV5" s="4"/>
      <c r="TZA5" s="25"/>
      <c r="TZB5" s="25"/>
      <c r="TZC5" s="18"/>
      <c r="TZD5" s="18"/>
      <c r="TZE5" s="18"/>
      <c r="TZF5" s="18"/>
      <c r="TZG5" s="18"/>
      <c r="TZH5" s="4"/>
      <c r="TZI5" s="4"/>
      <c r="TZJ5" s="4"/>
      <c r="TZK5" s="4"/>
      <c r="TZL5" s="4"/>
      <c r="TZQ5" s="25"/>
      <c r="TZR5" s="25"/>
      <c r="TZS5" s="18"/>
      <c r="TZT5" s="18"/>
      <c r="TZU5" s="18"/>
      <c r="TZV5" s="18"/>
      <c r="TZW5" s="18"/>
      <c r="TZX5" s="4"/>
      <c r="TZY5" s="4"/>
      <c r="TZZ5" s="4"/>
      <c r="UAA5" s="4"/>
      <c r="UAB5" s="4"/>
      <c r="UAG5" s="25"/>
      <c r="UAH5" s="25"/>
      <c r="UAI5" s="18"/>
      <c r="UAJ5" s="18"/>
      <c r="UAK5" s="18"/>
      <c r="UAL5" s="18"/>
      <c r="UAM5" s="18"/>
      <c r="UAN5" s="4"/>
      <c r="UAO5" s="4"/>
      <c r="UAP5" s="4"/>
      <c r="UAQ5" s="4"/>
      <c r="UAR5" s="4"/>
      <c r="UAW5" s="25"/>
      <c r="UAX5" s="25"/>
      <c r="UAY5" s="18"/>
      <c r="UAZ5" s="18"/>
      <c r="UBA5" s="18"/>
      <c r="UBB5" s="18"/>
      <c r="UBC5" s="18"/>
      <c r="UBD5" s="4"/>
      <c r="UBE5" s="4"/>
      <c r="UBF5" s="4"/>
      <c r="UBG5" s="4"/>
      <c r="UBH5" s="4"/>
      <c r="UBM5" s="25"/>
      <c r="UBN5" s="25"/>
      <c r="UBO5" s="18"/>
      <c r="UBP5" s="18"/>
      <c r="UBQ5" s="18"/>
      <c r="UBR5" s="18"/>
      <c r="UBS5" s="18"/>
      <c r="UBT5" s="4"/>
      <c r="UBU5" s="4"/>
      <c r="UBV5" s="4"/>
      <c r="UBW5" s="4"/>
      <c r="UBX5" s="4"/>
      <c r="UCC5" s="25"/>
      <c r="UCD5" s="25"/>
      <c r="UCE5" s="18"/>
      <c r="UCF5" s="18"/>
      <c r="UCG5" s="18"/>
      <c r="UCH5" s="18"/>
      <c r="UCI5" s="18"/>
      <c r="UCJ5" s="4"/>
      <c r="UCK5" s="4"/>
      <c r="UCL5" s="4"/>
      <c r="UCM5" s="4"/>
      <c r="UCN5" s="4"/>
      <c r="UCS5" s="25"/>
      <c r="UCT5" s="25"/>
      <c r="UCU5" s="18"/>
      <c r="UCV5" s="18"/>
      <c r="UCW5" s="18"/>
      <c r="UCX5" s="18"/>
      <c r="UCY5" s="18"/>
      <c r="UCZ5" s="4"/>
      <c r="UDA5" s="4"/>
      <c r="UDB5" s="4"/>
      <c r="UDC5" s="4"/>
      <c r="UDD5" s="4"/>
      <c r="UDI5" s="25"/>
      <c r="UDJ5" s="25"/>
      <c r="UDK5" s="18"/>
      <c r="UDL5" s="18"/>
      <c r="UDM5" s="18"/>
      <c r="UDN5" s="18"/>
      <c r="UDO5" s="18"/>
      <c r="UDP5" s="4"/>
      <c r="UDQ5" s="4"/>
      <c r="UDR5" s="4"/>
      <c r="UDS5" s="4"/>
      <c r="UDT5" s="4"/>
      <c r="UDY5" s="25"/>
      <c r="UDZ5" s="25"/>
      <c r="UEA5" s="18"/>
      <c r="UEB5" s="18"/>
      <c r="UEC5" s="18"/>
      <c r="UED5" s="18"/>
      <c r="UEE5" s="18"/>
      <c r="UEF5" s="4"/>
      <c r="UEG5" s="4"/>
      <c r="UEH5" s="4"/>
      <c r="UEI5" s="4"/>
      <c r="UEJ5" s="4"/>
      <c r="UEO5" s="25"/>
      <c r="UEP5" s="25"/>
      <c r="UEQ5" s="18"/>
      <c r="UER5" s="18"/>
      <c r="UES5" s="18"/>
      <c r="UET5" s="18"/>
      <c r="UEU5" s="18"/>
      <c r="UEV5" s="4"/>
      <c r="UEW5" s="4"/>
      <c r="UEX5" s="4"/>
      <c r="UEY5" s="4"/>
      <c r="UEZ5" s="4"/>
      <c r="UFE5" s="25"/>
      <c r="UFF5" s="25"/>
      <c r="UFG5" s="18"/>
      <c r="UFH5" s="18"/>
      <c r="UFI5" s="18"/>
      <c r="UFJ5" s="18"/>
      <c r="UFK5" s="18"/>
      <c r="UFL5" s="4"/>
      <c r="UFM5" s="4"/>
      <c r="UFN5" s="4"/>
      <c r="UFO5" s="4"/>
      <c r="UFP5" s="4"/>
      <c r="UFU5" s="25"/>
      <c r="UFV5" s="25"/>
      <c r="UFW5" s="18"/>
      <c r="UFX5" s="18"/>
      <c r="UFY5" s="18"/>
      <c r="UFZ5" s="18"/>
      <c r="UGA5" s="18"/>
      <c r="UGB5" s="4"/>
      <c r="UGC5" s="4"/>
      <c r="UGD5" s="4"/>
      <c r="UGE5" s="4"/>
      <c r="UGF5" s="4"/>
      <c r="UGK5" s="25"/>
      <c r="UGL5" s="25"/>
      <c r="UGM5" s="18"/>
      <c r="UGN5" s="18"/>
      <c r="UGO5" s="18"/>
      <c r="UGP5" s="18"/>
      <c r="UGQ5" s="18"/>
      <c r="UGR5" s="4"/>
      <c r="UGS5" s="4"/>
      <c r="UGT5" s="4"/>
      <c r="UGU5" s="4"/>
      <c r="UGV5" s="4"/>
      <c r="UHA5" s="25"/>
      <c r="UHB5" s="25"/>
      <c r="UHC5" s="18"/>
      <c r="UHD5" s="18"/>
      <c r="UHE5" s="18"/>
      <c r="UHF5" s="18"/>
      <c r="UHG5" s="18"/>
      <c r="UHH5" s="4"/>
      <c r="UHI5" s="4"/>
      <c r="UHJ5" s="4"/>
      <c r="UHK5" s="4"/>
      <c r="UHL5" s="4"/>
      <c r="UHQ5" s="25"/>
      <c r="UHR5" s="25"/>
      <c r="UHS5" s="18"/>
      <c r="UHT5" s="18"/>
      <c r="UHU5" s="18"/>
      <c r="UHV5" s="18"/>
      <c r="UHW5" s="18"/>
      <c r="UHX5" s="4"/>
      <c r="UHY5" s="4"/>
      <c r="UHZ5" s="4"/>
      <c r="UIA5" s="4"/>
      <c r="UIB5" s="4"/>
      <c r="UIG5" s="25"/>
      <c r="UIH5" s="25"/>
      <c r="UII5" s="18"/>
      <c r="UIJ5" s="18"/>
      <c r="UIK5" s="18"/>
      <c r="UIL5" s="18"/>
      <c r="UIM5" s="18"/>
      <c r="UIN5" s="4"/>
      <c r="UIO5" s="4"/>
      <c r="UIP5" s="4"/>
      <c r="UIQ5" s="4"/>
      <c r="UIR5" s="4"/>
      <c r="UIW5" s="25"/>
      <c r="UIX5" s="25"/>
      <c r="UIY5" s="18"/>
      <c r="UIZ5" s="18"/>
      <c r="UJA5" s="18"/>
      <c r="UJB5" s="18"/>
      <c r="UJC5" s="18"/>
      <c r="UJD5" s="4"/>
      <c r="UJE5" s="4"/>
      <c r="UJF5" s="4"/>
      <c r="UJG5" s="4"/>
      <c r="UJH5" s="4"/>
      <c r="UJM5" s="25"/>
      <c r="UJN5" s="25"/>
      <c r="UJO5" s="18"/>
      <c r="UJP5" s="18"/>
      <c r="UJQ5" s="18"/>
      <c r="UJR5" s="18"/>
      <c r="UJS5" s="18"/>
      <c r="UJT5" s="4"/>
      <c r="UJU5" s="4"/>
      <c r="UJV5" s="4"/>
      <c r="UJW5" s="4"/>
      <c r="UJX5" s="4"/>
      <c r="UKC5" s="25"/>
      <c r="UKD5" s="25"/>
      <c r="UKE5" s="18"/>
      <c r="UKF5" s="18"/>
      <c r="UKG5" s="18"/>
      <c r="UKH5" s="18"/>
      <c r="UKI5" s="18"/>
      <c r="UKJ5" s="4"/>
      <c r="UKK5" s="4"/>
      <c r="UKL5" s="4"/>
      <c r="UKM5" s="4"/>
      <c r="UKN5" s="4"/>
      <c r="UKS5" s="25"/>
      <c r="UKT5" s="25"/>
      <c r="UKU5" s="18"/>
      <c r="UKV5" s="18"/>
      <c r="UKW5" s="18"/>
      <c r="UKX5" s="18"/>
      <c r="UKY5" s="18"/>
      <c r="UKZ5" s="4"/>
      <c r="ULA5" s="4"/>
      <c r="ULB5" s="4"/>
      <c r="ULC5" s="4"/>
      <c r="ULD5" s="4"/>
      <c r="ULI5" s="25"/>
      <c r="ULJ5" s="25"/>
      <c r="ULK5" s="18"/>
      <c r="ULL5" s="18"/>
      <c r="ULM5" s="18"/>
      <c r="ULN5" s="18"/>
      <c r="ULO5" s="18"/>
      <c r="ULP5" s="4"/>
      <c r="ULQ5" s="4"/>
      <c r="ULR5" s="4"/>
      <c r="ULS5" s="4"/>
      <c r="ULT5" s="4"/>
      <c r="ULY5" s="25"/>
      <c r="ULZ5" s="25"/>
      <c r="UMA5" s="18"/>
      <c r="UMB5" s="18"/>
      <c r="UMC5" s="18"/>
      <c r="UMD5" s="18"/>
      <c r="UME5" s="18"/>
      <c r="UMF5" s="4"/>
      <c r="UMG5" s="4"/>
      <c r="UMH5" s="4"/>
      <c r="UMI5" s="4"/>
      <c r="UMJ5" s="4"/>
      <c r="UMO5" s="25"/>
      <c r="UMP5" s="25"/>
      <c r="UMQ5" s="18"/>
      <c r="UMR5" s="18"/>
      <c r="UMS5" s="18"/>
      <c r="UMT5" s="18"/>
      <c r="UMU5" s="18"/>
      <c r="UMV5" s="4"/>
      <c r="UMW5" s="4"/>
      <c r="UMX5" s="4"/>
      <c r="UMY5" s="4"/>
      <c r="UMZ5" s="4"/>
      <c r="UNE5" s="25"/>
      <c r="UNF5" s="25"/>
      <c r="UNG5" s="18"/>
      <c r="UNH5" s="18"/>
      <c r="UNI5" s="18"/>
      <c r="UNJ5" s="18"/>
      <c r="UNK5" s="18"/>
      <c r="UNL5" s="4"/>
      <c r="UNM5" s="4"/>
      <c r="UNN5" s="4"/>
      <c r="UNO5" s="4"/>
      <c r="UNP5" s="4"/>
      <c r="UNU5" s="25"/>
      <c r="UNV5" s="25"/>
      <c r="UNW5" s="18"/>
      <c r="UNX5" s="18"/>
      <c r="UNY5" s="18"/>
      <c r="UNZ5" s="18"/>
      <c r="UOA5" s="18"/>
      <c r="UOB5" s="4"/>
      <c r="UOC5" s="4"/>
      <c r="UOD5" s="4"/>
      <c r="UOE5" s="4"/>
      <c r="UOF5" s="4"/>
      <c r="UOK5" s="25"/>
      <c r="UOL5" s="25"/>
      <c r="UOM5" s="18"/>
      <c r="UON5" s="18"/>
      <c r="UOO5" s="18"/>
      <c r="UOP5" s="18"/>
      <c r="UOQ5" s="18"/>
      <c r="UOR5" s="4"/>
      <c r="UOS5" s="4"/>
      <c r="UOT5" s="4"/>
      <c r="UOU5" s="4"/>
      <c r="UOV5" s="4"/>
      <c r="UPA5" s="25"/>
      <c r="UPB5" s="25"/>
      <c r="UPC5" s="18"/>
      <c r="UPD5" s="18"/>
      <c r="UPE5" s="18"/>
      <c r="UPF5" s="18"/>
      <c r="UPG5" s="18"/>
      <c r="UPH5" s="4"/>
      <c r="UPI5" s="4"/>
      <c r="UPJ5" s="4"/>
      <c r="UPK5" s="4"/>
      <c r="UPL5" s="4"/>
      <c r="UPQ5" s="25"/>
      <c r="UPR5" s="25"/>
      <c r="UPS5" s="18"/>
      <c r="UPT5" s="18"/>
      <c r="UPU5" s="18"/>
      <c r="UPV5" s="18"/>
      <c r="UPW5" s="18"/>
      <c r="UPX5" s="4"/>
      <c r="UPY5" s="4"/>
      <c r="UPZ5" s="4"/>
      <c r="UQA5" s="4"/>
      <c r="UQB5" s="4"/>
      <c r="UQG5" s="25"/>
      <c r="UQH5" s="25"/>
      <c r="UQI5" s="18"/>
      <c r="UQJ5" s="18"/>
      <c r="UQK5" s="18"/>
      <c r="UQL5" s="18"/>
      <c r="UQM5" s="18"/>
      <c r="UQN5" s="4"/>
      <c r="UQO5" s="4"/>
      <c r="UQP5" s="4"/>
      <c r="UQQ5" s="4"/>
      <c r="UQR5" s="4"/>
      <c r="UQW5" s="25"/>
      <c r="UQX5" s="25"/>
      <c r="UQY5" s="18"/>
      <c r="UQZ5" s="18"/>
      <c r="URA5" s="18"/>
      <c r="URB5" s="18"/>
      <c r="URC5" s="18"/>
      <c r="URD5" s="4"/>
      <c r="URE5" s="4"/>
      <c r="URF5" s="4"/>
      <c r="URG5" s="4"/>
      <c r="URH5" s="4"/>
      <c r="URM5" s="25"/>
      <c r="URN5" s="25"/>
      <c r="URO5" s="18"/>
      <c r="URP5" s="18"/>
      <c r="URQ5" s="18"/>
      <c r="URR5" s="18"/>
      <c r="URS5" s="18"/>
      <c r="URT5" s="4"/>
      <c r="URU5" s="4"/>
      <c r="URV5" s="4"/>
      <c r="URW5" s="4"/>
      <c r="URX5" s="4"/>
      <c r="USC5" s="25"/>
      <c r="USD5" s="25"/>
      <c r="USE5" s="18"/>
      <c r="USF5" s="18"/>
      <c r="USG5" s="18"/>
      <c r="USH5" s="18"/>
      <c r="USI5" s="18"/>
      <c r="USJ5" s="4"/>
      <c r="USK5" s="4"/>
      <c r="USL5" s="4"/>
      <c r="USM5" s="4"/>
      <c r="USN5" s="4"/>
      <c r="USS5" s="25"/>
      <c r="UST5" s="25"/>
      <c r="USU5" s="18"/>
      <c r="USV5" s="18"/>
      <c r="USW5" s="18"/>
      <c r="USX5" s="18"/>
      <c r="USY5" s="18"/>
      <c r="USZ5" s="4"/>
      <c r="UTA5" s="4"/>
      <c r="UTB5" s="4"/>
      <c r="UTC5" s="4"/>
      <c r="UTD5" s="4"/>
      <c r="UTI5" s="25"/>
      <c r="UTJ5" s="25"/>
      <c r="UTK5" s="18"/>
      <c r="UTL5" s="18"/>
      <c r="UTM5" s="18"/>
      <c r="UTN5" s="18"/>
      <c r="UTO5" s="18"/>
      <c r="UTP5" s="4"/>
      <c r="UTQ5" s="4"/>
      <c r="UTR5" s="4"/>
      <c r="UTS5" s="4"/>
      <c r="UTT5" s="4"/>
      <c r="UTY5" s="25"/>
      <c r="UTZ5" s="25"/>
      <c r="UUA5" s="18"/>
      <c r="UUB5" s="18"/>
      <c r="UUC5" s="18"/>
      <c r="UUD5" s="18"/>
      <c r="UUE5" s="18"/>
      <c r="UUF5" s="4"/>
      <c r="UUG5" s="4"/>
      <c r="UUH5" s="4"/>
      <c r="UUI5" s="4"/>
      <c r="UUJ5" s="4"/>
      <c r="UUO5" s="25"/>
      <c r="UUP5" s="25"/>
      <c r="UUQ5" s="18"/>
      <c r="UUR5" s="18"/>
      <c r="UUS5" s="18"/>
      <c r="UUT5" s="18"/>
      <c r="UUU5" s="18"/>
      <c r="UUV5" s="4"/>
      <c r="UUW5" s="4"/>
      <c r="UUX5" s="4"/>
      <c r="UUY5" s="4"/>
      <c r="UUZ5" s="4"/>
      <c r="UVE5" s="25"/>
      <c r="UVF5" s="25"/>
      <c r="UVG5" s="18"/>
      <c r="UVH5" s="18"/>
      <c r="UVI5" s="18"/>
      <c r="UVJ5" s="18"/>
      <c r="UVK5" s="18"/>
      <c r="UVL5" s="4"/>
      <c r="UVM5" s="4"/>
      <c r="UVN5" s="4"/>
      <c r="UVO5" s="4"/>
      <c r="UVP5" s="4"/>
      <c r="UVU5" s="25"/>
      <c r="UVV5" s="25"/>
      <c r="UVW5" s="18"/>
      <c r="UVX5" s="18"/>
      <c r="UVY5" s="18"/>
      <c r="UVZ5" s="18"/>
      <c r="UWA5" s="18"/>
      <c r="UWB5" s="4"/>
      <c r="UWC5" s="4"/>
      <c r="UWD5" s="4"/>
      <c r="UWE5" s="4"/>
      <c r="UWF5" s="4"/>
      <c r="UWK5" s="25"/>
      <c r="UWL5" s="25"/>
      <c r="UWM5" s="18"/>
      <c r="UWN5" s="18"/>
      <c r="UWO5" s="18"/>
      <c r="UWP5" s="18"/>
      <c r="UWQ5" s="18"/>
      <c r="UWR5" s="4"/>
      <c r="UWS5" s="4"/>
      <c r="UWT5" s="4"/>
      <c r="UWU5" s="4"/>
      <c r="UWV5" s="4"/>
      <c r="UXA5" s="25"/>
      <c r="UXB5" s="25"/>
      <c r="UXC5" s="18"/>
      <c r="UXD5" s="18"/>
      <c r="UXE5" s="18"/>
      <c r="UXF5" s="18"/>
      <c r="UXG5" s="18"/>
      <c r="UXH5" s="4"/>
      <c r="UXI5" s="4"/>
      <c r="UXJ5" s="4"/>
      <c r="UXK5" s="4"/>
      <c r="UXL5" s="4"/>
      <c r="UXQ5" s="25"/>
      <c r="UXR5" s="25"/>
      <c r="UXS5" s="18"/>
      <c r="UXT5" s="18"/>
      <c r="UXU5" s="18"/>
      <c r="UXV5" s="18"/>
      <c r="UXW5" s="18"/>
      <c r="UXX5" s="4"/>
      <c r="UXY5" s="4"/>
      <c r="UXZ5" s="4"/>
      <c r="UYA5" s="4"/>
      <c r="UYB5" s="4"/>
      <c r="UYG5" s="25"/>
      <c r="UYH5" s="25"/>
      <c r="UYI5" s="18"/>
      <c r="UYJ5" s="18"/>
      <c r="UYK5" s="18"/>
      <c r="UYL5" s="18"/>
      <c r="UYM5" s="18"/>
      <c r="UYN5" s="4"/>
      <c r="UYO5" s="4"/>
      <c r="UYP5" s="4"/>
      <c r="UYQ5" s="4"/>
      <c r="UYR5" s="4"/>
      <c r="UYW5" s="25"/>
      <c r="UYX5" s="25"/>
      <c r="UYY5" s="18"/>
      <c r="UYZ5" s="18"/>
      <c r="UZA5" s="18"/>
      <c r="UZB5" s="18"/>
      <c r="UZC5" s="18"/>
      <c r="UZD5" s="4"/>
      <c r="UZE5" s="4"/>
      <c r="UZF5" s="4"/>
      <c r="UZG5" s="4"/>
      <c r="UZH5" s="4"/>
      <c r="UZM5" s="25"/>
      <c r="UZN5" s="25"/>
      <c r="UZO5" s="18"/>
      <c r="UZP5" s="18"/>
      <c r="UZQ5" s="18"/>
      <c r="UZR5" s="18"/>
      <c r="UZS5" s="18"/>
      <c r="UZT5" s="4"/>
      <c r="UZU5" s="4"/>
      <c r="UZV5" s="4"/>
      <c r="UZW5" s="4"/>
      <c r="UZX5" s="4"/>
      <c r="VAC5" s="25"/>
      <c r="VAD5" s="25"/>
      <c r="VAE5" s="18"/>
      <c r="VAF5" s="18"/>
      <c r="VAG5" s="18"/>
      <c r="VAH5" s="18"/>
      <c r="VAI5" s="18"/>
      <c r="VAJ5" s="4"/>
      <c r="VAK5" s="4"/>
      <c r="VAL5" s="4"/>
      <c r="VAM5" s="4"/>
      <c r="VAN5" s="4"/>
      <c r="VAS5" s="25"/>
      <c r="VAT5" s="25"/>
      <c r="VAU5" s="18"/>
      <c r="VAV5" s="18"/>
      <c r="VAW5" s="18"/>
      <c r="VAX5" s="18"/>
      <c r="VAY5" s="18"/>
      <c r="VAZ5" s="4"/>
      <c r="VBA5" s="4"/>
      <c r="VBB5" s="4"/>
      <c r="VBC5" s="4"/>
      <c r="VBD5" s="4"/>
      <c r="VBI5" s="25"/>
      <c r="VBJ5" s="25"/>
      <c r="VBK5" s="18"/>
      <c r="VBL5" s="18"/>
      <c r="VBM5" s="18"/>
      <c r="VBN5" s="18"/>
      <c r="VBO5" s="18"/>
      <c r="VBP5" s="4"/>
      <c r="VBQ5" s="4"/>
      <c r="VBR5" s="4"/>
      <c r="VBS5" s="4"/>
      <c r="VBT5" s="4"/>
      <c r="VBY5" s="25"/>
      <c r="VBZ5" s="25"/>
      <c r="VCA5" s="18"/>
      <c r="VCB5" s="18"/>
      <c r="VCC5" s="18"/>
      <c r="VCD5" s="18"/>
      <c r="VCE5" s="18"/>
      <c r="VCF5" s="4"/>
      <c r="VCG5" s="4"/>
      <c r="VCH5" s="4"/>
      <c r="VCI5" s="4"/>
      <c r="VCJ5" s="4"/>
      <c r="VCO5" s="25"/>
      <c r="VCP5" s="25"/>
      <c r="VCQ5" s="18"/>
      <c r="VCR5" s="18"/>
      <c r="VCS5" s="18"/>
      <c r="VCT5" s="18"/>
      <c r="VCU5" s="18"/>
      <c r="VCV5" s="4"/>
      <c r="VCW5" s="4"/>
      <c r="VCX5" s="4"/>
      <c r="VCY5" s="4"/>
      <c r="VCZ5" s="4"/>
      <c r="VDE5" s="25"/>
      <c r="VDF5" s="25"/>
      <c r="VDG5" s="18"/>
      <c r="VDH5" s="18"/>
      <c r="VDI5" s="18"/>
      <c r="VDJ5" s="18"/>
      <c r="VDK5" s="18"/>
      <c r="VDL5" s="4"/>
      <c r="VDM5" s="4"/>
      <c r="VDN5" s="4"/>
      <c r="VDO5" s="4"/>
      <c r="VDP5" s="4"/>
      <c r="VDU5" s="25"/>
      <c r="VDV5" s="25"/>
      <c r="VDW5" s="18"/>
      <c r="VDX5" s="18"/>
      <c r="VDY5" s="18"/>
      <c r="VDZ5" s="18"/>
      <c r="VEA5" s="18"/>
      <c r="VEB5" s="4"/>
      <c r="VEC5" s="4"/>
      <c r="VED5" s="4"/>
      <c r="VEE5" s="4"/>
      <c r="VEF5" s="4"/>
      <c r="VEK5" s="25"/>
      <c r="VEL5" s="25"/>
      <c r="VEM5" s="18"/>
      <c r="VEN5" s="18"/>
      <c r="VEO5" s="18"/>
      <c r="VEP5" s="18"/>
      <c r="VEQ5" s="18"/>
      <c r="VER5" s="4"/>
      <c r="VES5" s="4"/>
      <c r="VET5" s="4"/>
      <c r="VEU5" s="4"/>
      <c r="VEV5" s="4"/>
      <c r="VFA5" s="25"/>
      <c r="VFB5" s="25"/>
      <c r="VFC5" s="18"/>
      <c r="VFD5" s="18"/>
      <c r="VFE5" s="18"/>
      <c r="VFF5" s="18"/>
      <c r="VFG5" s="18"/>
      <c r="VFH5" s="4"/>
      <c r="VFI5" s="4"/>
      <c r="VFJ5" s="4"/>
      <c r="VFK5" s="4"/>
      <c r="VFL5" s="4"/>
      <c r="VFQ5" s="25"/>
      <c r="VFR5" s="25"/>
      <c r="VFS5" s="18"/>
      <c r="VFT5" s="18"/>
      <c r="VFU5" s="18"/>
      <c r="VFV5" s="18"/>
      <c r="VFW5" s="18"/>
      <c r="VFX5" s="4"/>
      <c r="VFY5" s="4"/>
      <c r="VFZ5" s="4"/>
      <c r="VGA5" s="4"/>
      <c r="VGB5" s="4"/>
      <c r="VGG5" s="25"/>
      <c r="VGH5" s="25"/>
      <c r="VGI5" s="18"/>
      <c r="VGJ5" s="18"/>
      <c r="VGK5" s="18"/>
      <c r="VGL5" s="18"/>
      <c r="VGM5" s="18"/>
      <c r="VGN5" s="4"/>
      <c r="VGO5" s="4"/>
      <c r="VGP5" s="4"/>
      <c r="VGQ5" s="4"/>
      <c r="VGR5" s="4"/>
      <c r="VGW5" s="25"/>
      <c r="VGX5" s="25"/>
      <c r="VGY5" s="18"/>
      <c r="VGZ5" s="18"/>
      <c r="VHA5" s="18"/>
      <c r="VHB5" s="18"/>
      <c r="VHC5" s="18"/>
      <c r="VHD5" s="4"/>
      <c r="VHE5" s="4"/>
      <c r="VHF5" s="4"/>
      <c r="VHG5" s="4"/>
      <c r="VHH5" s="4"/>
      <c r="VHM5" s="25"/>
      <c r="VHN5" s="25"/>
      <c r="VHO5" s="18"/>
      <c r="VHP5" s="18"/>
      <c r="VHQ5" s="18"/>
      <c r="VHR5" s="18"/>
      <c r="VHS5" s="18"/>
      <c r="VHT5" s="4"/>
      <c r="VHU5" s="4"/>
      <c r="VHV5" s="4"/>
      <c r="VHW5" s="4"/>
      <c r="VHX5" s="4"/>
      <c r="VIC5" s="25"/>
      <c r="VID5" s="25"/>
      <c r="VIE5" s="18"/>
      <c r="VIF5" s="18"/>
      <c r="VIG5" s="18"/>
      <c r="VIH5" s="18"/>
      <c r="VII5" s="18"/>
      <c r="VIJ5" s="4"/>
      <c r="VIK5" s="4"/>
      <c r="VIL5" s="4"/>
      <c r="VIM5" s="4"/>
      <c r="VIN5" s="4"/>
      <c r="VIS5" s="25"/>
      <c r="VIT5" s="25"/>
      <c r="VIU5" s="18"/>
      <c r="VIV5" s="18"/>
      <c r="VIW5" s="18"/>
      <c r="VIX5" s="18"/>
      <c r="VIY5" s="18"/>
      <c r="VIZ5" s="4"/>
      <c r="VJA5" s="4"/>
      <c r="VJB5" s="4"/>
      <c r="VJC5" s="4"/>
      <c r="VJD5" s="4"/>
      <c r="VJI5" s="25"/>
      <c r="VJJ5" s="25"/>
      <c r="VJK5" s="18"/>
      <c r="VJL5" s="18"/>
      <c r="VJM5" s="18"/>
      <c r="VJN5" s="18"/>
      <c r="VJO5" s="18"/>
      <c r="VJP5" s="4"/>
      <c r="VJQ5" s="4"/>
      <c r="VJR5" s="4"/>
      <c r="VJS5" s="4"/>
      <c r="VJT5" s="4"/>
      <c r="VJY5" s="25"/>
      <c r="VJZ5" s="25"/>
      <c r="VKA5" s="18"/>
      <c r="VKB5" s="18"/>
      <c r="VKC5" s="18"/>
      <c r="VKD5" s="18"/>
      <c r="VKE5" s="18"/>
      <c r="VKF5" s="4"/>
      <c r="VKG5" s="4"/>
      <c r="VKH5" s="4"/>
      <c r="VKI5" s="4"/>
      <c r="VKJ5" s="4"/>
      <c r="VKO5" s="25"/>
      <c r="VKP5" s="25"/>
      <c r="VKQ5" s="18"/>
      <c r="VKR5" s="18"/>
      <c r="VKS5" s="18"/>
      <c r="VKT5" s="18"/>
      <c r="VKU5" s="18"/>
      <c r="VKV5" s="4"/>
      <c r="VKW5" s="4"/>
      <c r="VKX5" s="4"/>
      <c r="VKY5" s="4"/>
      <c r="VKZ5" s="4"/>
      <c r="VLE5" s="25"/>
      <c r="VLF5" s="25"/>
      <c r="VLG5" s="18"/>
      <c r="VLH5" s="18"/>
      <c r="VLI5" s="18"/>
      <c r="VLJ5" s="18"/>
      <c r="VLK5" s="18"/>
      <c r="VLL5" s="4"/>
      <c r="VLM5" s="4"/>
      <c r="VLN5" s="4"/>
      <c r="VLO5" s="4"/>
      <c r="VLP5" s="4"/>
      <c r="VLU5" s="25"/>
      <c r="VLV5" s="25"/>
      <c r="VLW5" s="18"/>
      <c r="VLX5" s="18"/>
      <c r="VLY5" s="18"/>
      <c r="VLZ5" s="18"/>
      <c r="VMA5" s="18"/>
      <c r="VMB5" s="4"/>
      <c r="VMC5" s="4"/>
      <c r="VMD5" s="4"/>
      <c r="VME5" s="4"/>
      <c r="VMF5" s="4"/>
      <c r="VMK5" s="25"/>
      <c r="VML5" s="25"/>
      <c r="VMM5" s="18"/>
      <c r="VMN5" s="18"/>
      <c r="VMO5" s="18"/>
      <c r="VMP5" s="18"/>
      <c r="VMQ5" s="18"/>
      <c r="VMR5" s="4"/>
      <c r="VMS5" s="4"/>
      <c r="VMT5" s="4"/>
      <c r="VMU5" s="4"/>
      <c r="VMV5" s="4"/>
      <c r="VNA5" s="25"/>
      <c r="VNB5" s="25"/>
      <c r="VNC5" s="18"/>
      <c r="VND5" s="18"/>
      <c r="VNE5" s="18"/>
      <c r="VNF5" s="18"/>
      <c r="VNG5" s="18"/>
      <c r="VNH5" s="4"/>
      <c r="VNI5" s="4"/>
      <c r="VNJ5" s="4"/>
      <c r="VNK5" s="4"/>
      <c r="VNL5" s="4"/>
      <c r="VNQ5" s="25"/>
      <c r="VNR5" s="25"/>
      <c r="VNS5" s="18"/>
      <c r="VNT5" s="18"/>
      <c r="VNU5" s="18"/>
      <c r="VNV5" s="18"/>
      <c r="VNW5" s="18"/>
      <c r="VNX5" s="4"/>
      <c r="VNY5" s="4"/>
      <c r="VNZ5" s="4"/>
      <c r="VOA5" s="4"/>
      <c r="VOB5" s="4"/>
      <c r="VOG5" s="25"/>
      <c r="VOH5" s="25"/>
      <c r="VOI5" s="18"/>
      <c r="VOJ5" s="18"/>
      <c r="VOK5" s="18"/>
      <c r="VOL5" s="18"/>
      <c r="VOM5" s="18"/>
      <c r="VON5" s="4"/>
      <c r="VOO5" s="4"/>
      <c r="VOP5" s="4"/>
      <c r="VOQ5" s="4"/>
      <c r="VOR5" s="4"/>
      <c r="VOW5" s="25"/>
      <c r="VOX5" s="25"/>
      <c r="VOY5" s="18"/>
      <c r="VOZ5" s="18"/>
      <c r="VPA5" s="18"/>
      <c r="VPB5" s="18"/>
      <c r="VPC5" s="18"/>
      <c r="VPD5" s="4"/>
      <c r="VPE5" s="4"/>
      <c r="VPF5" s="4"/>
      <c r="VPG5" s="4"/>
      <c r="VPH5" s="4"/>
      <c r="VPM5" s="25"/>
      <c r="VPN5" s="25"/>
      <c r="VPO5" s="18"/>
      <c r="VPP5" s="18"/>
      <c r="VPQ5" s="18"/>
      <c r="VPR5" s="18"/>
      <c r="VPS5" s="18"/>
      <c r="VPT5" s="4"/>
      <c r="VPU5" s="4"/>
      <c r="VPV5" s="4"/>
      <c r="VPW5" s="4"/>
      <c r="VPX5" s="4"/>
      <c r="VQC5" s="25"/>
      <c r="VQD5" s="25"/>
      <c r="VQE5" s="18"/>
      <c r="VQF5" s="18"/>
      <c r="VQG5" s="18"/>
      <c r="VQH5" s="18"/>
      <c r="VQI5" s="18"/>
      <c r="VQJ5" s="4"/>
      <c r="VQK5" s="4"/>
      <c r="VQL5" s="4"/>
      <c r="VQM5" s="4"/>
      <c r="VQN5" s="4"/>
      <c r="VQS5" s="25"/>
      <c r="VQT5" s="25"/>
      <c r="VQU5" s="18"/>
      <c r="VQV5" s="18"/>
      <c r="VQW5" s="18"/>
      <c r="VQX5" s="18"/>
      <c r="VQY5" s="18"/>
      <c r="VQZ5" s="4"/>
      <c r="VRA5" s="4"/>
      <c r="VRB5" s="4"/>
      <c r="VRC5" s="4"/>
      <c r="VRD5" s="4"/>
      <c r="VRI5" s="25"/>
      <c r="VRJ5" s="25"/>
      <c r="VRK5" s="18"/>
      <c r="VRL5" s="18"/>
      <c r="VRM5" s="18"/>
      <c r="VRN5" s="18"/>
      <c r="VRO5" s="18"/>
      <c r="VRP5" s="4"/>
      <c r="VRQ5" s="4"/>
      <c r="VRR5" s="4"/>
      <c r="VRS5" s="4"/>
      <c r="VRT5" s="4"/>
      <c r="VRY5" s="25"/>
      <c r="VRZ5" s="25"/>
      <c r="VSA5" s="18"/>
      <c r="VSB5" s="18"/>
      <c r="VSC5" s="18"/>
      <c r="VSD5" s="18"/>
      <c r="VSE5" s="18"/>
      <c r="VSF5" s="4"/>
      <c r="VSG5" s="4"/>
      <c r="VSH5" s="4"/>
      <c r="VSI5" s="4"/>
      <c r="VSJ5" s="4"/>
      <c r="VSO5" s="25"/>
      <c r="VSP5" s="25"/>
      <c r="VSQ5" s="18"/>
      <c r="VSR5" s="18"/>
      <c r="VSS5" s="18"/>
      <c r="VST5" s="18"/>
      <c r="VSU5" s="18"/>
      <c r="VSV5" s="4"/>
      <c r="VSW5" s="4"/>
      <c r="VSX5" s="4"/>
      <c r="VSY5" s="4"/>
      <c r="VSZ5" s="4"/>
      <c r="VTE5" s="25"/>
      <c r="VTF5" s="25"/>
      <c r="VTG5" s="18"/>
      <c r="VTH5" s="18"/>
      <c r="VTI5" s="18"/>
      <c r="VTJ5" s="18"/>
      <c r="VTK5" s="18"/>
      <c r="VTL5" s="4"/>
      <c r="VTM5" s="4"/>
      <c r="VTN5" s="4"/>
      <c r="VTO5" s="4"/>
      <c r="VTP5" s="4"/>
      <c r="VTU5" s="25"/>
      <c r="VTV5" s="25"/>
      <c r="VTW5" s="18"/>
      <c r="VTX5" s="18"/>
      <c r="VTY5" s="18"/>
      <c r="VTZ5" s="18"/>
      <c r="VUA5" s="18"/>
      <c r="VUB5" s="4"/>
      <c r="VUC5" s="4"/>
      <c r="VUD5" s="4"/>
      <c r="VUE5" s="4"/>
      <c r="VUF5" s="4"/>
      <c r="VUK5" s="25"/>
      <c r="VUL5" s="25"/>
      <c r="VUM5" s="18"/>
      <c r="VUN5" s="18"/>
      <c r="VUO5" s="18"/>
      <c r="VUP5" s="18"/>
      <c r="VUQ5" s="18"/>
      <c r="VUR5" s="4"/>
      <c r="VUS5" s="4"/>
      <c r="VUT5" s="4"/>
      <c r="VUU5" s="4"/>
      <c r="VUV5" s="4"/>
      <c r="VVA5" s="25"/>
      <c r="VVB5" s="25"/>
      <c r="VVC5" s="18"/>
      <c r="VVD5" s="18"/>
      <c r="VVE5" s="18"/>
      <c r="VVF5" s="18"/>
      <c r="VVG5" s="18"/>
      <c r="VVH5" s="4"/>
      <c r="VVI5" s="4"/>
      <c r="VVJ5" s="4"/>
      <c r="VVK5" s="4"/>
      <c r="VVL5" s="4"/>
      <c r="VVQ5" s="25"/>
      <c r="VVR5" s="25"/>
      <c r="VVS5" s="18"/>
      <c r="VVT5" s="18"/>
      <c r="VVU5" s="18"/>
      <c r="VVV5" s="18"/>
      <c r="VVW5" s="18"/>
      <c r="VVX5" s="4"/>
      <c r="VVY5" s="4"/>
      <c r="VVZ5" s="4"/>
      <c r="VWA5" s="4"/>
      <c r="VWB5" s="4"/>
      <c r="VWG5" s="25"/>
      <c r="VWH5" s="25"/>
      <c r="VWI5" s="18"/>
      <c r="VWJ5" s="18"/>
      <c r="VWK5" s="18"/>
      <c r="VWL5" s="18"/>
      <c r="VWM5" s="18"/>
      <c r="VWN5" s="4"/>
      <c r="VWO5" s="4"/>
      <c r="VWP5" s="4"/>
      <c r="VWQ5" s="4"/>
      <c r="VWR5" s="4"/>
      <c r="VWW5" s="25"/>
      <c r="VWX5" s="25"/>
      <c r="VWY5" s="18"/>
      <c r="VWZ5" s="18"/>
      <c r="VXA5" s="18"/>
      <c r="VXB5" s="18"/>
      <c r="VXC5" s="18"/>
      <c r="VXD5" s="4"/>
      <c r="VXE5" s="4"/>
      <c r="VXF5" s="4"/>
      <c r="VXG5" s="4"/>
      <c r="VXH5" s="4"/>
      <c r="VXM5" s="25"/>
      <c r="VXN5" s="25"/>
      <c r="VXO5" s="18"/>
      <c r="VXP5" s="18"/>
      <c r="VXQ5" s="18"/>
      <c r="VXR5" s="18"/>
      <c r="VXS5" s="18"/>
      <c r="VXT5" s="4"/>
      <c r="VXU5" s="4"/>
      <c r="VXV5" s="4"/>
      <c r="VXW5" s="4"/>
      <c r="VXX5" s="4"/>
      <c r="VYC5" s="25"/>
      <c r="VYD5" s="25"/>
      <c r="VYE5" s="18"/>
      <c r="VYF5" s="18"/>
      <c r="VYG5" s="18"/>
      <c r="VYH5" s="18"/>
      <c r="VYI5" s="18"/>
      <c r="VYJ5" s="4"/>
      <c r="VYK5" s="4"/>
      <c r="VYL5" s="4"/>
      <c r="VYM5" s="4"/>
      <c r="VYN5" s="4"/>
      <c r="VYS5" s="25"/>
      <c r="VYT5" s="25"/>
      <c r="VYU5" s="18"/>
      <c r="VYV5" s="18"/>
      <c r="VYW5" s="18"/>
      <c r="VYX5" s="18"/>
      <c r="VYY5" s="18"/>
      <c r="VYZ5" s="4"/>
      <c r="VZA5" s="4"/>
      <c r="VZB5" s="4"/>
      <c r="VZC5" s="4"/>
      <c r="VZD5" s="4"/>
      <c r="VZI5" s="25"/>
      <c r="VZJ5" s="25"/>
      <c r="VZK5" s="18"/>
      <c r="VZL5" s="18"/>
      <c r="VZM5" s="18"/>
      <c r="VZN5" s="18"/>
      <c r="VZO5" s="18"/>
      <c r="VZP5" s="4"/>
      <c r="VZQ5" s="4"/>
      <c r="VZR5" s="4"/>
      <c r="VZS5" s="4"/>
      <c r="VZT5" s="4"/>
      <c r="VZY5" s="25"/>
      <c r="VZZ5" s="25"/>
      <c r="WAA5" s="18"/>
      <c r="WAB5" s="18"/>
      <c r="WAC5" s="18"/>
      <c r="WAD5" s="18"/>
      <c r="WAE5" s="18"/>
      <c r="WAF5" s="4"/>
      <c r="WAG5" s="4"/>
      <c r="WAH5" s="4"/>
      <c r="WAI5" s="4"/>
      <c r="WAJ5" s="4"/>
      <c r="WAO5" s="25"/>
      <c r="WAP5" s="25"/>
      <c r="WAQ5" s="18"/>
      <c r="WAR5" s="18"/>
      <c r="WAS5" s="18"/>
      <c r="WAT5" s="18"/>
      <c r="WAU5" s="18"/>
      <c r="WAV5" s="4"/>
      <c r="WAW5" s="4"/>
      <c r="WAX5" s="4"/>
      <c r="WAY5" s="4"/>
      <c r="WAZ5" s="4"/>
      <c r="WBE5" s="25"/>
      <c r="WBF5" s="25"/>
      <c r="WBG5" s="18"/>
      <c r="WBH5" s="18"/>
      <c r="WBI5" s="18"/>
      <c r="WBJ5" s="18"/>
      <c r="WBK5" s="18"/>
      <c r="WBL5" s="4"/>
      <c r="WBM5" s="4"/>
      <c r="WBN5" s="4"/>
      <c r="WBO5" s="4"/>
      <c r="WBP5" s="4"/>
      <c r="WBU5" s="25"/>
      <c r="WBV5" s="25"/>
      <c r="WBW5" s="18"/>
      <c r="WBX5" s="18"/>
      <c r="WBY5" s="18"/>
      <c r="WBZ5" s="18"/>
      <c r="WCA5" s="18"/>
      <c r="WCB5" s="4"/>
      <c r="WCC5" s="4"/>
      <c r="WCD5" s="4"/>
      <c r="WCE5" s="4"/>
      <c r="WCF5" s="4"/>
      <c r="WCK5" s="25"/>
      <c r="WCL5" s="25"/>
      <c r="WCM5" s="18"/>
      <c r="WCN5" s="18"/>
      <c r="WCO5" s="18"/>
      <c r="WCP5" s="18"/>
      <c r="WCQ5" s="18"/>
      <c r="WCR5" s="4"/>
      <c r="WCS5" s="4"/>
      <c r="WCT5" s="4"/>
      <c r="WCU5" s="4"/>
      <c r="WCV5" s="4"/>
      <c r="WDA5" s="25"/>
      <c r="WDB5" s="25"/>
      <c r="WDC5" s="18"/>
      <c r="WDD5" s="18"/>
      <c r="WDE5" s="18"/>
      <c r="WDF5" s="18"/>
      <c r="WDG5" s="18"/>
      <c r="WDH5" s="4"/>
      <c r="WDI5" s="4"/>
      <c r="WDJ5" s="4"/>
      <c r="WDK5" s="4"/>
      <c r="WDL5" s="4"/>
      <c r="WDQ5" s="25"/>
      <c r="WDR5" s="25"/>
      <c r="WDS5" s="18"/>
      <c r="WDT5" s="18"/>
      <c r="WDU5" s="18"/>
      <c r="WDV5" s="18"/>
      <c r="WDW5" s="18"/>
      <c r="WDX5" s="4"/>
      <c r="WDY5" s="4"/>
      <c r="WDZ5" s="4"/>
      <c r="WEA5" s="4"/>
      <c r="WEB5" s="4"/>
      <c r="WEG5" s="25"/>
      <c r="WEH5" s="25"/>
      <c r="WEI5" s="18"/>
      <c r="WEJ5" s="18"/>
      <c r="WEK5" s="18"/>
      <c r="WEL5" s="18"/>
      <c r="WEM5" s="18"/>
      <c r="WEN5" s="4"/>
      <c r="WEO5" s="4"/>
      <c r="WEP5" s="4"/>
      <c r="WEQ5" s="4"/>
      <c r="WER5" s="4"/>
      <c r="WEW5" s="25"/>
      <c r="WEX5" s="25"/>
      <c r="WEY5" s="18"/>
      <c r="WEZ5" s="18"/>
      <c r="WFA5" s="18"/>
      <c r="WFB5" s="18"/>
      <c r="WFC5" s="18"/>
      <c r="WFD5" s="4"/>
      <c r="WFE5" s="4"/>
      <c r="WFF5" s="4"/>
      <c r="WFG5" s="4"/>
      <c r="WFH5" s="4"/>
      <c r="WFM5" s="25"/>
      <c r="WFN5" s="25"/>
      <c r="WFO5" s="18"/>
      <c r="WFP5" s="18"/>
      <c r="WFQ5" s="18"/>
      <c r="WFR5" s="18"/>
      <c r="WFS5" s="18"/>
      <c r="WFT5" s="4"/>
      <c r="WFU5" s="4"/>
      <c r="WFV5" s="4"/>
      <c r="WFW5" s="4"/>
      <c r="WFX5" s="4"/>
      <c r="WGC5" s="25"/>
      <c r="WGD5" s="25"/>
      <c r="WGE5" s="18"/>
      <c r="WGF5" s="18"/>
      <c r="WGG5" s="18"/>
      <c r="WGH5" s="18"/>
      <c r="WGI5" s="18"/>
      <c r="WGJ5" s="4"/>
      <c r="WGK5" s="4"/>
      <c r="WGL5" s="4"/>
      <c r="WGM5" s="4"/>
      <c r="WGN5" s="4"/>
      <c r="WGS5" s="25"/>
      <c r="WGT5" s="25"/>
      <c r="WGU5" s="18"/>
      <c r="WGV5" s="18"/>
      <c r="WGW5" s="18"/>
      <c r="WGX5" s="18"/>
      <c r="WGY5" s="18"/>
      <c r="WGZ5" s="4"/>
      <c r="WHA5" s="4"/>
      <c r="WHB5" s="4"/>
      <c r="WHC5" s="4"/>
      <c r="WHD5" s="4"/>
      <c r="WHI5" s="25"/>
      <c r="WHJ5" s="25"/>
      <c r="WHK5" s="18"/>
      <c r="WHL5" s="18"/>
      <c r="WHM5" s="18"/>
      <c r="WHN5" s="18"/>
      <c r="WHO5" s="18"/>
      <c r="WHP5" s="4"/>
      <c r="WHQ5" s="4"/>
      <c r="WHR5" s="4"/>
      <c r="WHS5" s="4"/>
      <c r="WHT5" s="4"/>
      <c r="WHY5" s="25"/>
      <c r="WHZ5" s="25"/>
      <c r="WIA5" s="18"/>
      <c r="WIB5" s="18"/>
      <c r="WIC5" s="18"/>
      <c r="WID5" s="18"/>
      <c r="WIE5" s="18"/>
      <c r="WIF5" s="4"/>
      <c r="WIG5" s="4"/>
      <c r="WIH5" s="4"/>
      <c r="WII5" s="4"/>
      <c r="WIJ5" s="4"/>
      <c r="WIO5" s="25"/>
      <c r="WIP5" s="25"/>
      <c r="WIQ5" s="18"/>
      <c r="WIR5" s="18"/>
      <c r="WIS5" s="18"/>
      <c r="WIT5" s="18"/>
      <c r="WIU5" s="18"/>
      <c r="WIV5" s="4"/>
      <c r="WIW5" s="4"/>
      <c r="WIX5" s="4"/>
      <c r="WIY5" s="4"/>
      <c r="WIZ5" s="4"/>
      <c r="WJE5" s="25"/>
      <c r="WJF5" s="25"/>
      <c r="WJG5" s="18"/>
      <c r="WJH5" s="18"/>
      <c r="WJI5" s="18"/>
      <c r="WJJ5" s="18"/>
      <c r="WJK5" s="18"/>
      <c r="WJL5" s="4"/>
      <c r="WJM5" s="4"/>
      <c r="WJN5" s="4"/>
      <c r="WJO5" s="4"/>
      <c r="WJP5" s="4"/>
      <c r="WJU5" s="25"/>
      <c r="WJV5" s="25"/>
      <c r="WJW5" s="18"/>
      <c r="WJX5" s="18"/>
      <c r="WJY5" s="18"/>
      <c r="WJZ5" s="18"/>
      <c r="WKA5" s="18"/>
      <c r="WKB5" s="4"/>
      <c r="WKC5" s="4"/>
      <c r="WKD5" s="4"/>
      <c r="WKE5" s="4"/>
      <c r="WKF5" s="4"/>
      <c r="WKK5" s="25"/>
      <c r="WKL5" s="25"/>
      <c r="WKM5" s="18"/>
      <c r="WKN5" s="18"/>
      <c r="WKO5" s="18"/>
      <c r="WKP5" s="18"/>
      <c r="WKQ5" s="18"/>
      <c r="WKR5" s="4"/>
      <c r="WKS5" s="4"/>
      <c r="WKT5" s="4"/>
      <c r="WKU5" s="4"/>
      <c r="WKV5" s="4"/>
      <c r="WLA5" s="25"/>
      <c r="WLB5" s="25"/>
      <c r="WLC5" s="18"/>
      <c r="WLD5" s="18"/>
      <c r="WLE5" s="18"/>
      <c r="WLF5" s="18"/>
      <c r="WLG5" s="18"/>
      <c r="WLH5" s="4"/>
      <c r="WLI5" s="4"/>
      <c r="WLJ5" s="4"/>
      <c r="WLK5" s="4"/>
      <c r="WLL5" s="4"/>
      <c r="WLQ5" s="25"/>
      <c r="WLR5" s="25"/>
      <c r="WLS5" s="18"/>
      <c r="WLT5" s="18"/>
      <c r="WLU5" s="18"/>
      <c r="WLV5" s="18"/>
      <c r="WLW5" s="18"/>
      <c r="WLX5" s="4"/>
      <c r="WLY5" s="4"/>
      <c r="WLZ5" s="4"/>
      <c r="WMA5" s="4"/>
      <c r="WMB5" s="4"/>
      <c r="WMG5" s="25"/>
      <c r="WMH5" s="25"/>
      <c r="WMI5" s="18"/>
      <c r="WMJ5" s="18"/>
      <c r="WMK5" s="18"/>
      <c r="WML5" s="18"/>
      <c r="WMM5" s="18"/>
      <c r="WMN5" s="4"/>
      <c r="WMO5" s="4"/>
      <c r="WMP5" s="4"/>
      <c r="WMQ5" s="4"/>
      <c r="WMR5" s="4"/>
      <c r="WMW5" s="25"/>
      <c r="WMX5" s="25"/>
      <c r="WMY5" s="18"/>
      <c r="WMZ5" s="18"/>
      <c r="WNA5" s="18"/>
      <c r="WNB5" s="18"/>
      <c r="WNC5" s="18"/>
      <c r="WND5" s="4"/>
      <c r="WNE5" s="4"/>
      <c r="WNF5" s="4"/>
      <c r="WNG5" s="4"/>
      <c r="WNH5" s="4"/>
      <c r="WNM5" s="25"/>
      <c r="WNN5" s="25"/>
      <c r="WNO5" s="18"/>
      <c r="WNP5" s="18"/>
      <c r="WNQ5" s="18"/>
      <c r="WNR5" s="18"/>
      <c r="WNS5" s="18"/>
      <c r="WNT5" s="4"/>
      <c r="WNU5" s="4"/>
      <c r="WNV5" s="4"/>
      <c r="WNW5" s="4"/>
      <c r="WNX5" s="4"/>
      <c r="WOC5" s="25"/>
      <c r="WOD5" s="25"/>
      <c r="WOE5" s="18"/>
      <c r="WOF5" s="18"/>
      <c r="WOG5" s="18"/>
      <c r="WOH5" s="18"/>
      <c r="WOI5" s="18"/>
      <c r="WOJ5" s="4"/>
      <c r="WOK5" s="4"/>
      <c r="WOL5" s="4"/>
      <c r="WOM5" s="4"/>
      <c r="WON5" s="4"/>
      <c r="WOS5" s="25"/>
      <c r="WOT5" s="25"/>
      <c r="WOU5" s="18"/>
      <c r="WOV5" s="18"/>
      <c r="WOW5" s="18"/>
      <c r="WOX5" s="18"/>
      <c r="WOY5" s="18"/>
      <c r="WOZ5" s="4"/>
      <c r="WPA5" s="4"/>
      <c r="WPB5" s="4"/>
      <c r="WPC5" s="4"/>
      <c r="WPD5" s="4"/>
      <c r="WPI5" s="25"/>
      <c r="WPJ5" s="25"/>
      <c r="WPK5" s="18"/>
      <c r="WPL5" s="18"/>
      <c r="WPM5" s="18"/>
      <c r="WPN5" s="18"/>
      <c r="WPO5" s="18"/>
      <c r="WPP5" s="4"/>
      <c r="WPQ5" s="4"/>
      <c r="WPR5" s="4"/>
      <c r="WPS5" s="4"/>
      <c r="WPT5" s="4"/>
      <c r="WPY5" s="25"/>
      <c r="WPZ5" s="25"/>
      <c r="WQA5" s="18"/>
      <c r="WQB5" s="18"/>
      <c r="WQC5" s="18"/>
      <c r="WQD5" s="18"/>
      <c r="WQE5" s="18"/>
      <c r="WQF5" s="4"/>
      <c r="WQG5" s="4"/>
      <c r="WQH5" s="4"/>
      <c r="WQI5" s="4"/>
      <c r="WQJ5" s="4"/>
      <c r="WQO5" s="25"/>
      <c r="WQP5" s="25"/>
      <c r="WQQ5" s="18"/>
      <c r="WQR5" s="18"/>
      <c r="WQS5" s="18"/>
      <c r="WQT5" s="18"/>
      <c r="WQU5" s="18"/>
      <c r="WQV5" s="4"/>
      <c r="WQW5" s="4"/>
      <c r="WQX5" s="4"/>
      <c r="WQY5" s="4"/>
      <c r="WQZ5" s="4"/>
      <c r="WRE5" s="25"/>
      <c r="WRF5" s="25"/>
      <c r="WRG5" s="18"/>
      <c r="WRH5" s="18"/>
      <c r="WRI5" s="18"/>
      <c r="WRJ5" s="18"/>
      <c r="WRK5" s="18"/>
      <c r="WRL5" s="4"/>
      <c r="WRM5" s="4"/>
      <c r="WRN5" s="4"/>
      <c r="WRO5" s="4"/>
      <c r="WRP5" s="4"/>
      <c r="WRU5" s="25"/>
      <c r="WRV5" s="25"/>
      <c r="WRW5" s="18"/>
      <c r="WRX5" s="18"/>
      <c r="WRY5" s="18"/>
      <c r="WRZ5" s="18"/>
      <c r="WSA5" s="18"/>
      <c r="WSB5" s="4"/>
      <c r="WSC5" s="4"/>
      <c r="WSD5" s="4"/>
      <c r="WSE5" s="4"/>
      <c r="WSF5" s="4"/>
      <c r="WSK5" s="25"/>
      <c r="WSL5" s="25"/>
      <c r="WSM5" s="18"/>
      <c r="WSN5" s="18"/>
      <c r="WSO5" s="18"/>
      <c r="WSP5" s="18"/>
      <c r="WSQ5" s="18"/>
      <c r="WSR5" s="4"/>
      <c r="WSS5" s="4"/>
      <c r="WST5" s="4"/>
      <c r="WSU5" s="4"/>
      <c r="WSV5" s="4"/>
      <c r="WTA5" s="25"/>
      <c r="WTB5" s="25"/>
      <c r="WTC5" s="18"/>
      <c r="WTD5" s="18"/>
      <c r="WTE5" s="18"/>
      <c r="WTF5" s="18"/>
      <c r="WTG5" s="18"/>
      <c r="WTH5" s="4"/>
      <c r="WTI5" s="4"/>
      <c r="WTJ5" s="4"/>
      <c r="WTK5" s="4"/>
      <c r="WTL5" s="4"/>
      <c r="WTQ5" s="25"/>
      <c r="WTR5" s="25"/>
      <c r="WTS5" s="18"/>
      <c r="WTT5" s="18"/>
      <c r="WTU5" s="18"/>
      <c r="WTV5" s="18"/>
      <c r="WTW5" s="18"/>
      <c r="WTX5" s="4"/>
      <c r="WTY5" s="4"/>
      <c r="WTZ5" s="4"/>
      <c r="WUA5" s="4"/>
      <c r="WUB5" s="4"/>
      <c r="WUG5" s="25"/>
      <c r="WUH5" s="25"/>
      <c r="WUI5" s="18"/>
      <c r="WUJ5" s="18"/>
      <c r="WUK5" s="18"/>
      <c r="WUL5" s="18"/>
      <c r="WUM5" s="18"/>
      <c r="WUN5" s="4"/>
      <c r="WUO5" s="4"/>
      <c r="WUP5" s="4"/>
      <c r="WUQ5" s="4"/>
      <c r="WUR5" s="4"/>
      <c r="WUW5" s="25"/>
      <c r="WUX5" s="25"/>
      <c r="WUY5" s="18"/>
      <c r="WUZ5" s="18"/>
      <c r="WVA5" s="18"/>
      <c r="WVB5" s="18"/>
      <c r="WVC5" s="18"/>
      <c r="WVD5" s="4"/>
      <c r="WVE5" s="4"/>
      <c r="WVF5" s="4"/>
      <c r="WVG5" s="4"/>
      <c r="WVH5" s="4"/>
      <c r="WVM5" s="25"/>
      <c r="WVN5" s="25"/>
      <c r="WVO5" s="18"/>
      <c r="WVP5" s="18"/>
      <c r="WVQ5" s="18"/>
      <c r="WVR5" s="18"/>
      <c r="WVS5" s="18"/>
      <c r="WVT5" s="4"/>
      <c r="WVU5" s="4"/>
      <c r="WVV5" s="4"/>
      <c r="WVW5" s="4"/>
      <c r="WVX5" s="4"/>
      <c r="WWC5" s="25"/>
      <c r="WWD5" s="25"/>
      <c r="WWE5" s="18"/>
      <c r="WWF5" s="18"/>
      <c r="WWG5" s="18"/>
      <c r="WWH5" s="18"/>
      <c r="WWI5" s="18"/>
      <c r="WWJ5" s="4"/>
      <c r="WWK5" s="4"/>
      <c r="WWL5" s="4"/>
      <c r="WWM5" s="4"/>
      <c r="WWN5" s="4"/>
      <c r="WWS5" s="25"/>
      <c r="WWT5" s="25"/>
      <c r="WWU5" s="18"/>
      <c r="WWV5" s="18"/>
      <c r="WWW5" s="18"/>
      <c r="WWX5" s="18"/>
      <c r="WWY5" s="18"/>
      <c r="WWZ5" s="4"/>
      <c r="WXA5" s="4"/>
      <c r="WXB5" s="4"/>
      <c r="WXC5" s="4"/>
      <c r="WXD5" s="4"/>
      <c r="WXI5" s="25"/>
      <c r="WXJ5" s="25"/>
      <c r="WXK5" s="18"/>
      <c r="WXL5" s="18"/>
      <c r="WXM5" s="18"/>
      <c r="WXN5" s="18"/>
      <c r="WXO5" s="18"/>
      <c r="WXP5" s="4"/>
      <c r="WXQ5" s="4"/>
      <c r="WXR5" s="4"/>
      <c r="WXS5" s="4"/>
      <c r="WXT5" s="4"/>
      <c r="WXY5" s="25"/>
      <c r="WXZ5" s="25"/>
      <c r="WYA5" s="18"/>
      <c r="WYB5" s="18"/>
      <c r="WYC5" s="18"/>
      <c r="WYD5" s="18"/>
      <c r="WYE5" s="18"/>
      <c r="WYF5" s="4"/>
      <c r="WYG5" s="4"/>
      <c r="WYH5" s="4"/>
      <c r="WYI5" s="4"/>
      <c r="WYJ5" s="4"/>
      <c r="WYO5" s="25"/>
      <c r="WYP5" s="25"/>
      <c r="WYQ5" s="18"/>
      <c r="WYR5" s="18"/>
      <c r="WYS5" s="18"/>
      <c r="WYT5" s="18"/>
      <c r="WYU5" s="18"/>
      <c r="WYV5" s="4"/>
      <c r="WYW5" s="4"/>
      <c r="WYX5" s="4"/>
      <c r="WYY5" s="4"/>
      <c r="WYZ5" s="4"/>
      <c r="WZE5" s="25"/>
      <c r="WZF5" s="25"/>
      <c r="WZG5" s="18"/>
      <c r="WZH5" s="18"/>
      <c r="WZI5" s="18"/>
      <c r="WZJ5" s="18"/>
      <c r="WZK5" s="18"/>
      <c r="WZL5" s="4"/>
      <c r="WZM5" s="4"/>
      <c r="WZN5" s="4"/>
      <c r="WZO5" s="4"/>
      <c r="WZP5" s="4"/>
      <c r="WZU5" s="25"/>
      <c r="WZV5" s="25"/>
      <c r="WZW5" s="18"/>
      <c r="WZX5" s="18"/>
      <c r="WZY5" s="18"/>
      <c r="WZZ5" s="18"/>
      <c r="XAA5" s="18"/>
      <c r="XAB5" s="4"/>
      <c r="XAC5" s="4"/>
      <c r="XAD5" s="4"/>
      <c r="XAE5" s="4"/>
      <c r="XAF5" s="4"/>
      <c r="XAK5" s="25"/>
      <c r="XAL5" s="25"/>
      <c r="XAM5" s="18"/>
      <c r="XAN5" s="18"/>
      <c r="XAO5" s="18"/>
      <c r="XAP5" s="18"/>
      <c r="XAQ5" s="18"/>
      <c r="XAR5" s="4"/>
      <c r="XAS5" s="4"/>
      <c r="XAT5" s="4"/>
      <c r="XAU5" s="4"/>
      <c r="XAV5" s="4"/>
      <c r="XBA5" s="25"/>
      <c r="XBB5" s="25"/>
      <c r="XBC5" s="18"/>
      <c r="XBD5" s="18"/>
      <c r="XBE5" s="18"/>
      <c r="XBF5" s="18"/>
      <c r="XBG5" s="18"/>
      <c r="XBH5" s="4"/>
      <c r="XBI5" s="4"/>
      <c r="XBJ5" s="4"/>
      <c r="XBK5" s="4"/>
      <c r="XBL5" s="4"/>
      <c r="XBQ5" s="25"/>
      <c r="XBR5" s="25"/>
      <c r="XBS5" s="18"/>
      <c r="XBT5" s="18"/>
      <c r="XBU5" s="18"/>
      <c r="XBV5" s="18"/>
      <c r="XBW5" s="18"/>
      <c r="XBX5" s="4"/>
      <c r="XBY5" s="4"/>
      <c r="XBZ5" s="4"/>
      <c r="XCA5" s="4"/>
      <c r="XCB5" s="4"/>
      <c r="XCG5" s="25"/>
      <c r="XCH5" s="25"/>
      <c r="XCI5" s="18"/>
      <c r="XCJ5" s="18"/>
      <c r="XCK5" s="18"/>
      <c r="XCL5" s="18"/>
      <c r="XCM5" s="18"/>
      <c r="XCN5" s="4"/>
      <c r="XCO5" s="4"/>
      <c r="XCP5" s="4"/>
      <c r="XCQ5" s="4"/>
      <c r="XCR5" s="4"/>
      <c r="XCW5" s="25"/>
      <c r="XCX5" s="25"/>
      <c r="XCY5" s="18"/>
      <c r="XCZ5" s="18"/>
      <c r="XDA5" s="18"/>
      <c r="XDB5" s="18"/>
      <c r="XDC5" s="18"/>
      <c r="XDD5" s="4"/>
      <c r="XDE5" s="4"/>
      <c r="XDF5" s="4"/>
      <c r="XDG5" s="4"/>
      <c r="XDH5" s="4"/>
      <c r="XDM5" s="25"/>
      <c r="XDN5" s="25"/>
      <c r="XDO5" s="18"/>
      <c r="XDP5" s="18"/>
      <c r="XDQ5" s="18"/>
      <c r="XDR5" s="18"/>
      <c r="XDS5" s="18"/>
      <c r="XDT5" s="4"/>
      <c r="XDU5" s="4"/>
      <c r="XDV5" s="4"/>
      <c r="XDW5" s="4"/>
      <c r="XDX5" s="4"/>
      <c r="XEC5" s="25"/>
      <c r="XED5" s="25"/>
      <c r="XEE5" s="18"/>
      <c r="XEF5" s="18"/>
      <c r="XEG5" s="18"/>
      <c r="XEH5" s="18"/>
      <c r="XEI5" s="18"/>
      <c r="XEJ5" s="4"/>
      <c r="XEK5" s="4"/>
      <c r="XEL5" s="4"/>
      <c r="XEM5" s="4"/>
      <c r="XEN5" s="4"/>
      <c r="XES5" s="25"/>
      <c r="XET5" s="25"/>
      <c r="XEU5" s="18"/>
      <c r="XEV5" s="18"/>
      <c r="XEW5" s="18"/>
      <c r="XEX5" s="18"/>
      <c r="XEY5" s="18"/>
      <c r="XEZ5" s="4"/>
      <c r="XFA5" s="4"/>
      <c r="XFB5" s="4"/>
      <c r="XFC5" s="4"/>
      <c r="XFD5" s="4"/>
    </row>
    <row r="6" spans="1:1024 1029:2048 2053:3072 3077:4096 4101:5120 5125:6144 6149:7168 7173:8192 8197:9216 9221:10240 10245:11264 11269:12288 12293:13312 13317:14336 14341:15360 15365:16384" x14ac:dyDescent="0.2">
      <c r="A6" s="27" t="s">
        <v>14</v>
      </c>
      <c r="B6" t="s">
        <v>180</v>
      </c>
      <c r="C6" t="s">
        <v>1067</v>
      </c>
      <c r="D6" s="2">
        <v>-266229.98</v>
      </c>
      <c r="E6" s="37">
        <f>D6/C18</f>
        <v>-16135.150303030301</v>
      </c>
      <c r="F6" s="42" t="s">
        <v>964</v>
      </c>
      <c r="G6" s="73" t="s">
        <v>1077</v>
      </c>
      <c r="H6" s="80" t="s">
        <v>1081</v>
      </c>
      <c r="I6" s="80" t="s">
        <v>1082</v>
      </c>
      <c r="J6" s="80" t="s">
        <v>997</v>
      </c>
      <c r="K6" s="74">
        <v>2.1718719199444814</v>
      </c>
      <c r="L6" s="74">
        <v>0</v>
      </c>
      <c r="M6" s="74">
        <v>0.60347769880367885</v>
      </c>
      <c r="N6" s="74">
        <v>0.15201447876053409</v>
      </c>
      <c r="O6" s="75" t="s">
        <v>919</v>
      </c>
      <c r="P6" s="75" t="s">
        <v>1083</v>
      </c>
      <c r="R6" s="48">
        <f>E6*K6 +E6*L6 + E6*M6 + E6*N6</f>
        <v>-47233.459704997433</v>
      </c>
    </row>
    <row r="7" spans="1:1024 1029:2048 2053:3072 3077:4096 4101:5120 5125:6144 6149:7168 7173:8192 8197:9216 9221:10240 10245:11264 11269:12288 12293:13312 13317:14336 14341:15360 15365:16384" x14ac:dyDescent="0.2">
      <c r="A7" s="27" t="s">
        <v>14</v>
      </c>
      <c r="B7" t="s">
        <v>341</v>
      </c>
      <c r="C7" t="s">
        <v>1069</v>
      </c>
      <c r="D7" s="2">
        <v>-4312</v>
      </c>
      <c r="E7" s="37">
        <f>D7/C22</f>
        <v>-774.98202731847596</v>
      </c>
      <c r="F7" s="42" t="s">
        <v>964</v>
      </c>
      <c r="G7" s="73" t="s">
        <v>1077</v>
      </c>
      <c r="H7" s="80" t="s">
        <v>1078</v>
      </c>
      <c r="I7" s="80" t="s">
        <v>1079</v>
      </c>
      <c r="J7" s="80" t="s">
        <v>997</v>
      </c>
      <c r="K7" s="74">
        <v>4.3362509999999981</v>
      </c>
      <c r="L7" s="74">
        <v>0</v>
      </c>
      <c r="M7" s="74">
        <v>0.52817000000000003</v>
      </c>
      <c r="N7" s="74">
        <v>0</v>
      </c>
      <c r="O7" s="75" t="s">
        <v>919</v>
      </c>
      <c r="P7" s="75" t="s">
        <v>1080</v>
      </c>
      <c r="R7" s="48">
        <f>E7*K7 +E7*L7 + E7*M7 + E7*N7</f>
        <v>-3769.8388483105668</v>
      </c>
    </row>
    <row r="8" spans="1:1024 1029:2048 2053:3072 3077:4096 4101:5120 5125:6144 6149:7168 7173:8192 8197:9216 9221:10240 10245:11264 11269:12288 12293:13312 13317:14336 14341:15360 15365:16384" x14ac:dyDescent="0.2">
      <c r="A8" s="27" t="s">
        <v>14</v>
      </c>
      <c r="B8" t="s">
        <v>413</v>
      </c>
      <c r="C8" t="s">
        <v>1068</v>
      </c>
      <c r="D8" s="2">
        <v>-606.25</v>
      </c>
      <c r="E8" s="37">
        <f>D8/C22</f>
        <v>-108.95938173975557</v>
      </c>
      <c r="F8" s="42" t="s">
        <v>964</v>
      </c>
      <c r="G8" s="73" t="s">
        <v>1077</v>
      </c>
      <c r="H8" s="80" t="s">
        <v>1078</v>
      </c>
      <c r="I8" s="80" t="s">
        <v>1079</v>
      </c>
      <c r="J8" s="80" t="s">
        <v>997</v>
      </c>
      <c r="K8" s="74">
        <v>4.3362509999999981</v>
      </c>
      <c r="L8" s="74">
        <v>0</v>
      </c>
      <c r="M8" s="74">
        <v>0.52817000000000003</v>
      </c>
      <c r="N8" s="74">
        <v>0</v>
      </c>
      <c r="O8" s="75" t="s">
        <v>919</v>
      </c>
      <c r="P8" s="75" t="s">
        <v>1080</v>
      </c>
      <c r="R8" s="48">
        <f t="shared" ref="R8:R11" si="0">E8*K8 +E8*L8 + E8*M8 + E8*N8</f>
        <v>-530.02430468188334</v>
      </c>
    </row>
    <row r="9" spans="1:1024 1029:2048 2053:3072 3077:4096 4101:5120 5125:6144 6149:7168 7173:8192 8197:9216 9221:10240 10245:11264 11269:12288 12293:13312 13317:14336 14341:15360 15365:16384" x14ac:dyDescent="0.2">
      <c r="A9" s="27" t="s">
        <v>14</v>
      </c>
      <c r="B9" t="s">
        <v>651</v>
      </c>
      <c r="C9" t="s">
        <v>1067</v>
      </c>
      <c r="D9" s="2">
        <v>-68635.520000000004</v>
      </c>
      <c r="E9" s="37">
        <f>D9/C18</f>
        <v>-4159.7284848484851</v>
      </c>
      <c r="F9" s="42" t="s">
        <v>964</v>
      </c>
      <c r="G9" s="73" t="s">
        <v>1077</v>
      </c>
      <c r="H9" s="80" t="s">
        <v>1081</v>
      </c>
      <c r="I9" s="80" t="s">
        <v>1082</v>
      </c>
      <c r="J9" s="80" t="s">
        <v>997</v>
      </c>
      <c r="K9" s="74">
        <v>2.1718719199444814</v>
      </c>
      <c r="L9" s="74">
        <v>0</v>
      </c>
      <c r="M9" s="74">
        <v>0.60347769880367885</v>
      </c>
      <c r="N9" s="74">
        <v>0.15201447876053409</v>
      </c>
      <c r="O9" s="75" t="s">
        <v>919</v>
      </c>
      <c r="P9" s="75" t="s">
        <v>1083</v>
      </c>
      <c r="R9" s="48">
        <f t="shared" si="0"/>
        <v>-12177.039821929695</v>
      </c>
    </row>
    <row r="10" spans="1:1024 1029:2048 2053:3072 3077:4096 4101:5120 5125:6144 6149:7168 7173:8192 8197:9216 9221:10240 10245:11264 11269:12288 12293:13312 13317:14336 14341:15360 15365:16384" x14ac:dyDescent="0.2">
      <c r="A10" s="27" t="s">
        <v>14</v>
      </c>
      <c r="B10" t="s">
        <v>5</v>
      </c>
      <c r="D10" s="2">
        <v>0</v>
      </c>
      <c r="R10" s="48">
        <f t="shared" si="0"/>
        <v>0</v>
      </c>
    </row>
    <row r="11" spans="1:1024 1029:2048 2053:3072 3077:4096 4101:5120 5125:6144 6149:7168 7173:8192 8197:9216 9221:10240 10245:11264 11269:12288 12293:13312 13317:14336 14341:15360 15365:16384" x14ac:dyDescent="0.2">
      <c r="A11" s="45" t="s">
        <v>14</v>
      </c>
      <c r="B11" t="s">
        <v>827</v>
      </c>
      <c r="C11" t="s">
        <v>1067</v>
      </c>
      <c r="D11" s="2">
        <v>-235059.52</v>
      </c>
      <c r="E11" s="37">
        <f>D11/C18</f>
        <v>-14246.031515151515</v>
      </c>
      <c r="F11" s="42" t="s">
        <v>964</v>
      </c>
      <c r="G11" s="73" t="s">
        <v>1077</v>
      </c>
      <c r="H11" s="80" t="s">
        <v>1081</v>
      </c>
      <c r="I11" s="80" t="s">
        <v>1082</v>
      </c>
      <c r="J11" s="80" t="s">
        <v>997</v>
      </c>
      <c r="K11" s="74">
        <v>2.1718719199444814</v>
      </c>
      <c r="L11" s="74">
        <v>0</v>
      </c>
      <c r="M11" s="74">
        <v>0.60347769880367885</v>
      </c>
      <c r="N11" s="74">
        <v>0.15201447876053409</v>
      </c>
      <c r="O11" s="75" t="s">
        <v>919</v>
      </c>
      <c r="P11" s="75" t="s">
        <v>1083</v>
      </c>
      <c r="R11" s="48">
        <f t="shared" si="0"/>
        <v>-41703.321189431932</v>
      </c>
    </row>
    <row r="12" spans="1:1024 1029:2048 2053:3072 3077:4096 4101:5120 5125:6144 6149:7168 7173:8192 8197:9216 9221:10240 10245:11264 11269:12288 12293:13312 13317:14336 14341:15360 15365:16384" s="53" customFormat="1" x14ac:dyDescent="0.2">
      <c r="E12" s="56"/>
      <c r="R12" s="54"/>
      <c r="V12" s="53">
        <f>SUM(R6:R11)</f>
        <v>-105413.68386935152</v>
      </c>
    </row>
    <row r="13" spans="1:1024 1029:2048 2053:3072 3077:4096 4101:5120 5125:6144 6149:7168 7173:8192 8197:9216 9221:10240 10245:11264 11269:12288 12293:13312 13317:14336 14341:15360 15365:16384" x14ac:dyDescent="0.2">
      <c r="R13" s="21"/>
    </row>
    <row r="14" spans="1:1024 1029:2048 2053:3072 3077:4096 4101:5120 5125:6144 6149:7168 7173:8192 8197:9216 9221:10240 10245:11264 11269:12288 12293:13312 13317:14336 14341:15360 15365:16384" x14ac:dyDescent="0.2">
      <c r="R14"/>
    </row>
    <row r="15" spans="1:1024 1029:2048 2053:3072 3077:4096 4101:5120 5125:6144 6149:7168 7173:8192 8197:9216 9221:10240 10245:11264 11269:12288 12293:13312 13317:14336 14341:15360 15365:16384" x14ac:dyDescent="0.2">
      <c r="B15" t="s">
        <v>999</v>
      </c>
      <c r="R15"/>
    </row>
    <row r="16" spans="1:1024 1029:2048 2053:3072 3077:4096 4101:5120 5125:6144 6149:7168 7173:8192 8197:9216 9221:10240 10245:11264 11269:12288 12293:13312 13317:14336 14341:15360 15365:16384" x14ac:dyDescent="0.2">
      <c r="B16" t="s">
        <v>1000</v>
      </c>
      <c r="R16"/>
    </row>
    <row r="17" spans="2:22" x14ac:dyDescent="0.2">
      <c r="R17"/>
    </row>
    <row r="18" spans="2:22" x14ac:dyDescent="0.2">
      <c r="B18" t="s">
        <v>1065</v>
      </c>
      <c r="C18">
        <v>16.5</v>
      </c>
      <c r="D18" t="s">
        <v>1064</v>
      </c>
      <c r="E18" s="37" t="s">
        <v>1075</v>
      </c>
      <c r="R18"/>
    </row>
    <row r="19" spans="2:22" x14ac:dyDescent="0.2">
      <c r="B19" t="s">
        <v>1066</v>
      </c>
      <c r="C19">
        <v>14</v>
      </c>
      <c r="D19" t="s">
        <v>1064</v>
      </c>
      <c r="E19" s="37" t="s">
        <v>1075</v>
      </c>
      <c r="R19"/>
    </row>
    <row r="20" spans="2:22" x14ac:dyDescent="0.2">
      <c r="B20" t="s">
        <v>1070</v>
      </c>
      <c r="C20" t="s">
        <v>1071</v>
      </c>
      <c r="D20" t="s">
        <v>1064</v>
      </c>
      <c r="R20"/>
    </row>
    <row r="21" spans="2:22" x14ac:dyDescent="0.2">
      <c r="B21" t="s">
        <v>1070</v>
      </c>
      <c r="C21">
        <v>0.85599999999999998</v>
      </c>
      <c r="D21" t="s">
        <v>1072</v>
      </c>
      <c r="E21" s="37" t="s">
        <v>1076</v>
      </c>
      <c r="R21"/>
    </row>
    <row r="22" spans="2:22" x14ac:dyDescent="0.2">
      <c r="B22" t="s">
        <v>1070</v>
      </c>
      <c r="C22">
        <f>C21*6.5</f>
        <v>5.5640000000000001</v>
      </c>
      <c r="D22" t="s">
        <v>1064</v>
      </c>
      <c r="E22" s="37" t="s">
        <v>1074</v>
      </c>
      <c r="R22"/>
    </row>
    <row r="23" spans="2:22" x14ac:dyDescent="0.2">
      <c r="R23"/>
    </row>
    <row r="24" spans="2:22" x14ac:dyDescent="0.2">
      <c r="R24"/>
    </row>
    <row r="25" spans="2:22" x14ac:dyDescent="0.2">
      <c r="D25" s="2">
        <f>SUM(D6:D11)</f>
        <v>-574843.27</v>
      </c>
      <c r="R25"/>
    </row>
    <row r="26" spans="2:22" x14ac:dyDescent="0.2">
      <c r="R26"/>
    </row>
    <row r="27" spans="2:22" x14ac:dyDescent="0.2">
      <c r="R27"/>
    </row>
    <row r="28" spans="2:22" x14ac:dyDescent="0.2">
      <c r="R28"/>
      <c r="V28" s="48"/>
    </row>
    <row r="29" spans="2:22" x14ac:dyDescent="0.2">
      <c r="R29"/>
      <c r="V29" s="48"/>
    </row>
    <row r="30" spans="2:22" x14ac:dyDescent="0.2">
      <c r="R30"/>
      <c r="V30" s="48"/>
    </row>
    <row r="31" spans="2:22" x14ac:dyDescent="0.2">
      <c r="R31"/>
      <c r="V31" s="48"/>
    </row>
    <row r="32" spans="2:22" x14ac:dyDescent="0.2">
      <c r="R32"/>
      <c r="V32" s="48"/>
    </row>
    <row r="33" spans="18:22" x14ac:dyDescent="0.2">
      <c r="R33"/>
      <c r="V33" s="48"/>
    </row>
    <row r="34" spans="18:22" x14ac:dyDescent="0.2">
      <c r="R34"/>
    </row>
    <row r="35" spans="18:22" x14ac:dyDescent="0.2">
      <c r="R35"/>
    </row>
    <row r="36" spans="18:22" x14ac:dyDescent="0.2">
      <c r="R36"/>
    </row>
    <row r="37" spans="18:22" x14ac:dyDescent="0.2">
      <c r="R37"/>
    </row>
    <row r="38" spans="18:22" x14ac:dyDescent="0.2">
      <c r="R38"/>
    </row>
    <row r="39" spans="18:22" x14ac:dyDescent="0.2">
      <c r="R39"/>
    </row>
    <row r="40" spans="18:22" x14ac:dyDescent="0.2">
      <c r="R40"/>
    </row>
    <row r="41" spans="18:22" x14ac:dyDescent="0.2">
      <c r="R41"/>
    </row>
    <row r="42" spans="18:22" x14ac:dyDescent="0.2">
      <c r="R42"/>
    </row>
    <row r="43" spans="18:22" x14ac:dyDescent="0.2">
      <c r="R43"/>
    </row>
    <row r="44" spans="18:22" x14ac:dyDescent="0.2">
      <c r="R44"/>
    </row>
    <row r="45" spans="18:22" x14ac:dyDescent="0.2">
      <c r="R45"/>
    </row>
    <row r="46" spans="18:22" x14ac:dyDescent="0.2">
      <c r="R46"/>
    </row>
    <row r="47" spans="18:22" x14ac:dyDescent="0.2">
      <c r="R47"/>
    </row>
    <row r="48" spans="18:22" x14ac:dyDescent="0.2">
      <c r="R48"/>
    </row>
    <row r="49" spans="18:18" x14ac:dyDescent="0.2">
      <c r="R49"/>
    </row>
    <row r="50" spans="18:18" x14ac:dyDescent="0.2">
      <c r="R50"/>
    </row>
    <row r="51" spans="18:18" x14ac:dyDescent="0.2">
      <c r="R51"/>
    </row>
    <row r="52" spans="18:18" x14ac:dyDescent="0.2">
      <c r="R52"/>
    </row>
    <row r="53" spans="18:18" x14ac:dyDescent="0.2">
      <c r="R53"/>
    </row>
    <row r="54" spans="18:18" x14ac:dyDescent="0.2">
      <c r="R54"/>
    </row>
    <row r="55" spans="18:18" x14ac:dyDescent="0.2">
      <c r="R55"/>
    </row>
    <row r="56" spans="18:18" x14ac:dyDescent="0.2">
      <c r="R56"/>
    </row>
    <row r="57" spans="18:18" x14ac:dyDescent="0.2">
      <c r="R57"/>
    </row>
    <row r="58" spans="18:18" x14ac:dyDescent="0.2">
      <c r="R58"/>
    </row>
    <row r="59" spans="18:18" x14ac:dyDescent="0.2">
      <c r="R59"/>
    </row>
    <row r="60" spans="18:18" x14ac:dyDescent="0.2">
      <c r="R60"/>
    </row>
    <row r="61" spans="18:18" x14ac:dyDescent="0.2">
      <c r="R61"/>
    </row>
    <row r="62" spans="18:18" x14ac:dyDescent="0.2">
      <c r="R62"/>
    </row>
    <row r="63" spans="18:18" x14ac:dyDescent="0.2">
      <c r="R63"/>
    </row>
    <row r="64" spans="18:18" x14ac:dyDescent="0.2">
      <c r="R64"/>
    </row>
    <row r="65" spans="18:18" x14ac:dyDescent="0.2">
      <c r="R65"/>
    </row>
    <row r="66" spans="18:18" x14ac:dyDescent="0.2">
      <c r="R66"/>
    </row>
    <row r="67" spans="18:18" x14ac:dyDescent="0.2">
      <c r="R67"/>
    </row>
    <row r="68" spans="18:18" x14ac:dyDescent="0.2">
      <c r="R68"/>
    </row>
    <row r="69" spans="18:18" x14ac:dyDescent="0.2">
      <c r="R69"/>
    </row>
    <row r="70" spans="18:18" x14ac:dyDescent="0.2">
      <c r="R70"/>
    </row>
    <row r="71" spans="18:18" x14ac:dyDescent="0.2">
      <c r="R71"/>
    </row>
    <row r="72" spans="18:18" x14ac:dyDescent="0.2">
      <c r="R72"/>
    </row>
    <row r="73" spans="18:18" x14ac:dyDescent="0.2">
      <c r="R73"/>
    </row>
    <row r="74" spans="18:18" x14ac:dyDescent="0.2">
      <c r="R74"/>
    </row>
    <row r="75" spans="18:18" x14ac:dyDescent="0.2">
      <c r="R75"/>
    </row>
    <row r="76" spans="18:18" x14ac:dyDescent="0.2">
      <c r="R76"/>
    </row>
    <row r="77" spans="18:18" x14ac:dyDescent="0.2">
      <c r="R77"/>
    </row>
    <row r="78" spans="18:18" x14ac:dyDescent="0.2">
      <c r="R78"/>
    </row>
    <row r="79" spans="18:18" x14ac:dyDescent="0.2">
      <c r="R79"/>
    </row>
    <row r="80" spans="18:18" x14ac:dyDescent="0.2">
      <c r="R80"/>
    </row>
    <row r="81" spans="18:18" x14ac:dyDescent="0.2">
      <c r="R81"/>
    </row>
    <row r="82" spans="18:18" x14ac:dyDescent="0.2">
      <c r="R82"/>
    </row>
    <row r="83" spans="18:18" x14ac:dyDescent="0.2">
      <c r="R83"/>
    </row>
    <row r="84" spans="18:18" x14ac:dyDescent="0.2">
      <c r="R84"/>
    </row>
    <row r="85" spans="18:18" x14ac:dyDescent="0.2">
      <c r="R85"/>
    </row>
    <row r="86" spans="18:18" x14ac:dyDescent="0.2">
      <c r="R86"/>
    </row>
    <row r="87" spans="18:18" x14ac:dyDescent="0.2">
      <c r="R87"/>
    </row>
    <row r="88" spans="18:18" x14ac:dyDescent="0.2">
      <c r="R88"/>
    </row>
    <row r="89" spans="18:18" x14ac:dyDescent="0.2">
      <c r="R89"/>
    </row>
    <row r="90" spans="18:18" x14ac:dyDescent="0.2">
      <c r="R90"/>
    </row>
    <row r="91" spans="18:18" x14ac:dyDescent="0.2">
      <c r="R91"/>
    </row>
    <row r="92" spans="18:18" x14ac:dyDescent="0.2">
      <c r="R92"/>
    </row>
    <row r="93" spans="18:18" x14ac:dyDescent="0.2">
      <c r="R93"/>
    </row>
    <row r="94" spans="18:18" x14ac:dyDescent="0.2">
      <c r="R94"/>
    </row>
    <row r="95" spans="18:18" x14ac:dyDescent="0.2">
      <c r="R95"/>
    </row>
    <row r="96" spans="18:18" x14ac:dyDescent="0.2">
      <c r="R96"/>
    </row>
    <row r="97" spans="18:18" x14ac:dyDescent="0.2">
      <c r="R97"/>
    </row>
    <row r="98" spans="18:18" x14ac:dyDescent="0.2">
      <c r="R98"/>
    </row>
    <row r="99" spans="18:18" x14ac:dyDescent="0.2">
      <c r="R99"/>
    </row>
    <row r="100" spans="18:18" x14ac:dyDescent="0.2">
      <c r="R100"/>
    </row>
    <row r="101" spans="18:18" x14ac:dyDescent="0.2">
      <c r="R101"/>
    </row>
    <row r="102" spans="18:18" x14ac:dyDescent="0.2">
      <c r="R102"/>
    </row>
    <row r="103" spans="18:18" x14ac:dyDescent="0.2">
      <c r="R103"/>
    </row>
    <row r="104" spans="18:18" x14ac:dyDescent="0.2">
      <c r="R104"/>
    </row>
    <row r="105" spans="18:18" x14ac:dyDescent="0.2">
      <c r="R105"/>
    </row>
    <row r="106" spans="18:18" x14ac:dyDescent="0.2">
      <c r="R106"/>
    </row>
    <row r="107" spans="18:18" x14ac:dyDescent="0.2">
      <c r="R107"/>
    </row>
    <row r="108" spans="18:18" x14ac:dyDescent="0.2">
      <c r="R108"/>
    </row>
    <row r="109" spans="18:18" x14ac:dyDescent="0.2">
      <c r="R109"/>
    </row>
    <row r="110" spans="18:18" x14ac:dyDescent="0.2">
      <c r="R110"/>
    </row>
    <row r="111" spans="18:18" x14ac:dyDescent="0.2">
      <c r="R111"/>
    </row>
    <row r="112" spans="18:18" x14ac:dyDescent="0.2">
      <c r="R112"/>
    </row>
    <row r="113" spans="18:18" x14ac:dyDescent="0.2">
      <c r="R113"/>
    </row>
    <row r="114" spans="18:18" x14ac:dyDescent="0.2">
      <c r="R114"/>
    </row>
    <row r="115" spans="18:18" x14ac:dyDescent="0.2">
      <c r="R115"/>
    </row>
    <row r="116" spans="18:18" x14ac:dyDescent="0.2">
      <c r="R116"/>
    </row>
    <row r="117" spans="18:18" x14ac:dyDescent="0.2">
      <c r="R117"/>
    </row>
    <row r="118" spans="18:18" x14ac:dyDescent="0.2">
      <c r="R118"/>
    </row>
    <row r="119" spans="18:18" x14ac:dyDescent="0.2">
      <c r="R119"/>
    </row>
    <row r="120" spans="18:18" x14ac:dyDescent="0.2">
      <c r="R120"/>
    </row>
    <row r="121" spans="18:18" x14ac:dyDescent="0.2">
      <c r="R121"/>
    </row>
    <row r="122" spans="18:18" x14ac:dyDescent="0.2">
      <c r="R122"/>
    </row>
    <row r="123" spans="18:18" x14ac:dyDescent="0.2">
      <c r="R123"/>
    </row>
    <row r="124" spans="18:18" x14ac:dyDescent="0.2">
      <c r="R124"/>
    </row>
    <row r="125" spans="18:18" x14ac:dyDescent="0.2">
      <c r="R125"/>
    </row>
    <row r="126" spans="18:18" x14ac:dyDescent="0.2">
      <c r="R126"/>
    </row>
    <row r="127" spans="18:18" x14ac:dyDescent="0.2">
      <c r="R127"/>
    </row>
    <row r="128" spans="18:18" x14ac:dyDescent="0.2">
      <c r="R128"/>
    </row>
    <row r="129" spans="18:18" x14ac:dyDescent="0.2">
      <c r="R129"/>
    </row>
    <row r="130" spans="18:18" x14ac:dyDescent="0.2">
      <c r="R130"/>
    </row>
    <row r="131" spans="18:18" x14ac:dyDescent="0.2">
      <c r="R131"/>
    </row>
    <row r="132" spans="18:18" x14ac:dyDescent="0.2">
      <c r="R132"/>
    </row>
    <row r="133" spans="18:18" x14ac:dyDescent="0.2">
      <c r="R133"/>
    </row>
    <row r="134" spans="18:18" x14ac:dyDescent="0.2">
      <c r="R134"/>
    </row>
    <row r="135" spans="18:18" x14ac:dyDescent="0.2">
      <c r="R135"/>
    </row>
    <row r="136" spans="18:18" x14ac:dyDescent="0.2">
      <c r="R136"/>
    </row>
    <row r="137" spans="18:18" x14ac:dyDescent="0.2">
      <c r="R137"/>
    </row>
    <row r="138" spans="18:18" x14ac:dyDescent="0.2">
      <c r="R138"/>
    </row>
    <row r="139" spans="18:18" x14ac:dyDescent="0.2">
      <c r="R139"/>
    </row>
    <row r="140" spans="18:18" x14ac:dyDescent="0.2">
      <c r="R140"/>
    </row>
    <row r="141" spans="18:18" x14ac:dyDescent="0.2">
      <c r="R141"/>
    </row>
    <row r="142" spans="18:18" x14ac:dyDescent="0.2">
      <c r="R142"/>
    </row>
    <row r="143" spans="18:18" x14ac:dyDescent="0.2">
      <c r="R143"/>
    </row>
    <row r="144" spans="18:18" x14ac:dyDescent="0.2">
      <c r="R144"/>
    </row>
    <row r="145" spans="18:18" x14ac:dyDescent="0.2">
      <c r="R145"/>
    </row>
    <row r="146" spans="18:18" x14ac:dyDescent="0.2">
      <c r="R146"/>
    </row>
    <row r="147" spans="18:18" x14ac:dyDescent="0.2">
      <c r="R147"/>
    </row>
    <row r="148" spans="18:18" x14ac:dyDescent="0.2">
      <c r="R148"/>
    </row>
    <row r="149" spans="18:18" x14ac:dyDescent="0.2">
      <c r="R149"/>
    </row>
    <row r="150" spans="18:18" x14ac:dyDescent="0.2">
      <c r="R150"/>
    </row>
    <row r="151" spans="18:18" x14ac:dyDescent="0.2">
      <c r="R151"/>
    </row>
    <row r="152" spans="18:18" x14ac:dyDescent="0.2">
      <c r="R152"/>
    </row>
    <row r="153" spans="18:18" x14ac:dyDescent="0.2">
      <c r="R153"/>
    </row>
    <row r="154" spans="18:18" x14ac:dyDescent="0.2">
      <c r="R154"/>
    </row>
    <row r="155" spans="18:18" x14ac:dyDescent="0.2">
      <c r="R155"/>
    </row>
    <row r="156" spans="18:18" x14ac:dyDescent="0.2">
      <c r="R156"/>
    </row>
    <row r="157" spans="18:18" x14ac:dyDescent="0.2">
      <c r="R157"/>
    </row>
    <row r="158" spans="18:18" x14ac:dyDescent="0.2">
      <c r="R158"/>
    </row>
    <row r="159" spans="18:18" x14ac:dyDescent="0.2">
      <c r="R159"/>
    </row>
    <row r="160" spans="18:18" x14ac:dyDescent="0.2">
      <c r="R160"/>
    </row>
    <row r="161" spans="18:18" x14ac:dyDescent="0.2">
      <c r="R161"/>
    </row>
    <row r="162" spans="18:18" x14ac:dyDescent="0.2">
      <c r="R162"/>
    </row>
    <row r="163" spans="18:18" x14ac:dyDescent="0.2">
      <c r="R163"/>
    </row>
    <row r="164" spans="18:18" x14ac:dyDescent="0.2">
      <c r="R164"/>
    </row>
    <row r="165" spans="18:18" x14ac:dyDescent="0.2">
      <c r="R165"/>
    </row>
    <row r="166" spans="18:18" x14ac:dyDescent="0.2">
      <c r="R166"/>
    </row>
    <row r="167" spans="18:18" x14ac:dyDescent="0.2">
      <c r="R167"/>
    </row>
    <row r="168" spans="18:18" x14ac:dyDescent="0.2">
      <c r="R168"/>
    </row>
    <row r="169" spans="18:18" x14ac:dyDescent="0.2">
      <c r="R169"/>
    </row>
    <row r="170" spans="18:18" x14ac:dyDescent="0.2">
      <c r="R170"/>
    </row>
    <row r="171" spans="18:18" x14ac:dyDescent="0.2">
      <c r="R171"/>
    </row>
    <row r="172" spans="18:18" x14ac:dyDescent="0.2">
      <c r="R172"/>
    </row>
    <row r="173" spans="18:18" x14ac:dyDescent="0.2">
      <c r="R173"/>
    </row>
    <row r="174" spans="18:18" x14ac:dyDescent="0.2">
      <c r="R174"/>
    </row>
    <row r="175" spans="18:18" x14ac:dyDescent="0.2">
      <c r="R175"/>
    </row>
    <row r="176" spans="18:18" x14ac:dyDescent="0.2">
      <c r="R176"/>
    </row>
    <row r="177" spans="18:18" x14ac:dyDescent="0.2">
      <c r="R177"/>
    </row>
    <row r="178" spans="18:18" x14ac:dyDescent="0.2">
      <c r="R178"/>
    </row>
    <row r="179" spans="18:18" x14ac:dyDescent="0.2">
      <c r="R179"/>
    </row>
    <row r="180" spans="18:18" x14ac:dyDescent="0.2">
      <c r="R180"/>
    </row>
    <row r="181" spans="18:18" x14ac:dyDescent="0.2">
      <c r="R181"/>
    </row>
    <row r="182" spans="18:18" x14ac:dyDescent="0.2">
      <c r="R182"/>
    </row>
    <row r="183" spans="18:18" x14ac:dyDescent="0.2">
      <c r="R183"/>
    </row>
    <row r="184" spans="18:18" x14ac:dyDescent="0.2">
      <c r="R184"/>
    </row>
    <row r="185" spans="18:18" x14ac:dyDescent="0.2">
      <c r="R185"/>
    </row>
    <row r="186" spans="18:18" x14ac:dyDescent="0.2">
      <c r="R186"/>
    </row>
    <row r="187" spans="18:18" x14ac:dyDescent="0.2">
      <c r="R187"/>
    </row>
    <row r="188" spans="18:18" x14ac:dyDescent="0.2">
      <c r="R188"/>
    </row>
    <row r="189" spans="18:18" x14ac:dyDescent="0.2">
      <c r="R189"/>
    </row>
    <row r="190" spans="18:18" x14ac:dyDescent="0.2">
      <c r="R190"/>
    </row>
    <row r="191" spans="18:18" x14ac:dyDescent="0.2">
      <c r="R191"/>
    </row>
    <row r="192" spans="18:18" x14ac:dyDescent="0.2">
      <c r="R192"/>
    </row>
    <row r="193" spans="18:18" x14ac:dyDescent="0.2">
      <c r="R193"/>
    </row>
    <row r="194" spans="18:18" x14ac:dyDescent="0.2">
      <c r="R194"/>
    </row>
    <row r="195" spans="18:18" x14ac:dyDescent="0.2">
      <c r="R195"/>
    </row>
    <row r="196" spans="18:18" x14ac:dyDescent="0.2">
      <c r="R196"/>
    </row>
    <row r="197" spans="18:18" x14ac:dyDescent="0.2">
      <c r="R197"/>
    </row>
    <row r="198" spans="18:18" x14ac:dyDescent="0.2">
      <c r="R198"/>
    </row>
    <row r="199" spans="18:18" x14ac:dyDescent="0.2">
      <c r="R199"/>
    </row>
    <row r="200" spans="18:18" x14ac:dyDescent="0.2">
      <c r="R200"/>
    </row>
    <row r="201" spans="18:18" x14ac:dyDescent="0.2">
      <c r="R201"/>
    </row>
    <row r="202" spans="18:18" x14ac:dyDescent="0.2">
      <c r="R202"/>
    </row>
    <row r="203" spans="18:18" x14ac:dyDescent="0.2">
      <c r="R203"/>
    </row>
    <row r="204" spans="18:18" x14ac:dyDescent="0.2">
      <c r="R204"/>
    </row>
    <row r="205" spans="18:18" x14ac:dyDescent="0.2">
      <c r="R205"/>
    </row>
    <row r="206" spans="18:18" x14ac:dyDescent="0.2">
      <c r="R206"/>
    </row>
    <row r="207" spans="18:18" x14ac:dyDescent="0.2">
      <c r="R207"/>
    </row>
    <row r="208" spans="18:18" x14ac:dyDescent="0.2">
      <c r="R208"/>
    </row>
    <row r="209" spans="18:18" x14ac:dyDescent="0.2">
      <c r="R209"/>
    </row>
    <row r="210" spans="18:18" x14ac:dyDescent="0.2">
      <c r="R210"/>
    </row>
    <row r="211" spans="18:18" x14ac:dyDescent="0.2">
      <c r="R211"/>
    </row>
    <row r="212" spans="18:18" x14ac:dyDescent="0.2">
      <c r="R212"/>
    </row>
    <row r="213" spans="18:18" x14ac:dyDescent="0.2">
      <c r="R213"/>
    </row>
    <row r="214" spans="18:18" x14ac:dyDescent="0.2">
      <c r="R214"/>
    </row>
    <row r="215" spans="18:18" x14ac:dyDescent="0.2">
      <c r="R215"/>
    </row>
    <row r="216" spans="18:18" x14ac:dyDescent="0.2">
      <c r="R216"/>
    </row>
    <row r="217" spans="18:18" x14ac:dyDescent="0.2">
      <c r="R217"/>
    </row>
    <row r="218" spans="18:18" x14ac:dyDescent="0.2">
      <c r="R218"/>
    </row>
    <row r="219" spans="18:18" x14ac:dyDescent="0.2">
      <c r="R219"/>
    </row>
    <row r="220" spans="18:18" x14ac:dyDescent="0.2">
      <c r="R220"/>
    </row>
    <row r="221" spans="18:18" x14ac:dyDescent="0.2">
      <c r="R221"/>
    </row>
    <row r="222" spans="18:18" x14ac:dyDescent="0.2">
      <c r="R222"/>
    </row>
    <row r="223" spans="18:18" x14ac:dyDescent="0.2">
      <c r="R223"/>
    </row>
    <row r="224" spans="18:18" x14ac:dyDescent="0.2">
      <c r="R224"/>
    </row>
    <row r="225" spans="18:18" x14ac:dyDescent="0.2">
      <c r="R225"/>
    </row>
    <row r="226" spans="18:18" x14ac:dyDescent="0.2">
      <c r="R226"/>
    </row>
    <row r="227" spans="18:18" x14ac:dyDescent="0.2">
      <c r="R227"/>
    </row>
    <row r="228" spans="18:18" x14ac:dyDescent="0.2">
      <c r="R228"/>
    </row>
    <row r="229" spans="18:18" x14ac:dyDescent="0.2">
      <c r="R229"/>
    </row>
    <row r="230" spans="18:18" x14ac:dyDescent="0.2">
      <c r="R230"/>
    </row>
    <row r="231" spans="18:18" x14ac:dyDescent="0.2">
      <c r="R231"/>
    </row>
    <row r="232" spans="18:18" x14ac:dyDescent="0.2">
      <c r="R232"/>
    </row>
    <row r="233" spans="18:18" x14ac:dyDescent="0.2">
      <c r="R233"/>
    </row>
    <row r="234" spans="18:18" x14ac:dyDescent="0.2">
      <c r="R234"/>
    </row>
    <row r="235" spans="18:18" x14ac:dyDescent="0.2">
      <c r="R235"/>
    </row>
    <row r="236" spans="18:18" x14ac:dyDescent="0.2">
      <c r="R236"/>
    </row>
    <row r="237" spans="18:18" x14ac:dyDescent="0.2">
      <c r="R237"/>
    </row>
    <row r="238" spans="18:18" x14ac:dyDescent="0.2">
      <c r="R238"/>
    </row>
    <row r="239" spans="18:18" x14ac:dyDescent="0.2">
      <c r="R239"/>
    </row>
    <row r="240" spans="18:18" x14ac:dyDescent="0.2">
      <c r="R240"/>
    </row>
    <row r="241" spans="18:18" x14ac:dyDescent="0.2">
      <c r="R241"/>
    </row>
    <row r="242" spans="18:18" x14ac:dyDescent="0.2">
      <c r="R242"/>
    </row>
    <row r="243" spans="18:18" x14ac:dyDescent="0.2">
      <c r="R243"/>
    </row>
    <row r="244" spans="18:18" x14ac:dyDescent="0.2">
      <c r="R244"/>
    </row>
    <row r="245" spans="18:18" x14ac:dyDescent="0.2">
      <c r="R245"/>
    </row>
    <row r="246" spans="18:18" x14ac:dyDescent="0.2">
      <c r="R246"/>
    </row>
    <row r="247" spans="18:18" x14ac:dyDescent="0.2">
      <c r="R247"/>
    </row>
    <row r="248" spans="18:18" x14ac:dyDescent="0.2">
      <c r="R248"/>
    </row>
    <row r="249" spans="18:18" x14ac:dyDescent="0.2">
      <c r="R249"/>
    </row>
    <row r="250" spans="18:18" x14ac:dyDescent="0.2">
      <c r="R250"/>
    </row>
    <row r="251" spans="18:18" x14ac:dyDescent="0.2">
      <c r="R251"/>
    </row>
    <row r="252" spans="18:18" x14ac:dyDescent="0.2">
      <c r="R252"/>
    </row>
    <row r="253" spans="18:18" x14ac:dyDescent="0.2">
      <c r="R253"/>
    </row>
    <row r="254" spans="18:18" x14ac:dyDescent="0.2">
      <c r="R254"/>
    </row>
    <row r="255" spans="18:18" x14ac:dyDescent="0.2">
      <c r="R255"/>
    </row>
    <row r="256" spans="18:18" x14ac:dyDescent="0.2">
      <c r="R256"/>
    </row>
    <row r="257" spans="18:18" x14ac:dyDescent="0.2">
      <c r="R257"/>
    </row>
    <row r="258" spans="18:18" x14ac:dyDescent="0.2">
      <c r="R258"/>
    </row>
    <row r="259" spans="18:18" x14ac:dyDescent="0.2">
      <c r="R259"/>
    </row>
    <row r="260" spans="18:18" x14ac:dyDescent="0.2">
      <c r="R260"/>
    </row>
    <row r="261" spans="18:18" x14ac:dyDescent="0.2">
      <c r="R261"/>
    </row>
    <row r="262" spans="18:18" x14ac:dyDescent="0.2">
      <c r="R262"/>
    </row>
    <row r="263" spans="18:18" x14ac:dyDescent="0.2">
      <c r="R263"/>
    </row>
    <row r="264" spans="18:18" x14ac:dyDescent="0.2">
      <c r="R264"/>
    </row>
    <row r="265" spans="18:18" x14ac:dyDescent="0.2">
      <c r="R265"/>
    </row>
    <row r="266" spans="18:18" x14ac:dyDescent="0.2">
      <c r="R266"/>
    </row>
    <row r="267" spans="18:18" x14ac:dyDescent="0.2">
      <c r="R267"/>
    </row>
    <row r="268" spans="18:18" x14ac:dyDescent="0.2">
      <c r="R268"/>
    </row>
    <row r="269" spans="18:18" x14ac:dyDescent="0.2">
      <c r="R269"/>
    </row>
    <row r="270" spans="18:18" x14ac:dyDescent="0.2">
      <c r="R270"/>
    </row>
    <row r="271" spans="18:18" x14ac:dyDescent="0.2">
      <c r="R271"/>
    </row>
    <row r="272" spans="18:18" x14ac:dyDescent="0.2">
      <c r="R272"/>
    </row>
    <row r="273" spans="18:18" x14ac:dyDescent="0.2">
      <c r="R273"/>
    </row>
    <row r="274" spans="18:18" x14ac:dyDescent="0.2">
      <c r="R274"/>
    </row>
    <row r="275" spans="18:18" x14ac:dyDescent="0.2">
      <c r="R275"/>
    </row>
    <row r="276" spans="18:18" x14ac:dyDescent="0.2">
      <c r="R276"/>
    </row>
    <row r="277" spans="18:18" x14ac:dyDescent="0.2">
      <c r="R277"/>
    </row>
    <row r="278" spans="18:18" x14ac:dyDescent="0.2">
      <c r="R278"/>
    </row>
    <row r="279" spans="18:18" x14ac:dyDescent="0.2">
      <c r="R279"/>
    </row>
    <row r="280" spans="18:18" x14ac:dyDescent="0.2">
      <c r="R280"/>
    </row>
    <row r="281" spans="18:18" x14ac:dyDescent="0.2">
      <c r="R281"/>
    </row>
    <row r="282" spans="18:18" x14ac:dyDescent="0.2">
      <c r="R282"/>
    </row>
    <row r="283" spans="18:18" x14ac:dyDescent="0.2">
      <c r="R283"/>
    </row>
    <row r="284" spans="18:18" x14ac:dyDescent="0.2">
      <c r="R284"/>
    </row>
    <row r="285" spans="18:18" x14ac:dyDescent="0.2">
      <c r="R285"/>
    </row>
    <row r="286" spans="18:18" x14ac:dyDescent="0.2">
      <c r="R286"/>
    </row>
    <row r="287" spans="18:18" x14ac:dyDescent="0.2">
      <c r="R287"/>
    </row>
    <row r="288" spans="18:18" x14ac:dyDescent="0.2">
      <c r="R288"/>
    </row>
    <row r="289" spans="18:18" x14ac:dyDescent="0.2">
      <c r="R289"/>
    </row>
    <row r="290" spans="18:18" x14ac:dyDescent="0.2">
      <c r="R290"/>
    </row>
    <row r="291" spans="18:18" x14ac:dyDescent="0.2">
      <c r="R291"/>
    </row>
    <row r="292" spans="18:18" x14ac:dyDescent="0.2">
      <c r="R292"/>
    </row>
    <row r="293" spans="18:18" x14ac:dyDescent="0.2">
      <c r="R293"/>
    </row>
    <row r="294" spans="18:18" x14ac:dyDescent="0.2">
      <c r="R294"/>
    </row>
    <row r="295" spans="18:18" x14ac:dyDescent="0.2">
      <c r="R295"/>
    </row>
    <row r="296" spans="18:18" x14ac:dyDescent="0.2">
      <c r="R296"/>
    </row>
    <row r="297" spans="18:18" x14ac:dyDescent="0.2">
      <c r="R297"/>
    </row>
    <row r="298" spans="18:18" x14ac:dyDescent="0.2">
      <c r="R298"/>
    </row>
    <row r="299" spans="18:18" x14ac:dyDescent="0.2">
      <c r="R299"/>
    </row>
    <row r="300" spans="18:18" x14ac:dyDescent="0.2">
      <c r="R300"/>
    </row>
    <row r="301" spans="18:18" x14ac:dyDescent="0.2">
      <c r="R301"/>
    </row>
    <row r="302" spans="18:18" x14ac:dyDescent="0.2">
      <c r="R302"/>
    </row>
    <row r="303" spans="18:18" x14ac:dyDescent="0.2">
      <c r="R303"/>
    </row>
    <row r="304" spans="18:18" x14ac:dyDescent="0.2">
      <c r="R304"/>
    </row>
    <row r="305" spans="18:18" x14ac:dyDescent="0.2">
      <c r="R305"/>
    </row>
    <row r="306" spans="18:18" x14ac:dyDescent="0.2">
      <c r="R306"/>
    </row>
    <row r="307" spans="18:18" x14ac:dyDescent="0.2">
      <c r="R307"/>
    </row>
    <row r="308" spans="18:18" x14ac:dyDescent="0.2">
      <c r="R308"/>
    </row>
    <row r="309" spans="18:18" x14ac:dyDescent="0.2">
      <c r="R309"/>
    </row>
    <row r="310" spans="18:18" x14ac:dyDescent="0.2">
      <c r="R310"/>
    </row>
    <row r="311" spans="18:18" x14ac:dyDescent="0.2">
      <c r="R311"/>
    </row>
    <row r="312" spans="18:18" x14ac:dyDescent="0.2">
      <c r="R312"/>
    </row>
    <row r="313" spans="18:18" x14ac:dyDescent="0.2">
      <c r="R313"/>
    </row>
    <row r="314" spans="18:18" x14ac:dyDescent="0.2">
      <c r="R314"/>
    </row>
    <row r="315" spans="18:18" x14ac:dyDescent="0.2">
      <c r="R315"/>
    </row>
    <row r="316" spans="18:18" x14ac:dyDescent="0.2">
      <c r="R316"/>
    </row>
    <row r="317" spans="18:18" x14ac:dyDescent="0.2">
      <c r="R317"/>
    </row>
    <row r="318" spans="18:18" x14ac:dyDescent="0.2">
      <c r="R318"/>
    </row>
    <row r="319" spans="18:18" x14ac:dyDescent="0.2">
      <c r="R319"/>
    </row>
    <row r="320" spans="18:18" x14ac:dyDescent="0.2">
      <c r="R320"/>
    </row>
    <row r="321" spans="18:18" x14ac:dyDescent="0.2">
      <c r="R321"/>
    </row>
    <row r="322" spans="18:18" x14ac:dyDescent="0.2">
      <c r="R322"/>
    </row>
    <row r="323" spans="18:18" x14ac:dyDescent="0.2">
      <c r="R323"/>
    </row>
    <row r="324" spans="18:18" x14ac:dyDescent="0.2">
      <c r="R324"/>
    </row>
    <row r="325" spans="18:18" x14ac:dyDescent="0.2">
      <c r="R325"/>
    </row>
    <row r="326" spans="18:18" x14ac:dyDescent="0.2">
      <c r="R326"/>
    </row>
    <row r="327" spans="18:18" x14ac:dyDescent="0.2">
      <c r="R327"/>
    </row>
    <row r="328" spans="18:18" x14ac:dyDescent="0.2">
      <c r="R328"/>
    </row>
    <row r="329" spans="18:18" x14ac:dyDescent="0.2">
      <c r="R329"/>
    </row>
    <row r="330" spans="18:18" x14ac:dyDescent="0.2">
      <c r="R330"/>
    </row>
    <row r="331" spans="18:18" x14ac:dyDescent="0.2">
      <c r="R331"/>
    </row>
    <row r="332" spans="18:18" x14ac:dyDescent="0.2">
      <c r="R332"/>
    </row>
    <row r="333" spans="18:18" x14ac:dyDescent="0.2">
      <c r="R333"/>
    </row>
    <row r="334" spans="18:18" x14ac:dyDescent="0.2">
      <c r="R334"/>
    </row>
    <row r="335" spans="18:18" x14ac:dyDescent="0.2">
      <c r="R335"/>
    </row>
    <row r="336" spans="18:18" x14ac:dyDescent="0.2">
      <c r="R336"/>
    </row>
    <row r="337" spans="18:18" x14ac:dyDescent="0.2">
      <c r="R337"/>
    </row>
    <row r="338" spans="18:18" x14ac:dyDescent="0.2">
      <c r="R338"/>
    </row>
    <row r="339" spans="18:18" x14ac:dyDescent="0.2">
      <c r="R339"/>
    </row>
    <row r="340" spans="18:18" x14ac:dyDescent="0.2">
      <c r="R340"/>
    </row>
    <row r="341" spans="18:18" x14ac:dyDescent="0.2">
      <c r="R341"/>
    </row>
    <row r="342" spans="18:18" x14ac:dyDescent="0.2">
      <c r="R342"/>
    </row>
    <row r="343" spans="18:18" x14ac:dyDescent="0.2">
      <c r="R343"/>
    </row>
    <row r="344" spans="18:18" x14ac:dyDescent="0.2">
      <c r="R344"/>
    </row>
    <row r="345" spans="18:18" x14ac:dyDescent="0.2">
      <c r="R345"/>
    </row>
    <row r="346" spans="18:18" x14ac:dyDescent="0.2">
      <c r="R346"/>
    </row>
    <row r="347" spans="18:18" x14ac:dyDescent="0.2">
      <c r="R347"/>
    </row>
    <row r="348" spans="18:18" x14ac:dyDescent="0.2">
      <c r="R348"/>
    </row>
    <row r="349" spans="18:18" x14ac:dyDescent="0.2">
      <c r="R349"/>
    </row>
    <row r="350" spans="18:18" x14ac:dyDescent="0.2">
      <c r="R350"/>
    </row>
    <row r="351" spans="18:18" x14ac:dyDescent="0.2">
      <c r="R351"/>
    </row>
  </sheetData>
  <mergeCells count="1024">
    <mergeCell ref="DD3:DG3"/>
    <mergeCell ref="DT3:DW3"/>
    <mergeCell ref="EJ3:EM3"/>
    <mergeCell ref="EZ3:FC3"/>
    <mergeCell ref="FP3:FS3"/>
    <mergeCell ref="GF3:GI3"/>
    <mergeCell ref="K3:N3"/>
    <mergeCell ref="AB3:AE3"/>
    <mergeCell ref="AR3:AU3"/>
    <mergeCell ref="BH3:BK3"/>
    <mergeCell ref="BX3:CA3"/>
    <mergeCell ref="CN3:CQ3"/>
    <mergeCell ref="OF3:OI3"/>
    <mergeCell ref="OV3:OY3"/>
    <mergeCell ref="PL3:PO3"/>
    <mergeCell ref="QB3:QE3"/>
    <mergeCell ref="QR3:QU3"/>
    <mergeCell ref="RH3:RK3"/>
    <mergeCell ref="KN3:KQ3"/>
    <mergeCell ref="LD3:LG3"/>
    <mergeCell ref="LT3:LW3"/>
    <mergeCell ref="MJ3:MM3"/>
    <mergeCell ref="MZ3:NC3"/>
    <mergeCell ref="NP3:NS3"/>
    <mergeCell ref="GV3:GY3"/>
    <mergeCell ref="HL3:HO3"/>
    <mergeCell ref="IB3:IE3"/>
    <mergeCell ref="IR3:IU3"/>
    <mergeCell ref="JH3:JK3"/>
    <mergeCell ref="JX3:KA3"/>
    <mergeCell ref="ZH3:ZK3"/>
    <mergeCell ref="ZX3:AAA3"/>
    <mergeCell ref="AAN3:AAQ3"/>
    <mergeCell ref="ABD3:ABG3"/>
    <mergeCell ref="ABT3:ABW3"/>
    <mergeCell ref="ACJ3:ACM3"/>
    <mergeCell ref="VP3:VS3"/>
    <mergeCell ref="WF3:WI3"/>
    <mergeCell ref="WV3:WY3"/>
    <mergeCell ref="XL3:XO3"/>
    <mergeCell ref="YB3:YE3"/>
    <mergeCell ref="YR3:YU3"/>
    <mergeCell ref="RX3:SA3"/>
    <mergeCell ref="SN3:SQ3"/>
    <mergeCell ref="TD3:TG3"/>
    <mergeCell ref="TT3:TW3"/>
    <mergeCell ref="UJ3:UM3"/>
    <mergeCell ref="UZ3:VC3"/>
    <mergeCell ref="AKJ3:AKM3"/>
    <mergeCell ref="AKZ3:ALC3"/>
    <mergeCell ref="ALP3:ALS3"/>
    <mergeCell ref="AMF3:AMI3"/>
    <mergeCell ref="AMV3:AMY3"/>
    <mergeCell ref="ANL3:ANO3"/>
    <mergeCell ref="AGR3:AGU3"/>
    <mergeCell ref="AHH3:AHK3"/>
    <mergeCell ref="AHX3:AIA3"/>
    <mergeCell ref="AIN3:AIQ3"/>
    <mergeCell ref="AJD3:AJG3"/>
    <mergeCell ref="AJT3:AJW3"/>
    <mergeCell ref="ACZ3:ADC3"/>
    <mergeCell ref="ADP3:ADS3"/>
    <mergeCell ref="AEF3:AEI3"/>
    <mergeCell ref="AEV3:AEY3"/>
    <mergeCell ref="AFL3:AFO3"/>
    <mergeCell ref="AGB3:AGE3"/>
    <mergeCell ref="AVL3:AVO3"/>
    <mergeCell ref="AWB3:AWE3"/>
    <mergeCell ref="AWR3:AWU3"/>
    <mergeCell ref="AXH3:AXK3"/>
    <mergeCell ref="AXX3:AYA3"/>
    <mergeCell ref="AYN3:AYQ3"/>
    <mergeCell ref="ART3:ARW3"/>
    <mergeCell ref="ASJ3:ASM3"/>
    <mergeCell ref="ASZ3:ATC3"/>
    <mergeCell ref="ATP3:ATS3"/>
    <mergeCell ref="AUF3:AUI3"/>
    <mergeCell ref="AUV3:AUY3"/>
    <mergeCell ref="AOB3:AOE3"/>
    <mergeCell ref="AOR3:AOU3"/>
    <mergeCell ref="APH3:APK3"/>
    <mergeCell ref="APX3:AQA3"/>
    <mergeCell ref="AQN3:AQQ3"/>
    <mergeCell ref="ARD3:ARG3"/>
    <mergeCell ref="BGN3:BGQ3"/>
    <mergeCell ref="BHD3:BHG3"/>
    <mergeCell ref="BHT3:BHW3"/>
    <mergeCell ref="BIJ3:BIM3"/>
    <mergeCell ref="BIZ3:BJC3"/>
    <mergeCell ref="BJP3:BJS3"/>
    <mergeCell ref="BCV3:BCY3"/>
    <mergeCell ref="BDL3:BDO3"/>
    <mergeCell ref="BEB3:BEE3"/>
    <mergeCell ref="BER3:BEU3"/>
    <mergeCell ref="BFH3:BFK3"/>
    <mergeCell ref="BFX3:BGA3"/>
    <mergeCell ref="AZD3:AZG3"/>
    <mergeCell ref="AZT3:AZW3"/>
    <mergeCell ref="BAJ3:BAM3"/>
    <mergeCell ref="BAZ3:BBC3"/>
    <mergeCell ref="BBP3:BBS3"/>
    <mergeCell ref="BCF3:BCI3"/>
    <mergeCell ref="BRP3:BRS3"/>
    <mergeCell ref="BSF3:BSI3"/>
    <mergeCell ref="BSV3:BSY3"/>
    <mergeCell ref="BTL3:BTO3"/>
    <mergeCell ref="BUB3:BUE3"/>
    <mergeCell ref="BUR3:BUU3"/>
    <mergeCell ref="BNX3:BOA3"/>
    <mergeCell ref="BON3:BOQ3"/>
    <mergeCell ref="BPD3:BPG3"/>
    <mergeCell ref="BPT3:BPW3"/>
    <mergeCell ref="BQJ3:BQM3"/>
    <mergeCell ref="BQZ3:BRC3"/>
    <mergeCell ref="BKF3:BKI3"/>
    <mergeCell ref="BKV3:BKY3"/>
    <mergeCell ref="BLL3:BLO3"/>
    <mergeCell ref="BMB3:BME3"/>
    <mergeCell ref="BMR3:BMU3"/>
    <mergeCell ref="BNH3:BNK3"/>
    <mergeCell ref="CCR3:CCU3"/>
    <mergeCell ref="CDH3:CDK3"/>
    <mergeCell ref="CDX3:CEA3"/>
    <mergeCell ref="CEN3:CEQ3"/>
    <mergeCell ref="CFD3:CFG3"/>
    <mergeCell ref="CFT3:CFW3"/>
    <mergeCell ref="BYZ3:BZC3"/>
    <mergeCell ref="BZP3:BZS3"/>
    <mergeCell ref="CAF3:CAI3"/>
    <mergeCell ref="CAV3:CAY3"/>
    <mergeCell ref="CBL3:CBO3"/>
    <mergeCell ref="CCB3:CCE3"/>
    <mergeCell ref="BVH3:BVK3"/>
    <mergeCell ref="BVX3:BWA3"/>
    <mergeCell ref="BWN3:BWQ3"/>
    <mergeCell ref="BXD3:BXG3"/>
    <mergeCell ref="BXT3:BXW3"/>
    <mergeCell ref="BYJ3:BYM3"/>
    <mergeCell ref="CNT3:CNW3"/>
    <mergeCell ref="COJ3:COM3"/>
    <mergeCell ref="COZ3:CPC3"/>
    <mergeCell ref="CPP3:CPS3"/>
    <mergeCell ref="CQF3:CQI3"/>
    <mergeCell ref="CQV3:CQY3"/>
    <mergeCell ref="CKB3:CKE3"/>
    <mergeCell ref="CKR3:CKU3"/>
    <mergeCell ref="CLH3:CLK3"/>
    <mergeCell ref="CLX3:CMA3"/>
    <mergeCell ref="CMN3:CMQ3"/>
    <mergeCell ref="CND3:CNG3"/>
    <mergeCell ref="CGJ3:CGM3"/>
    <mergeCell ref="CGZ3:CHC3"/>
    <mergeCell ref="CHP3:CHS3"/>
    <mergeCell ref="CIF3:CII3"/>
    <mergeCell ref="CIV3:CIY3"/>
    <mergeCell ref="CJL3:CJO3"/>
    <mergeCell ref="CYV3:CYY3"/>
    <mergeCell ref="CZL3:CZO3"/>
    <mergeCell ref="DAB3:DAE3"/>
    <mergeCell ref="DAR3:DAU3"/>
    <mergeCell ref="DBH3:DBK3"/>
    <mergeCell ref="DBX3:DCA3"/>
    <mergeCell ref="CVD3:CVG3"/>
    <mergeCell ref="CVT3:CVW3"/>
    <mergeCell ref="CWJ3:CWM3"/>
    <mergeCell ref="CWZ3:CXC3"/>
    <mergeCell ref="CXP3:CXS3"/>
    <mergeCell ref="CYF3:CYI3"/>
    <mergeCell ref="CRL3:CRO3"/>
    <mergeCell ref="CSB3:CSE3"/>
    <mergeCell ref="CSR3:CSU3"/>
    <mergeCell ref="CTH3:CTK3"/>
    <mergeCell ref="CTX3:CUA3"/>
    <mergeCell ref="CUN3:CUQ3"/>
    <mergeCell ref="DJX3:DKA3"/>
    <mergeCell ref="DKN3:DKQ3"/>
    <mergeCell ref="DLD3:DLG3"/>
    <mergeCell ref="DLT3:DLW3"/>
    <mergeCell ref="DMJ3:DMM3"/>
    <mergeCell ref="DMZ3:DNC3"/>
    <mergeCell ref="DGF3:DGI3"/>
    <mergeCell ref="DGV3:DGY3"/>
    <mergeCell ref="DHL3:DHO3"/>
    <mergeCell ref="DIB3:DIE3"/>
    <mergeCell ref="DIR3:DIU3"/>
    <mergeCell ref="DJH3:DJK3"/>
    <mergeCell ref="DCN3:DCQ3"/>
    <mergeCell ref="DDD3:DDG3"/>
    <mergeCell ref="DDT3:DDW3"/>
    <mergeCell ref="DEJ3:DEM3"/>
    <mergeCell ref="DEZ3:DFC3"/>
    <mergeCell ref="DFP3:DFS3"/>
    <mergeCell ref="DUZ3:DVC3"/>
    <mergeCell ref="DVP3:DVS3"/>
    <mergeCell ref="DWF3:DWI3"/>
    <mergeCell ref="DWV3:DWY3"/>
    <mergeCell ref="DXL3:DXO3"/>
    <mergeCell ref="DYB3:DYE3"/>
    <mergeCell ref="DRH3:DRK3"/>
    <mergeCell ref="DRX3:DSA3"/>
    <mergeCell ref="DSN3:DSQ3"/>
    <mergeCell ref="DTD3:DTG3"/>
    <mergeCell ref="DTT3:DTW3"/>
    <mergeCell ref="DUJ3:DUM3"/>
    <mergeCell ref="DNP3:DNS3"/>
    <mergeCell ref="DOF3:DOI3"/>
    <mergeCell ref="DOV3:DOY3"/>
    <mergeCell ref="DPL3:DPO3"/>
    <mergeCell ref="DQB3:DQE3"/>
    <mergeCell ref="DQR3:DQU3"/>
    <mergeCell ref="EGB3:EGE3"/>
    <mergeCell ref="EGR3:EGU3"/>
    <mergeCell ref="EHH3:EHK3"/>
    <mergeCell ref="EHX3:EIA3"/>
    <mergeCell ref="EIN3:EIQ3"/>
    <mergeCell ref="EJD3:EJG3"/>
    <mergeCell ref="ECJ3:ECM3"/>
    <mergeCell ref="ECZ3:EDC3"/>
    <mergeCell ref="EDP3:EDS3"/>
    <mergeCell ref="EEF3:EEI3"/>
    <mergeCell ref="EEV3:EEY3"/>
    <mergeCell ref="EFL3:EFO3"/>
    <mergeCell ref="DYR3:DYU3"/>
    <mergeCell ref="DZH3:DZK3"/>
    <mergeCell ref="DZX3:EAA3"/>
    <mergeCell ref="EAN3:EAQ3"/>
    <mergeCell ref="EBD3:EBG3"/>
    <mergeCell ref="EBT3:EBW3"/>
    <mergeCell ref="ERD3:ERG3"/>
    <mergeCell ref="ERT3:ERW3"/>
    <mergeCell ref="ESJ3:ESM3"/>
    <mergeCell ref="ESZ3:ETC3"/>
    <mergeCell ref="ETP3:ETS3"/>
    <mergeCell ref="EUF3:EUI3"/>
    <mergeCell ref="ENL3:ENO3"/>
    <mergeCell ref="EOB3:EOE3"/>
    <mergeCell ref="EOR3:EOU3"/>
    <mergeCell ref="EPH3:EPK3"/>
    <mergeCell ref="EPX3:EQA3"/>
    <mergeCell ref="EQN3:EQQ3"/>
    <mergeCell ref="EJT3:EJW3"/>
    <mergeCell ref="EKJ3:EKM3"/>
    <mergeCell ref="EKZ3:ELC3"/>
    <mergeCell ref="ELP3:ELS3"/>
    <mergeCell ref="EMF3:EMI3"/>
    <mergeCell ref="EMV3:EMY3"/>
    <mergeCell ref="FCF3:FCI3"/>
    <mergeCell ref="FCV3:FCY3"/>
    <mergeCell ref="FDL3:FDO3"/>
    <mergeCell ref="FEB3:FEE3"/>
    <mergeCell ref="FER3:FEU3"/>
    <mergeCell ref="FFH3:FFK3"/>
    <mergeCell ref="EYN3:EYQ3"/>
    <mergeCell ref="EZD3:EZG3"/>
    <mergeCell ref="EZT3:EZW3"/>
    <mergeCell ref="FAJ3:FAM3"/>
    <mergeCell ref="FAZ3:FBC3"/>
    <mergeCell ref="FBP3:FBS3"/>
    <mergeCell ref="EUV3:EUY3"/>
    <mergeCell ref="EVL3:EVO3"/>
    <mergeCell ref="EWB3:EWE3"/>
    <mergeCell ref="EWR3:EWU3"/>
    <mergeCell ref="EXH3:EXK3"/>
    <mergeCell ref="EXX3:EYA3"/>
    <mergeCell ref="FNH3:FNK3"/>
    <mergeCell ref="FNX3:FOA3"/>
    <mergeCell ref="FON3:FOQ3"/>
    <mergeCell ref="FPD3:FPG3"/>
    <mergeCell ref="FPT3:FPW3"/>
    <mergeCell ref="FQJ3:FQM3"/>
    <mergeCell ref="FJP3:FJS3"/>
    <mergeCell ref="FKF3:FKI3"/>
    <mergeCell ref="FKV3:FKY3"/>
    <mergeCell ref="FLL3:FLO3"/>
    <mergeCell ref="FMB3:FME3"/>
    <mergeCell ref="FMR3:FMU3"/>
    <mergeCell ref="FFX3:FGA3"/>
    <mergeCell ref="FGN3:FGQ3"/>
    <mergeCell ref="FHD3:FHG3"/>
    <mergeCell ref="FHT3:FHW3"/>
    <mergeCell ref="FIJ3:FIM3"/>
    <mergeCell ref="FIZ3:FJC3"/>
    <mergeCell ref="FYJ3:FYM3"/>
    <mergeCell ref="FYZ3:FZC3"/>
    <mergeCell ref="FZP3:FZS3"/>
    <mergeCell ref="GAF3:GAI3"/>
    <mergeCell ref="GAV3:GAY3"/>
    <mergeCell ref="GBL3:GBO3"/>
    <mergeCell ref="FUR3:FUU3"/>
    <mergeCell ref="FVH3:FVK3"/>
    <mergeCell ref="FVX3:FWA3"/>
    <mergeCell ref="FWN3:FWQ3"/>
    <mergeCell ref="FXD3:FXG3"/>
    <mergeCell ref="FXT3:FXW3"/>
    <mergeCell ref="FQZ3:FRC3"/>
    <mergeCell ref="FRP3:FRS3"/>
    <mergeCell ref="FSF3:FSI3"/>
    <mergeCell ref="FSV3:FSY3"/>
    <mergeCell ref="FTL3:FTO3"/>
    <mergeCell ref="FUB3:FUE3"/>
    <mergeCell ref="GJL3:GJO3"/>
    <mergeCell ref="GKB3:GKE3"/>
    <mergeCell ref="GKR3:GKU3"/>
    <mergeCell ref="GLH3:GLK3"/>
    <mergeCell ref="GLX3:GMA3"/>
    <mergeCell ref="GMN3:GMQ3"/>
    <mergeCell ref="GFT3:GFW3"/>
    <mergeCell ref="GGJ3:GGM3"/>
    <mergeCell ref="GGZ3:GHC3"/>
    <mergeCell ref="GHP3:GHS3"/>
    <mergeCell ref="GIF3:GII3"/>
    <mergeCell ref="GIV3:GIY3"/>
    <mergeCell ref="GCB3:GCE3"/>
    <mergeCell ref="GCR3:GCU3"/>
    <mergeCell ref="GDH3:GDK3"/>
    <mergeCell ref="GDX3:GEA3"/>
    <mergeCell ref="GEN3:GEQ3"/>
    <mergeCell ref="GFD3:GFG3"/>
    <mergeCell ref="GUN3:GUQ3"/>
    <mergeCell ref="GVD3:GVG3"/>
    <mergeCell ref="GVT3:GVW3"/>
    <mergeCell ref="GWJ3:GWM3"/>
    <mergeCell ref="GWZ3:GXC3"/>
    <mergeCell ref="GXP3:GXS3"/>
    <mergeCell ref="GQV3:GQY3"/>
    <mergeCell ref="GRL3:GRO3"/>
    <mergeCell ref="GSB3:GSE3"/>
    <mergeCell ref="GSR3:GSU3"/>
    <mergeCell ref="GTH3:GTK3"/>
    <mergeCell ref="GTX3:GUA3"/>
    <mergeCell ref="GND3:GNG3"/>
    <mergeCell ref="GNT3:GNW3"/>
    <mergeCell ref="GOJ3:GOM3"/>
    <mergeCell ref="GOZ3:GPC3"/>
    <mergeCell ref="GPP3:GPS3"/>
    <mergeCell ref="GQF3:GQI3"/>
    <mergeCell ref="HFP3:HFS3"/>
    <mergeCell ref="HGF3:HGI3"/>
    <mergeCell ref="HGV3:HGY3"/>
    <mergeCell ref="HHL3:HHO3"/>
    <mergeCell ref="HIB3:HIE3"/>
    <mergeCell ref="HIR3:HIU3"/>
    <mergeCell ref="HBX3:HCA3"/>
    <mergeCell ref="HCN3:HCQ3"/>
    <mergeCell ref="HDD3:HDG3"/>
    <mergeCell ref="HDT3:HDW3"/>
    <mergeCell ref="HEJ3:HEM3"/>
    <mergeCell ref="HEZ3:HFC3"/>
    <mergeCell ref="GYF3:GYI3"/>
    <mergeCell ref="GYV3:GYY3"/>
    <mergeCell ref="GZL3:GZO3"/>
    <mergeCell ref="HAB3:HAE3"/>
    <mergeCell ref="HAR3:HAU3"/>
    <mergeCell ref="HBH3:HBK3"/>
    <mergeCell ref="HQR3:HQU3"/>
    <mergeCell ref="HRH3:HRK3"/>
    <mergeCell ref="HRX3:HSA3"/>
    <mergeCell ref="HSN3:HSQ3"/>
    <mergeCell ref="HTD3:HTG3"/>
    <mergeCell ref="HTT3:HTW3"/>
    <mergeCell ref="HMZ3:HNC3"/>
    <mergeCell ref="HNP3:HNS3"/>
    <mergeCell ref="HOF3:HOI3"/>
    <mergeCell ref="HOV3:HOY3"/>
    <mergeCell ref="HPL3:HPO3"/>
    <mergeCell ref="HQB3:HQE3"/>
    <mergeCell ref="HJH3:HJK3"/>
    <mergeCell ref="HJX3:HKA3"/>
    <mergeCell ref="HKN3:HKQ3"/>
    <mergeCell ref="HLD3:HLG3"/>
    <mergeCell ref="HLT3:HLW3"/>
    <mergeCell ref="HMJ3:HMM3"/>
    <mergeCell ref="IBT3:IBW3"/>
    <mergeCell ref="ICJ3:ICM3"/>
    <mergeCell ref="ICZ3:IDC3"/>
    <mergeCell ref="IDP3:IDS3"/>
    <mergeCell ref="IEF3:IEI3"/>
    <mergeCell ref="IEV3:IEY3"/>
    <mergeCell ref="HYB3:HYE3"/>
    <mergeCell ref="HYR3:HYU3"/>
    <mergeCell ref="HZH3:HZK3"/>
    <mergeCell ref="HZX3:IAA3"/>
    <mergeCell ref="IAN3:IAQ3"/>
    <mergeCell ref="IBD3:IBG3"/>
    <mergeCell ref="HUJ3:HUM3"/>
    <mergeCell ref="HUZ3:HVC3"/>
    <mergeCell ref="HVP3:HVS3"/>
    <mergeCell ref="HWF3:HWI3"/>
    <mergeCell ref="HWV3:HWY3"/>
    <mergeCell ref="HXL3:HXO3"/>
    <mergeCell ref="IMV3:IMY3"/>
    <mergeCell ref="INL3:INO3"/>
    <mergeCell ref="IOB3:IOE3"/>
    <mergeCell ref="IOR3:IOU3"/>
    <mergeCell ref="IPH3:IPK3"/>
    <mergeCell ref="IPX3:IQA3"/>
    <mergeCell ref="IJD3:IJG3"/>
    <mergeCell ref="IJT3:IJW3"/>
    <mergeCell ref="IKJ3:IKM3"/>
    <mergeCell ref="IKZ3:ILC3"/>
    <mergeCell ref="ILP3:ILS3"/>
    <mergeCell ref="IMF3:IMI3"/>
    <mergeCell ref="IFL3:IFO3"/>
    <mergeCell ref="IGB3:IGE3"/>
    <mergeCell ref="IGR3:IGU3"/>
    <mergeCell ref="IHH3:IHK3"/>
    <mergeCell ref="IHX3:IIA3"/>
    <mergeCell ref="IIN3:IIQ3"/>
    <mergeCell ref="IXX3:IYA3"/>
    <mergeCell ref="IYN3:IYQ3"/>
    <mergeCell ref="IZD3:IZG3"/>
    <mergeCell ref="IZT3:IZW3"/>
    <mergeCell ref="JAJ3:JAM3"/>
    <mergeCell ref="JAZ3:JBC3"/>
    <mergeCell ref="IUF3:IUI3"/>
    <mergeCell ref="IUV3:IUY3"/>
    <mergeCell ref="IVL3:IVO3"/>
    <mergeCell ref="IWB3:IWE3"/>
    <mergeCell ref="IWR3:IWU3"/>
    <mergeCell ref="IXH3:IXK3"/>
    <mergeCell ref="IQN3:IQQ3"/>
    <mergeCell ref="IRD3:IRG3"/>
    <mergeCell ref="IRT3:IRW3"/>
    <mergeCell ref="ISJ3:ISM3"/>
    <mergeCell ref="ISZ3:ITC3"/>
    <mergeCell ref="ITP3:ITS3"/>
    <mergeCell ref="JIZ3:JJC3"/>
    <mergeCell ref="JJP3:JJS3"/>
    <mergeCell ref="JKF3:JKI3"/>
    <mergeCell ref="JKV3:JKY3"/>
    <mergeCell ref="JLL3:JLO3"/>
    <mergeCell ref="JMB3:JME3"/>
    <mergeCell ref="JFH3:JFK3"/>
    <mergeCell ref="JFX3:JGA3"/>
    <mergeCell ref="JGN3:JGQ3"/>
    <mergeCell ref="JHD3:JHG3"/>
    <mergeCell ref="JHT3:JHW3"/>
    <mergeCell ref="JIJ3:JIM3"/>
    <mergeCell ref="JBP3:JBS3"/>
    <mergeCell ref="JCF3:JCI3"/>
    <mergeCell ref="JCV3:JCY3"/>
    <mergeCell ref="JDL3:JDO3"/>
    <mergeCell ref="JEB3:JEE3"/>
    <mergeCell ref="JER3:JEU3"/>
    <mergeCell ref="JUB3:JUE3"/>
    <mergeCell ref="JUR3:JUU3"/>
    <mergeCell ref="JVH3:JVK3"/>
    <mergeCell ref="JVX3:JWA3"/>
    <mergeCell ref="JWN3:JWQ3"/>
    <mergeCell ref="JXD3:JXG3"/>
    <mergeCell ref="JQJ3:JQM3"/>
    <mergeCell ref="JQZ3:JRC3"/>
    <mergeCell ref="JRP3:JRS3"/>
    <mergeCell ref="JSF3:JSI3"/>
    <mergeCell ref="JSV3:JSY3"/>
    <mergeCell ref="JTL3:JTO3"/>
    <mergeCell ref="JMR3:JMU3"/>
    <mergeCell ref="JNH3:JNK3"/>
    <mergeCell ref="JNX3:JOA3"/>
    <mergeCell ref="JON3:JOQ3"/>
    <mergeCell ref="JPD3:JPG3"/>
    <mergeCell ref="JPT3:JPW3"/>
    <mergeCell ref="KFD3:KFG3"/>
    <mergeCell ref="KFT3:KFW3"/>
    <mergeCell ref="KGJ3:KGM3"/>
    <mergeCell ref="KGZ3:KHC3"/>
    <mergeCell ref="KHP3:KHS3"/>
    <mergeCell ref="KIF3:KII3"/>
    <mergeCell ref="KBL3:KBO3"/>
    <mergeCell ref="KCB3:KCE3"/>
    <mergeCell ref="KCR3:KCU3"/>
    <mergeCell ref="KDH3:KDK3"/>
    <mergeCell ref="KDX3:KEA3"/>
    <mergeCell ref="KEN3:KEQ3"/>
    <mergeCell ref="JXT3:JXW3"/>
    <mergeCell ref="JYJ3:JYM3"/>
    <mergeCell ref="JYZ3:JZC3"/>
    <mergeCell ref="JZP3:JZS3"/>
    <mergeCell ref="KAF3:KAI3"/>
    <mergeCell ref="KAV3:KAY3"/>
    <mergeCell ref="KQF3:KQI3"/>
    <mergeCell ref="KQV3:KQY3"/>
    <mergeCell ref="KRL3:KRO3"/>
    <mergeCell ref="KSB3:KSE3"/>
    <mergeCell ref="KSR3:KSU3"/>
    <mergeCell ref="KTH3:KTK3"/>
    <mergeCell ref="KMN3:KMQ3"/>
    <mergeCell ref="KND3:KNG3"/>
    <mergeCell ref="KNT3:KNW3"/>
    <mergeCell ref="KOJ3:KOM3"/>
    <mergeCell ref="KOZ3:KPC3"/>
    <mergeCell ref="KPP3:KPS3"/>
    <mergeCell ref="KIV3:KIY3"/>
    <mergeCell ref="KJL3:KJO3"/>
    <mergeCell ref="KKB3:KKE3"/>
    <mergeCell ref="KKR3:KKU3"/>
    <mergeCell ref="KLH3:KLK3"/>
    <mergeCell ref="KLX3:KMA3"/>
    <mergeCell ref="LBH3:LBK3"/>
    <mergeCell ref="LBX3:LCA3"/>
    <mergeCell ref="LCN3:LCQ3"/>
    <mergeCell ref="LDD3:LDG3"/>
    <mergeCell ref="LDT3:LDW3"/>
    <mergeCell ref="LEJ3:LEM3"/>
    <mergeCell ref="KXP3:KXS3"/>
    <mergeCell ref="KYF3:KYI3"/>
    <mergeCell ref="KYV3:KYY3"/>
    <mergeCell ref="KZL3:KZO3"/>
    <mergeCell ref="LAB3:LAE3"/>
    <mergeCell ref="LAR3:LAU3"/>
    <mergeCell ref="KTX3:KUA3"/>
    <mergeCell ref="KUN3:KUQ3"/>
    <mergeCell ref="KVD3:KVG3"/>
    <mergeCell ref="KVT3:KVW3"/>
    <mergeCell ref="KWJ3:KWM3"/>
    <mergeCell ref="KWZ3:KXC3"/>
    <mergeCell ref="LMJ3:LMM3"/>
    <mergeCell ref="LMZ3:LNC3"/>
    <mergeCell ref="LNP3:LNS3"/>
    <mergeCell ref="LOF3:LOI3"/>
    <mergeCell ref="LOV3:LOY3"/>
    <mergeCell ref="LPL3:LPO3"/>
    <mergeCell ref="LIR3:LIU3"/>
    <mergeCell ref="LJH3:LJK3"/>
    <mergeCell ref="LJX3:LKA3"/>
    <mergeCell ref="LKN3:LKQ3"/>
    <mergeCell ref="LLD3:LLG3"/>
    <mergeCell ref="LLT3:LLW3"/>
    <mergeCell ref="LEZ3:LFC3"/>
    <mergeCell ref="LFP3:LFS3"/>
    <mergeCell ref="LGF3:LGI3"/>
    <mergeCell ref="LGV3:LGY3"/>
    <mergeCell ref="LHL3:LHO3"/>
    <mergeCell ref="LIB3:LIE3"/>
    <mergeCell ref="LXL3:LXO3"/>
    <mergeCell ref="LYB3:LYE3"/>
    <mergeCell ref="LYR3:LYU3"/>
    <mergeCell ref="LZH3:LZK3"/>
    <mergeCell ref="LZX3:MAA3"/>
    <mergeCell ref="MAN3:MAQ3"/>
    <mergeCell ref="LTT3:LTW3"/>
    <mergeCell ref="LUJ3:LUM3"/>
    <mergeCell ref="LUZ3:LVC3"/>
    <mergeCell ref="LVP3:LVS3"/>
    <mergeCell ref="LWF3:LWI3"/>
    <mergeCell ref="LWV3:LWY3"/>
    <mergeCell ref="LQB3:LQE3"/>
    <mergeCell ref="LQR3:LQU3"/>
    <mergeCell ref="LRH3:LRK3"/>
    <mergeCell ref="LRX3:LSA3"/>
    <mergeCell ref="LSN3:LSQ3"/>
    <mergeCell ref="LTD3:LTG3"/>
    <mergeCell ref="MIN3:MIQ3"/>
    <mergeCell ref="MJD3:MJG3"/>
    <mergeCell ref="MJT3:MJW3"/>
    <mergeCell ref="MKJ3:MKM3"/>
    <mergeCell ref="MKZ3:MLC3"/>
    <mergeCell ref="MLP3:MLS3"/>
    <mergeCell ref="MEV3:MEY3"/>
    <mergeCell ref="MFL3:MFO3"/>
    <mergeCell ref="MGB3:MGE3"/>
    <mergeCell ref="MGR3:MGU3"/>
    <mergeCell ref="MHH3:MHK3"/>
    <mergeCell ref="MHX3:MIA3"/>
    <mergeCell ref="MBD3:MBG3"/>
    <mergeCell ref="MBT3:MBW3"/>
    <mergeCell ref="MCJ3:MCM3"/>
    <mergeCell ref="MCZ3:MDC3"/>
    <mergeCell ref="MDP3:MDS3"/>
    <mergeCell ref="MEF3:MEI3"/>
    <mergeCell ref="MTP3:MTS3"/>
    <mergeCell ref="MUF3:MUI3"/>
    <mergeCell ref="MUV3:MUY3"/>
    <mergeCell ref="MVL3:MVO3"/>
    <mergeCell ref="MWB3:MWE3"/>
    <mergeCell ref="MWR3:MWU3"/>
    <mergeCell ref="MPX3:MQA3"/>
    <mergeCell ref="MQN3:MQQ3"/>
    <mergeCell ref="MRD3:MRG3"/>
    <mergeCell ref="MRT3:MRW3"/>
    <mergeCell ref="MSJ3:MSM3"/>
    <mergeCell ref="MSZ3:MTC3"/>
    <mergeCell ref="MMF3:MMI3"/>
    <mergeCell ref="MMV3:MMY3"/>
    <mergeCell ref="MNL3:MNO3"/>
    <mergeCell ref="MOB3:MOE3"/>
    <mergeCell ref="MOR3:MOU3"/>
    <mergeCell ref="MPH3:MPK3"/>
    <mergeCell ref="NER3:NEU3"/>
    <mergeCell ref="NFH3:NFK3"/>
    <mergeCell ref="NFX3:NGA3"/>
    <mergeCell ref="NGN3:NGQ3"/>
    <mergeCell ref="NHD3:NHG3"/>
    <mergeCell ref="NHT3:NHW3"/>
    <mergeCell ref="NAZ3:NBC3"/>
    <mergeCell ref="NBP3:NBS3"/>
    <mergeCell ref="NCF3:NCI3"/>
    <mergeCell ref="NCV3:NCY3"/>
    <mergeCell ref="NDL3:NDO3"/>
    <mergeCell ref="NEB3:NEE3"/>
    <mergeCell ref="MXH3:MXK3"/>
    <mergeCell ref="MXX3:MYA3"/>
    <mergeCell ref="MYN3:MYQ3"/>
    <mergeCell ref="MZD3:MZG3"/>
    <mergeCell ref="MZT3:MZW3"/>
    <mergeCell ref="NAJ3:NAM3"/>
    <mergeCell ref="NPT3:NPW3"/>
    <mergeCell ref="NQJ3:NQM3"/>
    <mergeCell ref="NQZ3:NRC3"/>
    <mergeCell ref="NRP3:NRS3"/>
    <mergeCell ref="NSF3:NSI3"/>
    <mergeCell ref="NSV3:NSY3"/>
    <mergeCell ref="NMB3:NME3"/>
    <mergeCell ref="NMR3:NMU3"/>
    <mergeCell ref="NNH3:NNK3"/>
    <mergeCell ref="NNX3:NOA3"/>
    <mergeCell ref="NON3:NOQ3"/>
    <mergeCell ref="NPD3:NPG3"/>
    <mergeCell ref="NIJ3:NIM3"/>
    <mergeCell ref="NIZ3:NJC3"/>
    <mergeCell ref="NJP3:NJS3"/>
    <mergeCell ref="NKF3:NKI3"/>
    <mergeCell ref="NKV3:NKY3"/>
    <mergeCell ref="NLL3:NLO3"/>
    <mergeCell ref="OAV3:OAY3"/>
    <mergeCell ref="OBL3:OBO3"/>
    <mergeCell ref="OCB3:OCE3"/>
    <mergeCell ref="OCR3:OCU3"/>
    <mergeCell ref="ODH3:ODK3"/>
    <mergeCell ref="ODX3:OEA3"/>
    <mergeCell ref="NXD3:NXG3"/>
    <mergeCell ref="NXT3:NXW3"/>
    <mergeCell ref="NYJ3:NYM3"/>
    <mergeCell ref="NYZ3:NZC3"/>
    <mergeCell ref="NZP3:NZS3"/>
    <mergeCell ref="OAF3:OAI3"/>
    <mergeCell ref="NTL3:NTO3"/>
    <mergeCell ref="NUB3:NUE3"/>
    <mergeCell ref="NUR3:NUU3"/>
    <mergeCell ref="NVH3:NVK3"/>
    <mergeCell ref="NVX3:NWA3"/>
    <mergeCell ref="NWN3:NWQ3"/>
    <mergeCell ref="OLX3:OMA3"/>
    <mergeCell ref="OMN3:OMQ3"/>
    <mergeCell ref="OND3:ONG3"/>
    <mergeCell ref="ONT3:ONW3"/>
    <mergeCell ref="OOJ3:OOM3"/>
    <mergeCell ref="OOZ3:OPC3"/>
    <mergeCell ref="OIF3:OII3"/>
    <mergeCell ref="OIV3:OIY3"/>
    <mergeCell ref="OJL3:OJO3"/>
    <mergeCell ref="OKB3:OKE3"/>
    <mergeCell ref="OKR3:OKU3"/>
    <mergeCell ref="OLH3:OLK3"/>
    <mergeCell ref="OEN3:OEQ3"/>
    <mergeCell ref="OFD3:OFG3"/>
    <mergeCell ref="OFT3:OFW3"/>
    <mergeCell ref="OGJ3:OGM3"/>
    <mergeCell ref="OGZ3:OHC3"/>
    <mergeCell ref="OHP3:OHS3"/>
    <mergeCell ref="OWZ3:OXC3"/>
    <mergeCell ref="OXP3:OXS3"/>
    <mergeCell ref="OYF3:OYI3"/>
    <mergeCell ref="OYV3:OYY3"/>
    <mergeCell ref="OZL3:OZO3"/>
    <mergeCell ref="PAB3:PAE3"/>
    <mergeCell ref="OTH3:OTK3"/>
    <mergeCell ref="OTX3:OUA3"/>
    <mergeCell ref="OUN3:OUQ3"/>
    <mergeCell ref="OVD3:OVG3"/>
    <mergeCell ref="OVT3:OVW3"/>
    <mergeCell ref="OWJ3:OWM3"/>
    <mergeCell ref="OPP3:OPS3"/>
    <mergeCell ref="OQF3:OQI3"/>
    <mergeCell ref="OQV3:OQY3"/>
    <mergeCell ref="ORL3:ORO3"/>
    <mergeCell ref="OSB3:OSE3"/>
    <mergeCell ref="OSR3:OSU3"/>
    <mergeCell ref="PIB3:PIE3"/>
    <mergeCell ref="PIR3:PIU3"/>
    <mergeCell ref="PJH3:PJK3"/>
    <mergeCell ref="PJX3:PKA3"/>
    <mergeCell ref="PKN3:PKQ3"/>
    <mergeCell ref="PLD3:PLG3"/>
    <mergeCell ref="PEJ3:PEM3"/>
    <mergeCell ref="PEZ3:PFC3"/>
    <mergeCell ref="PFP3:PFS3"/>
    <mergeCell ref="PGF3:PGI3"/>
    <mergeCell ref="PGV3:PGY3"/>
    <mergeCell ref="PHL3:PHO3"/>
    <mergeCell ref="PAR3:PAU3"/>
    <mergeCell ref="PBH3:PBK3"/>
    <mergeCell ref="PBX3:PCA3"/>
    <mergeCell ref="PCN3:PCQ3"/>
    <mergeCell ref="PDD3:PDG3"/>
    <mergeCell ref="PDT3:PDW3"/>
    <mergeCell ref="PTD3:PTG3"/>
    <mergeCell ref="PTT3:PTW3"/>
    <mergeCell ref="PUJ3:PUM3"/>
    <mergeCell ref="PUZ3:PVC3"/>
    <mergeCell ref="PVP3:PVS3"/>
    <mergeCell ref="PWF3:PWI3"/>
    <mergeCell ref="PPL3:PPO3"/>
    <mergeCell ref="PQB3:PQE3"/>
    <mergeCell ref="PQR3:PQU3"/>
    <mergeCell ref="PRH3:PRK3"/>
    <mergeCell ref="PRX3:PSA3"/>
    <mergeCell ref="PSN3:PSQ3"/>
    <mergeCell ref="PLT3:PLW3"/>
    <mergeCell ref="PMJ3:PMM3"/>
    <mergeCell ref="PMZ3:PNC3"/>
    <mergeCell ref="PNP3:PNS3"/>
    <mergeCell ref="POF3:POI3"/>
    <mergeCell ref="POV3:POY3"/>
    <mergeCell ref="QEF3:QEI3"/>
    <mergeCell ref="QEV3:QEY3"/>
    <mergeCell ref="QFL3:QFO3"/>
    <mergeCell ref="QGB3:QGE3"/>
    <mergeCell ref="QGR3:QGU3"/>
    <mergeCell ref="QHH3:QHK3"/>
    <mergeCell ref="QAN3:QAQ3"/>
    <mergeCell ref="QBD3:QBG3"/>
    <mergeCell ref="QBT3:QBW3"/>
    <mergeCell ref="QCJ3:QCM3"/>
    <mergeCell ref="QCZ3:QDC3"/>
    <mergeCell ref="QDP3:QDS3"/>
    <mergeCell ref="PWV3:PWY3"/>
    <mergeCell ref="PXL3:PXO3"/>
    <mergeCell ref="PYB3:PYE3"/>
    <mergeCell ref="PYR3:PYU3"/>
    <mergeCell ref="PZH3:PZK3"/>
    <mergeCell ref="PZX3:QAA3"/>
    <mergeCell ref="QPH3:QPK3"/>
    <mergeCell ref="QPX3:QQA3"/>
    <mergeCell ref="QQN3:QQQ3"/>
    <mergeCell ref="QRD3:QRG3"/>
    <mergeCell ref="QRT3:QRW3"/>
    <mergeCell ref="QSJ3:QSM3"/>
    <mergeCell ref="QLP3:QLS3"/>
    <mergeCell ref="QMF3:QMI3"/>
    <mergeCell ref="QMV3:QMY3"/>
    <mergeCell ref="QNL3:QNO3"/>
    <mergeCell ref="QOB3:QOE3"/>
    <mergeCell ref="QOR3:QOU3"/>
    <mergeCell ref="QHX3:QIA3"/>
    <mergeCell ref="QIN3:QIQ3"/>
    <mergeCell ref="QJD3:QJG3"/>
    <mergeCell ref="QJT3:QJW3"/>
    <mergeCell ref="QKJ3:QKM3"/>
    <mergeCell ref="QKZ3:QLC3"/>
    <mergeCell ref="RAJ3:RAM3"/>
    <mergeCell ref="RAZ3:RBC3"/>
    <mergeCell ref="RBP3:RBS3"/>
    <mergeCell ref="RCF3:RCI3"/>
    <mergeCell ref="RCV3:RCY3"/>
    <mergeCell ref="RDL3:RDO3"/>
    <mergeCell ref="QWR3:QWU3"/>
    <mergeCell ref="QXH3:QXK3"/>
    <mergeCell ref="QXX3:QYA3"/>
    <mergeCell ref="QYN3:QYQ3"/>
    <mergeCell ref="QZD3:QZG3"/>
    <mergeCell ref="QZT3:QZW3"/>
    <mergeCell ref="QSZ3:QTC3"/>
    <mergeCell ref="QTP3:QTS3"/>
    <mergeCell ref="QUF3:QUI3"/>
    <mergeCell ref="QUV3:QUY3"/>
    <mergeCell ref="QVL3:QVO3"/>
    <mergeCell ref="QWB3:QWE3"/>
    <mergeCell ref="RLL3:RLO3"/>
    <mergeCell ref="RMB3:RME3"/>
    <mergeCell ref="RMR3:RMU3"/>
    <mergeCell ref="RNH3:RNK3"/>
    <mergeCell ref="RNX3:ROA3"/>
    <mergeCell ref="RON3:ROQ3"/>
    <mergeCell ref="RHT3:RHW3"/>
    <mergeCell ref="RIJ3:RIM3"/>
    <mergeCell ref="RIZ3:RJC3"/>
    <mergeCell ref="RJP3:RJS3"/>
    <mergeCell ref="RKF3:RKI3"/>
    <mergeCell ref="RKV3:RKY3"/>
    <mergeCell ref="REB3:REE3"/>
    <mergeCell ref="RER3:REU3"/>
    <mergeCell ref="RFH3:RFK3"/>
    <mergeCell ref="RFX3:RGA3"/>
    <mergeCell ref="RGN3:RGQ3"/>
    <mergeCell ref="RHD3:RHG3"/>
    <mergeCell ref="RWN3:RWQ3"/>
    <mergeCell ref="RXD3:RXG3"/>
    <mergeCell ref="RXT3:RXW3"/>
    <mergeCell ref="RYJ3:RYM3"/>
    <mergeCell ref="RYZ3:RZC3"/>
    <mergeCell ref="RZP3:RZS3"/>
    <mergeCell ref="RSV3:RSY3"/>
    <mergeCell ref="RTL3:RTO3"/>
    <mergeCell ref="RUB3:RUE3"/>
    <mergeCell ref="RUR3:RUU3"/>
    <mergeCell ref="RVH3:RVK3"/>
    <mergeCell ref="RVX3:RWA3"/>
    <mergeCell ref="RPD3:RPG3"/>
    <mergeCell ref="RPT3:RPW3"/>
    <mergeCell ref="RQJ3:RQM3"/>
    <mergeCell ref="RQZ3:RRC3"/>
    <mergeCell ref="RRP3:RRS3"/>
    <mergeCell ref="RSF3:RSI3"/>
    <mergeCell ref="SHP3:SHS3"/>
    <mergeCell ref="SIF3:SII3"/>
    <mergeCell ref="SIV3:SIY3"/>
    <mergeCell ref="SJL3:SJO3"/>
    <mergeCell ref="SKB3:SKE3"/>
    <mergeCell ref="SKR3:SKU3"/>
    <mergeCell ref="SDX3:SEA3"/>
    <mergeCell ref="SEN3:SEQ3"/>
    <mergeCell ref="SFD3:SFG3"/>
    <mergeCell ref="SFT3:SFW3"/>
    <mergeCell ref="SGJ3:SGM3"/>
    <mergeCell ref="SGZ3:SHC3"/>
    <mergeCell ref="SAF3:SAI3"/>
    <mergeCell ref="SAV3:SAY3"/>
    <mergeCell ref="SBL3:SBO3"/>
    <mergeCell ref="SCB3:SCE3"/>
    <mergeCell ref="SCR3:SCU3"/>
    <mergeCell ref="SDH3:SDK3"/>
    <mergeCell ref="SSR3:SSU3"/>
    <mergeCell ref="STH3:STK3"/>
    <mergeCell ref="STX3:SUA3"/>
    <mergeCell ref="SUN3:SUQ3"/>
    <mergeCell ref="SVD3:SVG3"/>
    <mergeCell ref="SVT3:SVW3"/>
    <mergeCell ref="SOZ3:SPC3"/>
    <mergeCell ref="SPP3:SPS3"/>
    <mergeCell ref="SQF3:SQI3"/>
    <mergeCell ref="SQV3:SQY3"/>
    <mergeCell ref="SRL3:SRO3"/>
    <mergeCell ref="SSB3:SSE3"/>
    <mergeCell ref="SLH3:SLK3"/>
    <mergeCell ref="SLX3:SMA3"/>
    <mergeCell ref="SMN3:SMQ3"/>
    <mergeCell ref="SND3:SNG3"/>
    <mergeCell ref="SNT3:SNW3"/>
    <mergeCell ref="SOJ3:SOM3"/>
    <mergeCell ref="TDT3:TDW3"/>
    <mergeCell ref="TEJ3:TEM3"/>
    <mergeCell ref="TEZ3:TFC3"/>
    <mergeCell ref="TFP3:TFS3"/>
    <mergeCell ref="TGF3:TGI3"/>
    <mergeCell ref="TGV3:TGY3"/>
    <mergeCell ref="TAB3:TAE3"/>
    <mergeCell ref="TAR3:TAU3"/>
    <mergeCell ref="TBH3:TBK3"/>
    <mergeCell ref="TBX3:TCA3"/>
    <mergeCell ref="TCN3:TCQ3"/>
    <mergeCell ref="TDD3:TDG3"/>
    <mergeCell ref="SWJ3:SWM3"/>
    <mergeCell ref="SWZ3:SXC3"/>
    <mergeCell ref="SXP3:SXS3"/>
    <mergeCell ref="SYF3:SYI3"/>
    <mergeCell ref="SYV3:SYY3"/>
    <mergeCell ref="SZL3:SZO3"/>
    <mergeCell ref="TOV3:TOY3"/>
    <mergeCell ref="TPL3:TPO3"/>
    <mergeCell ref="TQB3:TQE3"/>
    <mergeCell ref="TQR3:TQU3"/>
    <mergeCell ref="TRH3:TRK3"/>
    <mergeCell ref="TRX3:TSA3"/>
    <mergeCell ref="TLD3:TLG3"/>
    <mergeCell ref="TLT3:TLW3"/>
    <mergeCell ref="TMJ3:TMM3"/>
    <mergeCell ref="TMZ3:TNC3"/>
    <mergeCell ref="TNP3:TNS3"/>
    <mergeCell ref="TOF3:TOI3"/>
    <mergeCell ref="THL3:THO3"/>
    <mergeCell ref="TIB3:TIE3"/>
    <mergeCell ref="TIR3:TIU3"/>
    <mergeCell ref="TJH3:TJK3"/>
    <mergeCell ref="TJX3:TKA3"/>
    <mergeCell ref="TKN3:TKQ3"/>
    <mergeCell ref="TZX3:UAA3"/>
    <mergeCell ref="UAN3:UAQ3"/>
    <mergeCell ref="UBD3:UBG3"/>
    <mergeCell ref="UBT3:UBW3"/>
    <mergeCell ref="UCJ3:UCM3"/>
    <mergeCell ref="UCZ3:UDC3"/>
    <mergeCell ref="TWF3:TWI3"/>
    <mergeCell ref="TWV3:TWY3"/>
    <mergeCell ref="TXL3:TXO3"/>
    <mergeCell ref="TYB3:TYE3"/>
    <mergeCell ref="TYR3:TYU3"/>
    <mergeCell ref="TZH3:TZK3"/>
    <mergeCell ref="TSN3:TSQ3"/>
    <mergeCell ref="TTD3:TTG3"/>
    <mergeCell ref="TTT3:TTW3"/>
    <mergeCell ref="TUJ3:TUM3"/>
    <mergeCell ref="TUZ3:TVC3"/>
    <mergeCell ref="TVP3:TVS3"/>
    <mergeCell ref="UKZ3:ULC3"/>
    <mergeCell ref="ULP3:ULS3"/>
    <mergeCell ref="UMF3:UMI3"/>
    <mergeCell ref="UMV3:UMY3"/>
    <mergeCell ref="UNL3:UNO3"/>
    <mergeCell ref="UOB3:UOE3"/>
    <mergeCell ref="UHH3:UHK3"/>
    <mergeCell ref="UHX3:UIA3"/>
    <mergeCell ref="UIN3:UIQ3"/>
    <mergeCell ref="UJD3:UJG3"/>
    <mergeCell ref="UJT3:UJW3"/>
    <mergeCell ref="UKJ3:UKM3"/>
    <mergeCell ref="UDP3:UDS3"/>
    <mergeCell ref="UEF3:UEI3"/>
    <mergeCell ref="UEV3:UEY3"/>
    <mergeCell ref="UFL3:UFO3"/>
    <mergeCell ref="UGB3:UGE3"/>
    <mergeCell ref="UGR3:UGU3"/>
    <mergeCell ref="UWB3:UWE3"/>
    <mergeCell ref="UWR3:UWU3"/>
    <mergeCell ref="UXH3:UXK3"/>
    <mergeCell ref="UXX3:UYA3"/>
    <mergeCell ref="UYN3:UYQ3"/>
    <mergeCell ref="UZD3:UZG3"/>
    <mergeCell ref="USJ3:USM3"/>
    <mergeCell ref="USZ3:UTC3"/>
    <mergeCell ref="UTP3:UTS3"/>
    <mergeCell ref="UUF3:UUI3"/>
    <mergeCell ref="UUV3:UUY3"/>
    <mergeCell ref="UVL3:UVO3"/>
    <mergeCell ref="UOR3:UOU3"/>
    <mergeCell ref="UPH3:UPK3"/>
    <mergeCell ref="UPX3:UQA3"/>
    <mergeCell ref="UQN3:UQQ3"/>
    <mergeCell ref="URD3:URG3"/>
    <mergeCell ref="URT3:URW3"/>
    <mergeCell ref="VHD3:VHG3"/>
    <mergeCell ref="VHT3:VHW3"/>
    <mergeCell ref="VIJ3:VIM3"/>
    <mergeCell ref="VIZ3:VJC3"/>
    <mergeCell ref="VJP3:VJS3"/>
    <mergeCell ref="VKF3:VKI3"/>
    <mergeCell ref="VDL3:VDO3"/>
    <mergeCell ref="VEB3:VEE3"/>
    <mergeCell ref="VER3:VEU3"/>
    <mergeCell ref="VFH3:VFK3"/>
    <mergeCell ref="VFX3:VGA3"/>
    <mergeCell ref="VGN3:VGQ3"/>
    <mergeCell ref="UZT3:UZW3"/>
    <mergeCell ref="VAJ3:VAM3"/>
    <mergeCell ref="VAZ3:VBC3"/>
    <mergeCell ref="VBP3:VBS3"/>
    <mergeCell ref="VCF3:VCI3"/>
    <mergeCell ref="VCV3:VCY3"/>
    <mergeCell ref="VSF3:VSI3"/>
    <mergeCell ref="VSV3:VSY3"/>
    <mergeCell ref="VTL3:VTO3"/>
    <mergeCell ref="VUB3:VUE3"/>
    <mergeCell ref="VUR3:VUU3"/>
    <mergeCell ref="VVH3:VVK3"/>
    <mergeCell ref="VON3:VOQ3"/>
    <mergeCell ref="VPD3:VPG3"/>
    <mergeCell ref="VPT3:VPW3"/>
    <mergeCell ref="VQJ3:VQM3"/>
    <mergeCell ref="VQZ3:VRC3"/>
    <mergeCell ref="VRP3:VRS3"/>
    <mergeCell ref="VKV3:VKY3"/>
    <mergeCell ref="VLL3:VLO3"/>
    <mergeCell ref="VMB3:VME3"/>
    <mergeCell ref="VMR3:VMU3"/>
    <mergeCell ref="VNH3:VNK3"/>
    <mergeCell ref="VNX3:VOA3"/>
    <mergeCell ref="WDH3:WDK3"/>
    <mergeCell ref="WDX3:WEA3"/>
    <mergeCell ref="WEN3:WEQ3"/>
    <mergeCell ref="WFD3:WFG3"/>
    <mergeCell ref="WFT3:WFW3"/>
    <mergeCell ref="WGJ3:WGM3"/>
    <mergeCell ref="VZP3:VZS3"/>
    <mergeCell ref="WAF3:WAI3"/>
    <mergeCell ref="WAV3:WAY3"/>
    <mergeCell ref="WBL3:WBO3"/>
    <mergeCell ref="WCB3:WCE3"/>
    <mergeCell ref="WCR3:WCU3"/>
    <mergeCell ref="VVX3:VWA3"/>
    <mergeCell ref="VWN3:VWQ3"/>
    <mergeCell ref="VXD3:VXG3"/>
    <mergeCell ref="VXT3:VXW3"/>
    <mergeCell ref="VYJ3:VYM3"/>
    <mergeCell ref="VYZ3:VZC3"/>
    <mergeCell ref="WOJ3:WOM3"/>
    <mergeCell ref="WOZ3:WPC3"/>
    <mergeCell ref="WPP3:WPS3"/>
    <mergeCell ref="WQF3:WQI3"/>
    <mergeCell ref="WQV3:WQY3"/>
    <mergeCell ref="WRL3:WRO3"/>
    <mergeCell ref="WKR3:WKU3"/>
    <mergeCell ref="WLH3:WLK3"/>
    <mergeCell ref="WLX3:WMA3"/>
    <mergeCell ref="WMN3:WMQ3"/>
    <mergeCell ref="WND3:WNG3"/>
    <mergeCell ref="WNT3:WNW3"/>
    <mergeCell ref="WGZ3:WHC3"/>
    <mergeCell ref="WHP3:WHS3"/>
    <mergeCell ref="WIF3:WII3"/>
    <mergeCell ref="WIV3:WIY3"/>
    <mergeCell ref="WJL3:WJO3"/>
    <mergeCell ref="WKB3:WKE3"/>
    <mergeCell ref="XDD3:XDG3"/>
    <mergeCell ref="XDT3:XDW3"/>
    <mergeCell ref="XEJ3:XEM3"/>
    <mergeCell ref="XEZ3:XFC3"/>
    <mergeCell ref="WZL3:WZO3"/>
    <mergeCell ref="XAB3:XAE3"/>
    <mergeCell ref="XAR3:XAU3"/>
    <mergeCell ref="XBH3:XBK3"/>
    <mergeCell ref="XBX3:XCA3"/>
    <mergeCell ref="XCN3:XCQ3"/>
    <mergeCell ref="WVT3:WVW3"/>
    <mergeCell ref="WWJ3:WWM3"/>
    <mergeCell ref="WWZ3:WXC3"/>
    <mergeCell ref="WXP3:WXS3"/>
    <mergeCell ref="WYF3:WYI3"/>
    <mergeCell ref="WYV3:WYY3"/>
    <mergeCell ref="WSB3:WSE3"/>
    <mergeCell ref="WSR3:WSU3"/>
    <mergeCell ref="WTH3:WTK3"/>
    <mergeCell ref="WTX3:WUA3"/>
    <mergeCell ref="WUN3:WUQ3"/>
    <mergeCell ref="WVD3:WV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BE6F-9FFA-DC4E-8456-418BC7D19352}">
  <dimension ref="A3:W29"/>
  <sheetViews>
    <sheetView topLeftCell="K1" workbookViewId="0">
      <selection activeCell="V4" sqref="V4"/>
    </sheetView>
  </sheetViews>
  <sheetFormatPr baseColWidth="10" defaultRowHeight="15" x14ac:dyDescent="0.2"/>
  <cols>
    <col min="1" max="1" width="28.5" customWidth="1"/>
    <col min="2" max="2" width="21.83203125" customWidth="1"/>
    <col min="3" max="3" width="18.1640625" customWidth="1"/>
    <col min="4" max="4" width="17.1640625" bestFit="1" customWidth="1"/>
    <col min="5" max="5" width="25.5" style="37" bestFit="1" customWidth="1"/>
    <col min="6" max="6" width="14" bestFit="1" customWidth="1"/>
    <col min="7" max="7" width="14" customWidth="1"/>
    <col min="11" max="11" width="15.1640625" bestFit="1" customWidth="1"/>
    <col min="12" max="12" width="14.5" bestFit="1" customWidth="1"/>
    <col min="13" max="13" width="15.1640625" bestFit="1" customWidth="1"/>
    <col min="14" max="14" width="20.5" bestFit="1" customWidth="1"/>
    <col min="17" max="17" width="10.83203125" style="37"/>
  </cols>
  <sheetData>
    <row r="3" spans="1:23" x14ac:dyDescent="0.2">
      <c r="K3" s="94" t="s">
        <v>916</v>
      </c>
      <c r="L3" s="94"/>
      <c r="M3" s="94"/>
      <c r="N3" s="94"/>
    </row>
    <row r="4" spans="1:23" ht="16" thickBot="1" x14ac:dyDescent="0.25">
      <c r="A4" s="30"/>
      <c r="B4" s="30"/>
      <c r="C4" s="30" t="s">
        <v>904</v>
      </c>
      <c r="D4" s="31" t="s">
        <v>992</v>
      </c>
      <c r="E4" s="38" t="s">
        <v>915</v>
      </c>
      <c r="F4" s="32" t="s">
        <v>912</v>
      </c>
      <c r="G4" s="32" t="s">
        <v>1038</v>
      </c>
      <c r="H4" s="32" t="s">
        <v>913</v>
      </c>
      <c r="I4" s="32" t="s">
        <v>914</v>
      </c>
      <c r="J4" s="32" t="s">
        <v>915</v>
      </c>
      <c r="K4" s="33" t="s">
        <v>898</v>
      </c>
      <c r="L4" s="34" t="s">
        <v>899</v>
      </c>
      <c r="M4" s="34" t="s">
        <v>900</v>
      </c>
      <c r="N4" s="35" t="s">
        <v>901</v>
      </c>
      <c r="O4" s="32" t="s">
        <v>911</v>
      </c>
      <c r="P4" s="36" t="s">
        <v>902</v>
      </c>
      <c r="Q4" s="60"/>
      <c r="R4" s="36" t="s">
        <v>931</v>
      </c>
      <c r="S4" s="30"/>
      <c r="T4" s="30"/>
      <c r="U4" s="52" t="s">
        <v>932</v>
      </c>
      <c r="V4" s="52">
        <f>SUM(V8:V39)</f>
        <v>-915365.14190754702</v>
      </c>
      <c r="W4" s="30"/>
    </row>
    <row r="5" spans="1:23" x14ac:dyDescent="0.2">
      <c r="A5" s="25"/>
      <c r="D5" s="25"/>
      <c r="E5" s="57"/>
      <c r="F5" s="18"/>
      <c r="G5" s="18"/>
      <c r="H5" s="18"/>
      <c r="I5" s="18"/>
      <c r="J5" s="18"/>
      <c r="K5" s="4"/>
      <c r="L5" s="4"/>
      <c r="M5" s="4"/>
      <c r="N5" s="4"/>
      <c r="O5" s="18"/>
      <c r="P5" s="4"/>
    </row>
    <row r="6" spans="1:23" x14ac:dyDescent="0.2">
      <c r="A6" s="5" t="s">
        <v>1045</v>
      </c>
      <c r="C6" t="s">
        <v>994</v>
      </c>
      <c r="D6" s="68">
        <v>-1575853</v>
      </c>
      <c r="E6" s="37" t="s">
        <v>987</v>
      </c>
      <c r="F6" s="42" t="s">
        <v>995</v>
      </c>
      <c r="G6" s="73" t="s">
        <v>1046</v>
      </c>
      <c r="H6" s="73"/>
      <c r="I6" s="73" t="s">
        <v>1047</v>
      </c>
      <c r="J6" s="73" t="s">
        <v>987</v>
      </c>
      <c r="K6" s="74">
        <v>0</v>
      </c>
      <c r="L6" s="74">
        <v>0.10549531224216721</v>
      </c>
      <c r="M6" s="74">
        <v>6.0191835311011979E-2</v>
      </c>
      <c r="N6" s="74">
        <v>0</v>
      </c>
      <c r="O6" s="75" t="s">
        <v>919</v>
      </c>
      <c r="P6" s="75" t="s">
        <v>1048</v>
      </c>
      <c r="R6" s="48">
        <f>D6*K6 + D6*L6 + D6*M6 + D6*N6</f>
        <v>-261098.58853312008</v>
      </c>
    </row>
    <row r="7" spans="1:23" x14ac:dyDescent="0.2">
      <c r="A7" s="5" t="s">
        <v>1044</v>
      </c>
      <c r="C7" t="s">
        <v>994</v>
      </c>
      <c r="D7" s="68">
        <v>-1575853</v>
      </c>
      <c r="E7" s="37" t="s">
        <v>987</v>
      </c>
      <c r="F7" s="42" t="s">
        <v>995</v>
      </c>
      <c r="G7" s="73" t="s">
        <v>1046</v>
      </c>
      <c r="H7" s="73"/>
      <c r="I7" s="73" t="s">
        <v>1049</v>
      </c>
      <c r="J7" s="73" t="s">
        <v>987</v>
      </c>
      <c r="K7" s="74">
        <v>0</v>
      </c>
      <c r="L7" s="74">
        <v>0.44304500000000002</v>
      </c>
      <c r="M7" s="74">
        <v>8.2965797390287227E-2</v>
      </c>
      <c r="N7" s="74">
        <v>0</v>
      </c>
      <c r="O7" s="75" t="s">
        <v>919</v>
      </c>
      <c r="P7" s="75" t="s">
        <v>1050</v>
      </c>
      <c r="R7" s="48">
        <f>D7*K7 + D7*L7 + D7*M7 + D7*N7</f>
        <v>-828915.69309987628</v>
      </c>
    </row>
    <row r="8" spans="1:23" s="53" customFormat="1" x14ac:dyDescent="0.2">
      <c r="A8" s="69"/>
      <c r="D8" s="70"/>
      <c r="E8" s="56"/>
      <c r="Q8" s="56"/>
      <c r="V8" s="53">
        <f>R7</f>
        <v>-828915.69309987628</v>
      </c>
    </row>
    <row r="9" spans="1:23" x14ac:dyDescent="0.2">
      <c r="A9" s="4"/>
      <c r="D9" s="2"/>
    </row>
    <row r="10" spans="1:23" x14ac:dyDescent="0.2">
      <c r="A10" s="5" t="s">
        <v>986</v>
      </c>
      <c r="C10" t="s">
        <v>994</v>
      </c>
      <c r="D10" s="68">
        <v>-1516000</v>
      </c>
      <c r="E10" s="71" t="s">
        <v>987</v>
      </c>
      <c r="F10" s="42" t="s">
        <v>995</v>
      </c>
      <c r="G10" s="73" t="s">
        <v>1051</v>
      </c>
      <c r="H10" s="73" t="s">
        <v>1052</v>
      </c>
      <c r="I10" s="73" t="s">
        <v>1052</v>
      </c>
      <c r="J10" s="73" t="s">
        <v>987</v>
      </c>
      <c r="K10" s="74">
        <v>0</v>
      </c>
      <c r="L10" s="74">
        <v>4.5334918045182457E-2</v>
      </c>
      <c r="M10" s="74">
        <v>1.1333729511295614E-2</v>
      </c>
      <c r="N10" s="74">
        <v>0</v>
      </c>
      <c r="O10" s="75" t="s">
        <v>919</v>
      </c>
      <c r="P10" s="75" t="s">
        <v>1053</v>
      </c>
      <c r="R10" s="48">
        <f>D10*K10 + D10*L10 + D10*M10 + D10*N10</f>
        <v>-85909.66969562076</v>
      </c>
    </row>
    <row r="11" spans="1:23" s="53" customFormat="1" x14ac:dyDescent="0.2">
      <c r="A11" s="69"/>
      <c r="D11" s="70"/>
      <c r="E11" s="56"/>
      <c r="Q11" s="56"/>
      <c r="V11" s="53">
        <f>R10</f>
        <v>-85909.66969562076</v>
      </c>
    </row>
    <row r="12" spans="1:23" x14ac:dyDescent="0.2">
      <c r="A12" s="4"/>
      <c r="D12" s="2"/>
    </row>
    <row r="13" spans="1:23" x14ac:dyDescent="0.2">
      <c r="A13" s="5" t="s">
        <v>993</v>
      </c>
      <c r="C13" t="s">
        <v>998</v>
      </c>
      <c r="D13">
        <v>-703000</v>
      </c>
      <c r="E13" s="37" t="s">
        <v>997</v>
      </c>
      <c r="F13" s="42" t="s">
        <v>920</v>
      </c>
      <c r="G13" s="73" t="s">
        <v>1035</v>
      </c>
      <c r="H13" s="80" t="s">
        <v>1036</v>
      </c>
      <c r="I13" s="73" t="s">
        <v>996</v>
      </c>
      <c r="J13" s="73" t="s">
        <v>997</v>
      </c>
      <c r="K13" s="74">
        <v>0</v>
      </c>
      <c r="L13" s="74">
        <v>0</v>
      </c>
      <c r="M13" s="74">
        <v>7.6782235000000005E-4</v>
      </c>
      <c r="N13" s="74">
        <v>0</v>
      </c>
      <c r="O13" s="75" t="s">
        <v>919</v>
      </c>
      <c r="P13" s="75" t="s">
        <v>1054</v>
      </c>
      <c r="R13" s="48">
        <f>D13*K13 + D13*L13 + D13*M13 + D13*N13</f>
        <v>-539.77911204999998</v>
      </c>
    </row>
    <row r="14" spans="1:23" s="53" customFormat="1" x14ac:dyDescent="0.2">
      <c r="A14" s="69"/>
      <c r="D14" s="70"/>
      <c r="E14" s="56"/>
      <c r="Q14" s="56"/>
      <c r="V14" s="53">
        <f>R13</f>
        <v>-539.77911204999998</v>
      </c>
    </row>
    <row r="15" spans="1:23" x14ac:dyDescent="0.2">
      <c r="A15" s="4"/>
      <c r="D15" s="2"/>
    </row>
    <row r="16" spans="1:23" x14ac:dyDescent="0.2">
      <c r="A16" s="4"/>
      <c r="D16" s="2"/>
    </row>
    <row r="19" spans="1:4" x14ac:dyDescent="0.2">
      <c r="A19" s="4"/>
      <c r="D19" s="2"/>
    </row>
    <row r="20" spans="1:4" x14ac:dyDescent="0.2">
      <c r="A20" s="3"/>
      <c r="D20" s="2"/>
    </row>
    <row r="26" spans="1:4" x14ac:dyDescent="0.2">
      <c r="B26" s="25"/>
    </row>
    <row r="29" spans="1:4" x14ac:dyDescent="0.2">
      <c r="B29" s="68"/>
      <c r="C29" s="18"/>
    </row>
  </sheetData>
  <mergeCells count="1">
    <mergeCell ref="K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6A0E-9106-614B-9367-DC8080A595C4}">
  <dimension ref="A3:W62"/>
  <sheetViews>
    <sheetView topLeftCell="A16" workbookViewId="0">
      <selection activeCell="D63" sqref="D63"/>
    </sheetView>
  </sheetViews>
  <sheetFormatPr baseColWidth="10" defaultRowHeight="15" x14ac:dyDescent="0.2"/>
  <cols>
    <col min="1" max="1" width="53.5" bestFit="1" customWidth="1"/>
    <col min="2" max="2" width="53.33203125" bestFit="1" customWidth="1"/>
    <col min="3" max="3" width="26.33203125" bestFit="1" customWidth="1"/>
    <col min="4" max="4" width="17.1640625" bestFit="1" customWidth="1"/>
    <col min="5" max="5" width="25.5" style="37" bestFit="1" customWidth="1"/>
    <col min="6" max="6" width="14" bestFit="1" customWidth="1"/>
    <col min="7" max="7" width="14" customWidth="1"/>
    <col min="11" max="11" width="15.1640625" bestFit="1" customWidth="1"/>
    <col min="12" max="12" width="14.5" bestFit="1" customWidth="1"/>
    <col min="13" max="13" width="15.1640625" bestFit="1" customWidth="1"/>
    <col min="14" max="14" width="20.5" bestFit="1" customWidth="1"/>
    <col min="17" max="17" width="10.83203125" style="37"/>
    <col min="22" max="22" width="10.5" customWidth="1"/>
  </cols>
  <sheetData>
    <row r="3" spans="1:23" x14ac:dyDescent="0.2">
      <c r="K3" s="94" t="s">
        <v>916</v>
      </c>
      <c r="L3" s="94"/>
      <c r="M3" s="94"/>
      <c r="N3" s="94"/>
    </row>
    <row r="4" spans="1:23" ht="16" thickBot="1" x14ac:dyDescent="0.25">
      <c r="A4" s="30"/>
      <c r="B4" s="30"/>
      <c r="C4" s="30" t="s">
        <v>904</v>
      </c>
      <c r="D4" s="31" t="s">
        <v>917</v>
      </c>
      <c r="E4" s="38" t="s">
        <v>918</v>
      </c>
      <c r="F4" s="32" t="s">
        <v>912</v>
      </c>
      <c r="G4" s="32" t="s">
        <v>1038</v>
      </c>
      <c r="H4" s="32" t="s">
        <v>913</v>
      </c>
      <c r="I4" s="32" t="s">
        <v>914</v>
      </c>
      <c r="J4" s="32" t="s">
        <v>915</v>
      </c>
      <c r="K4" s="33" t="s">
        <v>898</v>
      </c>
      <c r="L4" s="34" t="s">
        <v>899</v>
      </c>
      <c r="M4" s="34" t="s">
        <v>900</v>
      </c>
      <c r="N4" s="35" t="s">
        <v>901</v>
      </c>
      <c r="O4" s="32" t="s">
        <v>911</v>
      </c>
      <c r="P4" s="36" t="s">
        <v>902</v>
      </c>
      <c r="Q4" s="55"/>
      <c r="R4" s="36" t="s">
        <v>931</v>
      </c>
      <c r="S4" s="30"/>
      <c r="T4" s="30"/>
      <c r="U4" s="52" t="s">
        <v>932</v>
      </c>
      <c r="V4" s="52">
        <f>SUM(U5:U488)</f>
        <v>-218771.0844476959</v>
      </c>
      <c r="W4" s="18"/>
    </row>
    <row r="5" spans="1:23" x14ac:dyDescent="0.2">
      <c r="D5" s="25"/>
      <c r="E5" s="57"/>
      <c r="F5" s="18"/>
      <c r="G5" s="18"/>
      <c r="H5" s="18"/>
      <c r="I5" s="18"/>
      <c r="J5" s="18"/>
      <c r="K5" s="4"/>
      <c r="L5" s="4"/>
      <c r="M5" s="4"/>
      <c r="N5" s="4"/>
      <c r="O5" s="18"/>
      <c r="P5" s="4"/>
      <c r="Q5" s="58"/>
      <c r="R5" s="4"/>
      <c r="W5" s="18"/>
    </row>
    <row r="6" spans="1:23" x14ac:dyDescent="0.2">
      <c r="A6" s="27" t="s">
        <v>22</v>
      </c>
      <c r="B6" t="s">
        <v>63</v>
      </c>
      <c r="D6" s="2">
        <v>-11110</v>
      </c>
      <c r="F6" s="42" t="s">
        <v>920</v>
      </c>
      <c r="G6" s="73" t="s">
        <v>1035</v>
      </c>
      <c r="H6" s="73" t="s">
        <v>921</v>
      </c>
      <c r="I6" s="73" t="s">
        <v>927</v>
      </c>
      <c r="J6" s="73" t="s">
        <v>897</v>
      </c>
      <c r="K6" s="74">
        <v>0</v>
      </c>
      <c r="L6" s="74">
        <v>0</v>
      </c>
      <c r="M6" s="74">
        <v>8.6496330869965138E-2</v>
      </c>
      <c r="N6" s="74">
        <v>0</v>
      </c>
      <c r="O6" s="75" t="s">
        <v>919</v>
      </c>
      <c r="P6" s="75" t="s">
        <v>1037</v>
      </c>
      <c r="R6">
        <f t="shared" ref="R6:R37" si="0">D6*K6 + D6*L6 + D6*M6 + D6*N6</f>
        <v>-960.97423596531269</v>
      </c>
    </row>
    <row r="7" spans="1:23" x14ac:dyDescent="0.2">
      <c r="A7" s="27" t="s">
        <v>22</v>
      </c>
      <c r="B7" t="s">
        <v>82</v>
      </c>
      <c r="D7" s="2">
        <v>-7200</v>
      </c>
      <c r="F7" s="42" t="s">
        <v>920</v>
      </c>
      <c r="G7" s="73" t="s">
        <v>1035</v>
      </c>
      <c r="H7" s="73" t="s">
        <v>921</v>
      </c>
      <c r="I7" s="73" t="s">
        <v>927</v>
      </c>
      <c r="J7" s="73" t="s">
        <v>897</v>
      </c>
      <c r="K7" s="74">
        <v>0</v>
      </c>
      <c r="L7" s="74">
        <v>0</v>
      </c>
      <c r="M7" s="74">
        <v>8.6496330869965138E-2</v>
      </c>
      <c r="N7" s="74">
        <v>0</v>
      </c>
      <c r="O7" s="75" t="s">
        <v>919</v>
      </c>
      <c r="P7" s="75" t="s">
        <v>1037</v>
      </c>
      <c r="R7">
        <f t="shared" si="0"/>
        <v>-622.77358226374895</v>
      </c>
    </row>
    <row r="8" spans="1:23" x14ac:dyDescent="0.2">
      <c r="A8" s="27" t="s">
        <v>22</v>
      </c>
      <c r="B8" t="s">
        <v>124</v>
      </c>
      <c r="D8" s="2">
        <v>-78683</v>
      </c>
      <c r="F8" s="42" t="s">
        <v>920</v>
      </c>
      <c r="G8" s="73" t="s">
        <v>1035</v>
      </c>
      <c r="H8" s="73" t="s">
        <v>921</v>
      </c>
      <c r="I8" s="73" t="s">
        <v>927</v>
      </c>
      <c r="J8" s="73" t="s">
        <v>897</v>
      </c>
      <c r="K8" s="74">
        <v>0</v>
      </c>
      <c r="L8" s="74">
        <v>0</v>
      </c>
      <c r="M8" s="74">
        <v>8.6496330869965138E-2</v>
      </c>
      <c r="N8" s="74">
        <v>0</v>
      </c>
      <c r="O8" s="75" t="s">
        <v>919</v>
      </c>
      <c r="P8" s="75" t="s">
        <v>1037</v>
      </c>
      <c r="R8">
        <f t="shared" si="0"/>
        <v>-6805.7908018414673</v>
      </c>
    </row>
    <row r="9" spans="1:23" x14ac:dyDescent="0.2">
      <c r="A9" s="27" t="s">
        <v>22</v>
      </c>
      <c r="B9" t="s">
        <v>135</v>
      </c>
      <c r="D9" s="2">
        <v>-339077</v>
      </c>
      <c r="F9" s="42" t="s">
        <v>920</v>
      </c>
      <c r="G9" s="73" t="s">
        <v>1035</v>
      </c>
      <c r="H9" s="73" t="s">
        <v>921</v>
      </c>
      <c r="I9" s="73" t="s">
        <v>927</v>
      </c>
      <c r="J9" s="73" t="s">
        <v>897</v>
      </c>
      <c r="K9" s="74">
        <v>0</v>
      </c>
      <c r="L9" s="74">
        <v>0</v>
      </c>
      <c r="M9" s="74">
        <v>8.6496330869965138E-2</v>
      </c>
      <c r="N9" s="74">
        <v>0</v>
      </c>
      <c r="O9" s="75" t="s">
        <v>919</v>
      </c>
      <c r="P9" s="75" t="s">
        <v>1037</v>
      </c>
      <c r="R9">
        <f t="shared" si="0"/>
        <v>-29328.916382395168</v>
      </c>
    </row>
    <row r="10" spans="1:23" x14ac:dyDescent="0.2">
      <c r="A10" s="27" t="s">
        <v>22</v>
      </c>
      <c r="B10" t="s">
        <v>162</v>
      </c>
      <c r="D10" s="2">
        <v>-21770</v>
      </c>
      <c r="F10" s="42" t="s">
        <v>920</v>
      </c>
      <c r="G10" s="73" t="s">
        <v>1035</v>
      </c>
      <c r="H10" s="73" t="s">
        <v>921</v>
      </c>
      <c r="I10" s="73" t="s">
        <v>927</v>
      </c>
      <c r="J10" s="73" t="s">
        <v>897</v>
      </c>
      <c r="K10" s="74">
        <v>0</v>
      </c>
      <c r="L10" s="74">
        <v>0</v>
      </c>
      <c r="M10" s="74">
        <v>8.6496330869965138E-2</v>
      </c>
      <c r="N10" s="74">
        <v>0</v>
      </c>
      <c r="O10" s="75" t="s">
        <v>919</v>
      </c>
      <c r="P10" s="75" t="s">
        <v>1037</v>
      </c>
      <c r="R10">
        <f t="shared" si="0"/>
        <v>-1883.0251230391411</v>
      </c>
    </row>
    <row r="11" spans="1:23" x14ac:dyDescent="0.2">
      <c r="A11" s="27" t="s">
        <v>22</v>
      </c>
      <c r="B11" t="s">
        <v>245</v>
      </c>
      <c r="D11" s="2">
        <v>-7120.08</v>
      </c>
      <c r="F11" s="42" t="s">
        <v>920</v>
      </c>
      <c r="G11" s="73" t="s">
        <v>1035</v>
      </c>
      <c r="H11" s="73" t="s">
        <v>921</v>
      </c>
      <c r="I11" s="73" t="s">
        <v>927</v>
      </c>
      <c r="J11" s="73" t="s">
        <v>897</v>
      </c>
      <c r="K11" s="74">
        <v>0</v>
      </c>
      <c r="L11" s="74">
        <v>0</v>
      </c>
      <c r="M11" s="74">
        <v>8.6496330869965138E-2</v>
      </c>
      <c r="N11" s="74">
        <v>0</v>
      </c>
      <c r="O11" s="75" t="s">
        <v>919</v>
      </c>
      <c r="P11" s="75" t="s">
        <v>1037</v>
      </c>
      <c r="R11">
        <f t="shared" si="0"/>
        <v>-615.86079550062141</v>
      </c>
    </row>
    <row r="12" spans="1:23" x14ac:dyDescent="0.2">
      <c r="A12" s="27" t="s">
        <v>22</v>
      </c>
      <c r="B12" t="s">
        <v>341</v>
      </c>
      <c r="D12" s="2">
        <v>-4800</v>
      </c>
      <c r="F12" s="42" t="s">
        <v>920</v>
      </c>
      <c r="G12" s="73" t="s">
        <v>1035</v>
      </c>
      <c r="H12" s="73" t="s">
        <v>921</v>
      </c>
      <c r="I12" s="73" t="s">
        <v>927</v>
      </c>
      <c r="J12" s="73" t="s">
        <v>897</v>
      </c>
      <c r="K12" s="74">
        <v>0</v>
      </c>
      <c r="L12" s="74">
        <v>0</v>
      </c>
      <c r="M12" s="74">
        <v>8.6496330869965138E-2</v>
      </c>
      <c r="N12" s="74">
        <v>0</v>
      </c>
      <c r="O12" s="75" t="s">
        <v>919</v>
      </c>
      <c r="P12" s="75" t="s">
        <v>1037</v>
      </c>
      <c r="R12">
        <f t="shared" si="0"/>
        <v>-415.18238817583267</v>
      </c>
    </row>
    <row r="13" spans="1:23" x14ac:dyDescent="0.2">
      <c r="A13" s="27" t="s">
        <v>22</v>
      </c>
      <c r="B13" t="s">
        <v>375</v>
      </c>
      <c r="D13" s="2">
        <v>-42400</v>
      </c>
      <c r="F13" s="42" t="s">
        <v>920</v>
      </c>
      <c r="G13" s="73" t="s">
        <v>1035</v>
      </c>
      <c r="H13" s="73" t="s">
        <v>921</v>
      </c>
      <c r="I13" s="73" t="s">
        <v>927</v>
      </c>
      <c r="J13" s="73" t="s">
        <v>897</v>
      </c>
      <c r="K13" s="74">
        <v>0</v>
      </c>
      <c r="L13" s="74">
        <v>0</v>
      </c>
      <c r="M13" s="74">
        <v>8.6496330869965138E-2</v>
      </c>
      <c r="N13" s="74">
        <v>0</v>
      </c>
      <c r="O13" s="75" t="s">
        <v>919</v>
      </c>
      <c r="P13" s="75" t="s">
        <v>1037</v>
      </c>
      <c r="R13">
        <f t="shared" si="0"/>
        <v>-3667.444428886522</v>
      </c>
    </row>
    <row r="14" spans="1:23" x14ac:dyDescent="0.2">
      <c r="A14" s="27" t="s">
        <v>22</v>
      </c>
      <c r="B14" t="s">
        <v>382</v>
      </c>
      <c r="D14" s="2">
        <v>-3290</v>
      </c>
      <c r="F14" s="42" t="s">
        <v>920</v>
      </c>
      <c r="G14" s="73" t="s">
        <v>1035</v>
      </c>
      <c r="H14" s="73" t="s">
        <v>921</v>
      </c>
      <c r="I14" s="73" t="s">
        <v>927</v>
      </c>
      <c r="J14" s="73" t="s">
        <v>897</v>
      </c>
      <c r="K14" s="74">
        <v>0</v>
      </c>
      <c r="L14" s="74">
        <v>0</v>
      </c>
      <c r="M14" s="74">
        <v>8.6496330869965138E-2</v>
      </c>
      <c r="N14" s="74">
        <v>0</v>
      </c>
      <c r="O14" s="75" t="s">
        <v>919</v>
      </c>
      <c r="P14" s="75" t="s">
        <v>1037</v>
      </c>
      <c r="R14">
        <f t="shared" si="0"/>
        <v>-284.57292856218533</v>
      </c>
    </row>
    <row r="15" spans="1:23" x14ac:dyDescent="0.2">
      <c r="A15" s="27" t="s">
        <v>22</v>
      </c>
      <c r="B15" t="s">
        <v>401</v>
      </c>
      <c r="D15" s="2">
        <v>-13615</v>
      </c>
      <c r="F15" s="42" t="s">
        <v>920</v>
      </c>
      <c r="G15" s="73" t="s">
        <v>1035</v>
      </c>
      <c r="H15" s="73" t="s">
        <v>921</v>
      </c>
      <c r="I15" s="73" t="s">
        <v>927</v>
      </c>
      <c r="J15" s="73" t="s">
        <v>897</v>
      </c>
      <c r="K15" s="74">
        <v>0</v>
      </c>
      <c r="L15" s="74">
        <v>0</v>
      </c>
      <c r="M15" s="74">
        <v>8.6496330869965138E-2</v>
      </c>
      <c r="N15" s="74">
        <v>0</v>
      </c>
      <c r="O15" s="75" t="s">
        <v>919</v>
      </c>
      <c r="P15" s="75" t="s">
        <v>1037</v>
      </c>
      <c r="R15">
        <f t="shared" si="0"/>
        <v>-1177.6475447945754</v>
      </c>
    </row>
    <row r="16" spans="1:23" x14ac:dyDescent="0.2">
      <c r="A16" s="27" t="s">
        <v>22</v>
      </c>
      <c r="B16" t="s">
        <v>409</v>
      </c>
      <c r="D16" s="2">
        <v>-1495.57</v>
      </c>
      <c r="F16" s="42" t="s">
        <v>920</v>
      </c>
      <c r="G16" s="73" t="s">
        <v>1035</v>
      </c>
      <c r="H16" s="73" t="s">
        <v>921</v>
      </c>
      <c r="I16" s="73" t="s">
        <v>927</v>
      </c>
      <c r="J16" s="73" t="s">
        <v>897</v>
      </c>
      <c r="K16" s="74">
        <v>0</v>
      </c>
      <c r="L16" s="74">
        <v>0</v>
      </c>
      <c r="M16" s="74">
        <v>8.6496330869965138E-2</v>
      </c>
      <c r="N16" s="74">
        <v>0</v>
      </c>
      <c r="O16" s="75" t="s">
        <v>919</v>
      </c>
      <c r="P16" s="75" t="s">
        <v>1037</v>
      </c>
      <c r="R16">
        <f t="shared" si="0"/>
        <v>-129.36131755919376</v>
      </c>
    </row>
    <row r="17" spans="1:18" x14ac:dyDescent="0.2">
      <c r="A17" s="27" t="s">
        <v>22</v>
      </c>
      <c r="B17" t="s">
        <v>410</v>
      </c>
      <c r="D17" s="2">
        <v>-5979.03</v>
      </c>
      <c r="F17" s="42" t="s">
        <v>920</v>
      </c>
      <c r="G17" s="73" t="s">
        <v>1035</v>
      </c>
      <c r="H17" s="73" t="s">
        <v>921</v>
      </c>
      <c r="I17" s="73" t="s">
        <v>927</v>
      </c>
      <c r="J17" s="73" t="s">
        <v>897</v>
      </c>
      <c r="K17" s="74">
        <v>0</v>
      </c>
      <c r="L17" s="74">
        <v>0</v>
      </c>
      <c r="M17" s="74">
        <v>8.6496330869965138E-2</v>
      </c>
      <c r="N17" s="74">
        <v>0</v>
      </c>
      <c r="O17" s="75" t="s">
        <v>919</v>
      </c>
      <c r="P17" s="75" t="s">
        <v>1037</v>
      </c>
      <c r="R17">
        <f t="shared" si="0"/>
        <v>-517.16415716144763</v>
      </c>
    </row>
    <row r="18" spans="1:18" x14ac:dyDescent="0.2">
      <c r="A18" s="27" t="s">
        <v>22</v>
      </c>
      <c r="B18" t="s">
        <v>457</v>
      </c>
      <c r="D18" s="2">
        <v>-1300</v>
      </c>
      <c r="F18" s="42" t="s">
        <v>920</v>
      </c>
      <c r="G18" s="73" t="s">
        <v>1035</v>
      </c>
      <c r="H18" s="73" t="s">
        <v>921</v>
      </c>
      <c r="I18" s="73" t="s">
        <v>927</v>
      </c>
      <c r="J18" s="73" t="s">
        <v>897</v>
      </c>
      <c r="K18" s="74">
        <v>0</v>
      </c>
      <c r="L18" s="74">
        <v>0</v>
      </c>
      <c r="M18" s="74">
        <v>8.6496330869965138E-2</v>
      </c>
      <c r="N18" s="74">
        <v>0</v>
      </c>
      <c r="O18" s="75" t="s">
        <v>919</v>
      </c>
      <c r="P18" s="75" t="s">
        <v>1037</v>
      </c>
      <c r="R18">
        <f t="shared" si="0"/>
        <v>-112.44523013095468</v>
      </c>
    </row>
    <row r="19" spans="1:18" x14ac:dyDescent="0.2">
      <c r="A19" s="27" t="s">
        <v>22</v>
      </c>
      <c r="B19" t="s">
        <v>560</v>
      </c>
      <c r="D19" s="2">
        <v>-5090</v>
      </c>
      <c r="F19" s="42" t="s">
        <v>920</v>
      </c>
      <c r="G19" s="73" t="s">
        <v>1035</v>
      </c>
      <c r="H19" s="73" t="s">
        <v>921</v>
      </c>
      <c r="I19" s="73" t="s">
        <v>927</v>
      </c>
      <c r="J19" s="73" t="s">
        <v>897</v>
      </c>
      <c r="K19" s="74">
        <v>0</v>
      </c>
      <c r="L19" s="74">
        <v>0</v>
      </c>
      <c r="M19" s="74">
        <v>8.6496330869965138E-2</v>
      </c>
      <c r="N19" s="74">
        <v>0</v>
      </c>
      <c r="O19" s="75" t="s">
        <v>919</v>
      </c>
      <c r="P19" s="75" t="s">
        <v>1037</v>
      </c>
      <c r="R19">
        <f t="shared" si="0"/>
        <v>-440.26632412812256</v>
      </c>
    </row>
    <row r="20" spans="1:18" x14ac:dyDescent="0.2">
      <c r="A20" s="27" t="s">
        <v>22</v>
      </c>
      <c r="B20" t="s">
        <v>598</v>
      </c>
      <c r="D20" s="2">
        <v>-3186</v>
      </c>
      <c r="F20" s="42" t="s">
        <v>920</v>
      </c>
      <c r="G20" s="73" t="s">
        <v>1035</v>
      </c>
      <c r="H20" s="73" t="s">
        <v>921</v>
      </c>
      <c r="I20" s="73" t="s">
        <v>927</v>
      </c>
      <c r="J20" s="73" t="s">
        <v>897</v>
      </c>
      <c r="K20" s="74">
        <v>0</v>
      </c>
      <c r="L20" s="74">
        <v>0</v>
      </c>
      <c r="M20" s="74">
        <v>8.6496330869965138E-2</v>
      </c>
      <c r="N20" s="74">
        <v>0</v>
      </c>
      <c r="O20" s="75" t="s">
        <v>919</v>
      </c>
      <c r="P20" s="75" t="s">
        <v>1037</v>
      </c>
      <c r="R20">
        <f t="shared" si="0"/>
        <v>-275.57731015170896</v>
      </c>
    </row>
    <row r="21" spans="1:18" x14ac:dyDescent="0.2">
      <c r="A21" s="27" t="s">
        <v>22</v>
      </c>
      <c r="B21" t="s">
        <v>621</v>
      </c>
      <c r="D21" s="2">
        <v>-49452.72</v>
      </c>
      <c r="F21" s="42" t="s">
        <v>920</v>
      </c>
      <c r="G21" s="73" t="s">
        <v>1035</v>
      </c>
      <c r="H21" s="73" t="s">
        <v>921</v>
      </c>
      <c r="I21" s="73" t="s">
        <v>927</v>
      </c>
      <c r="J21" s="73" t="s">
        <v>897</v>
      </c>
      <c r="K21" s="74">
        <v>0</v>
      </c>
      <c r="L21" s="74">
        <v>0</v>
      </c>
      <c r="M21" s="74">
        <v>8.6496330869965138E-2</v>
      </c>
      <c r="N21" s="74">
        <v>0</v>
      </c>
      <c r="O21" s="75" t="s">
        <v>919</v>
      </c>
      <c r="P21" s="75" t="s">
        <v>1037</v>
      </c>
      <c r="R21">
        <f t="shared" si="0"/>
        <v>-4277.4788315397427</v>
      </c>
    </row>
    <row r="22" spans="1:18" x14ac:dyDescent="0.2">
      <c r="A22" s="27" t="s">
        <v>22</v>
      </c>
      <c r="B22" t="s">
        <v>737</v>
      </c>
      <c r="D22" s="2">
        <v>-4845</v>
      </c>
      <c r="F22" s="42" t="s">
        <v>920</v>
      </c>
      <c r="G22" s="73" t="s">
        <v>1035</v>
      </c>
      <c r="H22" s="73" t="s">
        <v>921</v>
      </c>
      <c r="I22" s="73" t="s">
        <v>927</v>
      </c>
      <c r="J22" s="73" t="s">
        <v>897</v>
      </c>
      <c r="K22" s="74">
        <v>0</v>
      </c>
      <c r="L22" s="74">
        <v>0</v>
      </c>
      <c r="M22" s="74">
        <v>8.6496330869965138E-2</v>
      </c>
      <c r="N22" s="74">
        <v>0</v>
      </c>
      <c r="O22" s="75" t="s">
        <v>919</v>
      </c>
      <c r="P22" s="75" t="s">
        <v>1037</v>
      </c>
      <c r="R22">
        <f t="shared" si="0"/>
        <v>-419.07472306498107</v>
      </c>
    </row>
    <row r="23" spans="1:18" x14ac:dyDescent="0.2">
      <c r="A23" s="27" t="s">
        <v>22</v>
      </c>
      <c r="B23" t="s">
        <v>756</v>
      </c>
      <c r="D23" s="2">
        <v>-116100</v>
      </c>
      <c r="F23" s="42" t="s">
        <v>920</v>
      </c>
      <c r="G23" s="73" t="s">
        <v>1035</v>
      </c>
      <c r="H23" s="73" t="s">
        <v>921</v>
      </c>
      <c r="I23" s="73" t="s">
        <v>927</v>
      </c>
      <c r="J23" s="73" t="s">
        <v>897</v>
      </c>
      <c r="K23" s="74">
        <v>0</v>
      </c>
      <c r="L23" s="74">
        <v>0</v>
      </c>
      <c r="M23" s="74">
        <v>8.6496330869965138E-2</v>
      </c>
      <c r="N23" s="74">
        <v>0</v>
      </c>
      <c r="O23" s="75" t="s">
        <v>919</v>
      </c>
      <c r="P23" s="75" t="s">
        <v>1037</v>
      </c>
      <c r="R23">
        <f t="shared" si="0"/>
        <v>-10042.224014002952</v>
      </c>
    </row>
    <row r="24" spans="1:18" x14ac:dyDescent="0.2">
      <c r="A24" s="27" t="s">
        <v>22</v>
      </c>
      <c r="B24" t="s">
        <v>810</v>
      </c>
      <c r="D24" s="2">
        <v>-24600</v>
      </c>
      <c r="F24" s="42" t="s">
        <v>920</v>
      </c>
      <c r="G24" s="73" t="s">
        <v>1035</v>
      </c>
      <c r="H24" s="73" t="s">
        <v>921</v>
      </c>
      <c r="I24" s="73" t="s">
        <v>927</v>
      </c>
      <c r="J24" s="73" t="s">
        <v>897</v>
      </c>
      <c r="K24" s="74">
        <v>0</v>
      </c>
      <c r="L24" s="74">
        <v>0</v>
      </c>
      <c r="M24" s="74">
        <v>8.6496330869965138E-2</v>
      </c>
      <c r="N24" s="74">
        <v>0</v>
      </c>
      <c r="O24" s="75" t="s">
        <v>919</v>
      </c>
      <c r="P24" s="75" t="s">
        <v>1037</v>
      </c>
      <c r="R24">
        <f t="shared" si="0"/>
        <v>-2127.8097394011425</v>
      </c>
    </row>
    <row r="25" spans="1:18" x14ac:dyDescent="0.2">
      <c r="A25" s="27" t="s">
        <v>22</v>
      </c>
      <c r="B25" t="s">
        <v>5</v>
      </c>
      <c r="D25" s="2">
        <v>-1344099.75</v>
      </c>
      <c r="F25" s="42" t="s">
        <v>920</v>
      </c>
      <c r="G25" s="73" t="s">
        <v>1035</v>
      </c>
      <c r="H25" s="73" t="s">
        <v>921</v>
      </c>
      <c r="I25" s="73" t="s">
        <v>927</v>
      </c>
      <c r="J25" s="73" t="s">
        <v>897</v>
      </c>
      <c r="K25" s="74">
        <v>0</v>
      </c>
      <c r="L25" s="74">
        <v>0</v>
      </c>
      <c r="M25" s="74">
        <v>8.6496330869965138E-2</v>
      </c>
      <c r="N25" s="74">
        <v>0</v>
      </c>
      <c r="O25" s="75" t="s">
        <v>919</v>
      </c>
      <c r="P25" s="75" t="s">
        <v>1037</v>
      </c>
      <c r="R25">
        <f t="shared" si="0"/>
        <v>-116259.69669823743</v>
      </c>
    </row>
    <row r="26" spans="1:18" x14ac:dyDescent="0.2">
      <c r="A26" s="27" t="s">
        <v>22</v>
      </c>
      <c r="B26" t="s">
        <v>828</v>
      </c>
      <c r="D26" s="2">
        <v>-9900</v>
      </c>
      <c r="F26" s="42" t="s">
        <v>920</v>
      </c>
      <c r="G26" s="73" t="s">
        <v>1035</v>
      </c>
      <c r="H26" s="73" t="s">
        <v>921</v>
      </c>
      <c r="I26" s="73" t="s">
        <v>927</v>
      </c>
      <c r="J26" s="73" t="s">
        <v>897</v>
      </c>
      <c r="K26" s="74">
        <v>0</v>
      </c>
      <c r="L26" s="74">
        <v>0</v>
      </c>
      <c r="M26" s="74">
        <v>8.6496330869965138E-2</v>
      </c>
      <c r="N26" s="74">
        <v>0</v>
      </c>
      <c r="O26" s="75" t="s">
        <v>919</v>
      </c>
      <c r="P26" s="75" t="s">
        <v>1037</v>
      </c>
      <c r="R26">
        <f t="shared" si="0"/>
        <v>-856.31367561265483</v>
      </c>
    </row>
    <row r="27" spans="1:18" x14ac:dyDescent="0.2">
      <c r="A27" s="45" t="s">
        <v>22</v>
      </c>
      <c r="B27" t="s">
        <v>846</v>
      </c>
      <c r="D27" s="2">
        <v>-836.9</v>
      </c>
      <c r="F27" s="42" t="s">
        <v>920</v>
      </c>
      <c r="G27" s="73" t="s">
        <v>1035</v>
      </c>
      <c r="H27" s="73" t="s">
        <v>921</v>
      </c>
      <c r="I27" s="73" t="s">
        <v>927</v>
      </c>
      <c r="J27" s="73" t="s">
        <v>897</v>
      </c>
      <c r="K27" s="74">
        <v>0</v>
      </c>
      <c r="L27" s="74">
        <v>0</v>
      </c>
      <c r="M27" s="74">
        <v>8.6496330869965138E-2</v>
      </c>
      <c r="N27" s="74">
        <v>0</v>
      </c>
      <c r="O27" s="75" t="s">
        <v>919</v>
      </c>
      <c r="P27" s="75" t="s">
        <v>1037</v>
      </c>
      <c r="R27">
        <f t="shared" si="0"/>
        <v>-72.388779305073825</v>
      </c>
    </row>
    <row r="28" spans="1:18" x14ac:dyDescent="0.2">
      <c r="A28" s="27" t="s">
        <v>27</v>
      </c>
      <c r="B28" t="s">
        <v>105</v>
      </c>
      <c r="D28" s="2">
        <v>-501.6</v>
      </c>
      <c r="F28" s="42" t="s">
        <v>920</v>
      </c>
      <c r="G28" s="73" t="s">
        <v>1035</v>
      </c>
      <c r="H28" s="73" t="s">
        <v>921</v>
      </c>
      <c r="I28" s="73" t="s">
        <v>927</v>
      </c>
      <c r="J28" s="73" t="s">
        <v>897</v>
      </c>
      <c r="K28" s="74">
        <v>0</v>
      </c>
      <c r="L28" s="74">
        <v>0</v>
      </c>
      <c r="M28" s="74">
        <v>8.6496330869965138E-2</v>
      </c>
      <c r="N28" s="74">
        <v>0</v>
      </c>
      <c r="O28" s="75" t="s">
        <v>919</v>
      </c>
      <c r="P28" s="75" t="s">
        <v>1037</v>
      </c>
      <c r="R28">
        <f t="shared" si="0"/>
        <v>-43.386559564374515</v>
      </c>
    </row>
    <row r="29" spans="1:18" x14ac:dyDescent="0.2">
      <c r="A29" s="27" t="s">
        <v>27</v>
      </c>
      <c r="B29" t="s">
        <v>161</v>
      </c>
      <c r="D29" s="2">
        <v>-5348</v>
      </c>
      <c r="F29" s="42" t="s">
        <v>920</v>
      </c>
      <c r="G29" s="73" t="s">
        <v>1035</v>
      </c>
      <c r="H29" s="73" t="s">
        <v>921</v>
      </c>
      <c r="I29" s="73" t="s">
        <v>927</v>
      </c>
      <c r="J29" s="73" t="s">
        <v>897</v>
      </c>
      <c r="K29" s="74">
        <v>0</v>
      </c>
      <c r="L29" s="74">
        <v>0</v>
      </c>
      <c r="M29" s="74">
        <v>8.6496330869965138E-2</v>
      </c>
      <c r="N29" s="74">
        <v>0</v>
      </c>
      <c r="O29" s="75" t="s">
        <v>919</v>
      </c>
      <c r="P29" s="75" t="s">
        <v>1037</v>
      </c>
      <c r="R29">
        <f t="shared" si="0"/>
        <v>-462.58237749257358</v>
      </c>
    </row>
    <row r="30" spans="1:18" x14ac:dyDescent="0.2">
      <c r="A30" s="27" t="s">
        <v>27</v>
      </c>
      <c r="B30" t="s">
        <v>181</v>
      </c>
      <c r="D30" s="2">
        <v>-6520</v>
      </c>
      <c r="F30" s="42" t="s">
        <v>920</v>
      </c>
      <c r="G30" s="73" t="s">
        <v>1035</v>
      </c>
      <c r="H30" s="73" t="s">
        <v>921</v>
      </c>
      <c r="I30" s="73" t="s">
        <v>927</v>
      </c>
      <c r="J30" s="73" t="s">
        <v>897</v>
      </c>
      <c r="K30" s="74">
        <v>0</v>
      </c>
      <c r="L30" s="74">
        <v>0</v>
      </c>
      <c r="M30" s="74">
        <v>8.6496330869965138E-2</v>
      </c>
      <c r="N30" s="74">
        <v>0</v>
      </c>
      <c r="O30" s="75" t="s">
        <v>919</v>
      </c>
      <c r="P30" s="75" t="s">
        <v>1037</v>
      </c>
      <c r="R30">
        <f t="shared" si="0"/>
        <v>-563.95607727217271</v>
      </c>
    </row>
    <row r="31" spans="1:18" x14ac:dyDescent="0.2">
      <c r="A31" s="27" t="s">
        <v>27</v>
      </c>
      <c r="B31" t="s">
        <v>189</v>
      </c>
      <c r="D31" s="2">
        <v>-708</v>
      </c>
      <c r="F31" s="42" t="s">
        <v>920</v>
      </c>
      <c r="G31" s="73" t="s">
        <v>1035</v>
      </c>
      <c r="H31" s="73" t="s">
        <v>921</v>
      </c>
      <c r="I31" s="73" t="s">
        <v>927</v>
      </c>
      <c r="J31" s="73" t="s">
        <v>897</v>
      </c>
      <c r="K31" s="74">
        <v>0</v>
      </c>
      <c r="L31" s="74">
        <v>0</v>
      </c>
      <c r="M31" s="74">
        <v>8.6496330869965138E-2</v>
      </c>
      <c r="N31" s="74">
        <v>0</v>
      </c>
      <c r="O31" s="75" t="s">
        <v>919</v>
      </c>
      <c r="P31" s="75" t="s">
        <v>1037</v>
      </c>
      <c r="R31">
        <f t="shared" si="0"/>
        <v>-61.239402255935317</v>
      </c>
    </row>
    <row r="32" spans="1:18" x14ac:dyDescent="0.2">
      <c r="A32" s="27" t="s">
        <v>27</v>
      </c>
      <c r="B32" t="s">
        <v>191</v>
      </c>
      <c r="D32" s="2">
        <v>-16520</v>
      </c>
      <c r="F32" s="42" t="s">
        <v>920</v>
      </c>
      <c r="G32" s="73" t="s">
        <v>1035</v>
      </c>
      <c r="H32" s="73" t="s">
        <v>921</v>
      </c>
      <c r="I32" s="73" t="s">
        <v>927</v>
      </c>
      <c r="J32" s="73" t="s">
        <v>897</v>
      </c>
      <c r="K32" s="74">
        <v>0</v>
      </c>
      <c r="L32" s="74">
        <v>0</v>
      </c>
      <c r="M32" s="74">
        <v>8.6496330869965138E-2</v>
      </c>
      <c r="N32" s="74">
        <v>0</v>
      </c>
      <c r="O32" s="75" t="s">
        <v>919</v>
      </c>
      <c r="P32" s="75" t="s">
        <v>1037</v>
      </c>
      <c r="R32">
        <f t="shared" si="0"/>
        <v>-1428.9193859718241</v>
      </c>
    </row>
    <row r="33" spans="1:18" x14ac:dyDescent="0.2">
      <c r="A33" s="27" t="s">
        <v>27</v>
      </c>
      <c r="B33" t="s">
        <v>201</v>
      </c>
      <c r="D33" s="2">
        <v>-602.4</v>
      </c>
      <c r="F33" s="42" t="s">
        <v>920</v>
      </c>
      <c r="G33" s="73" t="s">
        <v>1035</v>
      </c>
      <c r="H33" s="73" t="s">
        <v>921</v>
      </c>
      <c r="I33" s="73" t="s">
        <v>927</v>
      </c>
      <c r="J33" s="73" t="s">
        <v>897</v>
      </c>
      <c r="K33" s="74">
        <v>0</v>
      </c>
      <c r="L33" s="74">
        <v>0</v>
      </c>
      <c r="M33" s="74">
        <v>8.6496330869965138E-2</v>
      </c>
      <c r="N33" s="74">
        <v>0</v>
      </c>
      <c r="O33" s="75" t="s">
        <v>919</v>
      </c>
      <c r="P33" s="75" t="s">
        <v>1037</v>
      </c>
      <c r="R33">
        <f t="shared" si="0"/>
        <v>-52.105389716066995</v>
      </c>
    </row>
    <row r="34" spans="1:18" x14ac:dyDescent="0.2">
      <c r="A34" s="27" t="s">
        <v>27</v>
      </c>
      <c r="B34" t="s">
        <v>217</v>
      </c>
      <c r="D34" s="2">
        <v>-7068</v>
      </c>
      <c r="F34" s="42" t="s">
        <v>920</v>
      </c>
      <c r="G34" s="73" t="s">
        <v>1035</v>
      </c>
      <c r="H34" s="73" t="s">
        <v>921</v>
      </c>
      <c r="I34" s="73" t="s">
        <v>927</v>
      </c>
      <c r="J34" s="73" t="s">
        <v>897</v>
      </c>
      <c r="K34" s="74">
        <v>0</v>
      </c>
      <c r="L34" s="74">
        <v>0</v>
      </c>
      <c r="M34" s="74">
        <v>8.6496330869965138E-2</v>
      </c>
      <c r="N34" s="74">
        <v>0</v>
      </c>
      <c r="O34" s="75" t="s">
        <v>919</v>
      </c>
      <c r="P34" s="75" t="s">
        <v>1037</v>
      </c>
      <c r="R34">
        <f t="shared" si="0"/>
        <v>-611.35606658891356</v>
      </c>
    </row>
    <row r="35" spans="1:18" x14ac:dyDescent="0.2">
      <c r="A35" s="27" t="s">
        <v>27</v>
      </c>
      <c r="B35" t="s">
        <v>400</v>
      </c>
      <c r="D35" s="2">
        <v>-494.16</v>
      </c>
      <c r="F35" s="42" t="s">
        <v>920</v>
      </c>
      <c r="G35" s="73" t="s">
        <v>1035</v>
      </c>
      <c r="H35" s="73" t="s">
        <v>921</v>
      </c>
      <c r="I35" s="73" t="s">
        <v>927</v>
      </c>
      <c r="J35" s="73" t="s">
        <v>897</v>
      </c>
      <c r="K35" s="74">
        <v>0</v>
      </c>
      <c r="L35" s="74">
        <v>0</v>
      </c>
      <c r="M35" s="74">
        <v>8.6496330869965138E-2</v>
      </c>
      <c r="N35" s="74">
        <v>0</v>
      </c>
      <c r="O35" s="75" t="s">
        <v>919</v>
      </c>
      <c r="P35" s="75" t="s">
        <v>1037</v>
      </c>
      <c r="R35">
        <f t="shared" si="0"/>
        <v>-42.743026862701974</v>
      </c>
    </row>
    <row r="36" spans="1:18" x14ac:dyDescent="0.2">
      <c r="A36" s="27" t="s">
        <v>27</v>
      </c>
      <c r="B36" t="s">
        <v>402</v>
      </c>
      <c r="D36" s="2">
        <v>-546.98</v>
      </c>
      <c r="F36" s="42" t="s">
        <v>920</v>
      </c>
      <c r="G36" s="73" t="s">
        <v>1035</v>
      </c>
      <c r="H36" s="73" t="s">
        <v>921</v>
      </c>
      <c r="I36" s="73" t="s">
        <v>927</v>
      </c>
      <c r="J36" s="73" t="s">
        <v>897</v>
      </c>
      <c r="K36" s="74">
        <v>0</v>
      </c>
      <c r="L36" s="74">
        <v>0</v>
      </c>
      <c r="M36" s="74">
        <v>8.6496330869965138E-2</v>
      </c>
      <c r="N36" s="74">
        <v>0</v>
      </c>
      <c r="O36" s="75" t="s">
        <v>919</v>
      </c>
      <c r="P36" s="75" t="s">
        <v>1037</v>
      </c>
      <c r="R36">
        <f t="shared" si="0"/>
        <v>-47.311763059253529</v>
      </c>
    </row>
    <row r="37" spans="1:18" x14ac:dyDescent="0.2">
      <c r="A37" s="27" t="s">
        <v>27</v>
      </c>
      <c r="B37" t="s">
        <v>403</v>
      </c>
      <c r="D37" s="2">
        <v>-21646.400000000001</v>
      </c>
      <c r="F37" s="42" t="s">
        <v>920</v>
      </c>
      <c r="G37" s="73" t="s">
        <v>1035</v>
      </c>
      <c r="H37" s="73" t="s">
        <v>921</v>
      </c>
      <c r="I37" s="73" t="s">
        <v>927</v>
      </c>
      <c r="J37" s="73" t="s">
        <v>897</v>
      </c>
      <c r="K37" s="74">
        <v>0</v>
      </c>
      <c r="L37" s="74">
        <v>0</v>
      </c>
      <c r="M37" s="74">
        <v>8.6496330869965138E-2</v>
      </c>
      <c r="N37" s="74">
        <v>0</v>
      </c>
      <c r="O37" s="75" t="s">
        <v>919</v>
      </c>
      <c r="P37" s="75" t="s">
        <v>1037</v>
      </c>
      <c r="R37">
        <f t="shared" si="0"/>
        <v>-1872.3341765436135</v>
      </c>
    </row>
    <row r="38" spans="1:18" x14ac:dyDescent="0.2">
      <c r="A38" s="27" t="s">
        <v>27</v>
      </c>
      <c r="B38" t="s">
        <v>471</v>
      </c>
      <c r="D38" s="2">
        <v>-37961.040000000001</v>
      </c>
      <c r="F38" s="42" t="s">
        <v>920</v>
      </c>
      <c r="G38" s="73" t="s">
        <v>1035</v>
      </c>
      <c r="H38" s="73" t="s">
        <v>921</v>
      </c>
      <c r="I38" s="73" t="s">
        <v>927</v>
      </c>
      <c r="J38" s="73" t="s">
        <v>897</v>
      </c>
      <c r="K38" s="74">
        <v>0</v>
      </c>
      <c r="L38" s="74">
        <v>0</v>
      </c>
      <c r="M38" s="74">
        <v>8.6496330869965138E-2</v>
      </c>
      <c r="N38" s="74">
        <v>0</v>
      </c>
      <c r="O38" s="75" t="s">
        <v>919</v>
      </c>
      <c r="P38" s="75" t="s">
        <v>1037</v>
      </c>
      <c r="R38">
        <f t="shared" ref="R38:R53" si="1">D38*K38 + D38*L38 + D38*M38 + D38*N38</f>
        <v>-3283.4906760079816</v>
      </c>
    </row>
    <row r="39" spans="1:18" x14ac:dyDescent="0.2">
      <c r="A39" s="27" t="s">
        <v>27</v>
      </c>
      <c r="B39" t="s">
        <v>516</v>
      </c>
      <c r="D39" s="2">
        <v>-70212.800000000003</v>
      </c>
      <c r="F39" s="42" t="s">
        <v>920</v>
      </c>
      <c r="G39" s="73" t="s">
        <v>1035</v>
      </c>
      <c r="H39" s="73" t="s">
        <v>921</v>
      </c>
      <c r="I39" s="73" t="s">
        <v>927</v>
      </c>
      <c r="J39" s="73" t="s">
        <v>897</v>
      </c>
      <c r="K39" s="74">
        <v>0</v>
      </c>
      <c r="L39" s="74">
        <v>0</v>
      </c>
      <c r="M39" s="74">
        <v>8.6496330869965138E-2</v>
      </c>
      <c r="N39" s="74">
        <v>0</v>
      </c>
      <c r="O39" s="75" t="s">
        <v>919</v>
      </c>
      <c r="P39" s="75" t="s">
        <v>1037</v>
      </c>
      <c r="R39">
        <f t="shared" si="1"/>
        <v>-6073.1495801066885</v>
      </c>
    </row>
    <row r="40" spans="1:18" x14ac:dyDescent="0.2">
      <c r="A40" s="27" t="s">
        <v>27</v>
      </c>
      <c r="B40" t="s">
        <v>526</v>
      </c>
      <c r="D40" s="2">
        <v>-133320</v>
      </c>
      <c r="F40" s="42" t="s">
        <v>920</v>
      </c>
      <c r="G40" s="73" t="s">
        <v>1035</v>
      </c>
      <c r="H40" s="73" t="s">
        <v>921</v>
      </c>
      <c r="I40" s="73" t="s">
        <v>927</v>
      </c>
      <c r="J40" s="73" t="s">
        <v>897</v>
      </c>
      <c r="K40" s="74">
        <v>0</v>
      </c>
      <c r="L40" s="74">
        <v>0</v>
      </c>
      <c r="M40" s="74">
        <v>8.6496330869965138E-2</v>
      </c>
      <c r="N40" s="74">
        <v>0</v>
      </c>
      <c r="O40" s="75" t="s">
        <v>919</v>
      </c>
      <c r="P40" s="75" t="s">
        <v>1037</v>
      </c>
      <c r="R40">
        <f t="shared" si="1"/>
        <v>-11531.690831583752</v>
      </c>
    </row>
    <row r="41" spans="1:18" x14ac:dyDescent="0.2">
      <c r="A41" s="27" t="s">
        <v>27</v>
      </c>
      <c r="B41" t="s">
        <v>550</v>
      </c>
      <c r="D41" s="2">
        <v>-13736</v>
      </c>
      <c r="F41" s="42" t="s">
        <v>920</v>
      </c>
      <c r="G41" s="73" t="s">
        <v>1035</v>
      </c>
      <c r="H41" s="73" t="s">
        <v>921</v>
      </c>
      <c r="I41" s="73" t="s">
        <v>927</v>
      </c>
      <c r="J41" s="73" t="s">
        <v>897</v>
      </c>
      <c r="K41" s="74">
        <v>0</v>
      </c>
      <c r="L41" s="74">
        <v>0</v>
      </c>
      <c r="M41" s="74">
        <v>8.6496330869965138E-2</v>
      </c>
      <c r="N41" s="74">
        <v>0</v>
      </c>
      <c r="O41" s="75" t="s">
        <v>919</v>
      </c>
      <c r="P41" s="75" t="s">
        <v>1037</v>
      </c>
      <c r="R41">
        <f t="shared" si="1"/>
        <v>-1188.1136008298411</v>
      </c>
    </row>
    <row r="42" spans="1:18" x14ac:dyDescent="0.2">
      <c r="A42" s="27" t="s">
        <v>27</v>
      </c>
      <c r="B42" t="s">
        <v>574</v>
      </c>
      <c r="D42" s="2">
        <v>-11696.4</v>
      </c>
      <c r="F42" s="42" t="s">
        <v>920</v>
      </c>
      <c r="G42" s="73" t="s">
        <v>1035</v>
      </c>
      <c r="H42" s="73" t="s">
        <v>921</v>
      </c>
      <c r="I42" s="73" t="s">
        <v>927</v>
      </c>
      <c r="J42" s="73" t="s">
        <v>897</v>
      </c>
      <c r="K42" s="74">
        <v>0</v>
      </c>
      <c r="L42" s="74">
        <v>0</v>
      </c>
      <c r="M42" s="74">
        <v>8.6496330869965138E-2</v>
      </c>
      <c r="N42" s="74">
        <v>0</v>
      </c>
      <c r="O42" s="75" t="s">
        <v>919</v>
      </c>
      <c r="P42" s="75" t="s">
        <v>1037</v>
      </c>
      <c r="R42">
        <f t="shared" si="1"/>
        <v>-1011.6956843874602</v>
      </c>
    </row>
    <row r="43" spans="1:18" x14ac:dyDescent="0.2">
      <c r="A43" s="27" t="s">
        <v>27</v>
      </c>
      <c r="B43" t="s">
        <v>578</v>
      </c>
      <c r="D43" s="2">
        <v>-2539.44</v>
      </c>
      <c r="F43" s="42" t="s">
        <v>920</v>
      </c>
      <c r="G43" s="73" t="s">
        <v>1035</v>
      </c>
      <c r="H43" s="73" t="s">
        <v>921</v>
      </c>
      <c r="I43" s="73" t="s">
        <v>927</v>
      </c>
      <c r="J43" s="73" t="s">
        <v>897</v>
      </c>
      <c r="K43" s="74">
        <v>0</v>
      </c>
      <c r="L43" s="74">
        <v>0</v>
      </c>
      <c r="M43" s="74">
        <v>8.6496330869965138E-2</v>
      </c>
      <c r="N43" s="74">
        <v>0</v>
      </c>
      <c r="O43" s="75" t="s">
        <v>919</v>
      </c>
      <c r="P43" s="75" t="s">
        <v>1037</v>
      </c>
      <c r="R43">
        <f t="shared" si="1"/>
        <v>-219.65224246442426</v>
      </c>
    </row>
    <row r="44" spans="1:18" x14ac:dyDescent="0.2">
      <c r="A44" s="27" t="s">
        <v>27</v>
      </c>
      <c r="B44" t="s">
        <v>624</v>
      </c>
      <c r="D44" s="2">
        <v>-3752</v>
      </c>
      <c r="F44" s="42" t="s">
        <v>920</v>
      </c>
      <c r="G44" s="73" t="s">
        <v>1035</v>
      </c>
      <c r="H44" s="73" t="s">
        <v>921</v>
      </c>
      <c r="I44" s="73" t="s">
        <v>927</v>
      </c>
      <c r="J44" s="73" t="s">
        <v>897</v>
      </c>
      <c r="K44" s="74">
        <v>0</v>
      </c>
      <c r="L44" s="74">
        <v>0</v>
      </c>
      <c r="M44" s="74">
        <v>8.6496330869965138E-2</v>
      </c>
      <c r="N44" s="74">
        <v>0</v>
      </c>
      <c r="O44" s="75" t="s">
        <v>919</v>
      </c>
      <c r="P44" s="75" t="s">
        <v>1037</v>
      </c>
      <c r="R44">
        <f t="shared" si="1"/>
        <v>-324.53423342410917</v>
      </c>
    </row>
    <row r="45" spans="1:18" x14ac:dyDescent="0.2">
      <c r="A45" s="27" t="s">
        <v>27</v>
      </c>
      <c r="B45" t="s">
        <v>630</v>
      </c>
      <c r="D45" s="2">
        <v>-14483.2</v>
      </c>
      <c r="F45" s="42" t="s">
        <v>920</v>
      </c>
      <c r="G45" s="73" t="s">
        <v>1035</v>
      </c>
      <c r="H45" s="73" t="s">
        <v>921</v>
      </c>
      <c r="I45" s="73" t="s">
        <v>927</v>
      </c>
      <c r="J45" s="73" t="s">
        <v>897</v>
      </c>
      <c r="K45" s="74">
        <v>0</v>
      </c>
      <c r="L45" s="74">
        <v>0</v>
      </c>
      <c r="M45" s="74">
        <v>8.6496330869965138E-2</v>
      </c>
      <c r="N45" s="74">
        <v>0</v>
      </c>
      <c r="O45" s="75" t="s">
        <v>919</v>
      </c>
      <c r="P45" s="75" t="s">
        <v>1037</v>
      </c>
      <c r="R45">
        <f t="shared" si="1"/>
        <v>-1252.743659255879</v>
      </c>
    </row>
    <row r="46" spans="1:18" x14ac:dyDescent="0.2">
      <c r="A46" s="27" t="s">
        <v>27</v>
      </c>
      <c r="B46" t="s">
        <v>634</v>
      </c>
      <c r="D46" s="2">
        <v>-2064</v>
      </c>
      <c r="F46" s="42" t="s">
        <v>920</v>
      </c>
      <c r="G46" s="73" t="s">
        <v>1035</v>
      </c>
      <c r="H46" s="73" t="s">
        <v>921</v>
      </c>
      <c r="I46" s="73" t="s">
        <v>927</v>
      </c>
      <c r="J46" s="73" t="s">
        <v>897</v>
      </c>
      <c r="K46" s="74">
        <v>0</v>
      </c>
      <c r="L46" s="74">
        <v>0</v>
      </c>
      <c r="M46" s="74">
        <v>8.6496330869965138E-2</v>
      </c>
      <c r="N46" s="74">
        <v>0</v>
      </c>
      <c r="O46" s="75" t="s">
        <v>919</v>
      </c>
      <c r="P46" s="75" t="s">
        <v>1037</v>
      </c>
      <c r="R46">
        <f t="shared" si="1"/>
        <v>-178.52842691560804</v>
      </c>
    </row>
    <row r="47" spans="1:18" x14ac:dyDescent="0.2">
      <c r="A47" s="27" t="s">
        <v>27</v>
      </c>
      <c r="B47" t="s">
        <v>658</v>
      </c>
      <c r="D47" s="2">
        <v>-7082.4</v>
      </c>
      <c r="F47" s="42" t="s">
        <v>920</v>
      </c>
      <c r="G47" s="73" t="s">
        <v>1035</v>
      </c>
      <c r="H47" s="73" t="s">
        <v>921</v>
      </c>
      <c r="I47" s="73" t="s">
        <v>927</v>
      </c>
      <c r="J47" s="73" t="s">
        <v>897</v>
      </c>
      <c r="K47" s="74">
        <v>0</v>
      </c>
      <c r="L47" s="74">
        <v>0</v>
      </c>
      <c r="M47" s="74">
        <v>8.6496330869965138E-2</v>
      </c>
      <c r="N47" s="74">
        <v>0</v>
      </c>
      <c r="O47" s="75" t="s">
        <v>919</v>
      </c>
      <c r="P47" s="75" t="s">
        <v>1037</v>
      </c>
      <c r="R47">
        <f t="shared" si="1"/>
        <v>-612.60161375344103</v>
      </c>
    </row>
    <row r="48" spans="1:18" x14ac:dyDescent="0.2">
      <c r="A48" s="27" t="s">
        <v>27</v>
      </c>
      <c r="B48" t="s">
        <v>659</v>
      </c>
      <c r="D48" s="2">
        <v>-4350.0600000000004</v>
      </c>
      <c r="F48" s="42" t="s">
        <v>920</v>
      </c>
      <c r="G48" s="73" t="s">
        <v>1035</v>
      </c>
      <c r="H48" s="73" t="s">
        <v>921</v>
      </c>
      <c r="I48" s="73" t="s">
        <v>927</v>
      </c>
      <c r="J48" s="73" t="s">
        <v>897</v>
      </c>
      <c r="K48" s="74">
        <v>0</v>
      </c>
      <c r="L48" s="74">
        <v>0</v>
      </c>
      <c r="M48" s="74">
        <v>8.6496330869965138E-2</v>
      </c>
      <c r="N48" s="74">
        <v>0</v>
      </c>
      <c r="O48" s="75" t="s">
        <v>919</v>
      </c>
      <c r="P48" s="75" t="s">
        <v>1037</v>
      </c>
      <c r="R48">
        <f t="shared" si="1"/>
        <v>-376.26422906420061</v>
      </c>
    </row>
    <row r="49" spans="1:21" x14ac:dyDescent="0.2">
      <c r="A49" s="27" t="s">
        <v>27</v>
      </c>
      <c r="B49" t="s">
        <v>667</v>
      </c>
      <c r="D49" s="2">
        <v>-1950</v>
      </c>
      <c r="F49" s="42" t="s">
        <v>920</v>
      </c>
      <c r="G49" s="73" t="s">
        <v>1035</v>
      </c>
      <c r="H49" s="73" t="s">
        <v>921</v>
      </c>
      <c r="I49" s="73" t="s">
        <v>927</v>
      </c>
      <c r="J49" s="73" t="s">
        <v>897</v>
      </c>
      <c r="K49" s="74">
        <v>0</v>
      </c>
      <c r="L49" s="74">
        <v>0</v>
      </c>
      <c r="M49" s="74">
        <v>8.6496330869965138E-2</v>
      </c>
      <c r="N49" s="74">
        <v>0</v>
      </c>
      <c r="O49" s="75" t="s">
        <v>919</v>
      </c>
      <c r="P49" s="75" t="s">
        <v>1037</v>
      </c>
      <c r="R49">
        <f t="shared" si="1"/>
        <v>-168.66784519643201</v>
      </c>
    </row>
    <row r="50" spans="1:21" x14ac:dyDescent="0.2">
      <c r="A50" s="27" t="s">
        <v>27</v>
      </c>
      <c r="B50" t="s">
        <v>677</v>
      </c>
      <c r="D50" s="2">
        <v>-6535.74</v>
      </c>
      <c r="F50" s="42" t="s">
        <v>920</v>
      </c>
      <c r="G50" s="73" t="s">
        <v>1035</v>
      </c>
      <c r="H50" s="73" t="s">
        <v>921</v>
      </c>
      <c r="I50" s="73" t="s">
        <v>927</v>
      </c>
      <c r="J50" s="73" t="s">
        <v>897</v>
      </c>
      <c r="K50" s="74">
        <v>0</v>
      </c>
      <c r="L50" s="74">
        <v>0</v>
      </c>
      <c r="M50" s="74">
        <v>8.6496330869965138E-2</v>
      </c>
      <c r="N50" s="74">
        <v>0</v>
      </c>
      <c r="O50" s="75" t="s">
        <v>919</v>
      </c>
      <c r="P50" s="75" t="s">
        <v>1037</v>
      </c>
      <c r="R50">
        <f t="shared" si="1"/>
        <v>-565.31752952006593</v>
      </c>
    </row>
    <row r="51" spans="1:21" x14ac:dyDescent="0.2">
      <c r="A51" s="27" t="s">
        <v>27</v>
      </c>
      <c r="B51" t="s">
        <v>691</v>
      </c>
      <c r="D51" s="2">
        <v>-15818.4</v>
      </c>
      <c r="F51" s="42" t="s">
        <v>920</v>
      </c>
      <c r="G51" s="73" t="s">
        <v>1035</v>
      </c>
      <c r="H51" s="73" t="s">
        <v>921</v>
      </c>
      <c r="I51" s="73" t="s">
        <v>927</v>
      </c>
      <c r="J51" s="73" t="s">
        <v>897</v>
      </c>
      <c r="K51" s="74">
        <v>0</v>
      </c>
      <c r="L51" s="74">
        <v>0</v>
      </c>
      <c r="M51" s="74">
        <v>8.6496330869965138E-2</v>
      </c>
      <c r="N51" s="74">
        <v>0</v>
      </c>
      <c r="O51" s="75" t="s">
        <v>919</v>
      </c>
      <c r="P51" s="75" t="s">
        <v>1037</v>
      </c>
      <c r="R51">
        <f t="shared" si="1"/>
        <v>-1368.2335602334565</v>
      </c>
    </row>
    <row r="52" spans="1:21" x14ac:dyDescent="0.2">
      <c r="A52" s="27" t="s">
        <v>27</v>
      </c>
      <c r="B52" t="s">
        <v>695</v>
      </c>
      <c r="D52" s="2">
        <v>-18579.55</v>
      </c>
      <c r="F52" s="42" t="s">
        <v>920</v>
      </c>
      <c r="G52" s="73" t="s">
        <v>1035</v>
      </c>
      <c r="H52" s="73" t="s">
        <v>921</v>
      </c>
      <c r="I52" s="73" t="s">
        <v>927</v>
      </c>
      <c r="J52" s="73" t="s">
        <v>897</v>
      </c>
      <c r="K52" s="74">
        <v>0</v>
      </c>
      <c r="L52" s="74">
        <v>0</v>
      </c>
      <c r="M52" s="74">
        <v>8.6496330869965138E-2</v>
      </c>
      <c r="N52" s="74">
        <v>0</v>
      </c>
      <c r="O52" s="75" t="s">
        <v>919</v>
      </c>
      <c r="P52" s="75" t="s">
        <v>1037</v>
      </c>
      <c r="R52">
        <f t="shared" si="1"/>
        <v>-1607.0629042150608</v>
      </c>
    </row>
    <row r="53" spans="1:21" x14ac:dyDescent="0.2">
      <c r="A53" s="27" t="s">
        <v>27</v>
      </c>
      <c r="B53" t="s">
        <v>730</v>
      </c>
      <c r="D53" s="2">
        <v>-2216.3200000000002</v>
      </c>
      <c r="F53" s="42" t="s">
        <v>920</v>
      </c>
      <c r="G53" s="73" t="s">
        <v>1035</v>
      </c>
      <c r="H53" s="73" t="s">
        <v>921</v>
      </c>
      <c r="I53" s="73" t="s">
        <v>927</v>
      </c>
      <c r="J53" s="73" t="s">
        <v>897</v>
      </c>
      <c r="K53" s="74">
        <v>0</v>
      </c>
      <c r="L53" s="74">
        <v>0</v>
      </c>
      <c r="M53" s="74">
        <v>8.6496330869965138E-2</v>
      </c>
      <c r="N53" s="74">
        <v>0</v>
      </c>
      <c r="O53" s="75" t="s">
        <v>919</v>
      </c>
      <c r="P53" s="75" t="s">
        <v>1037</v>
      </c>
      <c r="R53">
        <f t="shared" si="1"/>
        <v>-191.70354803372115</v>
      </c>
    </row>
    <row r="54" spans="1:21" x14ac:dyDescent="0.2">
      <c r="A54" s="27" t="s">
        <v>27</v>
      </c>
      <c r="B54" t="s">
        <v>5</v>
      </c>
      <c r="D54" s="2">
        <v>-1278.1400000000001</v>
      </c>
      <c r="F54" s="42" t="s">
        <v>920</v>
      </c>
      <c r="G54" s="73" t="s">
        <v>1035</v>
      </c>
      <c r="H54" s="73" t="s">
        <v>921</v>
      </c>
      <c r="I54" s="73" t="s">
        <v>927</v>
      </c>
      <c r="J54" s="73" t="s">
        <v>897</v>
      </c>
      <c r="K54" s="74">
        <v>0</v>
      </c>
      <c r="L54" s="74">
        <v>0</v>
      </c>
      <c r="M54" s="74">
        <v>8.6496330869965138E-2</v>
      </c>
      <c r="N54" s="74">
        <v>0</v>
      </c>
      <c r="O54" s="75" t="s">
        <v>919</v>
      </c>
      <c r="P54" s="75" t="s">
        <v>1037</v>
      </c>
      <c r="R54">
        <f t="shared" ref="R54:R59" si="2">D54*K54 + D54*L54 + D54*M54 + D54*N54</f>
        <v>-110.55442033813725</v>
      </c>
    </row>
    <row r="55" spans="1:21" x14ac:dyDescent="0.2">
      <c r="A55" s="27" t="s">
        <v>27</v>
      </c>
      <c r="B55" t="s">
        <v>837</v>
      </c>
      <c r="D55" s="2">
        <v>-17970.400000000001</v>
      </c>
      <c r="F55" s="42" t="s">
        <v>920</v>
      </c>
      <c r="G55" s="73" t="s">
        <v>1035</v>
      </c>
      <c r="H55" s="73" t="s">
        <v>921</v>
      </c>
      <c r="I55" s="73" t="s">
        <v>927</v>
      </c>
      <c r="J55" s="73" t="s">
        <v>897</v>
      </c>
      <c r="K55" s="74">
        <v>0</v>
      </c>
      <c r="L55" s="74">
        <v>0</v>
      </c>
      <c r="M55" s="74">
        <v>8.6496330869965138E-2</v>
      </c>
      <c r="N55" s="74">
        <v>0</v>
      </c>
      <c r="O55" s="75" t="s">
        <v>919</v>
      </c>
      <c r="P55" s="75" t="s">
        <v>1037</v>
      </c>
      <c r="R55">
        <f t="shared" si="2"/>
        <v>-1554.3736642656215</v>
      </c>
    </row>
    <row r="56" spans="1:21" x14ac:dyDescent="0.2">
      <c r="A56" s="27" t="s">
        <v>27</v>
      </c>
      <c r="B56" t="s">
        <v>852</v>
      </c>
      <c r="D56" s="2">
        <v>9600</v>
      </c>
      <c r="F56" s="42" t="s">
        <v>920</v>
      </c>
      <c r="G56" s="73" t="s">
        <v>1035</v>
      </c>
      <c r="H56" s="73" t="s">
        <v>921</v>
      </c>
      <c r="I56" s="73" t="s">
        <v>927</v>
      </c>
      <c r="J56" s="73" t="s">
        <v>897</v>
      </c>
      <c r="K56" s="74">
        <v>0</v>
      </c>
      <c r="L56" s="74">
        <v>0</v>
      </c>
      <c r="M56" s="74">
        <v>8.6496330869965138E-2</v>
      </c>
      <c r="N56" s="74">
        <v>0</v>
      </c>
      <c r="O56" s="75" t="s">
        <v>919</v>
      </c>
      <c r="P56" s="75" t="s">
        <v>1037</v>
      </c>
      <c r="R56">
        <f t="shared" si="2"/>
        <v>830.36477635166534</v>
      </c>
    </row>
    <row r="57" spans="1:21" x14ac:dyDescent="0.2">
      <c r="A57" s="27" t="s">
        <v>27</v>
      </c>
      <c r="B57" t="s">
        <v>863</v>
      </c>
      <c r="D57" s="2">
        <v>-4288</v>
      </c>
      <c r="F57" s="42" t="s">
        <v>920</v>
      </c>
      <c r="G57" s="73" t="s">
        <v>1035</v>
      </c>
      <c r="H57" s="73" t="s">
        <v>921</v>
      </c>
      <c r="I57" s="73" t="s">
        <v>927</v>
      </c>
      <c r="J57" s="73" t="s">
        <v>897</v>
      </c>
      <c r="K57" s="74">
        <v>0</v>
      </c>
      <c r="L57" s="74">
        <v>0</v>
      </c>
      <c r="M57" s="74">
        <v>8.6496330869965138E-2</v>
      </c>
      <c r="N57" s="74">
        <v>0</v>
      </c>
      <c r="O57" s="75" t="s">
        <v>919</v>
      </c>
      <c r="P57" s="75" t="s">
        <v>1037</v>
      </c>
      <c r="R57">
        <f t="shared" si="2"/>
        <v>-370.89626677041053</v>
      </c>
    </row>
    <row r="58" spans="1:21" x14ac:dyDescent="0.2">
      <c r="A58" s="45" t="s">
        <v>27</v>
      </c>
      <c r="B58" t="s">
        <v>875</v>
      </c>
      <c r="D58" s="2">
        <v>-1591.17</v>
      </c>
      <c r="F58" s="42" t="s">
        <v>920</v>
      </c>
      <c r="G58" s="73" t="s">
        <v>1035</v>
      </c>
      <c r="H58" s="73" t="s">
        <v>921</v>
      </c>
      <c r="I58" s="73" t="s">
        <v>927</v>
      </c>
      <c r="J58" s="73" t="s">
        <v>897</v>
      </c>
      <c r="K58" s="74">
        <v>0</v>
      </c>
      <c r="L58" s="74">
        <v>0</v>
      </c>
      <c r="M58" s="74">
        <v>8.6496330869965138E-2</v>
      </c>
      <c r="N58" s="74">
        <v>0</v>
      </c>
      <c r="O58" s="75" t="s">
        <v>919</v>
      </c>
      <c r="P58" s="75" t="s">
        <v>1037</v>
      </c>
      <c r="R58">
        <f t="shared" si="2"/>
        <v>-137.63036679036244</v>
      </c>
    </row>
    <row r="59" spans="1:21" x14ac:dyDescent="0.2">
      <c r="A59" s="45" t="s">
        <v>28</v>
      </c>
      <c r="B59" t="s">
        <v>5</v>
      </c>
      <c r="D59" s="2">
        <v>-11522.12</v>
      </c>
      <c r="F59" s="42" t="s">
        <v>920</v>
      </c>
      <c r="G59" s="73" t="s">
        <v>1035</v>
      </c>
      <c r="H59" s="73" t="s">
        <v>921</v>
      </c>
      <c r="I59" s="73" t="s">
        <v>927</v>
      </c>
      <c r="J59" s="73" t="s">
        <v>897</v>
      </c>
      <c r="K59" s="74">
        <v>0</v>
      </c>
      <c r="L59" s="74">
        <v>0</v>
      </c>
      <c r="M59" s="74">
        <v>8.6496330869965138E-2</v>
      </c>
      <c r="N59" s="74">
        <v>0</v>
      </c>
      <c r="O59" s="75" t="s">
        <v>919</v>
      </c>
      <c r="P59" s="75" t="s">
        <v>1037</v>
      </c>
      <c r="R59">
        <f t="shared" si="2"/>
        <v>-996.62110384344282</v>
      </c>
    </row>
    <row r="60" spans="1:21" s="53" customFormat="1" x14ac:dyDescent="0.2">
      <c r="E60" s="56"/>
      <c r="Q60" s="56"/>
      <c r="U60" s="53">
        <f>SUM(R6:R59)</f>
        <v>-218771.0844476959</v>
      </c>
    </row>
    <row r="62" spans="1:21" x14ac:dyDescent="0.2">
      <c r="D62" s="2">
        <f>SUM(D6:D59)</f>
        <v>-2529252.7699999996</v>
      </c>
    </row>
  </sheetData>
  <mergeCells count="1">
    <mergeCell ref="K3: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B597-8C1E-0B48-930D-5E2865D9ABE6}">
  <dimension ref="A3:V78"/>
  <sheetViews>
    <sheetView topLeftCell="A32" workbookViewId="0">
      <selection activeCell="D79" sqref="D79"/>
    </sheetView>
  </sheetViews>
  <sheetFormatPr baseColWidth="10" defaultRowHeight="15" x14ac:dyDescent="0.2"/>
  <cols>
    <col min="1" max="1" width="53.5" bestFit="1" customWidth="1"/>
    <col min="2" max="2" width="53.33203125" bestFit="1" customWidth="1"/>
    <col min="3" max="3" width="26.33203125" bestFit="1" customWidth="1"/>
    <col min="4" max="4" width="17.1640625" bestFit="1" customWidth="1"/>
    <col min="5" max="5" width="25.5" style="37" bestFit="1" customWidth="1"/>
    <col min="6" max="6" width="14" bestFit="1" customWidth="1"/>
    <col min="7" max="7" width="14" customWidth="1"/>
    <col min="11" max="11" width="15.1640625" bestFit="1" customWidth="1"/>
    <col min="12" max="12" width="14.5" bestFit="1" customWidth="1"/>
    <col min="13" max="13" width="15.1640625" bestFit="1" customWidth="1"/>
    <col min="14" max="14" width="20.5" bestFit="1" customWidth="1"/>
    <col min="17" max="17" width="10.83203125" style="37"/>
    <col min="22" max="22" width="10.5" customWidth="1"/>
  </cols>
  <sheetData>
    <row r="3" spans="1:22" x14ac:dyDescent="0.2">
      <c r="K3" s="94" t="s">
        <v>916</v>
      </c>
      <c r="L3" s="94"/>
      <c r="M3" s="94"/>
      <c r="N3" s="94"/>
    </row>
    <row r="4" spans="1:22" ht="16" thickBot="1" x14ac:dyDescent="0.25">
      <c r="A4" s="30"/>
      <c r="B4" s="30"/>
      <c r="C4" s="30" t="s">
        <v>904</v>
      </c>
      <c r="D4" s="31" t="s">
        <v>917</v>
      </c>
      <c r="E4" s="38" t="s">
        <v>918</v>
      </c>
      <c r="F4" s="32" t="s">
        <v>912</v>
      </c>
      <c r="G4" s="32" t="s">
        <v>1038</v>
      </c>
      <c r="H4" s="32" t="s">
        <v>913</v>
      </c>
      <c r="I4" s="32" t="s">
        <v>914</v>
      </c>
      <c r="J4" s="32" t="s">
        <v>915</v>
      </c>
      <c r="K4" s="33" t="s">
        <v>898</v>
      </c>
      <c r="L4" s="34" t="s">
        <v>899</v>
      </c>
      <c r="M4" s="34" t="s">
        <v>900</v>
      </c>
      <c r="N4" s="35" t="s">
        <v>901</v>
      </c>
      <c r="O4" s="32" t="s">
        <v>911</v>
      </c>
      <c r="P4" s="36" t="s">
        <v>902</v>
      </c>
      <c r="Q4" s="55"/>
      <c r="R4" s="36" t="s">
        <v>931</v>
      </c>
      <c r="S4" s="30"/>
      <c r="T4" s="30"/>
      <c r="U4" s="52" t="s">
        <v>932</v>
      </c>
      <c r="V4" s="52">
        <f>SUM(U5:U488)</f>
        <v>-175757.43135071552</v>
      </c>
    </row>
    <row r="5" spans="1:22" x14ac:dyDescent="0.2">
      <c r="D5" s="25"/>
      <c r="E5" s="57"/>
      <c r="F5" s="18"/>
      <c r="G5" s="18"/>
      <c r="H5" s="18"/>
      <c r="I5" s="18"/>
      <c r="J5" s="18"/>
      <c r="K5" s="4"/>
      <c r="L5" s="4"/>
      <c r="M5" s="4"/>
      <c r="N5" s="4"/>
      <c r="O5" s="18"/>
      <c r="P5" s="4"/>
      <c r="Q5" s="58"/>
      <c r="R5" s="4"/>
    </row>
    <row r="6" spans="1:22" x14ac:dyDescent="0.2">
      <c r="A6" s="27" t="s">
        <v>19</v>
      </c>
      <c r="B6" t="s">
        <v>63</v>
      </c>
      <c r="D6" s="2">
        <v>-860</v>
      </c>
      <c r="F6" s="42" t="s">
        <v>920</v>
      </c>
      <c r="G6" s="73" t="s">
        <v>1035</v>
      </c>
      <c r="H6" s="73" t="s">
        <v>921</v>
      </c>
      <c r="I6" s="73" t="s">
        <v>927</v>
      </c>
      <c r="J6" s="73" t="s">
        <v>897</v>
      </c>
      <c r="K6" s="74">
        <v>0</v>
      </c>
      <c r="L6" s="74">
        <v>0</v>
      </c>
      <c r="M6" s="74">
        <v>8.6496330869965138E-2</v>
      </c>
      <c r="N6" s="74">
        <v>0</v>
      </c>
      <c r="O6" s="75" t="s">
        <v>919</v>
      </c>
      <c r="P6" s="75" t="s">
        <v>1037</v>
      </c>
      <c r="R6">
        <f t="shared" ref="R6:R37" si="0">D6*K6 + D6*L6 + D6*M6 + D6*N6</f>
        <v>-74.386844548170018</v>
      </c>
    </row>
    <row r="7" spans="1:22" x14ac:dyDescent="0.2">
      <c r="A7" s="27" t="s">
        <v>19</v>
      </c>
      <c r="B7" t="s">
        <v>88</v>
      </c>
      <c r="D7" s="2">
        <v>-22435.4</v>
      </c>
      <c r="F7" s="42" t="s">
        <v>920</v>
      </c>
      <c r="G7" s="73" t="s">
        <v>1035</v>
      </c>
      <c r="H7" s="73" t="s">
        <v>921</v>
      </c>
      <c r="I7" s="73" t="s">
        <v>927</v>
      </c>
      <c r="J7" s="73" t="s">
        <v>897</v>
      </c>
      <c r="K7" s="74">
        <v>0</v>
      </c>
      <c r="L7" s="74">
        <v>0</v>
      </c>
      <c r="M7" s="74">
        <v>8.6496330869965138E-2</v>
      </c>
      <c r="N7" s="74">
        <v>0</v>
      </c>
      <c r="O7" s="75" t="s">
        <v>919</v>
      </c>
      <c r="P7" s="75" t="s">
        <v>1037</v>
      </c>
      <c r="R7">
        <f t="shared" si="0"/>
        <v>-1940.5797816000161</v>
      </c>
    </row>
    <row r="8" spans="1:22" x14ac:dyDescent="0.2">
      <c r="A8" s="27" t="s">
        <v>19</v>
      </c>
      <c r="B8" t="s">
        <v>117</v>
      </c>
      <c r="D8" s="2">
        <v>-2875.9</v>
      </c>
      <c r="F8" s="42" t="s">
        <v>920</v>
      </c>
      <c r="G8" s="73" t="s">
        <v>1035</v>
      </c>
      <c r="H8" s="73" t="s">
        <v>921</v>
      </c>
      <c r="I8" s="73" t="s">
        <v>927</v>
      </c>
      <c r="J8" s="73" t="s">
        <v>897</v>
      </c>
      <c r="K8" s="74">
        <v>0</v>
      </c>
      <c r="L8" s="74">
        <v>0</v>
      </c>
      <c r="M8" s="74">
        <v>8.6496330869965138E-2</v>
      </c>
      <c r="N8" s="74">
        <v>0</v>
      </c>
      <c r="O8" s="75" t="s">
        <v>919</v>
      </c>
      <c r="P8" s="75" t="s">
        <v>1037</v>
      </c>
      <c r="R8">
        <f t="shared" si="0"/>
        <v>-248.75479794893275</v>
      </c>
    </row>
    <row r="9" spans="1:22" x14ac:dyDescent="0.2">
      <c r="A9" s="27" t="s">
        <v>19</v>
      </c>
      <c r="B9" t="s">
        <v>124</v>
      </c>
      <c r="D9" s="2">
        <v>-8422.9500000000007</v>
      </c>
      <c r="F9" s="42" t="s">
        <v>920</v>
      </c>
      <c r="G9" s="73" t="s">
        <v>1035</v>
      </c>
      <c r="H9" s="73" t="s">
        <v>921</v>
      </c>
      <c r="I9" s="73" t="s">
        <v>927</v>
      </c>
      <c r="J9" s="73" t="s">
        <v>897</v>
      </c>
      <c r="K9" s="74">
        <v>0</v>
      </c>
      <c r="L9" s="74">
        <v>0</v>
      </c>
      <c r="M9" s="74">
        <v>8.6496330869965138E-2</v>
      </c>
      <c r="N9" s="74">
        <v>0</v>
      </c>
      <c r="O9" s="75" t="s">
        <v>919</v>
      </c>
      <c r="P9" s="75" t="s">
        <v>1037</v>
      </c>
      <c r="R9">
        <f t="shared" si="0"/>
        <v>-728.55427010117296</v>
      </c>
    </row>
    <row r="10" spans="1:22" x14ac:dyDescent="0.2">
      <c r="A10" s="27" t="s">
        <v>19</v>
      </c>
      <c r="B10" t="s">
        <v>161</v>
      </c>
      <c r="D10" s="2">
        <v>-498.76</v>
      </c>
      <c r="F10" s="42" t="s">
        <v>920</v>
      </c>
      <c r="G10" s="73" t="s">
        <v>1035</v>
      </c>
      <c r="H10" s="73" t="s">
        <v>921</v>
      </c>
      <c r="I10" s="73" t="s">
        <v>927</v>
      </c>
      <c r="J10" s="73" t="s">
        <v>897</v>
      </c>
      <c r="K10" s="74">
        <v>0</v>
      </c>
      <c r="L10" s="74">
        <v>0</v>
      </c>
      <c r="M10" s="74">
        <v>8.6496330869965138E-2</v>
      </c>
      <c r="N10" s="74">
        <v>0</v>
      </c>
      <c r="O10" s="75" t="s">
        <v>919</v>
      </c>
      <c r="P10" s="75" t="s">
        <v>1037</v>
      </c>
      <c r="R10">
        <f t="shared" si="0"/>
        <v>-43.140909984703811</v>
      </c>
    </row>
    <row r="11" spans="1:22" x14ac:dyDescent="0.2">
      <c r="A11" s="27" t="s">
        <v>19</v>
      </c>
      <c r="B11" t="s">
        <v>172</v>
      </c>
      <c r="D11" s="2">
        <v>-2230.48</v>
      </c>
      <c r="F11" s="42" t="s">
        <v>920</v>
      </c>
      <c r="G11" s="73" t="s">
        <v>1035</v>
      </c>
      <c r="H11" s="73" t="s">
        <v>921</v>
      </c>
      <c r="I11" s="73" t="s">
        <v>927</v>
      </c>
      <c r="J11" s="73" t="s">
        <v>897</v>
      </c>
      <c r="K11" s="74">
        <v>0</v>
      </c>
      <c r="L11" s="74">
        <v>0</v>
      </c>
      <c r="M11" s="74">
        <v>8.6496330869965138E-2</v>
      </c>
      <c r="N11" s="74">
        <v>0</v>
      </c>
      <c r="O11" s="75" t="s">
        <v>919</v>
      </c>
      <c r="P11" s="75" t="s">
        <v>1037</v>
      </c>
      <c r="R11">
        <f t="shared" si="0"/>
        <v>-192.92833607883983</v>
      </c>
    </row>
    <row r="12" spans="1:22" x14ac:dyDescent="0.2">
      <c r="A12" s="27" t="s">
        <v>19</v>
      </c>
      <c r="B12" t="s">
        <v>181</v>
      </c>
      <c r="D12" s="2">
        <v>-8944.52</v>
      </c>
      <c r="F12" s="42" t="s">
        <v>920</v>
      </c>
      <c r="G12" s="73" t="s">
        <v>1035</v>
      </c>
      <c r="H12" s="73" t="s">
        <v>921</v>
      </c>
      <c r="I12" s="73" t="s">
        <v>927</v>
      </c>
      <c r="J12" s="73" t="s">
        <v>897</v>
      </c>
      <c r="K12" s="74">
        <v>0</v>
      </c>
      <c r="L12" s="74">
        <v>0</v>
      </c>
      <c r="M12" s="74">
        <v>8.6496330869965138E-2</v>
      </c>
      <c r="N12" s="74">
        <v>0</v>
      </c>
      <c r="O12" s="75" t="s">
        <v>919</v>
      </c>
      <c r="P12" s="75" t="s">
        <v>1037</v>
      </c>
      <c r="R12">
        <f t="shared" si="0"/>
        <v>-773.66816139302057</v>
      </c>
    </row>
    <row r="13" spans="1:22" x14ac:dyDescent="0.2">
      <c r="A13" s="27" t="s">
        <v>19</v>
      </c>
      <c r="B13" t="s">
        <v>188</v>
      </c>
      <c r="D13" s="2">
        <v>-324.91000000000003</v>
      </c>
      <c r="F13" s="42" t="s">
        <v>920</v>
      </c>
      <c r="G13" s="73" t="s">
        <v>1035</v>
      </c>
      <c r="H13" s="73" t="s">
        <v>921</v>
      </c>
      <c r="I13" s="73" t="s">
        <v>927</v>
      </c>
      <c r="J13" s="73" t="s">
        <v>897</v>
      </c>
      <c r="K13" s="74">
        <v>0</v>
      </c>
      <c r="L13" s="74">
        <v>0</v>
      </c>
      <c r="M13" s="74">
        <v>8.6496330869965138E-2</v>
      </c>
      <c r="N13" s="74">
        <v>0</v>
      </c>
      <c r="O13" s="75" t="s">
        <v>919</v>
      </c>
      <c r="P13" s="75" t="s">
        <v>1037</v>
      </c>
      <c r="R13">
        <f t="shared" si="0"/>
        <v>-28.103522862960375</v>
      </c>
    </row>
    <row r="14" spans="1:22" x14ac:dyDescent="0.2">
      <c r="A14" s="27" t="s">
        <v>19</v>
      </c>
      <c r="B14" t="s">
        <v>189</v>
      </c>
      <c r="D14" s="2">
        <v>-85.5</v>
      </c>
      <c r="F14" s="42" t="s">
        <v>920</v>
      </c>
      <c r="G14" s="73" t="s">
        <v>1035</v>
      </c>
      <c r="H14" s="73" t="s">
        <v>921</v>
      </c>
      <c r="I14" s="73" t="s">
        <v>927</v>
      </c>
      <c r="J14" s="73" t="s">
        <v>897</v>
      </c>
      <c r="K14" s="74">
        <v>0</v>
      </c>
      <c r="L14" s="74">
        <v>0</v>
      </c>
      <c r="M14" s="74">
        <v>8.6496330869965138E-2</v>
      </c>
      <c r="N14" s="74">
        <v>0</v>
      </c>
      <c r="O14" s="75" t="s">
        <v>919</v>
      </c>
      <c r="P14" s="75" t="s">
        <v>1037</v>
      </c>
      <c r="R14">
        <f t="shared" si="0"/>
        <v>-7.3954362893820189</v>
      </c>
    </row>
    <row r="15" spans="1:22" x14ac:dyDescent="0.2">
      <c r="A15" s="27" t="s">
        <v>19</v>
      </c>
      <c r="B15" t="s">
        <v>191</v>
      </c>
      <c r="D15" s="2">
        <v>-946.25</v>
      </c>
      <c r="F15" s="42" t="s">
        <v>920</v>
      </c>
      <c r="G15" s="73" t="s">
        <v>1035</v>
      </c>
      <c r="H15" s="73" t="s">
        <v>921</v>
      </c>
      <c r="I15" s="73" t="s">
        <v>927</v>
      </c>
      <c r="J15" s="73" t="s">
        <v>897</v>
      </c>
      <c r="K15" s="74">
        <v>0</v>
      </c>
      <c r="L15" s="74">
        <v>0</v>
      </c>
      <c r="M15" s="74">
        <v>8.6496330869965138E-2</v>
      </c>
      <c r="N15" s="74">
        <v>0</v>
      </c>
      <c r="O15" s="75" t="s">
        <v>919</v>
      </c>
      <c r="P15" s="75" t="s">
        <v>1037</v>
      </c>
      <c r="R15">
        <f t="shared" si="0"/>
        <v>-81.847153085704505</v>
      </c>
    </row>
    <row r="16" spans="1:22" x14ac:dyDescent="0.2">
      <c r="A16" s="27" t="s">
        <v>19</v>
      </c>
      <c r="B16" t="s">
        <v>192</v>
      </c>
      <c r="D16" s="2">
        <v>-261.26</v>
      </c>
      <c r="F16" s="42" t="s">
        <v>920</v>
      </c>
      <c r="G16" s="73" t="s">
        <v>1035</v>
      </c>
      <c r="H16" s="73" t="s">
        <v>921</v>
      </c>
      <c r="I16" s="73" t="s">
        <v>927</v>
      </c>
      <c r="J16" s="73" t="s">
        <v>897</v>
      </c>
      <c r="K16" s="74">
        <v>0</v>
      </c>
      <c r="L16" s="74">
        <v>0</v>
      </c>
      <c r="M16" s="74">
        <v>8.6496330869965138E-2</v>
      </c>
      <c r="N16" s="74">
        <v>0</v>
      </c>
      <c r="O16" s="75" t="s">
        <v>919</v>
      </c>
      <c r="P16" s="75" t="s">
        <v>1037</v>
      </c>
      <c r="R16">
        <f t="shared" si="0"/>
        <v>-22.598031403087091</v>
      </c>
    </row>
    <row r="17" spans="1:18" x14ac:dyDescent="0.2">
      <c r="A17" s="27" t="s">
        <v>19</v>
      </c>
      <c r="B17" t="s">
        <v>216</v>
      </c>
      <c r="D17" s="2">
        <v>-1230.29</v>
      </c>
      <c r="F17" s="42" t="s">
        <v>920</v>
      </c>
      <c r="G17" s="73" t="s">
        <v>1035</v>
      </c>
      <c r="H17" s="73" t="s">
        <v>921</v>
      </c>
      <c r="I17" s="73" t="s">
        <v>927</v>
      </c>
      <c r="J17" s="73" t="s">
        <v>897</v>
      </c>
      <c r="K17" s="74">
        <v>0</v>
      </c>
      <c r="L17" s="74">
        <v>0</v>
      </c>
      <c r="M17" s="74">
        <v>8.6496330869965138E-2</v>
      </c>
      <c r="N17" s="74">
        <v>0</v>
      </c>
      <c r="O17" s="75" t="s">
        <v>919</v>
      </c>
      <c r="P17" s="75" t="s">
        <v>1037</v>
      </c>
      <c r="R17">
        <f t="shared" si="0"/>
        <v>-106.41557090600941</v>
      </c>
    </row>
    <row r="18" spans="1:18" x14ac:dyDescent="0.2">
      <c r="A18" s="27" t="s">
        <v>19</v>
      </c>
      <c r="B18" t="s">
        <v>221</v>
      </c>
      <c r="D18" s="2">
        <v>-1662.55</v>
      </c>
      <c r="F18" s="42" t="s">
        <v>920</v>
      </c>
      <c r="G18" s="73" t="s">
        <v>1035</v>
      </c>
      <c r="H18" s="73" t="s">
        <v>921</v>
      </c>
      <c r="I18" s="73" t="s">
        <v>927</v>
      </c>
      <c r="J18" s="73" t="s">
        <v>897</v>
      </c>
      <c r="K18" s="74">
        <v>0</v>
      </c>
      <c r="L18" s="74">
        <v>0</v>
      </c>
      <c r="M18" s="74">
        <v>8.6496330869965138E-2</v>
      </c>
      <c r="N18" s="74">
        <v>0</v>
      </c>
      <c r="O18" s="75" t="s">
        <v>919</v>
      </c>
      <c r="P18" s="75" t="s">
        <v>1037</v>
      </c>
      <c r="R18">
        <f t="shared" si="0"/>
        <v>-143.80447488786052</v>
      </c>
    </row>
    <row r="19" spans="1:18" x14ac:dyDescent="0.2">
      <c r="A19" s="27" t="s">
        <v>19</v>
      </c>
      <c r="B19" t="s">
        <v>341</v>
      </c>
      <c r="D19" s="2">
        <v>-124692</v>
      </c>
      <c r="F19" s="42" t="s">
        <v>920</v>
      </c>
      <c r="G19" s="73" t="s">
        <v>1035</v>
      </c>
      <c r="H19" s="73" t="s">
        <v>921</v>
      </c>
      <c r="I19" s="73" t="s">
        <v>927</v>
      </c>
      <c r="J19" s="73" t="s">
        <v>897</v>
      </c>
      <c r="K19" s="74">
        <v>0</v>
      </c>
      <c r="L19" s="74">
        <v>0</v>
      </c>
      <c r="M19" s="74">
        <v>8.6496330869965138E-2</v>
      </c>
      <c r="N19" s="74">
        <v>0</v>
      </c>
      <c r="O19" s="75" t="s">
        <v>919</v>
      </c>
      <c r="P19" s="75" t="s">
        <v>1037</v>
      </c>
      <c r="R19">
        <f t="shared" si="0"/>
        <v>-10785.400488837693</v>
      </c>
    </row>
    <row r="20" spans="1:18" x14ac:dyDescent="0.2">
      <c r="A20" s="27" t="s">
        <v>19</v>
      </c>
      <c r="B20" t="s">
        <v>344</v>
      </c>
      <c r="D20" s="2">
        <v>-4684.8</v>
      </c>
      <c r="F20" s="42" t="s">
        <v>920</v>
      </c>
      <c r="G20" s="73" t="s">
        <v>1035</v>
      </c>
      <c r="H20" s="73" t="s">
        <v>921</v>
      </c>
      <c r="I20" s="73" t="s">
        <v>927</v>
      </c>
      <c r="J20" s="73" t="s">
        <v>897</v>
      </c>
      <c r="K20" s="74">
        <v>0</v>
      </c>
      <c r="L20" s="74">
        <v>0</v>
      </c>
      <c r="M20" s="74">
        <v>8.6496330869965138E-2</v>
      </c>
      <c r="N20" s="74">
        <v>0</v>
      </c>
      <c r="O20" s="75" t="s">
        <v>919</v>
      </c>
      <c r="P20" s="75" t="s">
        <v>1037</v>
      </c>
      <c r="R20">
        <f t="shared" si="0"/>
        <v>-405.21801085961272</v>
      </c>
    </row>
    <row r="21" spans="1:18" x14ac:dyDescent="0.2">
      <c r="A21" s="27" t="s">
        <v>19</v>
      </c>
      <c r="B21" t="s">
        <v>347</v>
      </c>
      <c r="D21" s="2">
        <v>-1074.56</v>
      </c>
      <c r="F21" s="42" t="s">
        <v>920</v>
      </c>
      <c r="G21" s="73" t="s">
        <v>1035</v>
      </c>
      <c r="H21" s="73" t="s">
        <v>921</v>
      </c>
      <c r="I21" s="73" t="s">
        <v>927</v>
      </c>
      <c r="J21" s="73" t="s">
        <v>897</v>
      </c>
      <c r="K21" s="74">
        <v>0</v>
      </c>
      <c r="L21" s="74">
        <v>0</v>
      </c>
      <c r="M21" s="74">
        <v>8.6496330869965138E-2</v>
      </c>
      <c r="N21" s="74">
        <v>0</v>
      </c>
      <c r="O21" s="75" t="s">
        <v>919</v>
      </c>
      <c r="P21" s="75" t="s">
        <v>1037</v>
      </c>
      <c r="R21">
        <f t="shared" si="0"/>
        <v>-92.945497299629736</v>
      </c>
    </row>
    <row r="22" spans="1:18" x14ac:dyDescent="0.2">
      <c r="A22" s="27" t="s">
        <v>19</v>
      </c>
      <c r="B22" t="s">
        <v>351</v>
      </c>
      <c r="D22" s="2">
        <v>-37106.269999999997</v>
      </c>
      <c r="F22" s="42" t="s">
        <v>920</v>
      </c>
      <c r="G22" s="73" t="s">
        <v>1035</v>
      </c>
      <c r="H22" s="73" t="s">
        <v>1058</v>
      </c>
      <c r="I22" s="73" t="s">
        <v>1084</v>
      </c>
      <c r="J22" s="73" t="s">
        <v>897</v>
      </c>
      <c r="K22" s="74">
        <v>0</v>
      </c>
      <c r="L22" s="74">
        <v>0</v>
      </c>
      <c r="M22" s="74">
        <v>5.9756695121335211E-2</v>
      </c>
      <c r="N22" s="74">
        <v>0</v>
      </c>
      <c r="O22" s="75" t="s">
        <v>919</v>
      </c>
      <c r="P22" s="75" t="s">
        <v>1037</v>
      </c>
      <c r="R22">
        <f t="shared" si="0"/>
        <v>-2217.3480634799471</v>
      </c>
    </row>
    <row r="23" spans="1:18" x14ac:dyDescent="0.2">
      <c r="A23" s="27" t="s">
        <v>19</v>
      </c>
      <c r="B23" t="s">
        <v>359</v>
      </c>
      <c r="D23" s="2">
        <v>-6884</v>
      </c>
      <c r="F23" s="42" t="s">
        <v>920</v>
      </c>
      <c r="G23" s="73" t="s">
        <v>1035</v>
      </c>
      <c r="H23" s="73" t="s">
        <v>921</v>
      </c>
      <c r="I23" s="73" t="s">
        <v>927</v>
      </c>
      <c r="J23" s="73" t="s">
        <v>897</v>
      </c>
      <c r="K23" s="74">
        <v>0</v>
      </c>
      <c r="L23" s="74">
        <v>0</v>
      </c>
      <c r="M23" s="74">
        <v>8.6496330869965138E-2</v>
      </c>
      <c r="N23" s="74">
        <v>0</v>
      </c>
      <c r="O23" s="75" t="s">
        <v>919</v>
      </c>
      <c r="P23" s="75" t="s">
        <v>1037</v>
      </c>
      <c r="R23">
        <f t="shared" si="0"/>
        <v>-595.44074170884005</v>
      </c>
    </row>
    <row r="24" spans="1:18" x14ac:dyDescent="0.2">
      <c r="A24" s="27" t="s">
        <v>19</v>
      </c>
      <c r="B24" t="s">
        <v>375</v>
      </c>
      <c r="D24" s="2">
        <v>-750</v>
      </c>
      <c r="F24" s="42" t="s">
        <v>920</v>
      </c>
      <c r="G24" s="73" t="s">
        <v>1035</v>
      </c>
      <c r="H24" s="73" t="s">
        <v>921</v>
      </c>
      <c r="I24" s="73" t="s">
        <v>927</v>
      </c>
      <c r="J24" s="73" t="s">
        <v>897</v>
      </c>
      <c r="K24" s="74">
        <v>0</v>
      </c>
      <c r="L24" s="74">
        <v>0</v>
      </c>
      <c r="M24" s="74">
        <v>8.6496330869965138E-2</v>
      </c>
      <c r="N24" s="74">
        <v>0</v>
      </c>
      <c r="O24" s="75" t="s">
        <v>919</v>
      </c>
      <c r="P24" s="75" t="s">
        <v>1037</v>
      </c>
      <c r="R24">
        <f t="shared" si="0"/>
        <v>-64.872248152473858</v>
      </c>
    </row>
    <row r="25" spans="1:18" x14ac:dyDescent="0.2">
      <c r="A25" s="27" t="s">
        <v>19</v>
      </c>
      <c r="B25" t="s">
        <v>400</v>
      </c>
      <c r="D25" s="2">
        <v>-48.38</v>
      </c>
      <c r="F25" s="42" t="s">
        <v>920</v>
      </c>
      <c r="G25" s="73" t="s">
        <v>1035</v>
      </c>
      <c r="H25" s="73" t="s">
        <v>921</v>
      </c>
      <c r="I25" s="73" t="s">
        <v>927</v>
      </c>
      <c r="J25" s="73" t="s">
        <v>897</v>
      </c>
      <c r="K25" s="74">
        <v>0</v>
      </c>
      <c r="L25" s="74">
        <v>0</v>
      </c>
      <c r="M25" s="74">
        <v>8.6496330869965138E-2</v>
      </c>
      <c r="N25" s="74">
        <v>0</v>
      </c>
      <c r="O25" s="75" t="s">
        <v>919</v>
      </c>
      <c r="P25" s="75" t="s">
        <v>1037</v>
      </c>
      <c r="R25">
        <f t="shared" si="0"/>
        <v>-4.1846924874889133</v>
      </c>
    </row>
    <row r="26" spans="1:18" x14ac:dyDescent="0.2">
      <c r="A26" s="27" t="s">
        <v>19</v>
      </c>
      <c r="B26" t="s">
        <v>402</v>
      </c>
      <c r="D26" s="2">
        <v>-96.5</v>
      </c>
      <c r="F26" s="42" t="s">
        <v>920</v>
      </c>
      <c r="G26" s="73" t="s">
        <v>1035</v>
      </c>
      <c r="H26" s="73" t="s">
        <v>921</v>
      </c>
      <c r="I26" s="73" t="s">
        <v>927</v>
      </c>
      <c r="J26" s="73" t="s">
        <v>897</v>
      </c>
      <c r="K26" s="74">
        <v>0</v>
      </c>
      <c r="L26" s="74">
        <v>0</v>
      </c>
      <c r="M26" s="74">
        <v>8.6496330869965138E-2</v>
      </c>
      <c r="N26" s="74">
        <v>0</v>
      </c>
      <c r="O26" s="75" t="s">
        <v>919</v>
      </c>
      <c r="P26" s="75" t="s">
        <v>1037</v>
      </c>
      <c r="R26">
        <f t="shared" si="0"/>
        <v>-8.3468959289516356</v>
      </c>
    </row>
    <row r="27" spans="1:18" x14ac:dyDescent="0.2">
      <c r="A27" s="27" t="s">
        <v>19</v>
      </c>
      <c r="B27" t="s">
        <v>403</v>
      </c>
      <c r="D27" s="2">
        <v>-1265.44</v>
      </c>
      <c r="F27" s="42" t="s">
        <v>920</v>
      </c>
      <c r="G27" s="73" t="s">
        <v>1035</v>
      </c>
      <c r="H27" s="73" t="s">
        <v>921</v>
      </c>
      <c r="I27" s="73" t="s">
        <v>927</v>
      </c>
      <c r="J27" s="73" t="s">
        <v>897</v>
      </c>
      <c r="K27" s="74">
        <v>0</v>
      </c>
      <c r="L27" s="74">
        <v>0</v>
      </c>
      <c r="M27" s="74">
        <v>8.6496330869965138E-2</v>
      </c>
      <c r="N27" s="74">
        <v>0</v>
      </c>
      <c r="O27" s="75" t="s">
        <v>919</v>
      </c>
      <c r="P27" s="75" t="s">
        <v>1037</v>
      </c>
      <c r="R27">
        <f t="shared" si="0"/>
        <v>-109.45591693608868</v>
      </c>
    </row>
    <row r="28" spans="1:18" x14ac:dyDescent="0.2">
      <c r="A28" s="27" t="s">
        <v>19</v>
      </c>
      <c r="B28" t="s">
        <v>435</v>
      </c>
      <c r="D28" s="2">
        <v>-17444.759999999998</v>
      </c>
      <c r="F28" s="42" t="s">
        <v>920</v>
      </c>
      <c r="G28" s="73" t="s">
        <v>1035</v>
      </c>
      <c r="H28" s="73" t="s">
        <v>921</v>
      </c>
      <c r="I28" s="73" t="s">
        <v>927</v>
      </c>
      <c r="J28" s="73" t="s">
        <v>897</v>
      </c>
      <c r="K28" s="74">
        <v>0</v>
      </c>
      <c r="L28" s="74">
        <v>0</v>
      </c>
      <c r="M28" s="74">
        <v>8.6496330869965138E-2</v>
      </c>
      <c r="N28" s="74">
        <v>0</v>
      </c>
      <c r="O28" s="75" t="s">
        <v>919</v>
      </c>
      <c r="P28" s="75" t="s">
        <v>1037</v>
      </c>
      <c r="R28">
        <f t="shared" si="0"/>
        <v>-1508.9077329071329</v>
      </c>
    </row>
    <row r="29" spans="1:18" x14ac:dyDescent="0.2">
      <c r="A29" s="27" t="s">
        <v>19</v>
      </c>
      <c r="B29" t="s">
        <v>436</v>
      </c>
      <c r="D29" s="2">
        <v>-51121.58</v>
      </c>
      <c r="F29" s="42" t="s">
        <v>920</v>
      </c>
      <c r="G29" s="73" t="s">
        <v>1035</v>
      </c>
      <c r="H29" s="73" t="s">
        <v>921</v>
      </c>
      <c r="I29" s="73" t="s">
        <v>927</v>
      </c>
      <c r="J29" s="73" t="s">
        <v>897</v>
      </c>
      <c r="K29" s="74">
        <v>0</v>
      </c>
      <c r="L29" s="74">
        <v>0</v>
      </c>
      <c r="M29" s="74">
        <v>8.6496330869965138E-2</v>
      </c>
      <c r="N29" s="74">
        <v>0</v>
      </c>
      <c r="O29" s="75" t="s">
        <v>919</v>
      </c>
      <c r="P29" s="75" t="s">
        <v>1037</v>
      </c>
      <c r="R29">
        <f t="shared" si="0"/>
        <v>-4421.8290982753924</v>
      </c>
    </row>
    <row r="30" spans="1:18" x14ac:dyDescent="0.2">
      <c r="A30" s="27" t="s">
        <v>19</v>
      </c>
      <c r="B30" t="s">
        <v>438</v>
      </c>
      <c r="D30" s="2">
        <v>-45694.5</v>
      </c>
      <c r="F30" s="42" t="s">
        <v>920</v>
      </c>
      <c r="G30" s="73" t="s">
        <v>1035</v>
      </c>
      <c r="H30" s="73" t="s">
        <v>921</v>
      </c>
      <c r="I30" s="73" t="s">
        <v>927</v>
      </c>
      <c r="J30" s="73" t="s">
        <v>897</v>
      </c>
      <c r="K30" s="74">
        <v>0</v>
      </c>
      <c r="L30" s="74">
        <v>0</v>
      </c>
      <c r="M30" s="74">
        <v>8.6496330869965138E-2</v>
      </c>
      <c r="N30" s="74">
        <v>0</v>
      </c>
      <c r="O30" s="75" t="s">
        <v>919</v>
      </c>
      <c r="P30" s="75" t="s">
        <v>1037</v>
      </c>
      <c r="R30">
        <f t="shared" si="0"/>
        <v>-3952.4065909376218</v>
      </c>
    </row>
    <row r="31" spans="1:18" x14ac:dyDescent="0.2">
      <c r="A31" s="27" t="s">
        <v>19</v>
      </c>
      <c r="B31" t="s">
        <v>440</v>
      </c>
      <c r="D31" s="2">
        <v>-149191.32999999999</v>
      </c>
      <c r="F31" s="42" t="s">
        <v>920</v>
      </c>
      <c r="G31" s="73" t="s">
        <v>1035</v>
      </c>
      <c r="H31" s="73" t="s">
        <v>921</v>
      </c>
      <c r="I31" s="73" t="s">
        <v>927</v>
      </c>
      <c r="J31" s="73" t="s">
        <v>897</v>
      </c>
      <c r="K31" s="74">
        <v>0</v>
      </c>
      <c r="L31" s="74">
        <v>0</v>
      </c>
      <c r="M31" s="74">
        <v>8.6496330869965138E-2</v>
      </c>
      <c r="N31" s="74">
        <v>0</v>
      </c>
      <c r="O31" s="75" t="s">
        <v>919</v>
      </c>
      <c r="P31" s="75" t="s">
        <v>1037</v>
      </c>
      <c r="R31">
        <f t="shared" si="0"/>
        <v>-12904.502642610154</v>
      </c>
    </row>
    <row r="32" spans="1:18" x14ac:dyDescent="0.2">
      <c r="A32" s="27" t="s">
        <v>19</v>
      </c>
      <c r="B32" t="s">
        <v>448</v>
      </c>
      <c r="D32" s="2">
        <v>-14475</v>
      </c>
      <c r="F32" s="42" t="s">
        <v>920</v>
      </c>
      <c r="G32" s="73" t="s">
        <v>1035</v>
      </c>
      <c r="H32" s="73" t="s">
        <v>1058</v>
      </c>
      <c r="I32" s="73" t="s">
        <v>1059</v>
      </c>
      <c r="J32" s="73" t="s">
        <v>897</v>
      </c>
      <c r="K32" s="74">
        <v>0</v>
      </c>
      <c r="L32" s="74">
        <v>0</v>
      </c>
      <c r="M32" s="74">
        <v>5.5984680521339501E-2</v>
      </c>
      <c r="N32" s="74">
        <v>0</v>
      </c>
      <c r="O32" s="75" t="s">
        <v>919</v>
      </c>
      <c r="P32" s="75" t="s">
        <v>1037</v>
      </c>
      <c r="R32">
        <f t="shared" si="0"/>
        <v>-810.37825054638927</v>
      </c>
    </row>
    <row r="33" spans="1:18" x14ac:dyDescent="0.2">
      <c r="A33" s="27" t="s">
        <v>19</v>
      </c>
      <c r="B33" t="s">
        <v>454</v>
      </c>
      <c r="D33" s="2">
        <v>-244.5</v>
      </c>
      <c r="F33" s="42" t="s">
        <v>920</v>
      </c>
      <c r="G33" s="73" t="s">
        <v>1035</v>
      </c>
      <c r="H33" s="73" t="s">
        <v>1058</v>
      </c>
      <c r="I33" s="73" t="s">
        <v>1059</v>
      </c>
      <c r="J33" s="73" t="s">
        <v>897</v>
      </c>
      <c r="K33" s="74">
        <v>0</v>
      </c>
      <c r="L33" s="74">
        <v>0</v>
      </c>
      <c r="M33" s="74">
        <v>5.5984680521339501E-2</v>
      </c>
      <c r="N33" s="74">
        <v>0</v>
      </c>
      <c r="O33" s="75" t="s">
        <v>919</v>
      </c>
      <c r="P33" s="75" t="s">
        <v>1037</v>
      </c>
      <c r="R33">
        <f t="shared" si="0"/>
        <v>-13.688254387467508</v>
      </c>
    </row>
    <row r="34" spans="1:18" x14ac:dyDescent="0.2">
      <c r="A34" s="27" t="s">
        <v>19</v>
      </c>
      <c r="B34" t="s">
        <v>465</v>
      </c>
      <c r="D34" s="2">
        <v>-20000.8</v>
      </c>
      <c r="F34" s="42" t="s">
        <v>920</v>
      </c>
      <c r="G34" s="73" t="s">
        <v>1035</v>
      </c>
      <c r="H34" s="73" t="s">
        <v>921</v>
      </c>
      <c r="I34" s="73" t="s">
        <v>927</v>
      </c>
      <c r="J34" s="73" t="s">
        <v>897</v>
      </c>
      <c r="K34" s="74">
        <v>0</v>
      </c>
      <c r="L34" s="74">
        <v>0</v>
      </c>
      <c r="M34" s="74">
        <v>8.6496330869965138E-2</v>
      </c>
      <c r="N34" s="74">
        <v>0</v>
      </c>
      <c r="O34" s="75" t="s">
        <v>919</v>
      </c>
      <c r="P34" s="75" t="s">
        <v>1037</v>
      </c>
      <c r="R34">
        <f t="shared" si="0"/>
        <v>-1729.9958144639986</v>
      </c>
    </row>
    <row r="35" spans="1:18" x14ac:dyDescent="0.2">
      <c r="A35" s="27" t="s">
        <v>19</v>
      </c>
      <c r="B35" t="s">
        <v>516</v>
      </c>
      <c r="D35" s="2">
        <v>-161183.74</v>
      </c>
      <c r="F35" s="42" t="s">
        <v>920</v>
      </c>
      <c r="G35" s="73" t="s">
        <v>1035</v>
      </c>
      <c r="H35" s="73" t="s">
        <v>921</v>
      </c>
      <c r="I35" s="73" t="s">
        <v>927</v>
      </c>
      <c r="J35" s="73" t="s">
        <v>897</v>
      </c>
      <c r="K35" s="74">
        <v>0</v>
      </c>
      <c r="L35" s="74">
        <v>0</v>
      </c>
      <c r="M35" s="74">
        <v>8.6496330869965138E-2</v>
      </c>
      <c r="N35" s="74">
        <v>0</v>
      </c>
      <c r="O35" s="75" t="s">
        <v>919</v>
      </c>
      <c r="P35" s="75" t="s">
        <v>1037</v>
      </c>
      <c r="R35">
        <f t="shared" si="0"/>
        <v>-13941.802105898434</v>
      </c>
    </row>
    <row r="36" spans="1:18" x14ac:dyDescent="0.2">
      <c r="A36" s="27" t="s">
        <v>19</v>
      </c>
      <c r="B36" t="s">
        <v>526</v>
      </c>
      <c r="D36" s="2">
        <v>-112443.47</v>
      </c>
      <c r="F36" s="42" t="s">
        <v>920</v>
      </c>
      <c r="G36" s="73" t="s">
        <v>1035</v>
      </c>
      <c r="H36" s="73" t="s">
        <v>921</v>
      </c>
      <c r="I36" s="73" t="s">
        <v>927</v>
      </c>
      <c r="J36" s="73" t="s">
        <v>897</v>
      </c>
      <c r="K36" s="74">
        <v>0</v>
      </c>
      <c r="L36" s="74">
        <v>0</v>
      </c>
      <c r="M36" s="74">
        <v>8.6496330869965138E-2</v>
      </c>
      <c r="N36" s="74">
        <v>0</v>
      </c>
      <c r="O36" s="75" t="s">
        <v>919</v>
      </c>
      <c r="P36" s="75" t="s">
        <v>1037</v>
      </c>
      <c r="R36">
        <f t="shared" si="0"/>
        <v>-9725.9475852869982</v>
      </c>
    </row>
    <row r="37" spans="1:18" x14ac:dyDescent="0.2">
      <c r="A37" s="27" t="s">
        <v>19</v>
      </c>
      <c r="B37" t="s">
        <v>533</v>
      </c>
      <c r="D37" s="2">
        <v>-1400</v>
      </c>
      <c r="F37" s="42" t="s">
        <v>920</v>
      </c>
      <c r="G37" s="73" t="s">
        <v>1035</v>
      </c>
      <c r="H37" s="73" t="s">
        <v>921</v>
      </c>
      <c r="I37" s="73" t="s">
        <v>927</v>
      </c>
      <c r="J37" s="73" t="s">
        <v>897</v>
      </c>
      <c r="K37" s="74">
        <v>0</v>
      </c>
      <c r="L37" s="74">
        <v>0</v>
      </c>
      <c r="M37" s="74">
        <v>8.6496330869965138E-2</v>
      </c>
      <c r="N37" s="74">
        <v>0</v>
      </c>
      <c r="O37" s="75" t="s">
        <v>919</v>
      </c>
      <c r="P37" s="75" t="s">
        <v>1037</v>
      </c>
      <c r="R37">
        <f t="shared" si="0"/>
        <v>-121.09486321795119</v>
      </c>
    </row>
    <row r="38" spans="1:18" x14ac:dyDescent="0.2">
      <c r="A38" s="27" t="s">
        <v>19</v>
      </c>
      <c r="B38" t="s">
        <v>537</v>
      </c>
      <c r="D38" s="2">
        <v>-14376.8</v>
      </c>
      <c r="F38" s="42" t="s">
        <v>920</v>
      </c>
      <c r="G38" s="73" t="s">
        <v>1035</v>
      </c>
      <c r="H38" s="73" t="s">
        <v>921</v>
      </c>
      <c r="I38" s="73" t="s">
        <v>927</v>
      </c>
      <c r="J38" s="73" t="s">
        <v>897</v>
      </c>
      <c r="K38" s="74">
        <v>0</v>
      </c>
      <c r="L38" s="74">
        <v>0</v>
      </c>
      <c r="M38" s="74">
        <v>8.6496330869965138E-2</v>
      </c>
      <c r="N38" s="74">
        <v>0</v>
      </c>
      <c r="O38" s="75" t="s">
        <v>919</v>
      </c>
      <c r="P38" s="75" t="s">
        <v>1037</v>
      </c>
      <c r="R38">
        <f t="shared" ref="R38:R69" si="1">D38*K38 + D38*L38 + D38*M38 + D38*N38</f>
        <v>-1243.5404496513147</v>
      </c>
    </row>
    <row r="39" spans="1:18" x14ac:dyDescent="0.2">
      <c r="A39" s="27" t="s">
        <v>19</v>
      </c>
      <c r="B39" t="s">
        <v>550</v>
      </c>
      <c r="D39" s="2">
        <v>-27607.83</v>
      </c>
      <c r="F39" s="42" t="s">
        <v>920</v>
      </c>
      <c r="G39" s="73" t="s">
        <v>1035</v>
      </c>
      <c r="H39" s="73" t="s">
        <v>921</v>
      </c>
      <c r="I39" s="73" t="s">
        <v>927</v>
      </c>
      <c r="J39" s="73" t="s">
        <v>897</v>
      </c>
      <c r="K39" s="74">
        <v>0</v>
      </c>
      <c r="L39" s="74">
        <v>0</v>
      </c>
      <c r="M39" s="74">
        <v>8.6496330869965138E-2</v>
      </c>
      <c r="N39" s="74">
        <v>0</v>
      </c>
      <c r="O39" s="75" t="s">
        <v>919</v>
      </c>
      <c r="P39" s="75" t="s">
        <v>1037</v>
      </c>
      <c r="R39">
        <f t="shared" si="1"/>
        <v>-2387.97599828175</v>
      </c>
    </row>
    <row r="40" spans="1:18" x14ac:dyDescent="0.2">
      <c r="A40" s="27" t="s">
        <v>19</v>
      </c>
      <c r="B40" t="s">
        <v>560</v>
      </c>
      <c r="D40" s="2">
        <v>-1760</v>
      </c>
      <c r="F40" s="42" t="s">
        <v>920</v>
      </c>
      <c r="G40" s="73" t="s">
        <v>1035</v>
      </c>
      <c r="H40" s="73" t="s">
        <v>921</v>
      </c>
      <c r="I40" s="73" t="s">
        <v>927</v>
      </c>
      <c r="J40" s="73" t="s">
        <v>897</v>
      </c>
      <c r="K40" s="74">
        <v>0</v>
      </c>
      <c r="L40" s="74">
        <v>0</v>
      </c>
      <c r="M40" s="74">
        <v>8.6496330869965138E-2</v>
      </c>
      <c r="N40" s="74">
        <v>0</v>
      </c>
      <c r="O40" s="75" t="s">
        <v>919</v>
      </c>
      <c r="P40" s="75" t="s">
        <v>1037</v>
      </c>
      <c r="R40">
        <f t="shared" si="1"/>
        <v>-152.23354233113864</v>
      </c>
    </row>
    <row r="41" spans="1:18" x14ac:dyDescent="0.2">
      <c r="A41" s="27" t="s">
        <v>19</v>
      </c>
      <c r="B41" t="s">
        <v>570</v>
      </c>
      <c r="D41" s="2">
        <v>-850</v>
      </c>
      <c r="F41" s="42" t="s">
        <v>920</v>
      </c>
      <c r="G41" s="73" t="s">
        <v>1035</v>
      </c>
      <c r="H41" s="73" t="s">
        <v>921</v>
      </c>
      <c r="I41" s="73" t="s">
        <v>927</v>
      </c>
      <c r="J41" s="73" t="s">
        <v>897</v>
      </c>
      <c r="K41" s="74">
        <v>0</v>
      </c>
      <c r="L41" s="74">
        <v>0</v>
      </c>
      <c r="M41" s="74">
        <v>8.6496330869965138E-2</v>
      </c>
      <c r="N41" s="74">
        <v>0</v>
      </c>
      <c r="O41" s="75" t="s">
        <v>919</v>
      </c>
      <c r="P41" s="75" t="s">
        <v>1037</v>
      </c>
      <c r="R41">
        <f t="shared" si="1"/>
        <v>-73.52188123947036</v>
      </c>
    </row>
    <row r="42" spans="1:18" x14ac:dyDescent="0.2">
      <c r="A42" s="27" t="s">
        <v>19</v>
      </c>
      <c r="B42" t="s">
        <v>574</v>
      </c>
      <c r="D42" s="2">
        <v>-15140.13</v>
      </c>
      <c r="F42" s="42" t="s">
        <v>920</v>
      </c>
      <c r="G42" s="73" t="s">
        <v>1035</v>
      </c>
      <c r="H42" s="73" t="s">
        <v>921</v>
      </c>
      <c r="I42" s="73" t="s">
        <v>927</v>
      </c>
      <c r="J42" s="73" t="s">
        <v>897</v>
      </c>
      <c r="K42" s="74">
        <v>0</v>
      </c>
      <c r="L42" s="74">
        <v>0</v>
      </c>
      <c r="M42" s="74">
        <v>8.6496330869965138E-2</v>
      </c>
      <c r="N42" s="74">
        <v>0</v>
      </c>
      <c r="O42" s="75" t="s">
        <v>919</v>
      </c>
      <c r="P42" s="75" t="s">
        <v>1037</v>
      </c>
      <c r="R42">
        <f t="shared" si="1"/>
        <v>-1309.5656938942852</v>
      </c>
    </row>
    <row r="43" spans="1:18" x14ac:dyDescent="0.2">
      <c r="A43" s="27" t="s">
        <v>19</v>
      </c>
      <c r="B43" t="s">
        <v>578</v>
      </c>
      <c r="D43" s="2">
        <v>-270.47000000000003</v>
      </c>
      <c r="F43" s="42" t="s">
        <v>920</v>
      </c>
      <c r="G43" s="73" t="s">
        <v>1035</v>
      </c>
      <c r="H43" s="73" t="s">
        <v>921</v>
      </c>
      <c r="I43" s="73" t="s">
        <v>927</v>
      </c>
      <c r="J43" s="73" t="s">
        <v>897</v>
      </c>
      <c r="K43" s="74">
        <v>0</v>
      </c>
      <c r="L43" s="74">
        <v>0</v>
      </c>
      <c r="M43" s="74">
        <v>8.6496330869965138E-2</v>
      </c>
      <c r="N43" s="74">
        <v>0</v>
      </c>
      <c r="O43" s="75" t="s">
        <v>919</v>
      </c>
      <c r="P43" s="75" t="s">
        <v>1037</v>
      </c>
      <c r="R43">
        <f t="shared" si="1"/>
        <v>-23.394662610399472</v>
      </c>
    </row>
    <row r="44" spans="1:18" x14ac:dyDescent="0.2">
      <c r="A44" s="27" t="s">
        <v>19</v>
      </c>
      <c r="B44" t="s">
        <v>585</v>
      </c>
      <c r="D44" s="2">
        <v>-11744.73</v>
      </c>
      <c r="F44" s="42" t="s">
        <v>920</v>
      </c>
      <c r="G44" s="73" t="s">
        <v>1035</v>
      </c>
      <c r="H44" s="73" t="s">
        <v>921</v>
      </c>
      <c r="I44" s="73" t="s">
        <v>927</v>
      </c>
      <c r="J44" s="73" t="s">
        <v>897</v>
      </c>
      <c r="K44" s="74">
        <v>0</v>
      </c>
      <c r="L44" s="74">
        <v>0</v>
      </c>
      <c r="M44" s="74">
        <v>8.6496330869965138E-2</v>
      </c>
      <c r="N44" s="74">
        <v>0</v>
      </c>
      <c r="O44" s="75" t="s">
        <v>919</v>
      </c>
      <c r="P44" s="75" t="s">
        <v>1037</v>
      </c>
      <c r="R44">
        <f t="shared" si="1"/>
        <v>-1015.8760520584057</v>
      </c>
    </row>
    <row r="45" spans="1:18" x14ac:dyDescent="0.2">
      <c r="A45" s="27" t="s">
        <v>19</v>
      </c>
      <c r="B45" t="s">
        <v>598</v>
      </c>
      <c r="D45" s="2">
        <v>-184275</v>
      </c>
      <c r="F45" s="42" t="s">
        <v>920</v>
      </c>
      <c r="G45" s="73" t="s">
        <v>1035</v>
      </c>
      <c r="H45" s="73" t="s">
        <v>921</v>
      </c>
      <c r="I45" s="73" t="s">
        <v>927</v>
      </c>
      <c r="J45" s="73" t="s">
        <v>897</v>
      </c>
      <c r="K45" s="74">
        <v>0</v>
      </c>
      <c r="L45" s="74">
        <v>0</v>
      </c>
      <c r="M45" s="74">
        <v>8.6496330869965138E-2</v>
      </c>
      <c r="N45" s="74">
        <v>0</v>
      </c>
      <c r="O45" s="75" t="s">
        <v>919</v>
      </c>
      <c r="P45" s="75" t="s">
        <v>1037</v>
      </c>
      <c r="R45">
        <f t="shared" si="1"/>
        <v>-15939.111371062825</v>
      </c>
    </row>
    <row r="46" spans="1:18" x14ac:dyDescent="0.2">
      <c r="A46" s="27" t="s">
        <v>19</v>
      </c>
      <c r="B46" t="s">
        <v>621</v>
      </c>
      <c r="D46" s="2">
        <v>-46147.21</v>
      </c>
      <c r="F46" s="42" t="s">
        <v>920</v>
      </c>
      <c r="G46" s="73" t="s">
        <v>1035</v>
      </c>
      <c r="H46" s="73" t="s">
        <v>921</v>
      </c>
      <c r="I46" s="73" t="s">
        <v>927</v>
      </c>
      <c r="J46" s="73" t="s">
        <v>897</v>
      </c>
      <c r="K46" s="74">
        <v>0</v>
      </c>
      <c r="L46" s="74">
        <v>0</v>
      </c>
      <c r="M46" s="74">
        <v>8.6496330869965138E-2</v>
      </c>
      <c r="N46" s="74">
        <v>0</v>
      </c>
      <c r="O46" s="75" t="s">
        <v>919</v>
      </c>
      <c r="P46" s="75" t="s">
        <v>1037</v>
      </c>
      <c r="R46">
        <f t="shared" si="1"/>
        <v>-3991.5643448857641</v>
      </c>
    </row>
    <row r="47" spans="1:18" x14ac:dyDescent="0.2">
      <c r="A47" s="27" t="s">
        <v>19</v>
      </c>
      <c r="B47" t="s">
        <v>624</v>
      </c>
      <c r="D47" s="2">
        <v>-665.02</v>
      </c>
      <c r="F47" s="42" t="s">
        <v>920</v>
      </c>
      <c r="G47" s="73" t="s">
        <v>1035</v>
      </c>
      <c r="H47" s="73" t="s">
        <v>921</v>
      </c>
      <c r="I47" s="73" t="s">
        <v>927</v>
      </c>
      <c r="J47" s="73" t="s">
        <v>897</v>
      </c>
      <c r="K47" s="74">
        <v>0</v>
      </c>
      <c r="L47" s="74">
        <v>0</v>
      </c>
      <c r="M47" s="74">
        <v>8.6496330869965138E-2</v>
      </c>
      <c r="N47" s="74">
        <v>0</v>
      </c>
      <c r="O47" s="75" t="s">
        <v>919</v>
      </c>
      <c r="P47" s="75" t="s">
        <v>1037</v>
      </c>
      <c r="R47">
        <f t="shared" si="1"/>
        <v>-57.521789955144214</v>
      </c>
    </row>
    <row r="48" spans="1:18" x14ac:dyDescent="0.2">
      <c r="A48" s="27" t="s">
        <v>19</v>
      </c>
      <c r="B48" t="s">
        <v>630</v>
      </c>
      <c r="D48" s="2">
        <v>-4859.3999999999996</v>
      </c>
      <c r="F48" s="42" t="s">
        <v>920</v>
      </c>
      <c r="G48" s="73" t="s">
        <v>1035</v>
      </c>
      <c r="H48" s="73" t="s">
        <v>921</v>
      </c>
      <c r="I48" s="73" t="s">
        <v>927</v>
      </c>
      <c r="J48" s="73" t="s">
        <v>897</v>
      </c>
      <c r="K48" s="74">
        <v>0</v>
      </c>
      <c r="L48" s="74">
        <v>0</v>
      </c>
      <c r="M48" s="74">
        <v>8.6496330869965138E-2</v>
      </c>
      <c r="N48" s="74">
        <v>0</v>
      </c>
      <c r="O48" s="75" t="s">
        <v>919</v>
      </c>
      <c r="P48" s="75" t="s">
        <v>1037</v>
      </c>
      <c r="R48">
        <f t="shared" si="1"/>
        <v>-420.32027022950854</v>
      </c>
    </row>
    <row r="49" spans="1:18" x14ac:dyDescent="0.2">
      <c r="A49" s="27" t="s">
        <v>19</v>
      </c>
      <c r="B49" t="s">
        <v>634</v>
      </c>
      <c r="D49" s="2">
        <v>-470.26</v>
      </c>
      <c r="F49" s="42" t="s">
        <v>920</v>
      </c>
      <c r="G49" s="73" t="s">
        <v>1035</v>
      </c>
      <c r="H49" s="73" t="s">
        <v>921</v>
      </c>
      <c r="I49" s="73" t="s">
        <v>927</v>
      </c>
      <c r="J49" s="73" t="s">
        <v>897</v>
      </c>
      <c r="K49" s="74">
        <v>0</v>
      </c>
      <c r="L49" s="74">
        <v>0</v>
      </c>
      <c r="M49" s="74">
        <v>8.6496330869965138E-2</v>
      </c>
      <c r="N49" s="74">
        <v>0</v>
      </c>
      <c r="O49" s="75" t="s">
        <v>919</v>
      </c>
      <c r="P49" s="75" t="s">
        <v>1037</v>
      </c>
      <c r="R49">
        <f t="shared" si="1"/>
        <v>-40.675764554909804</v>
      </c>
    </row>
    <row r="50" spans="1:18" x14ac:dyDescent="0.2">
      <c r="A50" s="27" t="s">
        <v>19</v>
      </c>
      <c r="B50" t="s">
        <v>658</v>
      </c>
      <c r="D50" s="2">
        <v>-13575.91</v>
      </c>
      <c r="F50" s="42" t="s">
        <v>920</v>
      </c>
      <c r="G50" s="73" t="s">
        <v>1035</v>
      </c>
      <c r="H50" s="73" t="s">
        <v>921</v>
      </c>
      <c r="I50" s="73" t="s">
        <v>927</v>
      </c>
      <c r="J50" s="73" t="s">
        <v>897</v>
      </c>
      <c r="K50" s="74">
        <v>0</v>
      </c>
      <c r="L50" s="74">
        <v>0</v>
      </c>
      <c r="M50" s="74">
        <v>8.6496330869965138E-2</v>
      </c>
      <c r="N50" s="74">
        <v>0</v>
      </c>
      <c r="O50" s="75" t="s">
        <v>919</v>
      </c>
      <c r="P50" s="75" t="s">
        <v>1037</v>
      </c>
      <c r="R50">
        <f t="shared" si="1"/>
        <v>-1174.2664032208684</v>
      </c>
    </row>
    <row r="51" spans="1:18" x14ac:dyDescent="0.2">
      <c r="A51" s="27" t="s">
        <v>19</v>
      </c>
      <c r="B51" t="s">
        <v>659</v>
      </c>
      <c r="D51" s="2">
        <v>-629.42999999999995</v>
      </c>
      <c r="F51" s="42" t="s">
        <v>920</v>
      </c>
      <c r="G51" s="73" t="s">
        <v>1035</v>
      </c>
      <c r="H51" s="73" t="s">
        <v>921</v>
      </c>
      <c r="I51" s="73" t="s">
        <v>927</v>
      </c>
      <c r="J51" s="73" t="s">
        <v>897</v>
      </c>
      <c r="K51" s="74">
        <v>0</v>
      </c>
      <c r="L51" s="74">
        <v>0</v>
      </c>
      <c r="M51" s="74">
        <v>8.6496330869965138E-2</v>
      </c>
      <c r="N51" s="74">
        <v>0</v>
      </c>
      <c r="O51" s="75" t="s">
        <v>919</v>
      </c>
      <c r="P51" s="75" t="s">
        <v>1037</v>
      </c>
      <c r="R51">
        <f t="shared" si="1"/>
        <v>-54.443385539482151</v>
      </c>
    </row>
    <row r="52" spans="1:18" x14ac:dyDescent="0.2">
      <c r="A52" s="27" t="s">
        <v>19</v>
      </c>
      <c r="B52" t="s">
        <v>669</v>
      </c>
      <c r="D52" s="2">
        <v>-17508.080000000002</v>
      </c>
      <c r="F52" s="42" t="s">
        <v>920</v>
      </c>
      <c r="G52" s="73" t="s">
        <v>1035</v>
      </c>
      <c r="H52" s="73" t="s">
        <v>921</v>
      </c>
      <c r="I52" s="73" t="s">
        <v>927</v>
      </c>
      <c r="J52" s="73" t="s">
        <v>897</v>
      </c>
      <c r="K52" s="74">
        <v>0</v>
      </c>
      <c r="L52" s="74">
        <v>0</v>
      </c>
      <c r="M52" s="74">
        <v>8.6496330869965138E-2</v>
      </c>
      <c r="N52" s="74">
        <v>0</v>
      </c>
      <c r="O52" s="75" t="s">
        <v>919</v>
      </c>
      <c r="P52" s="75" t="s">
        <v>1037</v>
      </c>
      <c r="R52">
        <f t="shared" si="1"/>
        <v>-1514.3846805778194</v>
      </c>
    </row>
    <row r="53" spans="1:18" x14ac:dyDescent="0.2">
      <c r="A53" s="27" t="s">
        <v>19</v>
      </c>
      <c r="B53" t="s">
        <v>677</v>
      </c>
      <c r="D53" s="2">
        <v>-1384.2</v>
      </c>
      <c r="F53" s="42" t="s">
        <v>920</v>
      </c>
      <c r="G53" s="73" t="s">
        <v>1035</v>
      </c>
      <c r="H53" s="73" t="s">
        <v>921</v>
      </c>
      <c r="I53" s="73" t="s">
        <v>927</v>
      </c>
      <c r="J53" s="73" t="s">
        <v>897</v>
      </c>
      <c r="K53" s="74">
        <v>0</v>
      </c>
      <c r="L53" s="74">
        <v>0</v>
      </c>
      <c r="M53" s="74">
        <v>8.6496330869965138E-2</v>
      </c>
      <c r="N53" s="74">
        <v>0</v>
      </c>
      <c r="O53" s="75" t="s">
        <v>919</v>
      </c>
      <c r="P53" s="75" t="s">
        <v>1037</v>
      </c>
      <c r="R53">
        <f t="shared" si="1"/>
        <v>-119.72822119020574</v>
      </c>
    </row>
    <row r="54" spans="1:18" x14ac:dyDescent="0.2">
      <c r="A54" s="27" t="s">
        <v>19</v>
      </c>
      <c r="B54" t="s">
        <v>678</v>
      </c>
      <c r="D54" s="2">
        <v>-950.03</v>
      </c>
      <c r="F54" s="42" t="s">
        <v>920</v>
      </c>
      <c r="G54" s="73" t="s">
        <v>1035</v>
      </c>
      <c r="H54" s="73" t="s">
        <v>921</v>
      </c>
      <c r="I54" s="73" t="s">
        <v>927</v>
      </c>
      <c r="J54" s="73" t="s">
        <v>897</v>
      </c>
      <c r="K54" s="74">
        <v>0</v>
      </c>
      <c r="L54" s="74">
        <v>0</v>
      </c>
      <c r="M54" s="74">
        <v>8.6496330869965138E-2</v>
      </c>
      <c r="N54" s="74">
        <v>0</v>
      </c>
      <c r="O54" s="75" t="s">
        <v>919</v>
      </c>
      <c r="P54" s="75" t="s">
        <v>1037</v>
      </c>
      <c r="R54">
        <f t="shared" si="1"/>
        <v>-82.174109216392978</v>
      </c>
    </row>
    <row r="55" spans="1:18" x14ac:dyDescent="0.2">
      <c r="A55" s="27" t="s">
        <v>19</v>
      </c>
      <c r="B55" t="s">
        <v>687</v>
      </c>
      <c r="D55" s="2">
        <v>-379.6</v>
      </c>
      <c r="F55" s="42" t="s">
        <v>920</v>
      </c>
      <c r="G55" s="73" t="s">
        <v>1035</v>
      </c>
      <c r="H55" s="73" t="s">
        <v>921</v>
      </c>
      <c r="I55" s="73" t="s">
        <v>927</v>
      </c>
      <c r="J55" s="73" t="s">
        <v>897</v>
      </c>
      <c r="K55" s="74">
        <v>0</v>
      </c>
      <c r="L55" s="74">
        <v>0</v>
      </c>
      <c r="M55" s="74">
        <v>8.6496330869965138E-2</v>
      </c>
      <c r="N55" s="74">
        <v>0</v>
      </c>
      <c r="O55" s="75" t="s">
        <v>919</v>
      </c>
      <c r="P55" s="75" t="s">
        <v>1037</v>
      </c>
      <c r="R55">
        <f t="shared" si="1"/>
        <v>-32.834007198238766</v>
      </c>
    </row>
    <row r="56" spans="1:18" x14ac:dyDescent="0.2">
      <c r="A56" s="27" t="s">
        <v>19</v>
      </c>
      <c r="B56" t="s">
        <v>691</v>
      </c>
      <c r="D56" s="2">
        <v>-41333.839999999997</v>
      </c>
      <c r="F56" s="42" t="s">
        <v>920</v>
      </c>
      <c r="G56" s="73" t="s">
        <v>1035</v>
      </c>
      <c r="H56" s="73" t="s">
        <v>921</v>
      </c>
      <c r="I56" s="73" t="s">
        <v>927</v>
      </c>
      <c r="J56" s="73" t="s">
        <v>897</v>
      </c>
      <c r="K56" s="74">
        <v>0</v>
      </c>
      <c r="L56" s="74">
        <v>0</v>
      </c>
      <c r="M56" s="74">
        <v>8.6496330869965138E-2</v>
      </c>
      <c r="N56" s="74">
        <v>0</v>
      </c>
      <c r="O56" s="75" t="s">
        <v>919</v>
      </c>
      <c r="P56" s="75" t="s">
        <v>1037</v>
      </c>
      <c r="R56">
        <f t="shared" si="1"/>
        <v>-3575.2255007661997</v>
      </c>
    </row>
    <row r="57" spans="1:18" x14ac:dyDescent="0.2">
      <c r="A57" s="27" t="s">
        <v>19</v>
      </c>
      <c r="B57" t="s">
        <v>695</v>
      </c>
      <c r="D57" s="2">
        <v>-43453.62</v>
      </c>
      <c r="F57" s="42" t="s">
        <v>920</v>
      </c>
      <c r="G57" s="73" t="s">
        <v>1035</v>
      </c>
      <c r="H57" s="73" t="s">
        <v>921</v>
      </c>
      <c r="I57" s="73" t="s">
        <v>927</v>
      </c>
      <c r="J57" s="73" t="s">
        <v>897</v>
      </c>
      <c r="K57" s="74">
        <v>0</v>
      </c>
      <c r="L57" s="74">
        <v>0</v>
      </c>
      <c r="M57" s="74">
        <v>8.6496330869965138E-2</v>
      </c>
      <c r="N57" s="74">
        <v>0</v>
      </c>
      <c r="O57" s="75" t="s">
        <v>919</v>
      </c>
      <c r="P57" s="75" t="s">
        <v>1037</v>
      </c>
      <c r="R57">
        <f t="shared" si="1"/>
        <v>-3758.5786930177346</v>
      </c>
    </row>
    <row r="58" spans="1:18" x14ac:dyDescent="0.2">
      <c r="A58" s="27" t="s">
        <v>19</v>
      </c>
      <c r="B58" t="s">
        <v>721</v>
      </c>
      <c r="D58" s="2">
        <v>-1797.93</v>
      </c>
      <c r="F58" s="42" t="s">
        <v>920</v>
      </c>
      <c r="G58" s="73" t="s">
        <v>1035</v>
      </c>
      <c r="H58" s="73" t="s">
        <v>921</v>
      </c>
      <c r="I58" s="73" t="s">
        <v>927</v>
      </c>
      <c r="J58" s="73" t="s">
        <v>897</v>
      </c>
      <c r="K58" s="74">
        <v>0</v>
      </c>
      <c r="L58" s="74">
        <v>0</v>
      </c>
      <c r="M58" s="74">
        <v>8.6496330869965138E-2</v>
      </c>
      <c r="N58" s="74">
        <v>0</v>
      </c>
      <c r="O58" s="75" t="s">
        <v>919</v>
      </c>
      <c r="P58" s="75" t="s">
        <v>1037</v>
      </c>
      <c r="R58">
        <f t="shared" si="1"/>
        <v>-155.51434816103642</v>
      </c>
    </row>
    <row r="59" spans="1:18" x14ac:dyDescent="0.2">
      <c r="A59" s="27" t="s">
        <v>19</v>
      </c>
      <c r="B59" t="s">
        <v>724</v>
      </c>
      <c r="D59" s="2">
        <v>-12231.76</v>
      </c>
      <c r="F59" s="42" t="s">
        <v>920</v>
      </c>
      <c r="G59" s="73" t="s">
        <v>1035</v>
      </c>
      <c r="H59" s="73" t="s">
        <v>1058</v>
      </c>
      <c r="I59" s="73" t="s">
        <v>1059</v>
      </c>
      <c r="J59" s="73" t="s">
        <v>897</v>
      </c>
      <c r="K59" s="74">
        <v>0</v>
      </c>
      <c r="L59" s="74">
        <v>0</v>
      </c>
      <c r="M59" s="74">
        <v>5.5984680521339501E-2</v>
      </c>
      <c r="N59" s="74">
        <v>0</v>
      </c>
      <c r="O59" s="75" t="s">
        <v>919</v>
      </c>
      <c r="P59" s="75" t="s">
        <v>1037</v>
      </c>
      <c r="R59">
        <f t="shared" si="1"/>
        <v>-684.79117581369962</v>
      </c>
    </row>
    <row r="60" spans="1:18" x14ac:dyDescent="0.2">
      <c r="A60" s="27" t="s">
        <v>19</v>
      </c>
      <c r="B60" t="s">
        <v>730</v>
      </c>
      <c r="D60" s="2">
        <v>-1097.28</v>
      </c>
      <c r="F60" s="42" t="s">
        <v>920</v>
      </c>
      <c r="G60" s="73" t="s">
        <v>1035</v>
      </c>
      <c r="H60" s="73" t="s">
        <v>921</v>
      </c>
      <c r="I60" s="73" t="s">
        <v>927</v>
      </c>
      <c r="J60" s="73" t="s">
        <v>897</v>
      </c>
      <c r="K60" s="74">
        <v>0</v>
      </c>
      <c r="L60" s="74">
        <v>0</v>
      </c>
      <c r="M60" s="74">
        <v>8.6496330869965138E-2</v>
      </c>
      <c r="N60" s="74">
        <v>0</v>
      </c>
      <c r="O60" s="75" t="s">
        <v>919</v>
      </c>
      <c r="P60" s="75" t="s">
        <v>1037</v>
      </c>
      <c r="R60">
        <f t="shared" si="1"/>
        <v>-94.910693936995344</v>
      </c>
    </row>
    <row r="61" spans="1:18" x14ac:dyDescent="0.2">
      <c r="A61" s="27" t="s">
        <v>19</v>
      </c>
      <c r="B61" t="s">
        <v>736</v>
      </c>
      <c r="D61" s="2">
        <v>-597.33000000000004</v>
      </c>
      <c r="F61" s="42" t="s">
        <v>920</v>
      </c>
      <c r="G61" s="73" t="s">
        <v>1035</v>
      </c>
      <c r="H61" s="73" t="s">
        <v>921</v>
      </c>
      <c r="I61" s="73" t="s">
        <v>927</v>
      </c>
      <c r="J61" s="73" t="s">
        <v>897</v>
      </c>
      <c r="K61" s="74">
        <v>0</v>
      </c>
      <c r="L61" s="74">
        <v>0</v>
      </c>
      <c r="M61" s="74">
        <v>8.6496330869965138E-2</v>
      </c>
      <c r="N61" s="74">
        <v>0</v>
      </c>
      <c r="O61" s="75" t="s">
        <v>919</v>
      </c>
      <c r="P61" s="75" t="s">
        <v>1037</v>
      </c>
      <c r="R61">
        <f t="shared" si="1"/>
        <v>-51.666853318556278</v>
      </c>
    </row>
    <row r="62" spans="1:18" x14ac:dyDescent="0.2">
      <c r="A62" s="27" t="s">
        <v>19</v>
      </c>
      <c r="B62" t="s">
        <v>756</v>
      </c>
      <c r="D62" s="2">
        <v>-9405</v>
      </c>
      <c r="F62" s="42" t="s">
        <v>920</v>
      </c>
      <c r="G62" s="73" t="s">
        <v>1035</v>
      </c>
      <c r="H62" s="73" t="s">
        <v>921</v>
      </c>
      <c r="I62" s="73" t="s">
        <v>927</v>
      </c>
      <c r="J62" s="73" t="s">
        <v>897</v>
      </c>
      <c r="K62" s="74">
        <v>0</v>
      </c>
      <c r="L62" s="74">
        <v>0</v>
      </c>
      <c r="M62" s="74">
        <v>8.6496330869965138E-2</v>
      </c>
      <c r="N62" s="74">
        <v>0</v>
      </c>
      <c r="O62" s="75" t="s">
        <v>919</v>
      </c>
      <c r="P62" s="75" t="s">
        <v>1037</v>
      </c>
      <c r="R62">
        <f t="shared" si="1"/>
        <v>-813.49799183202208</v>
      </c>
    </row>
    <row r="63" spans="1:18" x14ac:dyDescent="0.2">
      <c r="A63" s="27" t="s">
        <v>19</v>
      </c>
      <c r="B63" t="s">
        <v>775</v>
      </c>
      <c r="D63" s="2">
        <v>-56901.16</v>
      </c>
      <c r="F63" s="42" t="s">
        <v>920</v>
      </c>
      <c r="G63" s="73" t="s">
        <v>1035</v>
      </c>
      <c r="H63" s="73" t="s">
        <v>921</v>
      </c>
      <c r="I63" s="73" t="s">
        <v>927</v>
      </c>
      <c r="J63" s="73" t="s">
        <v>897</v>
      </c>
      <c r="K63" s="74">
        <v>0</v>
      </c>
      <c r="L63" s="74">
        <v>0</v>
      </c>
      <c r="M63" s="74">
        <v>8.6496330869965138E-2</v>
      </c>
      <c r="N63" s="74">
        <v>0</v>
      </c>
      <c r="O63" s="75" t="s">
        <v>919</v>
      </c>
      <c r="P63" s="75" t="s">
        <v>1037</v>
      </c>
      <c r="R63">
        <f t="shared" si="1"/>
        <v>-4921.7415622448261</v>
      </c>
    </row>
    <row r="64" spans="1:18" x14ac:dyDescent="0.2">
      <c r="A64" s="27" t="s">
        <v>19</v>
      </c>
      <c r="B64" t="s">
        <v>779</v>
      </c>
      <c r="D64" s="2">
        <v>-2436.8200000000002</v>
      </c>
      <c r="F64" s="42" t="s">
        <v>920</v>
      </c>
      <c r="G64" s="73" t="s">
        <v>1035</v>
      </c>
      <c r="H64" s="73" t="s">
        <v>921</v>
      </c>
      <c r="I64" s="73" t="s">
        <v>927</v>
      </c>
      <c r="J64" s="73" t="s">
        <v>897</v>
      </c>
      <c r="K64" s="74">
        <v>0</v>
      </c>
      <c r="L64" s="74">
        <v>0</v>
      </c>
      <c r="M64" s="74">
        <v>8.6496330869965138E-2</v>
      </c>
      <c r="N64" s="74">
        <v>0</v>
      </c>
      <c r="O64" s="75" t="s">
        <v>919</v>
      </c>
      <c r="P64" s="75" t="s">
        <v>1037</v>
      </c>
      <c r="R64">
        <f t="shared" si="1"/>
        <v>-210.77598899054846</v>
      </c>
    </row>
    <row r="65" spans="1:21" x14ac:dyDescent="0.2">
      <c r="A65" s="27" t="s">
        <v>19</v>
      </c>
      <c r="B65" t="s">
        <v>798</v>
      </c>
      <c r="D65" s="2">
        <v>-17647.73</v>
      </c>
      <c r="F65" s="42" t="s">
        <v>920</v>
      </c>
      <c r="G65" s="73" t="s">
        <v>1035</v>
      </c>
      <c r="H65" s="73" t="s">
        <v>921</v>
      </c>
      <c r="I65" s="73" t="s">
        <v>927</v>
      </c>
      <c r="J65" s="73" t="s">
        <v>897</v>
      </c>
      <c r="K65" s="74">
        <v>0</v>
      </c>
      <c r="L65" s="74">
        <v>0</v>
      </c>
      <c r="M65" s="74">
        <v>8.6496330869965138E-2</v>
      </c>
      <c r="N65" s="74">
        <v>0</v>
      </c>
      <c r="O65" s="75" t="s">
        <v>919</v>
      </c>
      <c r="P65" s="75" t="s">
        <v>1037</v>
      </c>
      <c r="R65">
        <f t="shared" si="1"/>
        <v>-1526.4638931838099</v>
      </c>
    </row>
    <row r="66" spans="1:21" x14ac:dyDescent="0.2">
      <c r="A66" s="27" t="s">
        <v>19</v>
      </c>
      <c r="B66" t="s">
        <v>5</v>
      </c>
      <c r="D66" s="2">
        <v>-619829.87</v>
      </c>
      <c r="F66" s="42" t="s">
        <v>920</v>
      </c>
      <c r="G66" s="73" t="s">
        <v>1035</v>
      </c>
      <c r="H66" s="73" t="s">
        <v>921</v>
      </c>
      <c r="I66" s="73" t="s">
        <v>927</v>
      </c>
      <c r="J66" s="73" t="s">
        <v>897</v>
      </c>
      <c r="K66" s="74">
        <v>0</v>
      </c>
      <c r="L66" s="74">
        <v>0</v>
      </c>
      <c r="M66" s="74">
        <v>8.6496330869965138E-2</v>
      </c>
      <c r="N66" s="74">
        <v>0</v>
      </c>
      <c r="O66" s="75" t="s">
        <v>919</v>
      </c>
      <c r="P66" s="75" t="s">
        <v>1037</v>
      </c>
      <c r="R66">
        <f t="shared" si="1"/>
        <v>-53613.009518607476</v>
      </c>
    </row>
    <row r="67" spans="1:21" x14ac:dyDescent="0.2">
      <c r="A67" s="27" t="s">
        <v>19</v>
      </c>
      <c r="B67" t="s">
        <v>837</v>
      </c>
      <c r="D67" s="2">
        <v>-16935.21</v>
      </c>
      <c r="F67" s="42" t="s">
        <v>920</v>
      </c>
      <c r="G67" s="73" t="s">
        <v>1035</v>
      </c>
      <c r="H67" s="73" t="s">
        <v>921</v>
      </c>
      <c r="I67" s="73" t="s">
        <v>927</v>
      </c>
      <c r="J67" s="73" t="s">
        <v>897</v>
      </c>
      <c r="K67" s="74">
        <v>0</v>
      </c>
      <c r="L67" s="74">
        <v>0</v>
      </c>
      <c r="M67" s="74">
        <v>8.6496330869965138E-2</v>
      </c>
      <c r="N67" s="74">
        <v>0</v>
      </c>
      <c r="O67" s="75" t="s">
        <v>919</v>
      </c>
      <c r="P67" s="75" t="s">
        <v>1037</v>
      </c>
      <c r="R67">
        <f t="shared" si="1"/>
        <v>-1464.8335275123422</v>
      </c>
    </row>
    <row r="68" spans="1:21" x14ac:dyDescent="0.2">
      <c r="A68" s="27" t="s">
        <v>19</v>
      </c>
      <c r="B68" t="s">
        <v>849</v>
      </c>
      <c r="D68" s="2">
        <v>-7185.2</v>
      </c>
      <c r="F68" s="42" t="s">
        <v>920</v>
      </c>
      <c r="G68" s="73" t="s">
        <v>1035</v>
      </c>
      <c r="H68" s="73" t="s">
        <v>921</v>
      </c>
      <c r="I68" s="73" t="s">
        <v>927</v>
      </c>
      <c r="J68" s="73" t="s">
        <v>897</v>
      </c>
      <c r="K68" s="74">
        <v>0</v>
      </c>
      <c r="L68" s="74">
        <v>0</v>
      </c>
      <c r="M68" s="74">
        <v>8.6496330869965138E-2</v>
      </c>
      <c r="N68" s="74">
        <v>0</v>
      </c>
      <c r="O68" s="75" t="s">
        <v>919</v>
      </c>
      <c r="P68" s="75" t="s">
        <v>1037</v>
      </c>
      <c r="R68">
        <f t="shared" si="1"/>
        <v>-621.49343656687347</v>
      </c>
    </row>
    <row r="69" spans="1:21" x14ac:dyDescent="0.2">
      <c r="A69" s="27" t="s">
        <v>19</v>
      </c>
      <c r="B69" t="s">
        <v>852</v>
      </c>
      <c r="D69" s="2">
        <v>2831.09</v>
      </c>
      <c r="F69" s="42" t="s">
        <v>920</v>
      </c>
      <c r="G69" s="73" t="s">
        <v>1035</v>
      </c>
      <c r="H69" s="73" t="s">
        <v>921</v>
      </c>
      <c r="I69" s="73" t="s">
        <v>927</v>
      </c>
      <c r="J69" s="73" t="s">
        <v>897</v>
      </c>
      <c r="K69" s="74">
        <v>0</v>
      </c>
      <c r="L69" s="74">
        <v>0</v>
      </c>
      <c r="M69" s="74">
        <v>8.6496330869965138E-2</v>
      </c>
      <c r="N69" s="74">
        <v>0</v>
      </c>
      <c r="O69" s="75" t="s">
        <v>919</v>
      </c>
      <c r="P69" s="75" t="s">
        <v>1037</v>
      </c>
      <c r="R69">
        <f t="shared" si="1"/>
        <v>244.87889736264961</v>
      </c>
    </row>
    <row r="70" spans="1:21" x14ac:dyDescent="0.2">
      <c r="A70" s="27" t="s">
        <v>19</v>
      </c>
      <c r="B70" t="s">
        <v>881</v>
      </c>
      <c r="D70" s="2">
        <v>-916.49</v>
      </c>
      <c r="F70" s="42" t="s">
        <v>920</v>
      </c>
      <c r="G70" s="73" t="s">
        <v>1035</v>
      </c>
      <c r="H70" s="73" t="s">
        <v>921</v>
      </c>
      <c r="I70" s="73" t="s">
        <v>927</v>
      </c>
      <c r="J70" s="73" t="s">
        <v>897</v>
      </c>
      <c r="K70" s="74">
        <v>0</v>
      </c>
      <c r="L70" s="74">
        <v>0</v>
      </c>
      <c r="M70" s="74">
        <v>8.6496330869965138E-2</v>
      </c>
      <c r="N70" s="74">
        <v>0</v>
      </c>
      <c r="O70" s="75" t="s">
        <v>919</v>
      </c>
      <c r="P70" s="75" t="s">
        <v>1037</v>
      </c>
      <c r="R70">
        <f t="shared" ref="R70:R75" si="2">D70*K70 + D70*L70 + D70*M70 + D70*N70</f>
        <v>-79.273022279014356</v>
      </c>
    </row>
    <row r="71" spans="1:21" x14ac:dyDescent="0.2">
      <c r="A71" s="45" t="s">
        <v>19</v>
      </c>
      <c r="B71" t="s">
        <v>882</v>
      </c>
      <c r="D71" s="2">
        <v>-69170.13</v>
      </c>
      <c r="F71" s="42" t="s">
        <v>920</v>
      </c>
      <c r="G71" s="73" t="s">
        <v>1035</v>
      </c>
      <c r="H71" s="73" t="s">
        <v>921</v>
      </c>
      <c r="I71" s="73" t="s">
        <v>927</v>
      </c>
      <c r="J71" s="73" t="s">
        <v>897</v>
      </c>
      <c r="K71" s="74">
        <v>0</v>
      </c>
      <c r="L71" s="74">
        <v>0</v>
      </c>
      <c r="M71" s="74">
        <v>8.6496330869965138E-2</v>
      </c>
      <c r="N71" s="74">
        <v>0</v>
      </c>
      <c r="O71" s="75" t="s">
        <v>919</v>
      </c>
      <c r="P71" s="75" t="s">
        <v>1037</v>
      </c>
      <c r="R71">
        <f t="shared" si="2"/>
        <v>-5982.9624507985018</v>
      </c>
    </row>
    <row r="72" spans="1:21" x14ac:dyDescent="0.2">
      <c r="A72" s="27" t="s">
        <v>29</v>
      </c>
      <c r="B72" t="s">
        <v>137</v>
      </c>
      <c r="D72" s="2">
        <v>-308</v>
      </c>
      <c r="F72" s="42" t="s">
        <v>920</v>
      </c>
      <c r="G72" s="73" t="s">
        <v>1035</v>
      </c>
      <c r="H72" s="73" t="s">
        <v>1036</v>
      </c>
      <c r="I72" s="73" t="s">
        <v>1003</v>
      </c>
      <c r="J72" s="73" t="s">
        <v>897</v>
      </c>
      <c r="K72" s="74">
        <v>0</v>
      </c>
      <c r="L72" s="74">
        <v>0</v>
      </c>
      <c r="M72" s="74">
        <v>5.9756695121335211E-2</v>
      </c>
      <c r="N72" s="74">
        <v>0</v>
      </c>
      <c r="O72" s="75" t="s">
        <v>919</v>
      </c>
      <c r="P72" s="75" t="s">
        <v>1037</v>
      </c>
      <c r="R72">
        <f t="shared" si="2"/>
        <v>-18.405062097371246</v>
      </c>
    </row>
    <row r="73" spans="1:21" x14ac:dyDescent="0.2">
      <c r="A73" s="27" t="s">
        <v>29</v>
      </c>
      <c r="B73" t="s">
        <v>622</v>
      </c>
      <c r="D73" s="2">
        <v>-564</v>
      </c>
      <c r="F73" s="42" t="s">
        <v>920</v>
      </c>
      <c r="G73" s="73" t="s">
        <v>1035</v>
      </c>
      <c r="H73" s="73" t="s">
        <v>1058</v>
      </c>
      <c r="I73" s="73" t="s">
        <v>924</v>
      </c>
      <c r="J73" s="73" t="s">
        <v>897</v>
      </c>
      <c r="K73" s="74">
        <v>0</v>
      </c>
      <c r="L73" s="74">
        <v>0</v>
      </c>
      <c r="M73" s="74">
        <v>9.0149490496311865E-2</v>
      </c>
      <c r="N73" s="74">
        <v>0</v>
      </c>
      <c r="O73" s="75" t="s">
        <v>919</v>
      </c>
      <c r="P73" s="75" t="s">
        <v>1054</v>
      </c>
      <c r="R73">
        <f t="shared" si="2"/>
        <v>-50.844312639919892</v>
      </c>
    </row>
    <row r="74" spans="1:21" x14ac:dyDescent="0.2">
      <c r="A74" s="27" t="s">
        <v>29</v>
      </c>
      <c r="B74" t="s">
        <v>5</v>
      </c>
      <c r="D74" s="2">
        <v>-10525.29</v>
      </c>
      <c r="F74" s="42" t="s">
        <v>920</v>
      </c>
      <c r="G74" s="73" t="s">
        <v>1035</v>
      </c>
      <c r="H74" s="73" t="s">
        <v>921</v>
      </c>
      <c r="I74" s="73" t="s">
        <v>927</v>
      </c>
      <c r="J74" s="73" t="s">
        <v>897</v>
      </c>
      <c r="K74" s="74">
        <v>0</v>
      </c>
      <c r="L74" s="74">
        <v>0</v>
      </c>
      <c r="M74" s="74">
        <v>8.6496330869965138E-2</v>
      </c>
      <c r="N74" s="74">
        <v>0</v>
      </c>
      <c r="O74" s="75" t="s">
        <v>919</v>
      </c>
      <c r="P74" s="75" t="s">
        <v>1037</v>
      </c>
      <c r="R74">
        <f t="shared" si="2"/>
        <v>-910.39896634233548</v>
      </c>
    </row>
    <row r="75" spans="1:21" x14ac:dyDescent="0.2">
      <c r="A75" s="45" t="s">
        <v>29</v>
      </c>
      <c r="B75" t="s">
        <v>851</v>
      </c>
      <c r="D75" s="2">
        <v>-320</v>
      </c>
      <c r="F75" s="42" t="s">
        <v>920</v>
      </c>
      <c r="G75" s="73" t="s">
        <v>1035</v>
      </c>
      <c r="H75" s="73" t="s">
        <v>1058</v>
      </c>
      <c r="I75" s="73" t="s">
        <v>924</v>
      </c>
      <c r="J75" s="73" t="s">
        <v>897</v>
      </c>
      <c r="K75" s="74">
        <v>0</v>
      </c>
      <c r="L75" s="74">
        <v>0</v>
      </c>
      <c r="M75" s="74">
        <v>9.0149490496311865E-2</v>
      </c>
      <c r="N75" s="74">
        <v>0</v>
      </c>
      <c r="O75" s="75" t="s">
        <v>919</v>
      </c>
      <c r="P75" s="75" t="s">
        <v>1054</v>
      </c>
      <c r="R75">
        <f t="shared" si="2"/>
        <v>-28.847836958819798</v>
      </c>
    </row>
    <row r="76" spans="1:21" s="53" customFormat="1" x14ac:dyDescent="0.2">
      <c r="E76" s="56"/>
      <c r="Q76" s="56"/>
      <c r="U76" s="53">
        <f>SUM(R6:R75)</f>
        <v>-175757.43135071552</v>
      </c>
    </row>
    <row r="78" spans="1:21" x14ac:dyDescent="0.2">
      <c r="D78" s="2">
        <f>SUM(D6:D75)</f>
        <v>-2053000.0699999998</v>
      </c>
    </row>
  </sheetData>
  <mergeCells count="1">
    <mergeCell ref="K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45E6-AFB9-7B4C-8FB2-90442DBFC1F5}">
  <dimension ref="A3:W89"/>
  <sheetViews>
    <sheetView topLeftCell="A28" workbookViewId="0">
      <selection activeCell="D70" sqref="D70"/>
    </sheetView>
  </sheetViews>
  <sheetFormatPr baseColWidth="10" defaultRowHeight="15" x14ac:dyDescent="0.2"/>
  <cols>
    <col min="1" max="1" width="53.5" bestFit="1" customWidth="1"/>
    <col min="2" max="2" width="53.33203125" bestFit="1" customWidth="1"/>
    <col min="3" max="3" width="26.33203125" bestFit="1" customWidth="1"/>
    <col min="4" max="4" width="17.1640625" bestFit="1" customWidth="1"/>
    <col min="5" max="5" width="25.5" style="37" bestFit="1" customWidth="1"/>
    <col min="6" max="6" width="14" bestFit="1" customWidth="1"/>
    <col min="7" max="7" width="14" customWidth="1"/>
    <col min="11" max="11" width="15.1640625" bestFit="1" customWidth="1"/>
    <col min="12" max="12" width="14.5" bestFit="1" customWidth="1"/>
    <col min="13" max="13" width="15.1640625" bestFit="1" customWidth="1"/>
    <col min="14" max="14" width="20.5" bestFit="1" customWidth="1"/>
    <col min="17" max="17" width="10.83203125" style="37"/>
  </cols>
  <sheetData>
    <row r="3" spans="1:23" x14ac:dyDescent="0.2">
      <c r="K3" s="94" t="s">
        <v>916</v>
      </c>
      <c r="L3" s="94"/>
      <c r="M3" s="94"/>
      <c r="N3" s="94"/>
    </row>
    <row r="4" spans="1:23" ht="16" thickBot="1" x14ac:dyDescent="0.25">
      <c r="A4" s="30"/>
      <c r="B4" s="30"/>
      <c r="C4" s="30" t="s">
        <v>904</v>
      </c>
      <c r="D4" s="31" t="s">
        <v>917</v>
      </c>
      <c r="E4" s="38" t="s">
        <v>918</v>
      </c>
      <c r="F4" s="32" t="s">
        <v>912</v>
      </c>
      <c r="G4" s="32" t="s">
        <v>1056</v>
      </c>
      <c r="H4" s="32" t="s">
        <v>913</v>
      </c>
      <c r="I4" s="32" t="s">
        <v>914</v>
      </c>
      <c r="J4" s="32" t="s">
        <v>915</v>
      </c>
      <c r="K4" s="33" t="s">
        <v>898</v>
      </c>
      <c r="L4" s="34" t="s">
        <v>899</v>
      </c>
      <c r="M4" s="34" t="s">
        <v>900</v>
      </c>
      <c r="N4" s="35" t="s">
        <v>901</v>
      </c>
      <c r="O4" s="32" t="s">
        <v>911</v>
      </c>
      <c r="P4" s="36" t="s">
        <v>902</v>
      </c>
      <c r="Q4" s="60"/>
      <c r="R4" s="36" t="s">
        <v>931</v>
      </c>
      <c r="S4" s="30"/>
      <c r="T4" s="30"/>
      <c r="U4" s="52" t="s">
        <v>932</v>
      </c>
      <c r="V4" s="52">
        <f>SUM(U5:U487)</f>
        <v>-93276.251717778985</v>
      </c>
      <c r="W4" s="30"/>
    </row>
    <row r="5" spans="1:23" x14ac:dyDescent="0.2">
      <c r="A5" s="25" t="s">
        <v>941</v>
      </c>
      <c r="D5" s="25"/>
      <c r="E5" s="57"/>
      <c r="F5" s="18"/>
      <c r="G5" s="18"/>
      <c r="H5" s="18"/>
      <c r="I5" s="18"/>
      <c r="J5" s="18"/>
      <c r="K5" s="27"/>
      <c r="L5" s="27"/>
      <c r="M5" s="27"/>
      <c r="N5" s="27"/>
      <c r="O5" s="18"/>
      <c r="P5" s="4"/>
    </row>
    <row r="6" spans="1:23" x14ac:dyDescent="0.2">
      <c r="A6" s="27" t="s">
        <v>15</v>
      </c>
      <c r="B6" t="s">
        <v>110</v>
      </c>
      <c r="D6" s="2">
        <v>-718.4</v>
      </c>
      <c r="F6" s="42" t="s">
        <v>920</v>
      </c>
      <c r="G6" s="73" t="s">
        <v>1035</v>
      </c>
      <c r="H6" s="73" t="s">
        <v>1057</v>
      </c>
      <c r="I6" s="73" t="s">
        <v>924</v>
      </c>
      <c r="J6" s="73" t="s">
        <v>897</v>
      </c>
      <c r="K6" s="74">
        <v>0</v>
      </c>
      <c r="L6" s="74">
        <v>0</v>
      </c>
      <c r="M6" s="74">
        <v>5.6211238477281371E-2</v>
      </c>
      <c r="N6" s="74">
        <v>0</v>
      </c>
      <c r="O6" s="75" t="s">
        <v>919</v>
      </c>
      <c r="P6" s="75" t="s">
        <v>1037</v>
      </c>
      <c r="R6">
        <f t="shared" ref="R6:R28" si="0">D6*K6 + D6*L6 + D6*M6 + D6*N6</f>
        <v>-40.382153722078932</v>
      </c>
    </row>
    <row r="7" spans="1:23" x14ac:dyDescent="0.2">
      <c r="A7" s="27" t="s">
        <v>15</v>
      </c>
      <c r="B7" t="s">
        <v>138</v>
      </c>
      <c r="D7" s="2">
        <v>-176883</v>
      </c>
      <c r="F7" s="42" t="s">
        <v>920</v>
      </c>
      <c r="G7" s="73" t="s">
        <v>1035</v>
      </c>
      <c r="H7" s="73" t="s">
        <v>1057</v>
      </c>
      <c r="I7" s="73" t="s">
        <v>924</v>
      </c>
      <c r="J7" s="73" t="s">
        <v>897</v>
      </c>
      <c r="K7" s="74">
        <v>0</v>
      </c>
      <c r="L7" s="74">
        <v>0</v>
      </c>
      <c r="M7" s="74">
        <v>5.6211238477281371E-2</v>
      </c>
      <c r="N7" s="74">
        <v>0</v>
      </c>
      <c r="O7" s="75" t="s">
        <v>919</v>
      </c>
      <c r="P7" s="75" t="s">
        <v>1037</v>
      </c>
      <c r="R7">
        <f t="shared" si="0"/>
        <v>-9942.8124955769599</v>
      </c>
    </row>
    <row r="8" spans="1:23" x14ac:dyDescent="0.2">
      <c r="A8" s="27" t="s">
        <v>15</v>
      </c>
      <c r="B8" t="s">
        <v>142</v>
      </c>
      <c r="D8" s="2">
        <v>-1630.16</v>
      </c>
      <c r="F8" s="42" t="s">
        <v>920</v>
      </c>
      <c r="G8" s="73" t="s">
        <v>1035</v>
      </c>
      <c r="H8" s="73" t="s">
        <v>1057</v>
      </c>
      <c r="I8" s="73" t="s">
        <v>924</v>
      </c>
      <c r="J8" s="73" t="s">
        <v>897</v>
      </c>
      <c r="K8" s="74">
        <v>0</v>
      </c>
      <c r="L8" s="74">
        <v>0</v>
      </c>
      <c r="M8" s="74">
        <v>5.6211238477281371E-2</v>
      </c>
      <c r="N8" s="74">
        <v>0</v>
      </c>
      <c r="O8" s="75" t="s">
        <v>919</v>
      </c>
      <c r="P8" s="75" t="s">
        <v>1037</v>
      </c>
      <c r="R8">
        <f t="shared" si="0"/>
        <v>-91.633312516125002</v>
      </c>
    </row>
    <row r="9" spans="1:23" x14ac:dyDescent="0.2">
      <c r="A9" s="27" t="s">
        <v>15</v>
      </c>
      <c r="B9" t="s">
        <v>151</v>
      </c>
      <c r="D9" s="2">
        <v>-1495</v>
      </c>
      <c r="F9" s="42" t="s">
        <v>920</v>
      </c>
      <c r="G9" s="73" t="s">
        <v>1035</v>
      </c>
      <c r="H9" s="73" t="s">
        <v>1057</v>
      </c>
      <c r="I9" s="73" t="s">
        <v>924</v>
      </c>
      <c r="J9" s="73" t="s">
        <v>897</v>
      </c>
      <c r="K9" s="74">
        <v>0</v>
      </c>
      <c r="L9" s="74">
        <v>0</v>
      </c>
      <c r="M9" s="74">
        <v>5.6211238477281371E-2</v>
      </c>
      <c r="N9" s="74">
        <v>0</v>
      </c>
      <c r="O9" s="75" t="s">
        <v>919</v>
      </c>
      <c r="P9" s="75" t="s">
        <v>1037</v>
      </c>
      <c r="R9">
        <f t="shared" si="0"/>
        <v>-84.035801523535653</v>
      </c>
    </row>
    <row r="10" spans="1:23" x14ac:dyDescent="0.2">
      <c r="A10" s="27" t="s">
        <v>15</v>
      </c>
      <c r="B10" t="s">
        <v>186</v>
      </c>
      <c r="D10" s="2">
        <v>-1174.17</v>
      </c>
      <c r="F10" s="42" t="s">
        <v>920</v>
      </c>
      <c r="G10" s="73" t="s">
        <v>1035</v>
      </c>
      <c r="H10" s="73" t="s">
        <v>1057</v>
      </c>
      <c r="I10" s="73" t="s">
        <v>924</v>
      </c>
      <c r="J10" s="73" t="s">
        <v>897</v>
      </c>
      <c r="K10" s="74">
        <v>0</v>
      </c>
      <c r="L10" s="74">
        <v>0</v>
      </c>
      <c r="M10" s="74">
        <v>5.6211238477281371E-2</v>
      </c>
      <c r="N10" s="74">
        <v>0</v>
      </c>
      <c r="O10" s="75" t="s">
        <v>919</v>
      </c>
      <c r="P10" s="75" t="s">
        <v>1037</v>
      </c>
      <c r="R10">
        <f t="shared" si="0"/>
        <v>-66.001549882869469</v>
      </c>
    </row>
    <row r="11" spans="1:23" x14ac:dyDescent="0.2">
      <c r="A11" s="27" t="s">
        <v>15</v>
      </c>
      <c r="B11" t="s">
        <v>187</v>
      </c>
      <c r="D11" s="2">
        <v>-33146.47</v>
      </c>
      <c r="F11" s="42" t="s">
        <v>920</v>
      </c>
      <c r="G11" s="73" t="s">
        <v>1035</v>
      </c>
      <c r="H11" s="73" t="s">
        <v>1057</v>
      </c>
      <c r="I11" s="73" t="s">
        <v>924</v>
      </c>
      <c r="J11" s="73" t="s">
        <v>897</v>
      </c>
      <c r="K11" s="74">
        <v>0</v>
      </c>
      <c r="L11" s="74">
        <v>0</v>
      </c>
      <c r="M11" s="74">
        <v>5.6211238477281371E-2</v>
      </c>
      <c r="N11" s="74">
        <v>0</v>
      </c>
      <c r="O11" s="75" t="s">
        <v>919</v>
      </c>
      <c r="P11" s="75" t="s">
        <v>1037</v>
      </c>
      <c r="R11">
        <f t="shared" si="0"/>
        <v>-1863.2041298500526</v>
      </c>
    </row>
    <row r="12" spans="1:23" x14ac:dyDescent="0.2">
      <c r="A12" s="27" t="s">
        <v>15</v>
      </c>
      <c r="B12" t="s">
        <v>211</v>
      </c>
      <c r="D12" s="2">
        <v>-865</v>
      </c>
      <c r="F12" s="42" t="s">
        <v>920</v>
      </c>
      <c r="G12" s="73" t="s">
        <v>1035</v>
      </c>
      <c r="H12" s="73" t="s">
        <v>1057</v>
      </c>
      <c r="I12" s="73" t="s">
        <v>924</v>
      </c>
      <c r="J12" s="73" t="s">
        <v>897</v>
      </c>
      <c r="K12" s="74">
        <v>0</v>
      </c>
      <c r="L12" s="74">
        <v>0</v>
      </c>
      <c r="M12" s="74">
        <v>5.6211238477281371E-2</v>
      </c>
      <c r="N12" s="74">
        <v>0</v>
      </c>
      <c r="O12" s="75" t="s">
        <v>919</v>
      </c>
      <c r="P12" s="75" t="s">
        <v>1037</v>
      </c>
      <c r="R12">
        <f t="shared" si="0"/>
        <v>-48.622721282848389</v>
      </c>
    </row>
    <row r="13" spans="1:23" x14ac:dyDescent="0.2">
      <c r="A13" s="27" t="s">
        <v>15</v>
      </c>
      <c r="B13" t="s">
        <v>251</v>
      </c>
      <c r="D13" s="2">
        <v>-2804.8</v>
      </c>
      <c r="F13" s="42" t="s">
        <v>920</v>
      </c>
      <c r="G13" s="73" t="s">
        <v>1035</v>
      </c>
      <c r="H13" s="73" t="s">
        <v>1057</v>
      </c>
      <c r="I13" s="73" t="s">
        <v>924</v>
      </c>
      <c r="J13" s="73" t="s">
        <v>897</v>
      </c>
      <c r="K13" s="74">
        <v>0</v>
      </c>
      <c r="L13" s="74">
        <v>0</v>
      </c>
      <c r="M13" s="74">
        <v>5.6211238477281371E-2</v>
      </c>
      <c r="N13" s="74">
        <v>0</v>
      </c>
      <c r="O13" s="75" t="s">
        <v>919</v>
      </c>
      <c r="P13" s="75" t="s">
        <v>1037</v>
      </c>
      <c r="R13">
        <f t="shared" si="0"/>
        <v>-157.6612816810788</v>
      </c>
    </row>
    <row r="14" spans="1:23" x14ac:dyDescent="0.2">
      <c r="A14" s="27" t="s">
        <v>15</v>
      </c>
      <c r="B14" t="s">
        <v>274</v>
      </c>
      <c r="D14" s="2">
        <v>-112651.2</v>
      </c>
      <c r="F14" s="42" t="s">
        <v>920</v>
      </c>
      <c r="G14" s="73" t="s">
        <v>1035</v>
      </c>
      <c r="H14" s="73" t="s">
        <v>1057</v>
      </c>
      <c r="I14" s="73" t="s">
        <v>924</v>
      </c>
      <c r="J14" s="73" t="s">
        <v>897</v>
      </c>
      <c r="K14" s="74">
        <v>0</v>
      </c>
      <c r="L14" s="74">
        <v>0</v>
      </c>
      <c r="M14" s="74">
        <v>5.6211238477281371E-2</v>
      </c>
      <c r="N14" s="74">
        <v>0</v>
      </c>
      <c r="O14" s="75" t="s">
        <v>919</v>
      </c>
      <c r="P14" s="75" t="s">
        <v>1037</v>
      </c>
      <c r="R14">
        <f t="shared" si="0"/>
        <v>-6332.2634679519188</v>
      </c>
    </row>
    <row r="15" spans="1:23" x14ac:dyDescent="0.2">
      <c r="A15" s="27" t="s">
        <v>15</v>
      </c>
      <c r="B15" t="s">
        <v>275</v>
      </c>
      <c r="D15" s="2">
        <v>-17137.82</v>
      </c>
      <c r="F15" s="42" t="s">
        <v>920</v>
      </c>
      <c r="G15" s="73" t="s">
        <v>1035</v>
      </c>
      <c r="H15" s="73" t="s">
        <v>1057</v>
      </c>
      <c r="I15" s="73" t="s">
        <v>924</v>
      </c>
      <c r="J15" s="73" t="s">
        <v>897</v>
      </c>
      <c r="K15" s="74">
        <v>0</v>
      </c>
      <c r="L15" s="74">
        <v>0</v>
      </c>
      <c r="M15" s="74">
        <v>5.6211238477281371E-2</v>
      </c>
      <c r="N15" s="74">
        <v>0</v>
      </c>
      <c r="O15" s="75" t="s">
        <v>919</v>
      </c>
      <c r="P15" s="75" t="s">
        <v>1037</v>
      </c>
      <c r="R15">
        <f t="shared" si="0"/>
        <v>-963.33808700072223</v>
      </c>
    </row>
    <row r="16" spans="1:23" x14ac:dyDescent="0.2">
      <c r="A16" s="27" t="s">
        <v>15</v>
      </c>
      <c r="B16" t="s">
        <v>281</v>
      </c>
      <c r="D16" s="2">
        <v>-15216.48</v>
      </c>
      <c r="F16" s="42" t="s">
        <v>920</v>
      </c>
      <c r="G16" s="73" t="s">
        <v>1035</v>
      </c>
      <c r="H16" s="73" t="s">
        <v>1057</v>
      </c>
      <c r="I16" s="73" t="s">
        <v>924</v>
      </c>
      <c r="J16" s="73" t="s">
        <v>897</v>
      </c>
      <c r="K16" s="74">
        <v>0</v>
      </c>
      <c r="L16" s="74">
        <v>0</v>
      </c>
      <c r="M16" s="74">
        <v>5.6211238477281371E-2</v>
      </c>
      <c r="N16" s="74">
        <v>0</v>
      </c>
      <c r="O16" s="75" t="s">
        <v>919</v>
      </c>
      <c r="P16" s="75" t="s">
        <v>1037</v>
      </c>
      <c r="R16">
        <f t="shared" si="0"/>
        <v>-855.33718606478237</v>
      </c>
    </row>
    <row r="17" spans="1:21" x14ac:dyDescent="0.2">
      <c r="A17" s="27" t="s">
        <v>15</v>
      </c>
      <c r="B17" t="s">
        <v>313</v>
      </c>
      <c r="D17" s="2">
        <v>-16560.98</v>
      </c>
      <c r="F17" s="42" t="s">
        <v>920</v>
      </c>
      <c r="G17" s="73" t="s">
        <v>1035</v>
      </c>
      <c r="H17" s="73" t="s">
        <v>1057</v>
      </c>
      <c r="I17" s="73" t="s">
        <v>924</v>
      </c>
      <c r="J17" s="73" t="s">
        <v>897</v>
      </c>
      <c r="K17" s="74">
        <v>0</v>
      </c>
      <c r="L17" s="74">
        <v>0</v>
      </c>
      <c r="M17" s="74">
        <v>5.6211238477281371E-2</v>
      </c>
      <c r="N17" s="74">
        <v>0</v>
      </c>
      <c r="O17" s="75" t="s">
        <v>919</v>
      </c>
      <c r="P17" s="75" t="s">
        <v>1037</v>
      </c>
      <c r="R17">
        <f t="shared" si="0"/>
        <v>-930.9131961974872</v>
      </c>
    </row>
    <row r="18" spans="1:21" x14ac:dyDescent="0.2">
      <c r="A18" s="27" t="s">
        <v>15</v>
      </c>
      <c r="B18" t="s">
        <v>506</v>
      </c>
      <c r="D18" s="2">
        <v>-108435</v>
      </c>
      <c r="F18" s="42" t="s">
        <v>920</v>
      </c>
      <c r="G18" s="73" t="s">
        <v>1035</v>
      </c>
      <c r="H18" s="73" t="s">
        <v>1057</v>
      </c>
      <c r="I18" s="73" t="s">
        <v>924</v>
      </c>
      <c r="J18" s="73" t="s">
        <v>897</v>
      </c>
      <c r="K18" s="74">
        <v>0</v>
      </c>
      <c r="L18" s="74">
        <v>0</v>
      </c>
      <c r="M18" s="74">
        <v>5.6211238477281371E-2</v>
      </c>
      <c r="N18" s="74">
        <v>0</v>
      </c>
      <c r="O18" s="75" t="s">
        <v>919</v>
      </c>
      <c r="P18" s="75" t="s">
        <v>1037</v>
      </c>
      <c r="R18">
        <f t="shared" si="0"/>
        <v>-6095.2656442840052</v>
      </c>
    </row>
    <row r="19" spans="1:21" x14ac:dyDescent="0.2">
      <c r="A19" s="27" t="s">
        <v>15</v>
      </c>
      <c r="B19" t="s">
        <v>542</v>
      </c>
      <c r="D19" s="2">
        <v>-880</v>
      </c>
      <c r="F19" s="42" t="s">
        <v>920</v>
      </c>
      <c r="G19" s="73" t="s">
        <v>1035</v>
      </c>
      <c r="H19" s="73" t="s">
        <v>1057</v>
      </c>
      <c r="I19" s="73" t="s">
        <v>924</v>
      </c>
      <c r="J19" s="73" t="s">
        <v>897</v>
      </c>
      <c r="K19" s="74">
        <v>0</v>
      </c>
      <c r="L19" s="74">
        <v>0</v>
      </c>
      <c r="M19" s="74">
        <v>5.6211238477281371E-2</v>
      </c>
      <c r="N19" s="74">
        <v>0</v>
      </c>
      <c r="O19" s="75" t="s">
        <v>919</v>
      </c>
      <c r="P19" s="75" t="s">
        <v>1037</v>
      </c>
      <c r="R19">
        <f t="shared" si="0"/>
        <v>-49.465889860007607</v>
      </c>
    </row>
    <row r="20" spans="1:21" x14ac:dyDescent="0.2">
      <c r="A20" s="27" t="s">
        <v>15</v>
      </c>
      <c r="B20" t="s">
        <v>587</v>
      </c>
      <c r="D20" s="2">
        <v>-7180</v>
      </c>
      <c r="F20" s="42" t="s">
        <v>920</v>
      </c>
      <c r="G20" s="73" t="s">
        <v>1035</v>
      </c>
      <c r="H20" s="73" t="s">
        <v>1057</v>
      </c>
      <c r="I20" s="73" t="s">
        <v>924</v>
      </c>
      <c r="J20" s="73" t="s">
        <v>897</v>
      </c>
      <c r="K20" s="74">
        <v>0</v>
      </c>
      <c r="L20" s="74">
        <v>0</v>
      </c>
      <c r="M20" s="74">
        <v>5.6211238477281371E-2</v>
      </c>
      <c r="N20" s="74">
        <v>0</v>
      </c>
      <c r="O20" s="75" t="s">
        <v>919</v>
      </c>
      <c r="P20" s="75" t="s">
        <v>1037</v>
      </c>
      <c r="R20">
        <f t="shared" si="0"/>
        <v>-403.59669226688027</v>
      </c>
    </row>
    <row r="21" spans="1:21" x14ac:dyDescent="0.2">
      <c r="A21" s="27" t="s">
        <v>15</v>
      </c>
      <c r="B21" t="s">
        <v>593</v>
      </c>
      <c r="D21" s="2">
        <v>-3388.8</v>
      </c>
      <c r="F21" s="42" t="s">
        <v>920</v>
      </c>
      <c r="G21" s="73" t="s">
        <v>1035</v>
      </c>
      <c r="H21" s="73" t="s">
        <v>1057</v>
      </c>
      <c r="I21" s="73" t="s">
        <v>924</v>
      </c>
      <c r="J21" s="73" t="s">
        <v>897</v>
      </c>
      <c r="K21" s="74">
        <v>0</v>
      </c>
      <c r="L21" s="74">
        <v>0</v>
      </c>
      <c r="M21" s="74">
        <v>5.6211238477281371E-2</v>
      </c>
      <c r="N21" s="74">
        <v>0</v>
      </c>
      <c r="O21" s="75" t="s">
        <v>919</v>
      </c>
      <c r="P21" s="75" t="s">
        <v>1037</v>
      </c>
      <c r="R21">
        <f t="shared" si="0"/>
        <v>-190.48864495181112</v>
      </c>
    </row>
    <row r="22" spans="1:21" x14ac:dyDescent="0.2">
      <c r="A22" s="27" t="s">
        <v>15</v>
      </c>
      <c r="B22" t="s">
        <v>614</v>
      </c>
      <c r="D22" s="2">
        <v>-25638.75</v>
      </c>
      <c r="F22" s="42" t="s">
        <v>920</v>
      </c>
      <c r="G22" s="73" t="s">
        <v>1035</v>
      </c>
      <c r="H22" s="73" t="s">
        <v>1057</v>
      </c>
      <c r="I22" s="73" t="s">
        <v>924</v>
      </c>
      <c r="J22" s="73" t="s">
        <v>897</v>
      </c>
      <c r="K22" s="74">
        <v>0</v>
      </c>
      <c r="L22" s="74">
        <v>0</v>
      </c>
      <c r="M22" s="74">
        <v>5.6211238477281371E-2</v>
      </c>
      <c r="N22" s="74">
        <v>0</v>
      </c>
      <c r="O22" s="75" t="s">
        <v>919</v>
      </c>
      <c r="P22" s="75" t="s">
        <v>1037</v>
      </c>
      <c r="R22">
        <f t="shared" si="0"/>
        <v>-1441.1858905093977</v>
      </c>
    </row>
    <row r="23" spans="1:21" x14ac:dyDescent="0.2">
      <c r="A23" s="27" t="s">
        <v>15</v>
      </c>
      <c r="B23" t="s">
        <v>636</v>
      </c>
      <c r="D23" s="2">
        <v>-8386</v>
      </c>
      <c r="F23" s="42" t="s">
        <v>920</v>
      </c>
      <c r="G23" s="73" t="s">
        <v>1035</v>
      </c>
      <c r="H23" s="73" t="s">
        <v>1057</v>
      </c>
      <c r="I23" s="73" t="s">
        <v>924</v>
      </c>
      <c r="J23" s="73" t="s">
        <v>897</v>
      </c>
      <c r="K23" s="74">
        <v>0</v>
      </c>
      <c r="L23" s="74">
        <v>0</v>
      </c>
      <c r="M23" s="74">
        <v>5.6211238477281371E-2</v>
      </c>
      <c r="N23" s="74">
        <v>0</v>
      </c>
      <c r="O23" s="75" t="s">
        <v>919</v>
      </c>
      <c r="P23" s="75" t="s">
        <v>1037</v>
      </c>
      <c r="R23">
        <f t="shared" si="0"/>
        <v>-471.3874458704816</v>
      </c>
    </row>
    <row r="24" spans="1:21" x14ac:dyDescent="0.2">
      <c r="A24" s="27" t="s">
        <v>15</v>
      </c>
      <c r="B24" t="s">
        <v>646</v>
      </c>
      <c r="D24" s="2">
        <v>-23839.599999999999</v>
      </c>
      <c r="F24" s="42" t="s">
        <v>920</v>
      </c>
      <c r="G24" s="73" t="s">
        <v>1035</v>
      </c>
      <c r="H24" s="73" t="s">
        <v>1057</v>
      </c>
      <c r="I24" s="73" t="s">
        <v>924</v>
      </c>
      <c r="J24" s="73" t="s">
        <v>897</v>
      </c>
      <c r="K24" s="74">
        <v>0</v>
      </c>
      <c r="L24" s="74">
        <v>0</v>
      </c>
      <c r="M24" s="74">
        <v>5.6211238477281371E-2</v>
      </c>
      <c r="N24" s="74">
        <v>0</v>
      </c>
      <c r="O24" s="75" t="s">
        <v>919</v>
      </c>
      <c r="P24" s="75" t="s">
        <v>1037</v>
      </c>
      <c r="R24">
        <f t="shared" si="0"/>
        <v>-1340.0534408029969</v>
      </c>
    </row>
    <row r="25" spans="1:21" x14ac:dyDescent="0.2">
      <c r="A25" s="27" t="s">
        <v>15</v>
      </c>
      <c r="B25" t="s">
        <v>735</v>
      </c>
      <c r="D25" s="2">
        <v>-149216.4</v>
      </c>
      <c r="F25" s="42" t="s">
        <v>920</v>
      </c>
      <c r="G25" s="73" t="s">
        <v>1035</v>
      </c>
      <c r="H25" s="73" t="s">
        <v>1057</v>
      </c>
      <c r="I25" s="73" t="s">
        <v>924</v>
      </c>
      <c r="J25" s="73" t="s">
        <v>897</v>
      </c>
      <c r="K25" s="74">
        <v>0</v>
      </c>
      <c r="L25" s="74">
        <v>0</v>
      </c>
      <c r="M25" s="74">
        <v>5.6211238477281371E-2</v>
      </c>
      <c r="N25" s="74">
        <v>0</v>
      </c>
      <c r="O25" s="75" t="s">
        <v>919</v>
      </c>
      <c r="P25" s="75" t="s">
        <v>1037</v>
      </c>
      <c r="R25">
        <f t="shared" si="0"/>
        <v>-8387.6386451214075</v>
      </c>
    </row>
    <row r="26" spans="1:21" x14ac:dyDescent="0.2">
      <c r="A26" s="27" t="s">
        <v>15</v>
      </c>
      <c r="B26" t="s">
        <v>5</v>
      </c>
      <c r="D26" s="2">
        <v>216839.65</v>
      </c>
      <c r="F26" s="42" t="s">
        <v>920</v>
      </c>
      <c r="G26" s="73" t="s">
        <v>1035</v>
      </c>
      <c r="H26" s="73" t="s">
        <v>1057</v>
      </c>
      <c r="I26" s="73" t="s">
        <v>924</v>
      </c>
      <c r="J26" s="73" t="s">
        <v>897</v>
      </c>
      <c r="K26" s="74">
        <v>0</v>
      </c>
      <c r="L26" s="74">
        <v>0</v>
      </c>
      <c r="M26" s="74">
        <v>5.6211238477281371E-2</v>
      </c>
      <c r="N26" s="74">
        <v>0</v>
      </c>
      <c r="O26" s="75" t="s">
        <v>919</v>
      </c>
      <c r="P26" s="75" t="s">
        <v>1037</v>
      </c>
      <c r="R26">
        <f t="shared" si="0"/>
        <v>12188.825277480226</v>
      </c>
    </row>
    <row r="27" spans="1:21" x14ac:dyDescent="0.2">
      <c r="A27" s="27" t="s">
        <v>15</v>
      </c>
      <c r="B27" t="s">
        <v>835</v>
      </c>
      <c r="D27" s="2">
        <v>-214134.67</v>
      </c>
      <c r="F27" s="42" t="s">
        <v>920</v>
      </c>
      <c r="G27" s="73" t="s">
        <v>1035</v>
      </c>
      <c r="H27" s="73" t="s">
        <v>1057</v>
      </c>
      <c r="I27" s="73" t="s">
        <v>924</v>
      </c>
      <c r="J27" s="73" t="s">
        <v>897</v>
      </c>
      <c r="K27" s="74">
        <v>0</v>
      </c>
      <c r="L27" s="74">
        <v>0</v>
      </c>
      <c r="M27" s="74">
        <v>5.6211238477281371E-2</v>
      </c>
      <c r="N27" s="74">
        <v>0</v>
      </c>
      <c r="O27" s="75" t="s">
        <v>919</v>
      </c>
      <c r="P27" s="75" t="s">
        <v>1037</v>
      </c>
      <c r="R27">
        <f t="shared" si="0"/>
        <v>-12036.77500162395</v>
      </c>
    </row>
    <row r="28" spans="1:21" x14ac:dyDescent="0.2">
      <c r="A28" s="45" t="s">
        <v>15</v>
      </c>
      <c r="B28" t="s">
        <v>870</v>
      </c>
      <c r="D28" s="2">
        <v>-402583.61</v>
      </c>
      <c r="F28" s="42" t="s">
        <v>920</v>
      </c>
      <c r="G28" s="73" t="s">
        <v>1035</v>
      </c>
      <c r="H28" s="73" t="s">
        <v>1057</v>
      </c>
      <c r="I28" s="73" t="s">
        <v>924</v>
      </c>
      <c r="J28" s="73" t="s">
        <v>897</v>
      </c>
      <c r="K28" s="74">
        <v>0</v>
      </c>
      <c r="L28" s="74">
        <v>0</v>
      </c>
      <c r="M28" s="74">
        <v>5.6211238477281371E-2</v>
      </c>
      <c r="N28" s="74">
        <v>0</v>
      </c>
      <c r="O28" s="75" t="s">
        <v>919</v>
      </c>
      <c r="P28" s="75" t="s">
        <v>1037</v>
      </c>
      <c r="R28">
        <f t="shared" si="0"/>
        <v>-22629.723308754837</v>
      </c>
    </row>
    <row r="29" spans="1:21" x14ac:dyDescent="0.2">
      <c r="A29" s="4"/>
      <c r="D29" s="2"/>
      <c r="U29">
        <f>SUM(R6:R28)</f>
        <v>-62232.960709816012</v>
      </c>
    </row>
    <row r="30" spans="1:21" s="21" customFormat="1" x14ac:dyDescent="0.2">
      <c r="A30" s="26" t="s">
        <v>939</v>
      </c>
      <c r="E30" s="40"/>
      <c r="Q30" s="40"/>
    </row>
    <row r="31" spans="1:21" x14ac:dyDescent="0.2">
      <c r="A31" s="27" t="s">
        <v>37</v>
      </c>
      <c r="B31" t="s">
        <v>109</v>
      </c>
      <c r="D31" s="2">
        <v>-9777.25</v>
      </c>
      <c r="F31" s="42" t="s">
        <v>920</v>
      </c>
      <c r="G31" s="73" t="s">
        <v>1035</v>
      </c>
      <c r="H31" s="73" t="s">
        <v>1057</v>
      </c>
      <c r="I31" s="73" t="s">
        <v>924</v>
      </c>
      <c r="J31" s="73" t="s">
        <v>897</v>
      </c>
      <c r="K31" s="74">
        <v>0</v>
      </c>
      <c r="L31" s="74">
        <v>0</v>
      </c>
      <c r="M31" s="74">
        <v>5.6211238477281371E-2</v>
      </c>
      <c r="N31" s="74">
        <v>0</v>
      </c>
      <c r="O31" s="75" t="s">
        <v>919</v>
      </c>
      <c r="P31" s="75" t="s">
        <v>1037</v>
      </c>
      <c r="R31">
        <f>D31*K31 + D31*L31 + D31*M31 + D31*N31</f>
        <v>-549.59133140199924</v>
      </c>
    </row>
    <row r="32" spans="1:21" x14ac:dyDescent="0.2">
      <c r="A32" s="27" t="s">
        <v>37</v>
      </c>
      <c r="B32" t="s">
        <v>632</v>
      </c>
      <c r="D32" s="2">
        <v>-945</v>
      </c>
      <c r="F32" s="42" t="s">
        <v>920</v>
      </c>
      <c r="G32" s="73" t="s">
        <v>1035</v>
      </c>
      <c r="H32" s="73" t="s">
        <v>1057</v>
      </c>
      <c r="I32" s="73" t="s">
        <v>924</v>
      </c>
      <c r="J32" s="73" t="s">
        <v>897</v>
      </c>
      <c r="K32" s="74">
        <v>0</v>
      </c>
      <c r="L32" s="74">
        <v>0</v>
      </c>
      <c r="M32" s="74">
        <v>5.6211238477281371E-2</v>
      </c>
      <c r="N32" s="74">
        <v>0</v>
      </c>
      <c r="O32" s="75" t="s">
        <v>919</v>
      </c>
      <c r="P32" s="75" t="s">
        <v>1037</v>
      </c>
      <c r="R32">
        <f>D32*K32 + D32*L32 + D32*M32 + D32*N32</f>
        <v>-53.119620361030897</v>
      </c>
    </row>
    <row r="33" spans="1:21" x14ac:dyDescent="0.2">
      <c r="A33" s="45" t="s">
        <v>37</v>
      </c>
      <c r="B33" t="s">
        <v>5</v>
      </c>
      <c r="D33" s="2">
        <v>0.01</v>
      </c>
      <c r="F33" s="42" t="s">
        <v>920</v>
      </c>
      <c r="G33" s="73" t="s">
        <v>1035</v>
      </c>
      <c r="H33" s="73" t="s">
        <v>1057</v>
      </c>
      <c r="I33" s="73" t="s">
        <v>924</v>
      </c>
      <c r="J33" s="73" t="s">
        <v>897</v>
      </c>
      <c r="K33" s="74">
        <v>0</v>
      </c>
      <c r="L33" s="74">
        <v>0</v>
      </c>
      <c r="M33" s="74">
        <v>5.6211238477281371E-2</v>
      </c>
      <c r="N33" s="74">
        <v>0</v>
      </c>
      <c r="O33" s="75" t="s">
        <v>919</v>
      </c>
      <c r="P33" s="75" t="s">
        <v>1037</v>
      </c>
      <c r="R33">
        <f>D33*K33 + D33*L33 + D33*M33 + D33*N33</f>
        <v>5.6211238477281368E-4</v>
      </c>
    </row>
    <row r="34" spans="1:21" x14ac:dyDescent="0.2">
      <c r="A34" s="4"/>
      <c r="D34" s="2"/>
      <c r="U34">
        <f>SUM(R31:R33)</f>
        <v>-602.71038965064542</v>
      </c>
    </row>
    <row r="35" spans="1:21" s="21" customFormat="1" x14ac:dyDescent="0.2">
      <c r="A35" s="26" t="s">
        <v>940</v>
      </c>
      <c r="E35" s="40"/>
      <c r="Q35" s="40"/>
    </row>
    <row r="36" spans="1:21" x14ac:dyDescent="0.2">
      <c r="A36" s="27" t="s">
        <v>17</v>
      </c>
      <c r="B36" t="s">
        <v>107</v>
      </c>
      <c r="D36" s="2">
        <v>-3479.2</v>
      </c>
      <c r="F36" s="42" t="s">
        <v>920</v>
      </c>
      <c r="G36" s="73" t="s">
        <v>1035</v>
      </c>
      <c r="H36" s="73" t="s">
        <v>921</v>
      </c>
      <c r="I36" s="73" t="s">
        <v>1004</v>
      </c>
      <c r="J36" s="73" t="s">
        <v>897</v>
      </c>
      <c r="K36" s="74">
        <v>0</v>
      </c>
      <c r="L36" s="74">
        <v>0</v>
      </c>
      <c r="M36" s="74">
        <v>4.0909224924597615E-2</v>
      </c>
      <c r="N36" s="74">
        <v>0</v>
      </c>
      <c r="O36" s="75" t="s">
        <v>919</v>
      </c>
      <c r="P36" s="75" t="s">
        <v>1037</v>
      </c>
      <c r="R36">
        <f t="shared" ref="R36:R48" si="1">D36*K36 + D36*L36 + D36*M36 + D36*N36</f>
        <v>-142.33137535766002</v>
      </c>
    </row>
    <row r="37" spans="1:21" x14ac:dyDescent="0.2">
      <c r="A37" s="27" t="s">
        <v>17</v>
      </c>
      <c r="B37" t="s">
        <v>147</v>
      </c>
      <c r="D37" s="2">
        <v>-4189.51</v>
      </c>
      <c r="F37" s="42" t="s">
        <v>920</v>
      </c>
      <c r="G37" s="73" t="s">
        <v>1035</v>
      </c>
      <c r="H37" s="73" t="s">
        <v>921</v>
      </c>
      <c r="I37" s="73" t="s">
        <v>1004</v>
      </c>
      <c r="J37" s="73" t="s">
        <v>897</v>
      </c>
      <c r="K37" s="74">
        <v>0</v>
      </c>
      <c r="L37" s="74">
        <v>0</v>
      </c>
      <c r="M37" s="74">
        <v>4.0909224924597615E-2</v>
      </c>
      <c r="N37" s="74">
        <v>0</v>
      </c>
      <c r="O37" s="75" t="s">
        <v>919</v>
      </c>
      <c r="P37" s="75" t="s">
        <v>1037</v>
      </c>
      <c r="R37">
        <f t="shared" si="1"/>
        <v>-171.38960691385097</v>
      </c>
    </row>
    <row r="38" spans="1:21" x14ac:dyDescent="0.2">
      <c r="A38" s="27" t="s">
        <v>17</v>
      </c>
      <c r="B38" t="s">
        <v>323</v>
      </c>
      <c r="D38" s="2">
        <v>-16041.55</v>
      </c>
      <c r="F38" s="42" t="s">
        <v>920</v>
      </c>
      <c r="G38" s="73" t="s">
        <v>1035</v>
      </c>
      <c r="H38" s="73" t="s">
        <v>921</v>
      </c>
      <c r="I38" s="73" t="s">
        <v>1004</v>
      </c>
      <c r="J38" s="73" t="s">
        <v>897</v>
      </c>
      <c r="K38" s="74">
        <v>0</v>
      </c>
      <c r="L38" s="74">
        <v>0</v>
      </c>
      <c r="M38" s="74">
        <v>4.0909224924597615E-2</v>
      </c>
      <c r="N38" s="74">
        <v>0</v>
      </c>
      <c r="O38" s="75" t="s">
        <v>919</v>
      </c>
      <c r="P38" s="75" t="s">
        <v>1037</v>
      </c>
      <c r="R38">
        <f t="shared" si="1"/>
        <v>-656.24737708917883</v>
      </c>
    </row>
    <row r="39" spans="1:21" x14ac:dyDescent="0.2">
      <c r="A39" s="27" t="s">
        <v>17</v>
      </c>
      <c r="B39" t="s">
        <v>354</v>
      </c>
      <c r="D39" s="2">
        <v>-10804</v>
      </c>
      <c r="F39" s="42" t="s">
        <v>920</v>
      </c>
      <c r="G39" s="73" t="s">
        <v>1035</v>
      </c>
      <c r="H39" s="73" t="s">
        <v>921</v>
      </c>
      <c r="I39" s="73" t="s">
        <v>1004</v>
      </c>
      <c r="J39" s="73" t="s">
        <v>897</v>
      </c>
      <c r="K39" s="74">
        <v>0</v>
      </c>
      <c r="L39" s="74">
        <v>0</v>
      </c>
      <c r="M39" s="74">
        <v>4.0909224924597615E-2</v>
      </c>
      <c r="N39" s="74">
        <v>0</v>
      </c>
      <c r="O39" s="75" t="s">
        <v>919</v>
      </c>
      <c r="P39" s="75" t="s">
        <v>1037</v>
      </c>
      <c r="R39">
        <f t="shared" si="1"/>
        <v>-441.98326608535262</v>
      </c>
    </row>
    <row r="40" spans="1:21" x14ac:dyDescent="0.2">
      <c r="A40" s="27" t="s">
        <v>17</v>
      </c>
      <c r="B40" t="s">
        <v>599</v>
      </c>
      <c r="D40" s="2">
        <v>-864.35</v>
      </c>
      <c r="F40" s="42" t="s">
        <v>920</v>
      </c>
      <c r="G40" s="73" t="s">
        <v>1035</v>
      </c>
      <c r="H40" s="73" t="s">
        <v>921</v>
      </c>
      <c r="I40" s="73" t="s">
        <v>1004</v>
      </c>
      <c r="J40" s="73" t="s">
        <v>897</v>
      </c>
      <c r="K40" s="74">
        <v>0</v>
      </c>
      <c r="L40" s="74">
        <v>0</v>
      </c>
      <c r="M40" s="74">
        <v>4.0909224924597615E-2</v>
      </c>
      <c r="N40" s="74">
        <v>0</v>
      </c>
      <c r="O40" s="75" t="s">
        <v>919</v>
      </c>
      <c r="P40" s="75" t="s">
        <v>1037</v>
      </c>
      <c r="R40">
        <f t="shared" si="1"/>
        <v>-35.35988856357595</v>
      </c>
    </row>
    <row r="41" spans="1:21" x14ac:dyDescent="0.2">
      <c r="A41" s="27" t="s">
        <v>17</v>
      </c>
      <c r="B41" t="s">
        <v>601</v>
      </c>
      <c r="D41" s="2">
        <v>-12417.25</v>
      </c>
      <c r="F41" s="42" t="s">
        <v>920</v>
      </c>
      <c r="G41" s="73" t="s">
        <v>1035</v>
      </c>
      <c r="H41" s="73" t="s">
        <v>921</v>
      </c>
      <c r="I41" s="73" t="s">
        <v>1004</v>
      </c>
      <c r="J41" s="73" t="s">
        <v>897</v>
      </c>
      <c r="K41" s="74">
        <v>0</v>
      </c>
      <c r="L41" s="74">
        <v>0</v>
      </c>
      <c r="M41" s="74">
        <v>4.0909224924597615E-2</v>
      </c>
      <c r="N41" s="74">
        <v>0</v>
      </c>
      <c r="O41" s="75" t="s">
        <v>919</v>
      </c>
      <c r="P41" s="75" t="s">
        <v>1037</v>
      </c>
      <c r="R41">
        <f t="shared" si="1"/>
        <v>-507.98007319495974</v>
      </c>
    </row>
    <row r="42" spans="1:21" x14ac:dyDescent="0.2">
      <c r="A42" s="27" t="s">
        <v>17</v>
      </c>
      <c r="B42" t="s">
        <v>610</v>
      </c>
      <c r="D42" s="2">
        <v>-154723.06</v>
      </c>
      <c r="F42" s="42" t="s">
        <v>920</v>
      </c>
      <c r="G42" s="73" t="s">
        <v>1035</v>
      </c>
      <c r="H42" s="73" t="s">
        <v>921</v>
      </c>
      <c r="I42" s="73" t="s">
        <v>1004</v>
      </c>
      <c r="J42" s="73" t="s">
        <v>897</v>
      </c>
      <c r="K42" s="74">
        <v>0</v>
      </c>
      <c r="L42" s="74">
        <v>0</v>
      </c>
      <c r="M42" s="74">
        <v>4.0909224924597615E-2</v>
      </c>
      <c r="N42" s="74">
        <v>0</v>
      </c>
      <c r="O42" s="75" t="s">
        <v>919</v>
      </c>
      <c r="P42" s="75" t="s">
        <v>1037</v>
      </c>
      <c r="R42">
        <f t="shared" si="1"/>
        <v>-6329.6004625620117</v>
      </c>
    </row>
    <row r="43" spans="1:21" x14ac:dyDescent="0.2">
      <c r="A43" s="27" t="s">
        <v>17</v>
      </c>
      <c r="B43" t="s">
        <v>612</v>
      </c>
      <c r="D43" s="2">
        <v>-174304.92</v>
      </c>
      <c r="F43" s="42" t="s">
        <v>920</v>
      </c>
      <c r="G43" s="73" t="s">
        <v>1035</v>
      </c>
      <c r="H43" s="73" t="s">
        <v>921</v>
      </c>
      <c r="I43" s="73" t="s">
        <v>1004</v>
      </c>
      <c r="J43" s="73" t="s">
        <v>897</v>
      </c>
      <c r="K43" s="74">
        <v>0</v>
      </c>
      <c r="L43" s="74">
        <v>0</v>
      </c>
      <c r="M43" s="74">
        <v>4.0909224924597615E-2</v>
      </c>
      <c r="N43" s="74">
        <v>0</v>
      </c>
      <c r="O43" s="75" t="s">
        <v>919</v>
      </c>
      <c r="P43" s="75" t="s">
        <v>1037</v>
      </c>
      <c r="R43">
        <f t="shared" si="1"/>
        <v>-7130.6791777439939</v>
      </c>
    </row>
    <row r="44" spans="1:21" x14ac:dyDescent="0.2">
      <c r="A44" s="27" t="s">
        <v>17</v>
      </c>
      <c r="B44" t="s">
        <v>636</v>
      </c>
      <c r="D44" s="2">
        <v>-179649.31</v>
      </c>
      <c r="F44" s="42" t="s">
        <v>920</v>
      </c>
      <c r="G44" s="73" t="s">
        <v>1035</v>
      </c>
      <c r="H44" s="73" t="s">
        <v>921</v>
      </c>
      <c r="I44" s="73" t="s">
        <v>1004</v>
      </c>
      <c r="J44" s="73" t="s">
        <v>897</v>
      </c>
      <c r="K44" s="74">
        <v>0</v>
      </c>
      <c r="L44" s="74">
        <v>0</v>
      </c>
      <c r="M44" s="74">
        <v>4.0909224924597615E-2</v>
      </c>
      <c r="N44" s="74">
        <v>0</v>
      </c>
      <c r="O44" s="75" t="s">
        <v>919</v>
      </c>
      <c r="P44" s="75" t="s">
        <v>1037</v>
      </c>
      <c r="R44">
        <f t="shared" si="1"/>
        <v>-7349.3140303387636</v>
      </c>
    </row>
    <row r="45" spans="1:21" x14ac:dyDescent="0.2">
      <c r="A45" s="27" t="s">
        <v>17</v>
      </c>
      <c r="B45" t="s">
        <v>789</v>
      </c>
      <c r="D45" s="2">
        <v>-198895.85</v>
      </c>
      <c r="F45" s="42" t="s">
        <v>920</v>
      </c>
      <c r="G45" s="73" t="s">
        <v>1035</v>
      </c>
      <c r="H45" s="73" t="s">
        <v>921</v>
      </c>
      <c r="I45" s="73" t="s">
        <v>1004</v>
      </c>
      <c r="J45" s="73" t="s">
        <v>897</v>
      </c>
      <c r="K45" s="74">
        <v>0</v>
      </c>
      <c r="L45" s="74">
        <v>0</v>
      </c>
      <c r="M45" s="74">
        <v>4.0909224924597615E-2</v>
      </c>
      <c r="N45" s="74">
        <v>0</v>
      </c>
      <c r="O45" s="75" t="s">
        <v>919</v>
      </c>
      <c r="P45" s="75" t="s">
        <v>1037</v>
      </c>
      <c r="R45">
        <f t="shared" si="1"/>
        <v>-8136.6750642190291</v>
      </c>
    </row>
    <row r="46" spans="1:21" x14ac:dyDescent="0.2">
      <c r="A46" s="27" t="s">
        <v>17</v>
      </c>
      <c r="B46" t="s">
        <v>790</v>
      </c>
      <c r="D46" s="2">
        <v>-10378.24</v>
      </c>
      <c r="F46" s="42" t="s">
        <v>920</v>
      </c>
      <c r="G46" s="73" t="s">
        <v>1035</v>
      </c>
      <c r="H46" s="73" t="s">
        <v>921</v>
      </c>
      <c r="I46" s="73" t="s">
        <v>1004</v>
      </c>
      <c r="J46" s="73" t="s">
        <v>897</v>
      </c>
      <c r="K46" s="74">
        <v>0</v>
      </c>
      <c r="L46" s="74">
        <v>0</v>
      </c>
      <c r="M46" s="74">
        <v>4.0909224924597615E-2</v>
      </c>
      <c r="N46" s="74">
        <v>0</v>
      </c>
      <c r="O46" s="75" t="s">
        <v>919</v>
      </c>
      <c r="P46" s="75" t="s">
        <v>1037</v>
      </c>
      <c r="R46">
        <f t="shared" si="1"/>
        <v>-424.56575448145594</v>
      </c>
    </row>
    <row r="47" spans="1:21" x14ac:dyDescent="0.2">
      <c r="A47" s="27" t="s">
        <v>17</v>
      </c>
      <c r="B47" t="s">
        <v>5</v>
      </c>
      <c r="D47" s="2">
        <v>224814.01</v>
      </c>
      <c r="F47" s="42" t="s">
        <v>920</v>
      </c>
      <c r="G47" s="73" t="s">
        <v>1035</v>
      </c>
      <c r="H47" s="73" t="s">
        <v>921</v>
      </c>
      <c r="I47" s="73" t="s">
        <v>1004</v>
      </c>
      <c r="J47" s="73" t="s">
        <v>897</v>
      </c>
      <c r="K47" s="74">
        <v>0</v>
      </c>
      <c r="L47" s="74">
        <v>0</v>
      </c>
      <c r="M47" s="74">
        <v>4.0909224924597615E-2</v>
      </c>
      <c r="N47" s="74">
        <v>0</v>
      </c>
      <c r="O47" s="75" t="s">
        <v>919</v>
      </c>
      <c r="P47" s="75" t="s">
        <v>1037</v>
      </c>
      <c r="R47">
        <f t="shared" si="1"/>
        <v>9196.966901290738</v>
      </c>
    </row>
    <row r="48" spans="1:21" x14ac:dyDescent="0.2">
      <c r="A48" s="45" t="s">
        <v>17</v>
      </c>
      <c r="B48" t="s">
        <v>835</v>
      </c>
      <c r="D48" s="2">
        <v>-11324.78</v>
      </c>
      <c r="F48" s="42" t="s">
        <v>920</v>
      </c>
      <c r="G48" s="73" t="s">
        <v>1035</v>
      </c>
      <c r="H48" s="73" t="s">
        <v>921</v>
      </c>
      <c r="I48" s="73" t="s">
        <v>1004</v>
      </c>
      <c r="J48" s="73" t="s">
        <v>897</v>
      </c>
      <c r="K48" s="74">
        <v>0</v>
      </c>
      <c r="L48" s="74">
        <v>0</v>
      </c>
      <c r="M48" s="74">
        <v>4.0909224924597615E-2</v>
      </c>
      <c r="N48" s="74">
        <v>0</v>
      </c>
      <c r="O48" s="75" t="s">
        <v>919</v>
      </c>
      <c r="P48" s="75" t="s">
        <v>1037</v>
      </c>
      <c r="R48">
        <f t="shared" si="1"/>
        <v>-463.28797224158461</v>
      </c>
    </row>
    <row r="49" spans="1:21" x14ac:dyDescent="0.2">
      <c r="A49" s="4"/>
      <c r="D49" s="2"/>
      <c r="U49">
        <f>SUM(R36:R48)</f>
        <v>-22592.447147500683</v>
      </c>
    </row>
    <row r="50" spans="1:21" s="21" customFormat="1" x14ac:dyDescent="0.2">
      <c r="A50" s="26" t="s">
        <v>942</v>
      </c>
      <c r="E50" s="40"/>
      <c r="Q50" s="40"/>
    </row>
    <row r="51" spans="1:21" x14ac:dyDescent="0.2">
      <c r="A51" s="27" t="s">
        <v>21</v>
      </c>
      <c r="B51" t="s">
        <v>102</v>
      </c>
      <c r="D51" s="2">
        <v>-18024</v>
      </c>
      <c r="F51" s="42" t="s">
        <v>920</v>
      </c>
      <c r="G51" s="73" t="s">
        <v>1035</v>
      </c>
      <c r="H51" s="73" t="s">
        <v>921</v>
      </c>
      <c r="I51" s="73" t="s">
        <v>1001</v>
      </c>
      <c r="J51" s="73" t="s">
        <v>897</v>
      </c>
      <c r="K51" s="74">
        <v>0</v>
      </c>
      <c r="L51" s="74">
        <v>0</v>
      </c>
      <c r="M51" s="74">
        <v>2.9146165462699387E-2</v>
      </c>
      <c r="N51" s="74">
        <v>0</v>
      </c>
      <c r="O51" s="75" t="s">
        <v>919</v>
      </c>
      <c r="P51" s="75" t="s">
        <v>1037</v>
      </c>
      <c r="R51">
        <f>D51*K51 + D51*L51 + D51*M51 + D51*N51</f>
        <v>-525.3304862996938</v>
      </c>
    </row>
    <row r="52" spans="1:21" x14ac:dyDescent="0.2">
      <c r="A52" s="27" t="s">
        <v>21</v>
      </c>
      <c r="B52" t="s">
        <v>184</v>
      </c>
      <c r="D52" s="2">
        <v>-106739.95</v>
      </c>
      <c r="F52" s="42" t="s">
        <v>920</v>
      </c>
      <c r="G52" s="73" t="s">
        <v>1035</v>
      </c>
      <c r="H52" s="73" t="s">
        <v>921</v>
      </c>
      <c r="I52" s="73" t="s">
        <v>1001</v>
      </c>
      <c r="J52" s="73" t="s">
        <v>897</v>
      </c>
      <c r="K52" s="74">
        <v>0</v>
      </c>
      <c r="L52" s="74">
        <v>0</v>
      </c>
      <c r="M52" s="74">
        <v>2.9146165462699387E-2</v>
      </c>
      <c r="N52" s="74">
        <v>0</v>
      </c>
      <c r="O52" s="75" t="s">
        <v>919</v>
      </c>
      <c r="P52" s="75" t="s">
        <v>1037</v>
      </c>
      <c r="R52">
        <f>D52*K52 + D52*L52 + D52*M52 + D52*N52</f>
        <v>-3111.0602441802594</v>
      </c>
    </row>
    <row r="53" spans="1:21" x14ac:dyDescent="0.2">
      <c r="A53" s="27" t="s">
        <v>21</v>
      </c>
      <c r="B53" t="s">
        <v>204</v>
      </c>
      <c r="D53" s="2">
        <v>-10000</v>
      </c>
      <c r="F53" s="42" t="s">
        <v>920</v>
      </c>
      <c r="G53" s="73" t="s">
        <v>1035</v>
      </c>
      <c r="H53" s="73" t="s">
        <v>921</v>
      </c>
      <c r="I53" s="73" t="s">
        <v>1001</v>
      </c>
      <c r="J53" s="73" t="s">
        <v>897</v>
      </c>
      <c r="K53" s="74">
        <v>0</v>
      </c>
      <c r="L53" s="74">
        <v>0</v>
      </c>
      <c r="M53" s="74">
        <v>2.9146165462699387E-2</v>
      </c>
      <c r="N53" s="74">
        <v>0</v>
      </c>
      <c r="O53" s="75" t="s">
        <v>919</v>
      </c>
      <c r="P53" s="75" t="s">
        <v>1037</v>
      </c>
      <c r="R53">
        <f>D53*K53 + D53*L53 + D53*M53 + D53*N53</f>
        <v>-291.46165462699389</v>
      </c>
    </row>
    <row r="54" spans="1:21" x14ac:dyDescent="0.2">
      <c r="A54" s="27" t="s">
        <v>21</v>
      </c>
      <c r="B54" t="s">
        <v>697</v>
      </c>
      <c r="D54" s="2">
        <v>-2273</v>
      </c>
      <c r="F54" s="42" t="s">
        <v>920</v>
      </c>
      <c r="G54" s="73" t="s">
        <v>1035</v>
      </c>
      <c r="H54" s="73" t="s">
        <v>921</v>
      </c>
      <c r="I54" s="73" t="s">
        <v>1001</v>
      </c>
      <c r="J54" s="73" t="s">
        <v>897</v>
      </c>
      <c r="K54" s="74">
        <v>0</v>
      </c>
      <c r="L54" s="74">
        <v>0</v>
      </c>
      <c r="M54" s="74">
        <v>2.9146165462699387E-2</v>
      </c>
      <c r="N54" s="74">
        <v>0</v>
      </c>
      <c r="O54" s="75" t="s">
        <v>919</v>
      </c>
      <c r="P54" s="75" t="s">
        <v>1037</v>
      </c>
      <c r="R54">
        <f>D54*K54 + D54*L54 + D54*M54 + D54*N54</f>
        <v>-66.249234096715711</v>
      </c>
    </row>
    <row r="55" spans="1:21" x14ac:dyDescent="0.2">
      <c r="A55" s="45" t="s">
        <v>21</v>
      </c>
      <c r="B55" t="s">
        <v>5</v>
      </c>
      <c r="D55" s="2">
        <v>-39407.39</v>
      </c>
      <c r="F55" s="42" t="s">
        <v>920</v>
      </c>
      <c r="G55" s="73" t="s">
        <v>1035</v>
      </c>
      <c r="H55" s="73" t="s">
        <v>921</v>
      </c>
      <c r="I55" s="73" t="s">
        <v>1001</v>
      </c>
      <c r="J55" s="73" t="s">
        <v>897</v>
      </c>
      <c r="K55" s="74">
        <v>0</v>
      </c>
      <c r="L55" s="74">
        <v>0</v>
      </c>
      <c r="M55" s="74">
        <v>2.9146165462699387E-2</v>
      </c>
      <c r="N55" s="74">
        <v>0</v>
      </c>
      <c r="O55" s="75" t="s">
        <v>919</v>
      </c>
      <c r="P55" s="75" t="s">
        <v>1037</v>
      </c>
      <c r="R55">
        <f>D55*K55 + D55*L55 + D55*M55 + D55*N55</f>
        <v>-1148.5743093931253</v>
      </c>
    </row>
    <row r="56" spans="1:21" x14ac:dyDescent="0.2">
      <c r="A56" s="4"/>
      <c r="D56" s="2"/>
      <c r="U56">
        <f>SUM(R51:R55)</f>
        <v>-5142.6759285967883</v>
      </c>
    </row>
    <row r="57" spans="1:21" s="21" customFormat="1" x14ac:dyDescent="0.2">
      <c r="A57" s="26" t="s">
        <v>943</v>
      </c>
      <c r="E57" s="40"/>
      <c r="Q57" s="40"/>
    </row>
    <row r="58" spans="1:21" x14ac:dyDescent="0.2">
      <c r="A58" s="27" t="s">
        <v>38</v>
      </c>
      <c r="B58" t="s">
        <v>204</v>
      </c>
      <c r="D58" s="2">
        <v>-44427</v>
      </c>
      <c r="F58" s="42" t="s">
        <v>920</v>
      </c>
      <c r="G58" s="73" t="s">
        <v>1035</v>
      </c>
      <c r="H58" s="73" t="s">
        <v>921</v>
      </c>
      <c r="I58" s="73" t="s">
        <v>1001</v>
      </c>
      <c r="J58" s="73" t="s">
        <v>897</v>
      </c>
      <c r="K58" s="74">
        <v>0</v>
      </c>
      <c r="L58" s="74">
        <v>0</v>
      </c>
      <c r="M58" s="74">
        <v>2.9146165462699387E-2</v>
      </c>
      <c r="N58" s="74">
        <v>0</v>
      </c>
      <c r="O58" s="75" t="s">
        <v>919</v>
      </c>
      <c r="P58" s="75" t="s">
        <v>1037</v>
      </c>
      <c r="R58">
        <f t="shared" ref="R58:R66" si="2">D58*K58 + D58*L58 + D58*M58 + D58*N58</f>
        <v>-1294.8766930113457</v>
      </c>
    </row>
    <row r="59" spans="1:21" x14ac:dyDescent="0.2">
      <c r="A59" s="27" t="s">
        <v>38</v>
      </c>
      <c r="B59" t="s">
        <v>301</v>
      </c>
      <c r="D59" s="2">
        <v>-5880</v>
      </c>
      <c r="F59" s="42" t="s">
        <v>920</v>
      </c>
      <c r="G59" s="73" t="s">
        <v>1035</v>
      </c>
      <c r="H59" s="73" t="s">
        <v>921</v>
      </c>
      <c r="I59" s="73" t="s">
        <v>1001</v>
      </c>
      <c r="J59" s="73" t="s">
        <v>897</v>
      </c>
      <c r="K59" s="74">
        <v>0</v>
      </c>
      <c r="L59" s="74">
        <v>0</v>
      </c>
      <c r="M59" s="74">
        <v>2.9146165462699387E-2</v>
      </c>
      <c r="N59" s="74">
        <v>0</v>
      </c>
      <c r="O59" s="75" t="s">
        <v>919</v>
      </c>
      <c r="P59" s="75" t="s">
        <v>1037</v>
      </c>
      <c r="R59">
        <f t="shared" si="2"/>
        <v>-171.37945292067241</v>
      </c>
    </row>
    <row r="60" spans="1:21" x14ac:dyDescent="0.2">
      <c r="A60" s="27" t="s">
        <v>38</v>
      </c>
      <c r="B60" t="s">
        <v>315</v>
      </c>
      <c r="D60" s="2">
        <v>-24641.5</v>
      </c>
      <c r="F60" s="42" t="s">
        <v>920</v>
      </c>
      <c r="G60" s="73" t="s">
        <v>1035</v>
      </c>
      <c r="H60" s="73" t="s">
        <v>921</v>
      </c>
      <c r="I60" s="73" t="s">
        <v>1001</v>
      </c>
      <c r="J60" s="73" t="s">
        <v>897</v>
      </c>
      <c r="K60" s="74">
        <v>0</v>
      </c>
      <c r="L60" s="74">
        <v>0</v>
      </c>
      <c r="M60" s="74">
        <v>2.9146165462699387E-2</v>
      </c>
      <c r="N60" s="74">
        <v>0</v>
      </c>
      <c r="O60" s="75" t="s">
        <v>919</v>
      </c>
      <c r="P60" s="75" t="s">
        <v>1037</v>
      </c>
      <c r="R60">
        <f t="shared" si="2"/>
        <v>-718.20523624910697</v>
      </c>
    </row>
    <row r="61" spans="1:21" x14ac:dyDescent="0.2">
      <c r="A61" s="27" t="s">
        <v>38</v>
      </c>
      <c r="B61" t="s">
        <v>511</v>
      </c>
      <c r="D61" s="2">
        <v>-2400</v>
      </c>
      <c r="F61" s="42" t="s">
        <v>920</v>
      </c>
      <c r="G61" s="73" t="s">
        <v>1035</v>
      </c>
      <c r="H61" s="73" t="s">
        <v>921</v>
      </c>
      <c r="I61" s="73" t="s">
        <v>1001</v>
      </c>
      <c r="J61" s="73" t="s">
        <v>897</v>
      </c>
      <c r="K61" s="74">
        <v>0</v>
      </c>
      <c r="L61" s="74">
        <v>0</v>
      </c>
      <c r="M61" s="74">
        <v>2.9146165462699387E-2</v>
      </c>
      <c r="N61" s="74">
        <v>0</v>
      </c>
      <c r="O61" s="75" t="s">
        <v>919</v>
      </c>
      <c r="P61" s="75" t="s">
        <v>1037</v>
      </c>
      <c r="R61">
        <f t="shared" si="2"/>
        <v>-69.950797110478533</v>
      </c>
    </row>
    <row r="62" spans="1:21" x14ac:dyDescent="0.2">
      <c r="A62" s="27" t="s">
        <v>38</v>
      </c>
      <c r="B62" t="s">
        <v>619</v>
      </c>
      <c r="D62" s="2">
        <v>-1015.68</v>
      </c>
      <c r="F62" s="42" t="s">
        <v>920</v>
      </c>
      <c r="G62" s="73" t="s">
        <v>1035</v>
      </c>
      <c r="H62" s="73" t="s">
        <v>921</v>
      </c>
      <c r="I62" s="73" t="s">
        <v>1001</v>
      </c>
      <c r="J62" s="73" t="s">
        <v>897</v>
      </c>
      <c r="K62" s="74">
        <v>0</v>
      </c>
      <c r="L62" s="74">
        <v>0</v>
      </c>
      <c r="M62" s="74">
        <v>2.9146165462699387E-2</v>
      </c>
      <c r="N62" s="74">
        <v>0</v>
      </c>
      <c r="O62" s="75" t="s">
        <v>919</v>
      </c>
      <c r="P62" s="75" t="s">
        <v>1037</v>
      </c>
      <c r="R62">
        <f t="shared" si="2"/>
        <v>-29.603177337154513</v>
      </c>
    </row>
    <row r="63" spans="1:21" x14ac:dyDescent="0.2">
      <c r="A63" s="27" t="s">
        <v>38</v>
      </c>
      <c r="B63" t="s">
        <v>704</v>
      </c>
      <c r="D63" s="2">
        <v>-7403.99</v>
      </c>
      <c r="F63" s="42" t="s">
        <v>920</v>
      </c>
      <c r="G63" s="73" t="s">
        <v>1035</v>
      </c>
      <c r="H63" s="73" t="s">
        <v>921</v>
      </c>
      <c r="I63" s="73" t="s">
        <v>1001</v>
      </c>
      <c r="J63" s="73" t="s">
        <v>897</v>
      </c>
      <c r="K63" s="74">
        <v>0</v>
      </c>
      <c r="L63" s="74">
        <v>0</v>
      </c>
      <c r="M63" s="74">
        <v>2.9146165462699387E-2</v>
      </c>
      <c r="N63" s="74">
        <v>0</v>
      </c>
      <c r="O63" s="75" t="s">
        <v>919</v>
      </c>
      <c r="P63" s="75" t="s">
        <v>1037</v>
      </c>
      <c r="R63">
        <f t="shared" si="2"/>
        <v>-215.79791762417162</v>
      </c>
    </row>
    <row r="64" spans="1:21" x14ac:dyDescent="0.2">
      <c r="A64" s="27" t="s">
        <v>38</v>
      </c>
      <c r="B64" t="s">
        <v>716</v>
      </c>
      <c r="D64" s="2">
        <v>-8575.6200000000008</v>
      </c>
      <c r="F64" s="42" t="s">
        <v>920</v>
      </c>
      <c r="G64" s="73" t="s">
        <v>1035</v>
      </c>
      <c r="H64" s="73" t="s">
        <v>921</v>
      </c>
      <c r="I64" s="73" t="s">
        <v>1001</v>
      </c>
      <c r="J64" s="73" t="s">
        <v>897</v>
      </c>
      <c r="K64" s="74">
        <v>0</v>
      </c>
      <c r="L64" s="74">
        <v>0</v>
      </c>
      <c r="M64" s="74">
        <v>2.9146165462699387E-2</v>
      </c>
      <c r="N64" s="74">
        <v>0</v>
      </c>
      <c r="O64" s="75" t="s">
        <v>919</v>
      </c>
      <c r="P64" s="75" t="s">
        <v>1037</v>
      </c>
      <c r="R64">
        <f t="shared" si="2"/>
        <v>-249.94643946523414</v>
      </c>
    </row>
    <row r="65" spans="1:21" x14ac:dyDescent="0.2">
      <c r="A65" s="27" t="s">
        <v>38</v>
      </c>
      <c r="B65" t="s">
        <v>786</v>
      </c>
      <c r="D65" s="2">
        <v>-880</v>
      </c>
      <c r="F65" s="42" t="s">
        <v>920</v>
      </c>
      <c r="G65" s="73" t="s">
        <v>1035</v>
      </c>
      <c r="H65" s="73" t="s">
        <v>921</v>
      </c>
      <c r="I65" s="73" t="s">
        <v>1001</v>
      </c>
      <c r="J65" s="73" t="s">
        <v>897</v>
      </c>
      <c r="K65" s="74">
        <v>0</v>
      </c>
      <c r="L65" s="74">
        <v>0</v>
      </c>
      <c r="M65" s="74">
        <v>2.9146165462699387E-2</v>
      </c>
      <c r="N65" s="74">
        <v>0</v>
      </c>
      <c r="O65" s="75" t="s">
        <v>919</v>
      </c>
      <c r="P65" s="75" t="s">
        <v>1037</v>
      </c>
      <c r="R65">
        <f t="shared" si="2"/>
        <v>-25.648625607175461</v>
      </c>
    </row>
    <row r="66" spans="1:21" x14ac:dyDescent="0.2">
      <c r="A66" s="45" t="s">
        <v>38</v>
      </c>
      <c r="B66" t="s">
        <v>5</v>
      </c>
      <c r="D66" s="2">
        <v>2400</v>
      </c>
      <c r="F66" s="42" t="s">
        <v>920</v>
      </c>
      <c r="G66" s="73" t="s">
        <v>1035</v>
      </c>
      <c r="H66" s="73" t="s">
        <v>921</v>
      </c>
      <c r="I66" s="73" t="s">
        <v>1001</v>
      </c>
      <c r="J66" s="73" t="s">
        <v>897</v>
      </c>
      <c r="K66" s="74">
        <v>0</v>
      </c>
      <c r="L66" s="74">
        <v>0</v>
      </c>
      <c r="M66" s="74">
        <v>2.9146165462699387E-2</v>
      </c>
      <c r="N66" s="74">
        <v>0</v>
      </c>
      <c r="O66" s="75" t="s">
        <v>919</v>
      </c>
      <c r="P66" s="75" t="s">
        <v>1037</v>
      </c>
      <c r="R66">
        <f t="shared" si="2"/>
        <v>69.950797110478533</v>
      </c>
    </row>
    <row r="67" spans="1:21" x14ac:dyDescent="0.2">
      <c r="U67">
        <f>SUM(R58:R66)</f>
        <v>-2705.457542214861</v>
      </c>
    </row>
    <row r="68" spans="1:21" s="21" customFormat="1" x14ac:dyDescent="0.2">
      <c r="E68" s="40"/>
      <c r="Q68" s="40"/>
    </row>
    <row r="69" spans="1:21" x14ac:dyDescent="0.2">
      <c r="D69" s="2">
        <f>SUM(D6:D66)</f>
        <v>-1939375.0400000003</v>
      </c>
    </row>
    <row r="83" spans="1:15" x14ac:dyDescent="0.2">
      <c r="A83" s="42"/>
      <c r="B83" s="43"/>
      <c r="C83" s="43"/>
      <c r="D83" s="43"/>
      <c r="F83" s="28"/>
      <c r="G83" s="28"/>
      <c r="H83" s="28"/>
      <c r="I83" s="28"/>
      <c r="J83" s="29"/>
      <c r="O83" s="28"/>
    </row>
    <row r="84" spans="1:15" x14ac:dyDescent="0.2">
      <c r="A84" s="42"/>
      <c r="B84" s="43"/>
      <c r="C84" s="43"/>
      <c r="D84" s="43"/>
      <c r="F84" s="28"/>
      <c r="G84" s="28"/>
      <c r="H84" s="28"/>
      <c r="I84" s="28"/>
      <c r="J84" s="29"/>
      <c r="O84" s="28"/>
    </row>
    <row r="85" spans="1:15" x14ac:dyDescent="0.2">
      <c r="A85" s="42"/>
      <c r="B85" s="43"/>
      <c r="C85" s="43"/>
      <c r="D85" s="43"/>
      <c r="F85" s="28"/>
      <c r="G85" s="28"/>
      <c r="H85" s="28"/>
      <c r="I85" s="28"/>
      <c r="J85" s="29"/>
      <c r="O85" s="28"/>
    </row>
    <row r="86" spans="1:15" x14ac:dyDescent="0.2">
      <c r="A86" s="42"/>
      <c r="B86" s="43"/>
      <c r="C86" s="43"/>
      <c r="D86" s="43"/>
      <c r="F86" s="28"/>
      <c r="G86" s="28"/>
      <c r="H86" s="28"/>
      <c r="I86" s="28"/>
      <c r="J86" s="29"/>
      <c r="O86" s="28"/>
    </row>
    <row r="87" spans="1:15" x14ac:dyDescent="0.2">
      <c r="A87" s="42"/>
      <c r="B87" s="43"/>
      <c r="C87" s="43"/>
      <c r="D87" s="43"/>
      <c r="F87" s="28"/>
      <c r="G87" s="28"/>
      <c r="H87" s="28"/>
      <c r="I87" s="28"/>
      <c r="J87" s="29"/>
      <c r="O87" s="28"/>
    </row>
    <row r="89" spans="1:15" x14ac:dyDescent="0.2">
      <c r="A89" s="42"/>
      <c r="B89" s="43"/>
      <c r="C89" s="43"/>
      <c r="D89" s="43"/>
      <c r="F89" s="28"/>
      <c r="G89" s="28"/>
      <c r="H89" s="28"/>
      <c r="I89" s="28"/>
      <c r="J89" s="29"/>
      <c r="O89" s="28"/>
    </row>
  </sheetData>
  <mergeCells count="1">
    <mergeCell ref="K3:N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6827-CBEC-2A46-831E-94E6B1054993}">
  <dimension ref="A1:V47"/>
  <sheetViews>
    <sheetView workbookViewId="0">
      <selection activeCell="D43" sqref="D43"/>
    </sheetView>
  </sheetViews>
  <sheetFormatPr baseColWidth="10" defaultRowHeight="15" x14ac:dyDescent="0.2"/>
  <cols>
    <col min="1" max="1" width="53.5" bestFit="1" customWidth="1"/>
    <col min="2" max="2" width="53.33203125" bestFit="1" customWidth="1"/>
    <col min="3" max="3" width="26.33203125" bestFit="1" customWidth="1"/>
    <col min="4" max="4" width="17.1640625" bestFit="1" customWidth="1"/>
    <col min="5" max="5" width="25.5" style="37" bestFit="1" customWidth="1"/>
    <col min="6" max="6" width="14" bestFit="1" customWidth="1"/>
    <col min="7" max="7" width="14" customWidth="1"/>
    <col min="11" max="11" width="15.1640625" bestFit="1" customWidth="1"/>
    <col min="12" max="12" width="14.5" bestFit="1" customWidth="1"/>
    <col min="13" max="13" width="15.1640625" bestFit="1" customWidth="1"/>
    <col min="14" max="14" width="20.5" bestFit="1" customWidth="1"/>
  </cols>
  <sheetData>
    <row r="1" spans="1:22" x14ac:dyDescent="0.2">
      <c r="R1" s="48"/>
    </row>
    <row r="2" spans="1:22" x14ac:dyDescent="0.2">
      <c r="R2" s="48"/>
    </row>
    <row r="3" spans="1:22" x14ac:dyDescent="0.2">
      <c r="K3" s="94" t="s">
        <v>916</v>
      </c>
      <c r="L3" s="94"/>
      <c r="M3" s="94"/>
      <c r="N3" s="94"/>
      <c r="R3" s="48"/>
    </row>
    <row r="4" spans="1:22" ht="16" thickBot="1" x14ac:dyDescent="0.25">
      <c r="A4" s="30"/>
      <c r="B4" s="30"/>
      <c r="C4" s="30" t="s">
        <v>904</v>
      </c>
      <c r="D4" s="31" t="s">
        <v>917</v>
      </c>
      <c r="E4" s="38" t="s">
        <v>918</v>
      </c>
      <c r="F4" s="32" t="s">
        <v>912</v>
      </c>
      <c r="G4" s="32" t="s">
        <v>1038</v>
      </c>
      <c r="H4" s="32" t="s">
        <v>913</v>
      </c>
      <c r="I4" s="32" t="s">
        <v>914</v>
      </c>
      <c r="J4" s="32" t="s">
        <v>915</v>
      </c>
      <c r="K4" s="33" t="s">
        <v>898</v>
      </c>
      <c r="L4" s="34" t="s">
        <v>899</v>
      </c>
      <c r="M4" s="34" t="s">
        <v>900</v>
      </c>
      <c r="N4" s="35" t="s">
        <v>901</v>
      </c>
      <c r="O4" s="32" t="s">
        <v>911</v>
      </c>
      <c r="P4" s="36" t="s">
        <v>902</v>
      </c>
      <c r="Q4" s="30"/>
      <c r="R4" s="51" t="s">
        <v>931</v>
      </c>
      <c r="S4" s="30"/>
      <c r="T4" s="30"/>
      <c r="U4" s="52" t="s">
        <v>932</v>
      </c>
      <c r="V4" s="52">
        <f>SUM(U5:U487)</f>
        <v>-91966.136910427391</v>
      </c>
    </row>
    <row r="5" spans="1:22" x14ac:dyDescent="0.2">
      <c r="D5" s="25"/>
      <c r="E5" s="57"/>
      <c r="F5" s="18"/>
      <c r="G5" s="18"/>
      <c r="H5" s="18"/>
      <c r="I5" s="18"/>
      <c r="J5" s="18"/>
      <c r="K5" s="27"/>
      <c r="L5" s="27"/>
      <c r="M5" s="27"/>
      <c r="N5" s="27"/>
      <c r="O5" s="18"/>
      <c r="P5" s="4"/>
      <c r="R5" s="48"/>
    </row>
    <row r="6" spans="1:22" x14ac:dyDescent="0.2">
      <c r="A6" s="27" t="s">
        <v>39</v>
      </c>
      <c r="B6" t="s">
        <v>59</v>
      </c>
      <c r="D6" s="2">
        <v>-101350.6</v>
      </c>
      <c r="F6" s="42" t="s">
        <v>920</v>
      </c>
      <c r="G6" s="73" t="s">
        <v>1035</v>
      </c>
      <c r="H6" s="73" t="s">
        <v>921</v>
      </c>
      <c r="I6" s="73" t="s">
        <v>930</v>
      </c>
      <c r="J6" s="73" t="s">
        <v>897</v>
      </c>
      <c r="K6" s="74">
        <v>0</v>
      </c>
      <c r="L6" s="74">
        <v>0</v>
      </c>
      <c r="M6" s="74">
        <v>4.0909224924597615E-2</v>
      </c>
      <c r="N6" s="74">
        <v>0</v>
      </c>
      <c r="O6" s="75" t="s">
        <v>919</v>
      </c>
      <c r="P6" s="75" t="s">
        <v>1037</v>
      </c>
      <c r="R6" s="48">
        <f t="shared" ref="R6:R39" si="0">D6*K6 + D6*L6 + D6*M6 + D6*N6</f>
        <v>-4146.1744916429234</v>
      </c>
    </row>
    <row r="7" spans="1:22" x14ac:dyDescent="0.2">
      <c r="A7" s="27" t="s">
        <v>39</v>
      </c>
      <c r="B7" t="s">
        <v>125</v>
      </c>
      <c r="D7" s="2">
        <v>-1013.78</v>
      </c>
      <c r="F7" s="42" t="s">
        <v>920</v>
      </c>
      <c r="G7" s="73" t="s">
        <v>1035</v>
      </c>
      <c r="H7" s="73" t="s">
        <v>921</v>
      </c>
      <c r="I7" s="73" t="s">
        <v>930</v>
      </c>
      <c r="J7" s="73" t="s">
        <v>897</v>
      </c>
      <c r="K7" s="74">
        <v>0</v>
      </c>
      <c r="L7" s="74">
        <v>0</v>
      </c>
      <c r="M7" s="74">
        <v>4.0909224924597615E-2</v>
      </c>
      <c r="N7" s="74">
        <v>0</v>
      </c>
      <c r="O7" s="75" t="s">
        <v>919</v>
      </c>
      <c r="P7" s="75" t="s">
        <v>1037</v>
      </c>
      <c r="R7" s="48">
        <f t="shared" si="0"/>
        <v>-41.472954044058568</v>
      </c>
    </row>
    <row r="8" spans="1:22" x14ac:dyDescent="0.2">
      <c r="A8" s="27" t="s">
        <v>39</v>
      </c>
      <c r="B8" t="s">
        <v>140</v>
      </c>
      <c r="D8" s="2">
        <v>-97471.52</v>
      </c>
      <c r="F8" s="42" t="s">
        <v>920</v>
      </c>
      <c r="G8" s="73" t="s">
        <v>1035</v>
      </c>
      <c r="H8" s="73" t="s">
        <v>921</v>
      </c>
      <c r="I8" s="73" t="s">
        <v>930</v>
      </c>
      <c r="J8" s="73" t="s">
        <v>897</v>
      </c>
      <c r="K8" s="74">
        <v>0</v>
      </c>
      <c r="L8" s="74">
        <v>0</v>
      </c>
      <c r="M8" s="74">
        <v>4.0909224924597615E-2</v>
      </c>
      <c r="N8" s="74">
        <v>0</v>
      </c>
      <c r="O8" s="75" t="s">
        <v>919</v>
      </c>
      <c r="P8" s="75" t="s">
        <v>1037</v>
      </c>
      <c r="R8" s="48">
        <f t="shared" si="0"/>
        <v>-3987.4843354224149</v>
      </c>
    </row>
    <row r="9" spans="1:22" x14ac:dyDescent="0.2">
      <c r="A9" s="27" t="s">
        <v>39</v>
      </c>
      <c r="B9" t="s">
        <v>148</v>
      </c>
      <c r="D9" s="2">
        <v>-465</v>
      </c>
      <c r="F9" s="42" t="s">
        <v>920</v>
      </c>
      <c r="G9" s="73" t="s">
        <v>1035</v>
      </c>
      <c r="H9" s="73" t="s">
        <v>921</v>
      </c>
      <c r="I9" s="73" t="s">
        <v>930</v>
      </c>
      <c r="J9" s="73" t="s">
        <v>897</v>
      </c>
      <c r="K9" s="74">
        <v>0</v>
      </c>
      <c r="L9" s="74">
        <v>0</v>
      </c>
      <c r="M9" s="74">
        <v>4.0909224924597615E-2</v>
      </c>
      <c r="N9" s="74">
        <v>0</v>
      </c>
      <c r="O9" s="75" t="s">
        <v>919</v>
      </c>
      <c r="P9" s="75" t="s">
        <v>1037</v>
      </c>
      <c r="R9" s="48">
        <f t="shared" si="0"/>
        <v>-19.02278958993789</v>
      </c>
    </row>
    <row r="10" spans="1:22" x14ac:dyDescent="0.2">
      <c r="A10" s="27" t="s">
        <v>39</v>
      </c>
      <c r="B10" t="s">
        <v>174</v>
      </c>
      <c r="D10" s="2">
        <v>-3708.96</v>
      </c>
      <c r="F10" s="42" t="s">
        <v>920</v>
      </c>
      <c r="G10" s="73" t="s">
        <v>1035</v>
      </c>
      <c r="H10" s="73" t="s">
        <v>921</v>
      </c>
      <c r="I10" s="73" t="s">
        <v>930</v>
      </c>
      <c r="J10" s="73" t="s">
        <v>897</v>
      </c>
      <c r="K10" s="74">
        <v>0</v>
      </c>
      <c r="L10" s="74">
        <v>0</v>
      </c>
      <c r="M10" s="74">
        <v>4.0909224924597615E-2</v>
      </c>
      <c r="N10" s="74">
        <v>0</v>
      </c>
      <c r="O10" s="75" t="s">
        <v>919</v>
      </c>
      <c r="P10" s="75" t="s">
        <v>1037</v>
      </c>
      <c r="R10" s="48">
        <f t="shared" si="0"/>
        <v>-151.73067887633556</v>
      </c>
    </row>
    <row r="11" spans="1:22" x14ac:dyDescent="0.2">
      <c r="A11" s="27" t="s">
        <v>39</v>
      </c>
      <c r="B11" t="s">
        <v>194</v>
      </c>
      <c r="D11" s="2">
        <v>-110785</v>
      </c>
      <c r="F11" s="42" t="s">
        <v>920</v>
      </c>
      <c r="G11" s="73" t="s">
        <v>1035</v>
      </c>
      <c r="H11" s="73" t="s">
        <v>921</v>
      </c>
      <c r="I11" s="73" t="s">
        <v>930</v>
      </c>
      <c r="J11" s="73" t="s">
        <v>897</v>
      </c>
      <c r="K11" s="74">
        <v>0</v>
      </c>
      <c r="L11" s="74">
        <v>0</v>
      </c>
      <c r="M11" s="74">
        <v>4.0909224924597615E-2</v>
      </c>
      <c r="N11" s="74">
        <v>0</v>
      </c>
      <c r="O11" s="75" t="s">
        <v>919</v>
      </c>
      <c r="P11" s="75" t="s">
        <v>1037</v>
      </c>
      <c r="R11" s="48">
        <f t="shared" si="0"/>
        <v>-4532.1284832715464</v>
      </c>
    </row>
    <row r="12" spans="1:22" x14ac:dyDescent="0.2">
      <c r="A12" s="27" t="s">
        <v>39</v>
      </c>
      <c r="B12" t="s">
        <v>242</v>
      </c>
      <c r="D12" s="2">
        <v>-1976.16</v>
      </c>
      <c r="F12" s="42" t="s">
        <v>920</v>
      </c>
      <c r="G12" s="73" t="s">
        <v>1035</v>
      </c>
      <c r="H12" s="73" t="s">
        <v>921</v>
      </c>
      <c r="I12" s="73" t="s">
        <v>930</v>
      </c>
      <c r="J12" s="73" t="s">
        <v>897</v>
      </c>
      <c r="K12" s="74">
        <v>0</v>
      </c>
      <c r="L12" s="74">
        <v>0</v>
      </c>
      <c r="M12" s="74">
        <v>4.0909224924597615E-2</v>
      </c>
      <c r="N12" s="74">
        <v>0</v>
      </c>
      <c r="O12" s="75" t="s">
        <v>919</v>
      </c>
      <c r="P12" s="75" t="s">
        <v>1037</v>
      </c>
      <c r="R12" s="48">
        <f t="shared" si="0"/>
        <v>-80.843173926992819</v>
      </c>
    </row>
    <row r="13" spans="1:22" x14ac:dyDescent="0.2">
      <c r="A13" s="27" t="s">
        <v>39</v>
      </c>
      <c r="B13" t="s">
        <v>250</v>
      </c>
      <c r="D13" s="2">
        <v>-475</v>
      </c>
      <c r="F13" s="42" t="s">
        <v>920</v>
      </c>
      <c r="G13" s="73" t="s">
        <v>1035</v>
      </c>
      <c r="H13" s="73" t="s">
        <v>921</v>
      </c>
      <c r="I13" s="73" t="s">
        <v>930</v>
      </c>
      <c r="J13" s="73" t="s">
        <v>897</v>
      </c>
      <c r="K13" s="74">
        <v>0</v>
      </c>
      <c r="L13" s="74">
        <v>0</v>
      </c>
      <c r="M13" s="74">
        <v>4.0909224924597615E-2</v>
      </c>
      <c r="N13" s="74">
        <v>0</v>
      </c>
      <c r="O13" s="75" t="s">
        <v>919</v>
      </c>
      <c r="P13" s="75" t="s">
        <v>1037</v>
      </c>
      <c r="R13" s="48">
        <f t="shared" si="0"/>
        <v>-19.431881839183866</v>
      </c>
    </row>
    <row r="14" spans="1:22" x14ac:dyDescent="0.2">
      <c r="A14" s="27" t="s">
        <v>39</v>
      </c>
      <c r="B14" t="s">
        <v>257</v>
      </c>
      <c r="D14" s="2">
        <v>-4110.58</v>
      </c>
      <c r="F14" s="42" t="s">
        <v>920</v>
      </c>
      <c r="G14" s="73" t="s">
        <v>1035</v>
      </c>
      <c r="H14" s="73" t="s">
        <v>921</v>
      </c>
      <c r="I14" s="73" t="s">
        <v>930</v>
      </c>
      <c r="J14" s="73" t="s">
        <v>897</v>
      </c>
      <c r="K14" s="74">
        <v>0</v>
      </c>
      <c r="L14" s="74">
        <v>0</v>
      </c>
      <c r="M14" s="74">
        <v>4.0909224924597615E-2</v>
      </c>
      <c r="N14" s="74">
        <v>0</v>
      </c>
      <c r="O14" s="75" t="s">
        <v>919</v>
      </c>
      <c r="P14" s="75" t="s">
        <v>1037</v>
      </c>
      <c r="R14" s="48">
        <f t="shared" si="0"/>
        <v>-168.16064179055246</v>
      </c>
    </row>
    <row r="15" spans="1:22" x14ac:dyDescent="0.2">
      <c r="A15" s="27" t="s">
        <v>39</v>
      </c>
      <c r="B15" t="s">
        <v>258</v>
      </c>
      <c r="D15" s="2">
        <v>-4826.59</v>
      </c>
      <c r="F15" s="42" t="s">
        <v>920</v>
      </c>
      <c r="G15" s="73" t="s">
        <v>1035</v>
      </c>
      <c r="H15" s="73" t="s">
        <v>921</v>
      </c>
      <c r="I15" s="73" t="s">
        <v>930</v>
      </c>
      <c r="J15" s="73" t="s">
        <v>897</v>
      </c>
      <c r="K15" s="74">
        <v>0</v>
      </c>
      <c r="L15" s="74">
        <v>0</v>
      </c>
      <c r="M15" s="74">
        <v>4.0909224924597615E-2</v>
      </c>
      <c r="N15" s="74">
        <v>0</v>
      </c>
      <c r="O15" s="75" t="s">
        <v>919</v>
      </c>
      <c r="P15" s="75" t="s">
        <v>1037</v>
      </c>
      <c r="R15" s="48">
        <f t="shared" si="0"/>
        <v>-197.45205592881362</v>
      </c>
    </row>
    <row r="16" spans="1:22" x14ac:dyDescent="0.2">
      <c r="A16" s="27" t="s">
        <v>39</v>
      </c>
      <c r="B16" t="s">
        <v>280</v>
      </c>
      <c r="D16" s="2">
        <v>-16935.38</v>
      </c>
      <c r="F16" s="42" t="s">
        <v>920</v>
      </c>
      <c r="G16" s="73" t="s">
        <v>1035</v>
      </c>
      <c r="H16" s="73" t="s">
        <v>921</v>
      </c>
      <c r="I16" s="73" t="s">
        <v>930</v>
      </c>
      <c r="J16" s="73" t="s">
        <v>897</v>
      </c>
      <c r="K16" s="74">
        <v>0</v>
      </c>
      <c r="L16" s="74">
        <v>0</v>
      </c>
      <c r="M16" s="74">
        <v>4.0909224924597615E-2</v>
      </c>
      <c r="N16" s="74">
        <v>0</v>
      </c>
      <c r="O16" s="75" t="s">
        <v>919</v>
      </c>
      <c r="P16" s="75" t="s">
        <v>1037</v>
      </c>
      <c r="R16" s="48">
        <f t="shared" si="0"/>
        <v>-692.81326960353204</v>
      </c>
    </row>
    <row r="17" spans="1:18" x14ac:dyDescent="0.2">
      <c r="A17" s="27" t="s">
        <v>39</v>
      </c>
      <c r="B17" t="s">
        <v>288</v>
      </c>
      <c r="D17" s="2">
        <v>-48631.83</v>
      </c>
      <c r="F17" s="42" t="s">
        <v>920</v>
      </c>
      <c r="G17" s="73" t="s">
        <v>1035</v>
      </c>
      <c r="H17" s="73" t="s">
        <v>921</v>
      </c>
      <c r="I17" s="73" t="s">
        <v>930</v>
      </c>
      <c r="J17" s="73" t="s">
        <v>897</v>
      </c>
      <c r="K17" s="74">
        <v>0</v>
      </c>
      <c r="L17" s="74">
        <v>0</v>
      </c>
      <c r="M17" s="74">
        <v>4.0909224924597615E-2</v>
      </c>
      <c r="N17" s="74">
        <v>0</v>
      </c>
      <c r="O17" s="75" t="s">
        <v>919</v>
      </c>
      <c r="P17" s="75" t="s">
        <v>1037</v>
      </c>
      <c r="R17" s="48">
        <f t="shared" si="0"/>
        <v>-1989.4904719647941</v>
      </c>
    </row>
    <row r="18" spans="1:18" x14ac:dyDescent="0.2">
      <c r="A18" s="27" t="s">
        <v>39</v>
      </c>
      <c r="B18" t="s">
        <v>329</v>
      </c>
      <c r="D18" s="2">
        <v>-599.83000000000004</v>
      </c>
      <c r="F18" s="42" t="s">
        <v>920</v>
      </c>
      <c r="G18" s="73" t="s">
        <v>1035</v>
      </c>
      <c r="H18" s="73" t="s">
        <v>921</v>
      </c>
      <c r="I18" s="73" t="s">
        <v>930</v>
      </c>
      <c r="J18" s="73" t="s">
        <v>897</v>
      </c>
      <c r="K18" s="74">
        <v>0</v>
      </c>
      <c r="L18" s="74">
        <v>0</v>
      </c>
      <c r="M18" s="74">
        <v>4.0909224924597615E-2</v>
      </c>
      <c r="N18" s="74">
        <v>0</v>
      </c>
      <c r="O18" s="75" t="s">
        <v>919</v>
      </c>
      <c r="P18" s="75" t="s">
        <v>1037</v>
      </c>
      <c r="R18" s="48">
        <f t="shared" si="0"/>
        <v>-24.538580386521389</v>
      </c>
    </row>
    <row r="19" spans="1:18" x14ac:dyDescent="0.2">
      <c r="A19" s="27" t="s">
        <v>39</v>
      </c>
      <c r="B19" t="s">
        <v>341</v>
      </c>
      <c r="D19" s="2">
        <v>-513607.9</v>
      </c>
      <c r="F19" s="42" t="s">
        <v>920</v>
      </c>
      <c r="G19" s="73" t="s">
        <v>1035</v>
      </c>
      <c r="H19" s="73" t="s">
        <v>921</v>
      </c>
      <c r="I19" s="73" t="s">
        <v>930</v>
      </c>
      <c r="J19" s="73" t="s">
        <v>897</v>
      </c>
      <c r="K19" s="74">
        <v>0</v>
      </c>
      <c r="L19" s="74">
        <v>0</v>
      </c>
      <c r="M19" s="74">
        <v>4.0909224924597615E-2</v>
      </c>
      <c r="N19" s="74">
        <v>0</v>
      </c>
      <c r="O19" s="75" t="s">
        <v>919</v>
      </c>
      <c r="P19" s="75" t="s">
        <v>1037</v>
      </c>
      <c r="R19" s="48">
        <f t="shared" si="0"/>
        <v>-21011.30110415024</v>
      </c>
    </row>
    <row r="20" spans="1:18" x14ac:dyDescent="0.2">
      <c r="A20" s="27" t="s">
        <v>39</v>
      </c>
      <c r="B20" t="s">
        <v>375</v>
      </c>
      <c r="D20" s="2">
        <v>-2164.96</v>
      </c>
      <c r="F20" s="42" t="s">
        <v>920</v>
      </c>
      <c r="G20" s="73" t="s">
        <v>1035</v>
      </c>
      <c r="H20" s="73" t="s">
        <v>921</v>
      </c>
      <c r="I20" s="73" t="s">
        <v>930</v>
      </c>
      <c r="J20" s="73" t="s">
        <v>897</v>
      </c>
      <c r="K20" s="74">
        <v>0</v>
      </c>
      <c r="L20" s="74">
        <v>0</v>
      </c>
      <c r="M20" s="74">
        <v>4.0909224924597615E-2</v>
      </c>
      <c r="N20" s="74">
        <v>0</v>
      </c>
      <c r="O20" s="75" t="s">
        <v>919</v>
      </c>
      <c r="P20" s="75" t="s">
        <v>1037</v>
      </c>
      <c r="R20" s="48">
        <f t="shared" si="0"/>
        <v>-88.56683559275686</v>
      </c>
    </row>
    <row r="21" spans="1:18" x14ac:dyDescent="0.2">
      <c r="A21" s="27" t="s">
        <v>39</v>
      </c>
      <c r="B21" t="s">
        <v>398</v>
      </c>
      <c r="D21" s="2">
        <v>-1400</v>
      </c>
      <c r="F21" s="42" t="s">
        <v>920</v>
      </c>
      <c r="G21" s="73" t="s">
        <v>1035</v>
      </c>
      <c r="H21" s="73" t="s">
        <v>921</v>
      </c>
      <c r="I21" s="73" t="s">
        <v>930</v>
      </c>
      <c r="J21" s="73" t="s">
        <v>897</v>
      </c>
      <c r="K21" s="74">
        <v>0</v>
      </c>
      <c r="L21" s="74">
        <v>0</v>
      </c>
      <c r="M21" s="74">
        <v>4.0909224924597615E-2</v>
      </c>
      <c r="N21" s="74">
        <v>0</v>
      </c>
      <c r="O21" s="75" t="s">
        <v>919</v>
      </c>
      <c r="P21" s="75" t="s">
        <v>1037</v>
      </c>
      <c r="R21" s="48">
        <f t="shared" si="0"/>
        <v>-57.27291489443666</v>
      </c>
    </row>
    <row r="22" spans="1:18" x14ac:dyDescent="0.2">
      <c r="A22" s="27" t="s">
        <v>39</v>
      </c>
      <c r="B22" t="s">
        <v>447</v>
      </c>
      <c r="D22" s="2">
        <v>-11416</v>
      </c>
      <c r="F22" s="42" t="s">
        <v>920</v>
      </c>
      <c r="G22" s="73" t="s">
        <v>1035</v>
      </c>
      <c r="H22" s="73" t="s">
        <v>921</v>
      </c>
      <c r="I22" s="73" t="s">
        <v>930</v>
      </c>
      <c r="J22" s="73" t="s">
        <v>897</v>
      </c>
      <c r="K22" s="74">
        <v>0</v>
      </c>
      <c r="L22" s="74">
        <v>0</v>
      </c>
      <c r="M22" s="74">
        <v>4.0909224924597615E-2</v>
      </c>
      <c r="N22" s="74">
        <v>0</v>
      </c>
      <c r="O22" s="75" t="s">
        <v>919</v>
      </c>
      <c r="P22" s="75" t="s">
        <v>1037</v>
      </c>
      <c r="R22" s="48">
        <f t="shared" si="0"/>
        <v>-467.01971173920634</v>
      </c>
    </row>
    <row r="23" spans="1:18" x14ac:dyDescent="0.2">
      <c r="A23" s="27" t="s">
        <v>39</v>
      </c>
      <c r="B23" t="s">
        <v>473</v>
      </c>
      <c r="D23" s="2">
        <v>-2326.4299999999998</v>
      </c>
      <c r="F23" s="42" t="s">
        <v>920</v>
      </c>
      <c r="G23" s="73" t="s">
        <v>1035</v>
      </c>
      <c r="H23" s="73" t="s">
        <v>921</v>
      </c>
      <c r="I23" s="73" t="s">
        <v>930</v>
      </c>
      <c r="J23" s="73" t="s">
        <v>897</v>
      </c>
      <c r="K23" s="74">
        <v>0</v>
      </c>
      <c r="L23" s="74">
        <v>0</v>
      </c>
      <c r="M23" s="74">
        <v>4.0909224924597615E-2</v>
      </c>
      <c r="N23" s="74">
        <v>0</v>
      </c>
      <c r="O23" s="75" t="s">
        <v>919</v>
      </c>
      <c r="P23" s="75" t="s">
        <v>1037</v>
      </c>
      <c r="R23" s="48">
        <f t="shared" si="0"/>
        <v>-95.172448141331628</v>
      </c>
    </row>
    <row r="24" spans="1:18" x14ac:dyDescent="0.2">
      <c r="A24" s="27" t="s">
        <v>39</v>
      </c>
      <c r="B24" t="s">
        <v>503</v>
      </c>
      <c r="D24" s="2">
        <v>-2106.41</v>
      </c>
      <c r="F24" s="42" t="s">
        <v>920</v>
      </c>
      <c r="G24" s="73" t="s">
        <v>1035</v>
      </c>
      <c r="H24" s="73" t="s">
        <v>921</v>
      </c>
      <c r="I24" s="73" t="s">
        <v>930</v>
      </c>
      <c r="J24" s="73" t="s">
        <v>897</v>
      </c>
      <c r="K24" s="74">
        <v>0</v>
      </c>
      <c r="L24" s="74">
        <v>0</v>
      </c>
      <c r="M24" s="74">
        <v>4.0909224924597615E-2</v>
      </c>
      <c r="N24" s="74">
        <v>0</v>
      </c>
      <c r="O24" s="75" t="s">
        <v>919</v>
      </c>
      <c r="P24" s="75" t="s">
        <v>1037</v>
      </c>
      <c r="R24" s="48">
        <f t="shared" si="0"/>
        <v>-86.171600473421663</v>
      </c>
    </row>
    <row r="25" spans="1:18" x14ac:dyDescent="0.2">
      <c r="A25" s="27" t="s">
        <v>39</v>
      </c>
      <c r="B25" t="s">
        <v>520</v>
      </c>
      <c r="D25" s="2">
        <v>-500976.23</v>
      </c>
      <c r="F25" s="42" t="s">
        <v>920</v>
      </c>
      <c r="G25" s="73" t="s">
        <v>1035</v>
      </c>
      <c r="H25" s="73" t="s">
        <v>921</v>
      </c>
      <c r="I25" s="73" t="s">
        <v>930</v>
      </c>
      <c r="J25" s="73" t="s">
        <v>897</v>
      </c>
      <c r="K25" s="74">
        <v>0</v>
      </c>
      <c r="L25" s="74">
        <v>0</v>
      </c>
      <c r="M25" s="74">
        <v>4.0909224924597615E-2</v>
      </c>
      <c r="N25" s="74">
        <v>0</v>
      </c>
      <c r="O25" s="75" t="s">
        <v>919</v>
      </c>
      <c r="P25" s="75" t="s">
        <v>1037</v>
      </c>
      <c r="R25" s="48">
        <f t="shared" si="0"/>
        <v>-20494.549274946945</v>
      </c>
    </row>
    <row r="26" spans="1:18" x14ac:dyDescent="0.2">
      <c r="A26" s="27" t="s">
        <v>39</v>
      </c>
      <c r="B26" t="s">
        <v>567</v>
      </c>
      <c r="D26" s="2">
        <v>-1567.5</v>
      </c>
      <c r="F26" s="42" t="s">
        <v>920</v>
      </c>
      <c r="G26" s="73" t="s">
        <v>1035</v>
      </c>
      <c r="H26" s="73" t="s">
        <v>921</v>
      </c>
      <c r="I26" s="73" t="s">
        <v>930</v>
      </c>
      <c r="J26" s="73" t="s">
        <v>897</v>
      </c>
      <c r="K26" s="74">
        <v>0</v>
      </c>
      <c r="L26" s="74">
        <v>0</v>
      </c>
      <c r="M26" s="74">
        <v>4.0909224924597615E-2</v>
      </c>
      <c r="N26" s="74">
        <v>0</v>
      </c>
      <c r="O26" s="75" t="s">
        <v>919</v>
      </c>
      <c r="P26" s="75" t="s">
        <v>1037</v>
      </c>
      <c r="R26" s="48">
        <f t="shared" si="0"/>
        <v>-64.12521006930676</v>
      </c>
    </row>
    <row r="27" spans="1:18" x14ac:dyDescent="0.2">
      <c r="A27" s="27" t="s">
        <v>39</v>
      </c>
      <c r="B27" t="s">
        <v>569</v>
      </c>
      <c r="D27" s="2">
        <v>-3000</v>
      </c>
      <c r="F27" s="42" t="s">
        <v>920</v>
      </c>
      <c r="G27" s="73" t="s">
        <v>1035</v>
      </c>
      <c r="H27" s="73" t="s">
        <v>921</v>
      </c>
      <c r="I27" s="73" t="s">
        <v>930</v>
      </c>
      <c r="J27" s="73" t="s">
        <v>897</v>
      </c>
      <c r="K27" s="74">
        <v>0</v>
      </c>
      <c r="L27" s="74">
        <v>0</v>
      </c>
      <c r="M27" s="74">
        <v>4.0909224924597615E-2</v>
      </c>
      <c r="N27" s="74">
        <v>0</v>
      </c>
      <c r="O27" s="75" t="s">
        <v>919</v>
      </c>
      <c r="P27" s="75" t="s">
        <v>1037</v>
      </c>
      <c r="R27" s="48">
        <f t="shared" si="0"/>
        <v>-122.72767477379284</v>
      </c>
    </row>
    <row r="28" spans="1:18" x14ac:dyDescent="0.2">
      <c r="A28" s="27" t="s">
        <v>39</v>
      </c>
      <c r="B28" t="s">
        <v>582</v>
      </c>
      <c r="D28" s="2">
        <v>-2466</v>
      </c>
      <c r="F28" s="42" t="s">
        <v>920</v>
      </c>
      <c r="G28" s="73" t="s">
        <v>1035</v>
      </c>
      <c r="H28" s="73" t="s">
        <v>921</v>
      </c>
      <c r="I28" s="73" t="s">
        <v>930</v>
      </c>
      <c r="J28" s="73" t="s">
        <v>897</v>
      </c>
      <c r="K28" s="74">
        <v>0</v>
      </c>
      <c r="L28" s="74">
        <v>0</v>
      </c>
      <c r="M28" s="74">
        <v>4.0909224924597615E-2</v>
      </c>
      <c r="N28" s="74">
        <v>0</v>
      </c>
      <c r="O28" s="75" t="s">
        <v>919</v>
      </c>
      <c r="P28" s="75" t="s">
        <v>1037</v>
      </c>
      <c r="R28" s="48">
        <f t="shared" si="0"/>
        <v>-100.88214866405772</v>
      </c>
    </row>
    <row r="29" spans="1:18" x14ac:dyDescent="0.2">
      <c r="A29" s="27" t="s">
        <v>39</v>
      </c>
      <c r="B29" t="s">
        <v>598</v>
      </c>
      <c r="D29" s="2">
        <v>-454416</v>
      </c>
      <c r="F29" s="42" t="s">
        <v>920</v>
      </c>
      <c r="G29" s="73" t="s">
        <v>1035</v>
      </c>
      <c r="H29" s="73" t="s">
        <v>921</v>
      </c>
      <c r="I29" s="73" t="s">
        <v>930</v>
      </c>
      <c r="J29" s="73" t="s">
        <v>897</v>
      </c>
      <c r="K29" s="74">
        <v>0</v>
      </c>
      <c r="L29" s="74">
        <v>0</v>
      </c>
      <c r="M29" s="74">
        <v>4.0909224924597615E-2</v>
      </c>
      <c r="N29" s="74">
        <v>0</v>
      </c>
      <c r="O29" s="75" t="s">
        <v>919</v>
      </c>
      <c r="P29" s="75" t="s">
        <v>1037</v>
      </c>
      <c r="R29" s="48">
        <f t="shared" si="0"/>
        <v>-18589.806353335949</v>
      </c>
    </row>
    <row r="30" spans="1:18" x14ac:dyDescent="0.2">
      <c r="A30" s="27" t="s">
        <v>39</v>
      </c>
      <c r="B30" t="s">
        <v>614</v>
      </c>
      <c r="D30" s="2">
        <v>-703.43</v>
      </c>
      <c r="F30" s="42" t="s">
        <v>920</v>
      </c>
      <c r="G30" s="73" t="s">
        <v>1035</v>
      </c>
      <c r="H30" s="73" t="s">
        <v>921</v>
      </c>
      <c r="I30" s="73" t="s">
        <v>930</v>
      </c>
      <c r="J30" s="73" t="s">
        <v>897</v>
      </c>
      <c r="K30" s="74">
        <v>0</v>
      </c>
      <c r="L30" s="74">
        <v>0</v>
      </c>
      <c r="M30" s="74">
        <v>4.0909224924597615E-2</v>
      </c>
      <c r="N30" s="74">
        <v>0</v>
      </c>
      <c r="O30" s="75" t="s">
        <v>919</v>
      </c>
      <c r="P30" s="75" t="s">
        <v>1037</v>
      </c>
      <c r="R30" s="48">
        <f t="shared" si="0"/>
        <v>-28.776776088709699</v>
      </c>
    </row>
    <row r="31" spans="1:18" x14ac:dyDescent="0.2">
      <c r="A31" s="27" t="s">
        <v>39</v>
      </c>
      <c r="B31" t="s">
        <v>638</v>
      </c>
      <c r="D31" s="2">
        <v>-220652.4</v>
      </c>
      <c r="F31" s="42" t="s">
        <v>920</v>
      </c>
      <c r="G31" s="73" t="s">
        <v>1035</v>
      </c>
      <c r="H31" s="73" t="s">
        <v>921</v>
      </c>
      <c r="I31" s="73" t="s">
        <v>930</v>
      </c>
      <c r="J31" s="73" t="s">
        <v>897</v>
      </c>
      <c r="K31" s="74">
        <v>0</v>
      </c>
      <c r="L31" s="74">
        <v>0</v>
      </c>
      <c r="M31" s="74">
        <v>4.0909224924597615E-2</v>
      </c>
      <c r="N31" s="74">
        <v>0</v>
      </c>
      <c r="O31" s="75" t="s">
        <v>919</v>
      </c>
      <c r="P31" s="75" t="s">
        <v>1037</v>
      </c>
      <c r="R31" s="48">
        <f t="shared" si="0"/>
        <v>-9026.7186617522821</v>
      </c>
    </row>
    <row r="32" spans="1:18" x14ac:dyDescent="0.2">
      <c r="A32" s="27" t="s">
        <v>39</v>
      </c>
      <c r="B32" t="s">
        <v>681</v>
      </c>
      <c r="D32" s="2">
        <v>-123368.41</v>
      </c>
      <c r="F32" s="42" t="s">
        <v>920</v>
      </c>
      <c r="G32" s="73" t="s">
        <v>1035</v>
      </c>
      <c r="H32" s="73" t="s">
        <v>921</v>
      </c>
      <c r="I32" s="73" t="s">
        <v>930</v>
      </c>
      <c r="J32" s="73" t="s">
        <v>897</v>
      </c>
      <c r="K32" s="74">
        <v>0</v>
      </c>
      <c r="L32" s="74">
        <v>0</v>
      </c>
      <c r="M32" s="74">
        <v>4.0909224924597615E-2</v>
      </c>
      <c r="N32" s="74">
        <v>0</v>
      </c>
      <c r="O32" s="75" t="s">
        <v>919</v>
      </c>
      <c r="P32" s="75" t="s">
        <v>1037</v>
      </c>
      <c r="R32" s="48">
        <f t="shared" si="0"/>
        <v>-5046.9060332799781</v>
      </c>
    </row>
    <row r="33" spans="1:21" x14ac:dyDescent="0.2">
      <c r="A33" s="27" t="s">
        <v>39</v>
      </c>
      <c r="B33" t="s">
        <v>697</v>
      </c>
      <c r="D33" s="2">
        <v>-1653</v>
      </c>
      <c r="F33" s="42" t="s">
        <v>920</v>
      </c>
      <c r="G33" s="73" t="s">
        <v>1035</v>
      </c>
      <c r="H33" s="73" t="s">
        <v>921</v>
      </c>
      <c r="I33" s="73" t="s">
        <v>930</v>
      </c>
      <c r="J33" s="73" t="s">
        <v>897</v>
      </c>
      <c r="K33" s="74">
        <v>0</v>
      </c>
      <c r="L33" s="74">
        <v>0</v>
      </c>
      <c r="M33" s="74">
        <v>4.0909224924597615E-2</v>
      </c>
      <c r="N33" s="74">
        <v>0</v>
      </c>
      <c r="O33" s="75" t="s">
        <v>919</v>
      </c>
      <c r="P33" s="75" t="s">
        <v>1037</v>
      </c>
      <c r="R33" s="48">
        <f t="shared" si="0"/>
        <v>-67.62294880035985</v>
      </c>
    </row>
    <row r="34" spans="1:21" x14ac:dyDescent="0.2">
      <c r="A34" s="27" t="s">
        <v>39</v>
      </c>
      <c r="B34" t="s">
        <v>701</v>
      </c>
      <c r="D34" s="2">
        <v>-1205</v>
      </c>
      <c r="F34" s="42" t="s">
        <v>920</v>
      </c>
      <c r="G34" s="73" t="s">
        <v>1035</v>
      </c>
      <c r="H34" s="73" t="s">
        <v>921</v>
      </c>
      <c r="I34" s="73" t="s">
        <v>930</v>
      </c>
      <c r="J34" s="73" t="s">
        <v>897</v>
      </c>
      <c r="K34" s="74">
        <v>0</v>
      </c>
      <c r="L34" s="74">
        <v>0</v>
      </c>
      <c r="M34" s="74">
        <v>4.0909224924597615E-2</v>
      </c>
      <c r="N34" s="74">
        <v>0</v>
      </c>
      <c r="O34" s="75" t="s">
        <v>919</v>
      </c>
      <c r="P34" s="75" t="s">
        <v>1037</v>
      </c>
      <c r="R34" s="48">
        <f t="shared" si="0"/>
        <v>-49.295616034140124</v>
      </c>
    </row>
    <row r="35" spans="1:21" x14ac:dyDescent="0.2">
      <c r="A35" s="27" t="s">
        <v>39</v>
      </c>
      <c r="B35" t="s">
        <v>800</v>
      </c>
      <c r="D35" s="2">
        <v>-386.59</v>
      </c>
      <c r="F35" s="42" t="s">
        <v>920</v>
      </c>
      <c r="G35" s="73" t="s">
        <v>1035</v>
      </c>
      <c r="H35" s="73" t="s">
        <v>921</v>
      </c>
      <c r="I35" s="73" t="s">
        <v>930</v>
      </c>
      <c r="J35" s="73" t="s">
        <v>897</v>
      </c>
      <c r="K35" s="74">
        <v>0</v>
      </c>
      <c r="L35" s="74">
        <v>0</v>
      </c>
      <c r="M35" s="74">
        <v>4.0909224924597615E-2</v>
      </c>
      <c r="N35" s="74">
        <v>0</v>
      </c>
      <c r="O35" s="75" t="s">
        <v>919</v>
      </c>
      <c r="P35" s="75" t="s">
        <v>1037</v>
      </c>
      <c r="R35" s="48">
        <f t="shared" si="0"/>
        <v>-15.81509726360019</v>
      </c>
    </row>
    <row r="36" spans="1:21" x14ac:dyDescent="0.2">
      <c r="A36" s="27" t="s">
        <v>39</v>
      </c>
      <c r="B36" t="s">
        <v>5</v>
      </c>
      <c r="D36" s="2">
        <v>1546.53</v>
      </c>
      <c r="F36" s="42" t="s">
        <v>920</v>
      </c>
      <c r="G36" s="73" t="s">
        <v>1035</v>
      </c>
      <c r="H36" s="73" t="s">
        <v>921</v>
      </c>
      <c r="I36" s="73" t="s">
        <v>930</v>
      </c>
      <c r="J36" s="73" t="s">
        <v>897</v>
      </c>
      <c r="K36" s="74">
        <v>0</v>
      </c>
      <c r="L36" s="74">
        <v>0</v>
      </c>
      <c r="M36" s="74">
        <v>4.0909224924597615E-2</v>
      </c>
      <c r="N36" s="74">
        <v>0</v>
      </c>
      <c r="O36" s="75" t="s">
        <v>919</v>
      </c>
      <c r="P36" s="75" t="s">
        <v>1037</v>
      </c>
      <c r="R36" s="48">
        <f t="shared" si="0"/>
        <v>63.267343622637945</v>
      </c>
    </row>
    <row r="37" spans="1:21" x14ac:dyDescent="0.2">
      <c r="A37" s="27" t="s">
        <v>39</v>
      </c>
      <c r="B37" t="s">
        <v>830</v>
      </c>
      <c r="D37" s="2">
        <v>-76.260000000000005</v>
      </c>
      <c r="F37" s="42" t="s">
        <v>920</v>
      </c>
      <c r="G37" s="73" t="s">
        <v>1035</v>
      </c>
      <c r="H37" s="73" t="s">
        <v>921</v>
      </c>
      <c r="I37" s="73" t="s">
        <v>930</v>
      </c>
      <c r="J37" s="73" t="s">
        <v>897</v>
      </c>
      <c r="K37" s="74">
        <v>0</v>
      </c>
      <c r="L37" s="74">
        <v>0</v>
      </c>
      <c r="M37" s="74">
        <v>4.0909224924597615E-2</v>
      </c>
      <c r="N37" s="74">
        <v>0</v>
      </c>
      <c r="O37" s="75" t="s">
        <v>919</v>
      </c>
      <c r="P37" s="75" t="s">
        <v>1037</v>
      </c>
      <c r="R37" s="48">
        <f t="shared" si="0"/>
        <v>-3.1197374927498145</v>
      </c>
    </row>
    <row r="38" spans="1:21" x14ac:dyDescent="0.2">
      <c r="A38" s="27" t="s">
        <v>39</v>
      </c>
      <c r="B38" t="s">
        <v>831</v>
      </c>
      <c r="D38" s="2">
        <v>-1207.54</v>
      </c>
      <c r="F38" s="42" t="s">
        <v>920</v>
      </c>
      <c r="G38" s="73" t="s">
        <v>1035</v>
      </c>
      <c r="H38" s="73" t="s">
        <v>921</v>
      </c>
      <c r="I38" s="73" t="s">
        <v>930</v>
      </c>
      <c r="J38" s="73" t="s">
        <v>897</v>
      </c>
      <c r="K38" s="74">
        <v>0</v>
      </c>
      <c r="L38" s="74">
        <v>0</v>
      </c>
      <c r="M38" s="74">
        <v>4.0909224924597615E-2</v>
      </c>
      <c r="N38" s="74">
        <v>0</v>
      </c>
      <c r="O38" s="75" t="s">
        <v>919</v>
      </c>
      <c r="P38" s="75" t="s">
        <v>1037</v>
      </c>
      <c r="R38" s="48">
        <f t="shared" si="0"/>
        <v>-49.399525465448605</v>
      </c>
    </row>
    <row r="39" spans="1:21" x14ac:dyDescent="0.2">
      <c r="A39" s="45" t="s">
        <v>39</v>
      </c>
      <c r="B39" t="s">
        <v>855</v>
      </c>
      <c r="D39" s="2">
        <v>-12550</v>
      </c>
      <c r="F39" s="42" t="s">
        <v>920</v>
      </c>
      <c r="G39" s="73" t="s">
        <v>1035</v>
      </c>
      <c r="H39" s="73" t="s">
        <v>921</v>
      </c>
      <c r="I39" s="73" t="s">
        <v>930</v>
      </c>
      <c r="J39" s="73" t="s">
        <v>897</v>
      </c>
      <c r="K39" s="74">
        <v>0</v>
      </c>
      <c r="L39" s="74">
        <v>0</v>
      </c>
      <c r="M39" s="74">
        <v>4.0909224924597615E-2</v>
      </c>
      <c r="N39" s="74">
        <v>0</v>
      </c>
      <c r="O39" s="75" t="s">
        <v>919</v>
      </c>
      <c r="P39" s="75" t="s">
        <v>1037</v>
      </c>
      <c r="R39" s="48">
        <f t="shared" si="0"/>
        <v>-513.41077280370007</v>
      </c>
    </row>
    <row r="40" spans="1:21" x14ac:dyDescent="0.2">
      <c r="R40" s="46"/>
      <c r="U40">
        <f>SUM(R6:R39)</f>
        <v>-91966.136910427391</v>
      </c>
    </row>
    <row r="41" spans="1:21" s="21" customFormat="1" x14ac:dyDescent="0.2">
      <c r="E41" s="40"/>
      <c r="R41" s="61"/>
    </row>
    <row r="42" spans="1:21" x14ac:dyDescent="0.2">
      <c r="D42" s="2">
        <f>SUM(D6:D39)</f>
        <v>-2248053.7600000002</v>
      </c>
      <c r="R42" s="46"/>
    </row>
    <row r="43" spans="1:21" x14ac:dyDescent="0.2">
      <c r="R43" s="46"/>
    </row>
    <row r="44" spans="1:21" x14ac:dyDescent="0.2">
      <c r="R44" s="46"/>
    </row>
    <row r="45" spans="1:21" x14ac:dyDescent="0.2">
      <c r="R45" s="46"/>
    </row>
    <row r="46" spans="1:21" x14ac:dyDescent="0.2">
      <c r="R46" s="46"/>
    </row>
    <row r="47" spans="1:21" x14ac:dyDescent="0.2">
      <c r="R47" s="47">
        <f>SUM(R6:R39)</f>
        <v>-91966.136910427391</v>
      </c>
    </row>
  </sheetData>
  <mergeCells count="1">
    <mergeCell ref="K3:N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ure_x0020_Store xmlns="043c88f2-d378-44c7-871f-802f9eebccce" xsi:nil="true"/>
    <Database xmlns="043c88f2-d378-44c7-871f-802f9eebccce" xsi:nil="true"/>
    <Server xmlns="043c88f2-d378-44c7-871f-802f9eebccce" xsi:nil="true"/>
    <Perspektiv xmlns="043c88f2-d378-44c7-871f-802f9eebccce" xsi:nil="true"/>
    <Datakildebeskrivelse xmlns="043c88f2-d378-44c7-871f-802f9eebccce" xsi:nil="true"/>
    <DB_x0020_Skema xmlns="043c88f2-d378-44c7-871f-802f9eebccce" xsi:nil="true"/>
    <Kube xmlns="043c88f2-d378-44c7-871f-802f9eebccce" xsi:nil="true"/>
    <Dataomr_x00e5_de xmlns="d7726885-0a3f-4845-9f1d-c407611184e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U-Analysedatakilde" ma:contentTypeID="0x010100CFAAE3B28E64104E8B7D1353C3D83BD701010008100A24B695B4429693D8E5CA63E66C" ma:contentTypeVersion="4" ma:contentTypeDescription="Datakilde til lokale analyser" ma:contentTypeScope="" ma:versionID="f26b9a0c705f2b996e2eb8da154eadd1">
  <xsd:schema xmlns:xsd="http://www.w3.org/2001/XMLSchema" xmlns:xs="http://www.w3.org/2001/XMLSchema" xmlns:p="http://schemas.microsoft.com/office/2006/metadata/properties" xmlns:ns2="043c88f2-d378-44c7-871f-802f9eebccce" xmlns:ns3="d7726885-0a3f-4845-9f1d-c407611184e5" targetNamespace="http://schemas.microsoft.com/office/2006/metadata/properties" ma:root="true" ma:fieldsID="7532f46da6cb3c11340ecd30f9e4acff" ns2:_="" ns3:_="">
    <xsd:import namespace="043c88f2-d378-44c7-871f-802f9eebccce"/>
    <xsd:import namespace="d7726885-0a3f-4845-9f1d-c407611184e5"/>
    <xsd:element name="properties">
      <xsd:complexType>
        <xsd:sequence>
          <xsd:element name="documentManagement">
            <xsd:complexType>
              <xsd:all>
                <xsd:element ref="ns2:Datakildebeskrivelse" minOccurs="0"/>
                <xsd:element ref="ns2:Server" minOccurs="0"/>
                <xsd:element ref="ns2:Database" minOccurs="0"/>
                <xsd:element ref="ns2:Kube" minOccurs="0"/>
                <xsd:element ref="ns2:Perspektiv" minOccurs="0"/>
                <xsd:element ref="ns2:Secure_x0020_Store" minOccurs="0"/>
                <xsd:element ref="ns2:DB_x0020_Skema" minOccurs="0"/>
                <xsd:element ref="ns3:Dataomr_x00e5_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c88f2-d378-44c7-871f-802f9eebccce" elementFormDefault="qualified">
    <xsd:import namespace="http://schemas.microsoft.com/office/2006/documentManagement/types"/>
    <xsd:import namespace="http://schemas.microsoft.com/office/infopath/2007/PartnerControls"/>
    <xsd:element name="Datakildebeskrivelse" ma:index="1" nillable="true" ma:displayName="Datakildebeskrivelse" ma:description="Beskrivelse af datakilden. F.eks molapversion." ma:internalName="Datakildebeskrivelse" ma:readOnly="false">
      <xsd:simpleType>
        <xsd:restriction base="dms:Note">
          <xsd:maxLength value="255"/>
        </xsd:restriction>
      </xsd:simpleType>
    </xsd:element>
    <xsd:element name="Server" ma:index="2" nillable="true" ma:displayName="Server" ma:description="Navn på server" ma:format="RadioButtons" ma:internalName="Server" ma:readOnly="false">
      <xsd:simpleType>
        <xsd:restriction base="dms:Choice">
          <xsd:enumeration value="BISSAS01"/>
          <xsd:enumeration value="BIEDWSSIS01"/>
          <xsd:enumeration value="BILAKESQL01"/>
          <xsd:enumeration value="BISSAS11"/>
          <xsd:enumeration value="BIEDWSSIS11"/>
          <xsd:enumeration value="BILAKESQL11"/>
        </xsd:restriction>
      </xsd:simpleType>
    </xsd:element>
    <xsd:element name="Database" ma:index="3" nillable="true" ma:displayName="Database" ma:description="Databasenavn" ma:format="RadioButtons" ma:internalName="Database" ma:readOnly="false">
      <xsd:simpleType>
        <xsd:union memberTypes="dms:Text">
          <xsd:simpleType>
            <xsd:restriction base="dms:Choice">
              <xsd:enumeration value="BISSASDB01"/>
              <xsd:enumeration value="BISSASDB02"/>
              <xsd:enumeration value="BISSASDB03"/>
              <xsd:enumeration value="BISSASDB04"/>
              <xsd:enumeration value="MetaDataMart"/>
              <xsd:enumeration value="NoegletalsMart"/>
              <xsd:enumeration value="OekonomiMart"/>
              <xsd:enumeration value="StudieMart"/>
              <xsd:enumeration value="Ikke aktuel"/>
            </xsd:restriction>
          </xsd:simpleType>
        </xsd:union>
      </xsd:simpleType>
    </xsd:element>
    <xsd:element name="Kube" ma:index="4" nillable="true" ma:displayName="Kube" ma:description="Kubenavn" ma:format="RadioButtons" ma:internalName="Kube" ma:readOnly="false">
      <xsd:simpleType>
        <xsd:union memberTypes="dms:Text">
          <xsd:simpleType>
            <xsd:restriction base="dms:Choice">
              <xsd:enumeration value="Oeko-Analyse-01"/>
              <xsd:enumeration value="Stud-Analyse-01"/>
              <xsd:enumeration value="Oeko-Rapport-01"/>
              <xsd:enumeration value="Stud-Rapport-01"/>
              <xsd:enumeration value="AU-Noegletal-01"/>
              <xsd:enumeration value="BICC-Rapport-01"/>
            </xsd:restriction>
          </xsd:simpleType>
        </xsd:union>
      </xsd:simpleType>
    </xsd:element>
    <xsd:element name="Perspektiv" ma:index="5" nillable="true" ma:displayName="Perspektiv" ma:description="Navn på perspektiv" ma:format="Dropdown" ma:internalName="Perspektiv" ma:readOnly="false">
      <xsd:simpleType>
        <xsd:union memberTypes="dms:Text">
          <xsd:simpleType>
            <xsd:restriction base="dms:Choice">
              <xsd:enumeration value="Oeko-Analyse-01-Default"/>
              <xsd:enumeration value="Stud-Analyse-01-Default"/>
              <xsd:enumeration value="Oeko-Rapport-01-Default"/>
              <xsd:enumeration value="Stud-Rapport-01-Default"/>
              <xsd:enumeration value="AU-Noegletal-01-Default"/>
            </xsd:restriction>
          </xsd:simpleType>
        </xsd:union>
      </xsd:simpleType>
    </xsd:element>
    <xsd:element name="Secure_x0020_Store" ma:index="6" nillable="true" ma:displayName="Secure Store" ma:description="Navn på Secure Store Target Applikation" ma:internalName="Secure_x0020_Store" ma:readOnly="false">
      <xsd:simpleType>
        <xsd:restriction base="dms:Text">
          <xsd:maxLength value="255"/>
        </xsd:restriction>
      </xsd:simpleType>
    </xsd:element>
    <xsd:element name="DB_x0020_Skema" ma:index="7" nillable="true" ma:displayName="DB Skema" ma:description="Databaseskema" ma:internalName="DB_x0020_Skema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26885-0a3f-4845-9f1d-c407611184e5" elementFormDefault="qualified">
    <xsd:import namespace="http://schemas.microsoft.com/office/2006/documentManagement/types"/>
    <xsd:import namespace="http://schemas.microsoft.com/office/infopath/2007/PartnerControls"/>
    <xsd:element name="Dataomr_x00e5_de" ma:index="15" nillable="true" ma:displayName="Dataområde" ma:format="Dropdown" ma:internalName="Dataomr_x00e5_de">
      <xsd:simpleType>
        <xsd:restriction base="dms:Choice">
          <xsd:enumeration value="HistASBAnalyser"/>
          <xsd:enumeration value="HRAnalyser"/>
          <xsd:enumeration value="NgltalAnalyser"/>
          <xsd:enumeration value="OekoAnalyser"/>
          <xsd:enumeration value="UddAnalyser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03235-7A48-4FC4-97A6-95FE4993491C}">
  <ds:schemaRefs>
    <ds:schemaRef ds:uri="http://schemas.microsoft.com/office/2006/metadata/properties"/>
    <ds:schemaRef ds:uri="043c88f2-d378-44c7-871f-802f9eebccce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d7726885-0a3f-4845-9f1d-c407611184e5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132E4BE-B6B5-445A-BA2A-AB9A247D0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c88f2-d378-44c7-871f-802f9eebccce"/>
    <ds:schemaRef ds:uri="d7726885-0a3f-4845-9f1d-c407611184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5287FA-8C8C-4753-83D7-3B69921E51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Økonomianalysen</vt:lpstr>
      <vt:lpstr>Analyse</vt:lpstr>
      <vt:lpstr>Scope 2 El, vand og varme</vt:lpstr>
      <vt:lpstr>Scope 3 Indkøb (varer)</vt:lpstr>
      <vt:lpstr>Scope 3 Indkøb (ydelser)</vt:lpstr>
      <vt:lpstr>Scope 3 Rejseomkostninger</vt:lpstr>
      <vt:lpstr>Scope 3 Vedligehold</vt:lpstr>
      <vt:lpstr>Scope 1 Brændstof</vt:lpstr>
      <vt:lpstr>Scope 2 El, vand og varme Uffe</vt:lpstr>
      <vt:lpstr>Scope 3 Hotel</vt:lpstr>
      <vt:lpstr>Scope 3 Forplejning</vt:lpstr>
      <vt:lpstr>Scope 3 Hardware og IT-udstyr</vt:lpstr>
      <vt:lpstr>Scope 3Forsendelsesomkostninger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 S. Simonsen</dc:creator>
  <cp:lastModifiedBy>Thea Quistgaard</cp:lastModifiedBy>
  <cp:lastPrinted>2019-09-02T10:04:55Z</cp:lastPrinted>
  <dcterms:created xsi:type="dcterms:W3CDTF">2019-04-26T10:48:31Z</dcterms:created>
  <dcterms:modified xsi:type="dcterms:W3CDTF">2024-09-17T09:07:19Z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0x010100CFAAE3B28E64104E8B7D1353C3D83BD701010008100A24B695B4429693D8E5CA63E66C</vt:lpwstr>
  </property>
</Properties>
</file>