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G13" i="1"/>
  <c r="G12" i="1"/>
  <c r="I8" i="1"/>
  <c r="I6" i="1"/>
  <c r="I4" i="1"/>
  <c r="I2" i="1"/>
  <c r="F14" i="1"/>
  <c r="F13" i="1"/>
  <c r="F12" i="1"/>
  <c r="D14" i="1"/>
  <c r="D13" i="1"/>
  <c r="D12" i="1"/>
  <c r="D8" i="1"/>
  <c r="D9" i="1"/>
  <c r="E8" i="1"/>
  <c r="B14" i="1"/>
  <c r="D6" i="1"/>
  <c r="D7" i="1"/>
  <c r="E6" i="1"/>
  <c r="B13" i="1"/>
  <c r="D4" i="1"/>
  <c r="D5" i="1"/>
  <c r="E4" i="1"/>
  <c r="B12" i="1"/>
  <c r="D2" i="1"/>
  <c r="D3" i="1"/>
  <c r="E2" i="1"/>
  <c r="B11" i="1"/>
</calcChain>
</file>

<file path=xl/sharedStrings.xml><?xml version="1.0" encoding="utf-8"?>
<sst xmlns="http://schemas.openxmlformats.org/spreadsheetml/2006/main" count="26" uniqueCount="26">
  <si>
    <t>ID</t>
  </si>
  <si>
    <t>B1</t>
  </si>
  <si>
    <t>B2</t>
  </si>
  <si>
    <t>D1</t>
  </si>
  <si>
    <t>D2</t>
  </si>
  <si>
    <t>D1.1</t>
  </si>
  <si>
    <t>D1.2</t>
  </si>
  <si>
    <t>D2.1</t>
  </si>
  <si>
    <t>D2.2</t>
  </si>
  <si>
    <t>D3.1</t>
  </si>
  <si>
    <t>D3.2</t>
  </si>
  <si>
    <t>Tube mass after freeze-drying (g)</t>
  </si>
  <si>
    <t>Tube mass after removing soil (g)</t>
  </si>
  <si>
    <t>Mass dry soil (g)</t>
  </si>
  <si>
    <t>Total mass soil (g)</t>
  </si>
  <si>
    <t>B</t>
  </si>
  <si>
    <t>D3</t>
  </si>
  <si>
    <t>Soil (g)</t>
  </si>
  <si>
    <t>LC-MS water with ABMBA and 13C glucose added (mL)</t>
  </si>
  <si>
    <t>Additional water added (mL)</t>
  </si>
  <si>
    <t>Extraction ratio (mL:g)</t>
  </si>
  <si>
    <t>mL transferred to 15mL tube</t>
  </si>
  <si>
    <t>Initial tube mass (g)</t>
  </si>
  <si>
    <t>Tube + 0.45µm filtrate (g)</t>
  </si>
  <si>
    <t>Filtrate transferred (~mL)</t>
  </si>
  <si>
    <t>g soil equivalent to be analyzed, in 0.45µm filtered 15mL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</si>
</sst>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1" sqref="G11"/>
    </sheetView>
  </sheetViews>
  <sheetFormatPr baseColWidth="10" defaultRowHeight="15" x14ac:dyDescent="0"/>
  <cols>
    <col min="1" max="1" width="5" bestFit="1" customWidth="1"/>
  </cols>
  <sheetData>
    <row r="1" spans="1:9">
      <c r="A1" t="s">
        <v>0</v>
      </c>
      <c r="B1" t="s">
        <v>11</v>
      </c>
      <c r="C1" t="s">
        <v>12</v>
      </c>
      <c r="D1" t="s">
        <v>13</v>
      </c>
      <c r="E1" t="s">
        <v>14</v>
      </c>
      <c r="G1" t="s">
        <v>22</v>
      </c>
      <c r="H1" t="s">
        <v>23</v>
      </c>
      <c r="I1" t="s">
        <v>24</v>
      </c>
    </row>
    <row r="2" spans="1:9">
      <c r="A2" t="s">
        <v>1</v>
      </c>
      <c r="B2">
        <v>1.1349</v>
      </c>
      <c r="C2">
        <v>1.1346400000000001</v>
      </c>
      <c r="D2">
        <f>B2-C2</f>
        <v>2.5999999999992696E-4</v>
      </c>
      <c r="E2">
        <f>SUM(D2:D3)</f>
        <v>4.9999999999994493E-4</v>
      </c>
      <c r="G2">
        <v>6.7690000000000001</v>
      </c>
      <c r="H2">
        <v>7.907</v>
      </c>
      <c r="I2">
        <f>H2-G2</f>
        <v>1.1379999999999999</v>
      </c>
    </row>
    <row r="3" spans="1:9">
      <c r="A3" t="s">
        <v>2</v>
      </c>
      <c r="B3">
        <v>0.98324</v>
      </c>
      <c r="C3">
        <v>0.98299999999999998</v>
      </c>
      <c r="D3">
        <f t="shared" ref="D3:D9" si="0">B3-C3</f>
        <v>2.4000000000001798E-4</v>
      </c>
    </row>
    <row r="4" spans="1:9">
      <c r="A4" t="s">
        <v>5</v>
      </c>
      <c r="B4">
        <v>1.6816800000000001</v>
      </c>
      <c r="C4">
        <v>1.1369</v>
      </c>
      <c r="D4">
        <f t="shared" si="0"/>
        <v>0.54478000000000004</v>
      </c>
      <c r="E4">
        <f>SUM(D4:D5)</f>
        <v>0.54474</v>
      </c>
      <c r="G4">
        <v>6.82</v>
      </c>
      <c r="H4">
        <v>9.1869999999999994</v>
      </c>
      <c r="I4">
        <f>H4-G4</f>
        <v>2.3669999999999991</v>
      </c>
    </row>
    <row r="5" spans="1:9">
      <c r="A5" t="s">
        <v>6</v>
      </c>
      <c r="B5">
        <v>0.99495999999999996</v>
      </c>
      <c r="C5">
        <v>0.995</v>
      </c>
      <c r="D5">
        <f t="shared" si="0"/>
        <v>-4.0000000000040004E-5</v>
      </c>
    </row>
    <row r="6" spans="1:9">
      <c r="A6" t="s">
        <v>7</v>
      </c>
      <c r="B6">
        <v>1.4422299999999999</v>
      </c>
      <c r="C6">
        <v>1.13761</v>
      </c>
      <c r="D6">
        <f t="shared" si="0"/>
        <v>0.30461999999999989</v>
      </c>
      <c r="E6">
        <f>SUM(D6:D7)</f>
        <v>0.30400999999999989</v>
      </c>
      <c r="G6">
        <v>6.8230000000000004</v>
      </c>
      <c r="H6">
        <v>8.218</v>
      </c>
      <c r="I6">
        <f>H6-G6</f>
        <v>1.3949999999999996</v>
      </c>
    </row>
    <row r="7" spans="1:9">
      <c r="A7" t="s">
        <v>8</v>
      </c>
      <c r="B7">
        <v>0.99368999999999996</v>
      </c>
      <c r="C7">
        <v>0.99429999999999996</v>
      </c>
      <c r="D7">
        <f t="shared" si="0"/>
        <v>-6.0999999999999943E-4</v>
      </c>
    </row>
    <row r="8" spans="1:9">
      <c r="A8" t="s">
        <v>9</v>
      </c>
      <c r="B8">
        <v>1.34416</v>
      </c>
      <c r="C8">
        <v>1.13991</v>
      </c>
      <c r="D8">
        <f t="shared" si="0"/>
        <v>0.20425000000000004</v>
      </c>
      <c r="E8">
        <f>SUM(D8:D9)</f>
        <v>0.20106000000000002</v>
      </c>
      <c r="G8">
        <v>6.8179999999999996</v>
      </c>
      <c r="H8">
        <v>7.8479999999999999</v>
      </c>
      <c r="I8">
        <f>H8-G8</f>
        <v>1.0300000000000002</v>
      </c>
    </row>
    <row r="9" spans="1:9">
      <c r="A9" t="s">
        <v>10</v>
      </c>
      <c r="B9">
        <v>0.98980999999999997</v>
      </c>
      <c r="C9">
        <v>0.99299999999999999</v>
      </c>
      <c r="D9">
        <f t="shared" si="0"/>
        <v>-3.1900000000000261E-3</v>
      </c>
    </row>
    <row r="10" spans="1:9">
      <c r="B10" t="s">
        <v>17</v>
      </c>
      <c r="C10" t="s">
        <v>18</v>
      </c>
      <c r="D10" t="s">
        <v>20</v>
      </c>
      <c r="E10" t="s">
        <v>19</v>
      </c>
      <c r="F10" t="s">
        <v>21</v>
      </c>
      <c r="G10" t="s">
        <v>25</v>
      </c>
    </row>
    <row r="11" spans="1:9">
      <c r="A11" t="s">
        <v>15</v>
      </c>
      <c r="B11">
        <f>E2</f>
        <v>4.9999999999994493E-4</v>
      </c>
      <c r="C11">
        <v>1</v>
      </c>
      <c r="E11">
        <v>0.5</v>
      </c>
    </row>
    <row r="12" spans="1:9">
      <c r="A12" t="s">
        <v>3</v>
      </c>
      <c r="B12">
        <f>E4</f>
        <v>0.54474</v>
      </c>
      <c r="C12">
        <v>2.67</v>
      </c>
      <c r="D12">
        <f>C12/B12</f>
        <v>4.9014208613283401</v>
      </c>
      <c r="E12">
        <v>0.5</v>
      </c>
      <c r="F12">
        <f>B12/SUM(C12,E12)</f>
        <v>0.1718422712933754</v>
      </c>
      <c r="G12">
        <f>F12*I4</f>
        <v>0.40675065615141942</v>
      </c>
    </row>
    <row r="13" spans="1:9">
      <c r="A13" t="s">
        <v>4</v>
      </c>
      <c r="B13">
        <f>E6</f>
        <v>0.30400999999999989</v>
      </c>
      <c r="C13">
        <v>1.49</v>
      </c>
      <c r="D13">
        <f>C13/B13</f>
        <v>4.9011545672839727</v>
      </c>
      <c r="E13">
        <v>0.5</v>
      </c>
      <c r="F13">
        <f>B13/SUM(C13,E13)</f>
        <v>0.15276884422110548</v>
      </c>
      <c r="G13">
        <f>F13*I6</f>
        <v>0.21311253768844207</v>
      </c>
    </row>
    <row r="14" spans="1:9">
      <c r="A14" t="s">
        <v>16</v>
      </c>
      <c r="B14">
        <f>E8</f>
        <v>0.20106000000000002</v>
      </c>
      <c r="C14">
        <v>1</v>
      </c>
      <c r="D14">
        <f>C14/B14</f>
        <v>4.9736397095394409</v>
      </c>
      <c r="E14">
        <v>0.5</v>
      </c>
      <c r="F14">
        <f>B14/SUM(C14,E14)</f>
        <v>0.13404000000000002</v>
      </c>
      <c r="G14">
        <f>F14*I8</f>
        <v>0.13806120000000005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Whitman</dc:creator>
  <cp:lastModifiedBy>Thea Whitman</cp:lastModifiedBy>
  <dcterms:created xsi:type="dcterms:W3CDTF">2015-04-13T21:46:53Z</dcterms:created>
  <dcterms:modified xsi:type="dcterms:W3CDTF">2015-04-13T21:54:50Z</dcterms:modified>
</cp:coreProperties>
</file>