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77" documentId="13_ncr:1_{43C417D7-8C42-4256-B7E0-D18545356984}" xr6:coauthVersionLast="47" xr6:coauthVersionMax="47" xr10:uidLastSave="{D6D60481-02E0-4A3D-B892-2244E06F6193}"/>
  <bookViews>
    <workbookView xWindow="-98" yWindow="-98" windowWidth="21795" windowHeight="12975" tabRatio="994" activeTab="4"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s>
  <definedNames>
    <definedName name="_xlnm.Print_Area" localSheetId="3">'14-16.Quantity&amp;packaging info'!$A$1:$F$32</definedName>
    <definedName name="_xlnm.Print_Area" localSheetId="0">'1-5.Manufacturer &amp; product info'!$A$1:$E$37</definedName>
    <definedName name="_xlnm.Print_Area" localSheetId="4">'17-20.HACCP,Artwork&amp;SpecAuthor.'!$A$1:$E$28</definedName>
    <definedName name="_xlnm.Print_Area" localSheetId="1">'6-8.Ingre&amp;Nutrition&amp;Allergens'!$A$1:$H$48</definedName>
    <definedName name="_xlnm.Print_Area" localSheetId="2">'9-13.Quality Attributes '!$A$1:$F$38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8" l="1"/>
  <c r="E12" i="2" l="1"/>
  <c r="B30" i="8"/>
  <c r="C28" i="8" l="1"/>
  <c r="B28" i="8" l="1"/>
  <c r="B22" i="8"/>
  <c r="B29" i="8"/>
  <c r="C29" i="8"/>
  <c r="C30" i="8" l="1"/>
  <c r="I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tc={D10D7293-0799-4D62-B80D-BD2C6DBD3082}</author>
  </authors>
  <commentList>
    <comment ref="F24" authorId="0" shapeId="0" xr:uid="{D10D7293-0799-4D62-B80D-BD2C6DBD3082}">
      <text>
        <t xml:space="preserve">[Threaded comment]
Your version of Excel allows you to read this threaded comment; however, any edits to it will get removed if the file is opened in a newer version of Excel. Learn more: https://go.microsoft.com/fwlink/?linkid=870924
Comment:
    The product has a low pH of 4, which does not support the growth of Listeria monocytogenes, and based on historical tests conducted by the factory, this microorganism is considered very low risk in this product. </t>
      </text>
    </comment>
  </commentList>
</comments>
</file>

<file path=xl/sharedStrings.xml><?xml version="1.0" encoding="utf-8"?>
<sst xmlns="http://schemas.openxmlformats.org/spreadsheetml/2006/main" count="473" uniqueCount="289">
  <si>
    <t>Name of Manufacturer:</t>
  </si>
  <si>
    <t>Address of Manufacturer:</t>
  </si>
  <si>
    <t>Primary：</t>
  </si>
  <si>
    <t>Secondary:</t>
  </si>
  <si>
    <t>Tertiary:</t>
  </si>
  <si>
    <t>Description/Color</t>
  </si>
  <si>
    <t>L</t>
  </si>
  <si>
    <t>W</t>
  </si>
  <si>
    <t>H</t>
  </si>
  <si>
    <t>Weight 
(g)</t>
  </si>
  <si>
    <t xml:space="preserve">Dimensions
(mm)   </t>
  </si>
  <si>
    <t>Is the product packed in a Protective atmosphere?
(if yes, indicate the composition on gases used if applicable)</t>
  </si>
  <si>
    <t>Is the product vacuum packed?</t>
  </si>
  <si>
    <t>Primary Package Plastic Material Comply with Commission Regulation (EU) No 10/2011</t>
  </si>
  <si>
    <t>Yes</t>
  </si>
  <si>
    <t>Ingredients</t>
  </si>
  <si>
    <t>Components</t>
  </si>
  <si>
    <t>(if ingredient is composed of several sub-ingredients)</t>
  </si>
  <si>
    <t>Supplier Names</t>
  </si>
  <si>
    <t>(Please list all suppliers per ingredient)</t>
  </si>
  <si>
    <t>Country of Origin</t>
  </si>
  <si>
    <t>Total</t>
  </si>
  <si>
    <r>
      <t xml:space="preserve">(Please list the ingredients </t>
    </r>
    <r>
      <rPr>
        <b/>
        <sz val="8"/>
        <color theme="1"/>
        <rFont val="Calibri Light"/>
        <family val="2"/>
        <scheme val="major"/>
      </rPr>
      <t>in descending order</t>
    </r>
    <r>
      <rPr>
        <sz val="8"/>
        <color theme="1"/>
        <rFont val="Calibri Light"/>
        <family val="2"/>
        <scheme val="major"/>
      </rPr>
      <t>)</t>
    </r>
  </si>
  <si>
    <t>Potential Component</t>
  </si>
  <si>
    <t xml:space="preserve">Product contains? </t>
  </si>
  <si>
    <t>01</t>
  </si>
  <si>
    <t>02</t>
  </si>
  <si>
    <t>03</t>
  </si>
  <si>
    <t>04</t>
  </si>
  <si>
    <t>05</t>
  </si>
  <si>
    <t>06</t>
  </si>
  <si>
    <t>07</t>
  </si>
  <si>
    <t>08</t>
  </si>
  <si>
    <t>09</t>
  </si>
  <si>
    <t>10</t>
  </si>
  <si>
    <t>11</t>
  </si>
  <si>
    <t>12</t>
  </si>
  <si>
    <t>13</t>
  </si>
  <si>
    <t>14</t>
  </si>
  <si>
    <t>Crustaceans and products thereof:</t>
  </si>
  <si>
    <t>Egg and products thereof:</t>
  </si>
  <si>
    <t>Fish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</si>
  <si>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</si>
  <si>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</si>
  <si>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</si>
  <si>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</si>
  <si>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</si>
  <si>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</si>
  <si>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</si>
  <si>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</si>
  <si>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</si>
  <si>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Molluscs and products thereof:</t>
  </si>
  <si>
    <t xml:space="preserve">Energy (Kcal/KJ) </t>
  </si>
  <si>
    <t>Fat</t>
  </si>
  <si>
    <t>Carbohydrate</t>
  </si>
  <si>
    <t>Protein</t>
  </si>
  <si>
    <t>Salt</t>
  </si>
  <si>
    <t xml:space="preserve">   of which sugar</t>
  </si>
  <si>
    <t xml:space="preserve">   of which saturate fat</t>
  </si>
  <si>
    <t>Per 100g/100ml</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</si>
  <si>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</si>
  <si>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</si>
  <si>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</si>
  <si>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</si>
  <si>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</si>
  <si>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ASC</t>
  </si>
  <si>
    <t>Global G.A.P.</t>
  </si>
  <si>
    <t>BRC</t>
  </si>
  <si>
    <t>Sedex</t>
  </si>
  <si>
    <t xml:space="preserve">Vegans </t>
  </si>
  <si>
    <t>Vegetarians</t>
  </si>
  <si>
    <t>Storage Condition / Temperature Range (°C)</t>
  </si>
  <si>
    <t>Shelf Life</t>
  </si>
  <si>
    <t>Once Defrosted suitable for Refreezing?</t>
  </si>
  <si>
    <t>Date Code Format E.g. DD/MM/YY</t>
  </si>
  <si>
    <t>Batch Code Format / Traceability Code</t>
  </si>
  <si>
    <t>Once Opened</t>
  </si>
  <si>
    <t>Ambient products</t>
  </si>
  <si>
    <t>Frozen Products</t>
  </si>
  <si>
    <t>Once Defrosted</t>
  </si>
  <si>
    <t>N/A</t>
  </si>
  <si>
    <t>Outer Case (Secondary)</t>
  </si>
  <si>
    <t>Cases per layer</t>
  </si>
  <si>
    <t>Number of layers</t>
  </si>
  <si>
    <t>Pallet Top-View</t>
  </si>
  <si>
    <t>EU Pallet Configuration 
(0.8m x 1.2m)</t>
  </si>
  <si>
    <t>UK Pallet Configuration 
(1.0m x 1.2m)</t>
  </si>
  <si>
    <t>Micro-organisms</t>
  </si>
  <si>
    <t>Type</t>
  </si>
  <si>
    <t>EU satisfactory in ready to eat</t>
  </si>
  <si>
    <t>Quality Indicator</t>
  </si>
  <si>
    <t>Hygiene indicator</t>
  </si>
  <si>
    <t>&lt;20</t>
  </si>
  <si>
    <t>&lt;100</t>
  </si>
  <si>
    <t>Not Detected</t>
  </si>
  <si>
    <t>Pathogens</t>
  </si>
  <si>
    <t>Vibrio parahaemolyticus</t>
  </si>
  <si>
    <t>&lt;10</t>
  </si>
  <si>
    <t>TVC</t>
  </si>
  <si>
    <t>Escherichia coli</t>
  </si>
  <si>
    <t>Enterobacteriaceae</t>
  </si>
  <si>
    <t>Listeria spp</t>
  </si>
  <si>
    <t>Listeria monocytogenes</t>
  </si>
  <si>
    <t>Campylobacter spp.</t>
  </si>
  <si>
    <t>Escherichia coli O157</t>
  </si>
  <si>
    <t>Salmonella spp.</t>
  </si>
  <si>
    <t xml:space="preserve">Shigella spp. </t>
  </si>
  <si>
    <t xml:space="preserve">Vibrio cholera (O1 and O139) </t>
  </si>
  <si>
    <t xml:space="preserve">Bacillus cereus </t>
  </si>
  <si>
    <t>Bacillus spp.</t>
  </si>
  <si>
    <t>Clostridium perfringens</t>
  </si>
  <si>
    <t>Staphylococcus aureus and other coagulase-positive staphylococci</t>
  </si>
  <si>
    <t>Inner Label / Package Design artwork</t>
  </si>
  <si>
    <t>Specification Authorization</t>
  </si>
  <si>
    <t>Signature</t>
  </si>
  <si>
    <t>Print Name</t>
  </si>
  <si>
    <t>Position in Company</t>
  </si>
  <si>
    <t>Date</t>
  </si>
  <si>
    <t>Test Frequency</t>
  </si>
  <si>
    <t>Gross Weight</t>
  </si>
  <si>
    <t>Net  Weight</t>
  </si>
  <si>
    <t>3.Dietary Requirements</t>
  </si>
  <si>
    <t xml:space="preserve">   of which monounsaturated fat*</t>
  </si>
  <si>
    <t xml:space="preserve">   of which Polyols*</t>
  </si>
  <si>
    <t xml:space="preserve">   of which starch*</t>
  </si>
  <si>
    <t>Fibre*</t>
  </si>
  <si>
    <t>TBI Product Code:</t>
  </si>
  <si>
    <t>2.Product Certified For</t>
  </si>
  <si>
    <t xml:space="preserve">   of which, polyunsaturated fat*</t>
  </si>
  <si>
    <t>Manufacturer Standard</t>
  </si>
  <si>
    <t>IE. Grading, Sizing, Appearance, Flavor/taste, Texture, Colour, smell</t>
  </si>
  <si>
    <t>Rejected Product Photo&amp; Description</t>
  </si>
  <si>
    <t>4.Shelf Life &amp; Storage Condition</t>
  </si>
  <si>
    <t>5.Instructions for Use</t>
  </si>
  <si>
    <t>6.Product Composition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</si>
  <si>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</si>
  <si>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7.Nutritional Information</t>
  </si>
  <si>
    <t>8.The fourteen Allergens – Regulation (EU) No 1169/2011</t>
  </si>
  <si>
    <t>% 
Composition</t>
  </si>
  <si>
    <r>
      <t>Standard Product Photo</t>
    </r>
    <r>
      <rPr>
        <b/>
        <sz val="12"/>
        <color rgb="FF000000"/>
        <rFont val="Calibri Light"/>
        <family val="2"/>
        <scheme val="major"/>
      </rPr>
      <t xml:space="preserve"> &amp; Description </t>
    </r>
  </si>
  <si>
    <t>Product Description in Details:</t>
  </si>
  <si>
    <t>1.Product Gernal Description:</t>
  </si>
  <si>
    <t>Finished Product with Primary package</t>
  </si>
  <si>
    <t>Tertiary</t>
  </si>
  <si>
    <t>10.Acrylamide</t>
  </si>
  <si>
    <t xml:space="preserve">Are Products at risk of acrylamide? </t>
  </si>
  <si>
    <t>Yes/No</t>
  </si>
  <si>
    <t>If Yes. What mitigation measures are in place to manage acrylamide levels with the food?</t>
  </si>
  <si>
    <t>11.Radioactivity</t>
  </si>
  <si>
    <t xml:space="preserve">              If Yes, how is this controlled and what checks are carried out?</t>
  </si>
  <si>
    <t xml:space="preserve">              If yes, what controls in place</t>
  </si>
  <si>
    <t>12.Microbiology Standards</t>
  </si>
  <si>
    <t xml:space="preserve">14.Quantity Attributes </t>
  </si>
  <si>
    <t xml:space="preserve">16.Pallet Configuration </t>
  </si>
  <si>
    <r>
      <t xml:space="preserve">Unit Drained Weight
</t>
    </r>
    <r>
      <rPr>
        <sz val="10"/>
        <color theme="1"/>
        <rFont val="Calibri Light"/>
        <family val="2"/>
        <scheme val="major"/>
      </rPr>
      <t xml:space="preserve">(If Product contains liquid) </t>
    </r>
  </si>
  <si>
    <t>17.Process Flow Chart- (showing all CCPs)</t>
  </si>
  <si>
    <t>18.Critical Control Points</t>
  </si>
  <si>
    <t>19.Artwork</t>
  </si>
  <si>
    <t>Outer Label / Package Design artwork</t>
  </si>
  <si>
    <t>20.Packaging Photos</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</si>
  <si>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</si>
  <si>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</si>
  <si>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r>
      <t xml:space="preserve">Materials
</t>
    </r>
    <r>
      <rPr>
        <sz val="8"/>
        <color theme="1"/>
        <rFont val="Calibri Light"/>
        <family val="2"/>
        <scheme val="major"/>
      </rPr>
      <t>*please indicate the plastic material from below 01-07</t>
    </r>
  </si>
  <si>
    <t>13.Acceptance and Rejection standard</t>
  </si>
  <si>
    <t>Purchase UoM:</t>
  </si>
  <si>
    <t>Minimum Remaining Shelf Life before on board/
Minimum Shelf Life on Delivery</t>
  </si>
  <si>
    <t>Typical Values (g)</t>
  </si>
  <si>
    <r>
      <t>&lt;10</t>
    </r>
    <r>
      <rPr>
        <vertAlign val="superscript"/>
        <sz val="10"/>
        <color theme="1"/>
        <rFont val="Arial"/>
        <family val="2"/>
      </rPr>
      <t>3</t>
    </r>
  </si>
  <si>
    <t>Genetically modified?</t>
  </si>
  <si>
    <t>Are Genetically Modified Organisms handled on manufacturing site?</t>
  </si>
  <si>
    <t>Is GMO free certificate available for the ingredients at GMO risk?</t>
  </si>
  <si>
    <t>Handled on manufacturing site?</t>
  </si>
  <si>
    <t>20FCL Max Load without palletized</t>
  </si>
  <si>
    <t>40FCL Max Load without palletized</t>
  </si>
  <si>
    <t>Pallet height (m)</t>
  </si>
  <si>
    <t>Pallet weight (kg)</t>
  </si>
  <si>
    <t>Case (kg)</t>
  </si>
  <si>
    <t xml:space="preserve">Cases/pallet </t>
  </si>
  <si>
    <t>Country of Origin MRL Standard</t>
  </si>
  <si>
    <t>EU MRL standard/Recommendation</t>
  </si>
  <si>
    <t>Manufacturer Name</t>
  </si>
  <si>
    <t>For and on behalf of Customer:</t>
  </si>
  <si>
    <t>For and on behalf of The Basic Ingredients Ltd:</t>
  </si>
  <si>
    <t xml:space="preserve">Has the product/ ingredient been irradiated? </t>
  </si>
  <si>
    <t>Is the product/ ingredient subject to potential radioactive cross contamination?</t>
  </si>
  <si>
    <t xml:space="preserve">Has the product/ ingredient been imported into the UK from a country that has high levels of radioactivity? </t>
  </si>
  <si>
    <t>Primary Package Barcode:</t>
  </si>
  <si>
    <t>Outer Case Barcode:</t>
  </si>
  <si>
    <t>Other, e.g. Halal, Kosher</t>
  </si>
  <si>
    <t>Other GFSI Recoginised standard</t>
  </si>
  <si>
    <t>9.Chemical Standard &amp; Harmful Contamination</t>
  </si>
  <si>
    <t>15.Packaging Weight Dimensions &amp; Container Maxi Load</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</si>
  <si>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</si>
  <si>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</si>
  <si>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Dalian Haibao Foods Co., Ltd.</t>
  </si>
  <si>
    <t>keep under -18*C</t>
  </si>
  <si>
    <t>24 Months</t>
  </si>
  <si>
    <t>No</t>
  </si>
  <si>
    <t>DD.MM.YYYY</t>
  </si>
  <si>
    <t>Wakame Seaweed</t>
  </si>
  <si>
    <t>Sesame seed oil</t>
  </si>
  <si>
    <t>White Sesame seeds</t>
  </si>
  <si>
    <t>Red chilli</t>
  </si>
  <si>
    <t>Yeast extract</t>
  </si>
  <si>
    <t>China Sugar Grain Industry Liaoning Co., Ltd.</t>
  </si>
  <si>
    <t>Jia Li Cereals and Oils (Qingdao) Co., Ltd.</t>
  </si>
  <si>
    <t>Ruifu Oil Co., Ltd.</t>
  </si>
  <si>
    <t xml:space="preserve"> Jiangsu Suyan Chain Co., Ltd.</t>
  </si>
  <si>
    <t>Hebei Huatian Food Co., Ltd.</t>
  </si>
  <si>
    <t>Guangxi Yipinxian Biotechnology Co., Ltd.</t>
  </si>
  <si>
    <t>CHINA</t>
  </si>
  <si>
    <t>Kcal: 105
KJ: 438</t>
  </si>
  <si>
    <t>Sesame seeds/oil</t>
  </si>
  <si>
    <t>pH</t>
  </si>
  <si>
    <t>Every Batch</t>
  </si>
  <si>
    <t>Lead (Pb)</t>
  </si>
  <si>
    <t>Cadmium (Cd)</t>
  </si>
  <si>
    <t>Brix</t>
  </si>
  <si>
    <t>0.3 mg/kg</t>
  </si>
  <si>
    <t>0.2 mg/kg</t>
  </si>
  <si>
    <t>0.01 mg/kg</t>
  </si>
  <si>
    <t>Inorganic Arsenic (As)</t>
  </si>
  <si>
    <t>Mercury (Hg)</t>
  </si>
  <si>
    <t>Raw material from self-managed farms, test every year</t>
  </si>
  <si>
    <t>Every PO</t>
  </si>
  <si>
    <t>≤100</t>
  </si>
  <si>
    <t>Transparent Plastic Pouch</t>
  </si>
  <si>
    <t>PA+PE</t>
  </si>
  <si>
    <t>Corrugated Carton</t>
  </si>
  <si>
    <t>F051</t>
  </si>
  <si>
    <t>90 days</t>
  </si>
  <si>
    <t>Rice Vinegar</t>
  </si>
  <si>
    <t>NO</t>
  </si>
  <si>
    <t>1.0 mg/kg</t>
  </si>
  <si>
    <t>−</t>
  </si>
  <si>
    <t>No</t>
    <phoneticPr fontId="31" type="noConversion"/>
  </si>
  <si>
    <t>Country of Origin Standard</t>
  </si>
  <si>
    <t>n=5, c=1, m=20, M=30</t>
  </si>
  <si>
    <r>
      <t>&lt;10</t>
    </r>
    <r>
      <rPr>
        <vertAlign val="superscript"/>
        <sz val="10"/>
        <color theme="1"/>
        <rFont val="Arial"/>
        <family val="2"/>
      </rPr>
      <t>6</t>
    </r>
  </si>
  <si>
    <r>
      <t>≤1×10</t>
    </r>
    <r>
      <rPr>
        <vertAlign val="superscript"/>
        <sz val="11"/>
        <color theme="1"/>
        <rFont val="Arial"/>
        <family val="2"/>
      </rPr>
      <t>4</t>
    </r>
  </si>
  <si>
    <t>COA</t>
  </si>
  <si>
    <t>n=5, c=1, m=100, M=1000</t>
  </si>
  <si>
    <r>
      <t>n=5, c=2, m=3×10</t>
    </r>
    <r>
      <rPr>
        <vertAlign val="superscript"/>
        <sz val="11"/>
        <color theme="1"/>
        <rFont val="Arial"/>
        <family val="2"/>
      </rPr>
      <t xml:space="preserve">4 </t>
    </r>
    <r>
      <rPr>
        <sz val="11"/>
        <color theme="1"/>
        <rFont val="Arial"/>
        <family val="2"/>
      </rPr>
      <t>M=10</t>
    </r>
    <r>
      <rPr>
        <vertAlign val="superscript"/>
        <sz val="11"/>
        <color theme="1"/>
        <rFont val="Arial"/>
        <family val="2"/>
      </rPr>
      <t>5</t>
    </r>
  </si>
  <si>
    <t>Unit (kg)</t>
  </si>
  <si>
    <t>Cardboard</t>
  </si>
  <si>
    <r>
      <t>CLO</t>
    </r>
    <r>
      <rPr>
        <vertAlign val="subscript"/>
        <sz val="11"/>
        <color theme="1"/>
        <rFont val="Calibri Light"/>
        <family val="3"/>
        <charset val="134"/>
        <scheme val="major"/>
      </rPr>
      <t>2</t>
    </r>
    <r>
      <rPr>
        <sz val="11"/>
        <color theme="1"/>
        <rFont val="Calibri Light"/>
        <family val="2"/>
        <scheme val="major"/>
      </rPr>
      <t xml:space="preserve"> 100ppm，20 minutes</t>
    </r>
  </si>
  <si>
    <t>Every batch</t>
    <phoneticPr fontId="31" type="noConversion"/>
  </si>
  <si>
    <t>Metal detection</t>
    <phoneticPr fontId="31" type="noConversion"/>
  </si>
  <si>
    <t>Fe：φ1.2mm  Sus：φ2.0mm  Non-ferrous：φ1.5mm</t>
    <phoneticPr fontId="31" type="noConversion"/>
  </si>
  <si>
    <t>Each two hours</t>
    <phoneticPr fontId="31" type="noConversion"/>
  </si>
  <si>
    <t>Raw material sterilising</t>
  </si>
  <si>
    <t>Metal detector</t>
  </si>
  <si>
    <t>Dedicated staff inspection</t>
  </si>
  <si>
    <t>Nancy Deng</t>
  </si>
  <si>
    <t>Technical Account Manager</t>
  </si>
  <si>
    <t>Tina Han</t>
  </si>
  <si>
    <t>Sales Representive</t>
  </si>
  <si>
    <t>10/1kg</t>
  </si>
  <si>
    <t>HACCP, ISO22000, HALAL, FDA</t>
  </si>
  <si>
    <t>keep chilled  (0-5 degree) and consume within 5 days</t>
  </si>
  <si>
    <t>Once/ Year</t>
  </si>
  <si>
    <t>1. Wakame intrinsic colour, aroma
2.Texture: Crisp and easy to chew</t>
  </si>
  <si>
    <t>Once defrosted ready to eat. Keep refrigerated (0-5°C) and consume within 5 days.</t>
  </si>
  <si>
    <r>
      <t xml:space="preserve">Unnatural colour, no objectional odour, mushy, water content </t>
    </r>
    <r>
      <rPr>
        <sz val="14"/>
        <color theme="1"/>
        <rFont val="Aptos Narrow"/>
        <family val="2"/>
      </rPr>
      <t>&lt;</t>
    </r>
    <r>
      <rPr>
        <sz val="14"/>
        <color theme="1"/>
        <rFont val="Calibri Light"/>
        <family val="2"/>
        <scheme val="major"/>
      </rPr>
      <t xml:space="preserve"> 5%: Refrigerate the salad at 0-5°C, thaw for 12 hours, drain for 2 minutes, solids content which should be greater than 95%.</t>
    </r>
  </si>
  <si>
    <t>Frozen Seasoned Wakame Seaweed Salad/Goma wakame</t>
  </si>
  <si>
    <t xml:space="preserve">No </t>
  </si>
  <si>
    <t>NO.281-10 Yanbai Road, Tieshan Street, Lvshunkou District, Dalian China</t>
    <phoneticPr fontId="44" type="noConversion"/>
  </si>
  <si>
    <t>Henan Weichuang Bio-tech Co., Ltd</t>
    <phoneticPr fontId="44" type="noConversion"/>
  </si>
  <si>
    <t>Cane Sugar</t>
  </si>
  <si>
    <t>Water, Rice, Corn, Koji</t>
  </si>
  <si>
    <t xml:space="preserve">In which ingredient? </t>
  </si>
  <si>
    <t>In which material?</t>
  </si>
  <si>
    <t>Measures to prevent Cross-contamination</t>
  </si>
  <si>
    <t xml:space="preserve">Precautionary allergen labelling (May Contain statement) needed? </t>
  </si>
  <si>
    <t>*Please tick in the box</t>
  </si>
  <si>
    <r>
      <t xml:space="preserve">Cereals containing gluten
</t>
    </r>
    <r>
      <rPr>
        <sz val="10"/>
        <color rgb="FF000000"/>
        <rFont val="Calibri Light"/>
        <family val="2"/>
      </rPr>
      <t>including wheat, Rye, Barley, Oats, Spelt &amp; Khorasan and products thereof:</t>
    </r>
  </si>
  <si>
    <t>soy sauce</t>
  </si>
  <si>
    <t>N/A (Contains)</t>
  </si>
  <si>
    <t>Seasoning</t>
  </si>
  <si>
    <t>Chicken seasoning Sauce</t>
  </si>
  <si>
    <t>Separate production line</t>
  </si>
  <si>
    <t>4 &amp;  +/-0.1</t>
  </si>
  <si>
    <t>≤10</t>
  </si>
  <si>
    <t>16°±1°</t>
  </si>
  <si>
    <t>Dalian Haibao Foods Co., Ltd.</t>
    <phoneticPr fontId="44" type="noConversion"/>
  </si>
  <si>
    <t>Wakame Salad -No Added Colour 1kg</t>
  </si>
  <si>
    <t xml:space="preserve">Scientific Name </t>
  </si>
  <si>
    <t xml:space="preserve">Commodity Code </t>
  </si>
  <si>
    <t>Undaria Pinnatifida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</si>
</sst>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sz val="10"/>
      <color theme="1"/>
      <name val="Arial"/>
      <family val="2"/>
    </font>
    <font>
      <vertAlign val="superscript"/>
      <sz val="10"/>
      <color theme="1"/>
      <name val="Arial"/>
      <family val="2"/>
    </font>
    <font>
      <b/>
      <sz val="11"/>
      <color theme="1"/>
      <name val="Futura Bk BT"/>
      <family val="2"/>
    </font>
    <font>
      <sz val="11"/>
      <color theme="1"/>
      <name val="Calibri Light"/>
      <family val="2"/>
      <scheme val="major"/>
    </font>
    <font>
      <sz val="11"/>
      <name val="Calibri Light"/>
      <family val="2"/>
      <scheme val="major"/>
    </font>
    <font>
      <sz val="11"/>
      <name val="Arial"/>
      <family val="2"/>
    </font>
    <font>
      <sz val="11"/>
      <color theme="1"/>
      <name val="Calibri Light"/>
      <family val="1"/>
      <scheme val="major"/>
    </font>
    <font>
      <sz val="11"/>
      <name val="Calibri"/>
      <family val="2"/>
      <scheme val="minor"/>
    </font>
    <font>
      <sz val="11"/>
      <color theme="1"/>
      <name val="Calibri"/>
      <family val="2"/>
    </font>
    <font>
      <b/>
      <sz val="11"/>
      <name val="Calibri Light"/>
      <family val="2"/>
      <scheme val="major"/>
    </font>
    <font>
      <vertAlign val="superscript"/>
      <sz val="11"/>
      <color theme="1"/>
      <name val="Arial"/>
      <family val="2"/>
    </font>
    <font>
      <vertAlign val="subscript"/>
      <sz val="11"/>
      <color theme="1"/>
      <name val="Calibri Light"/>
      <family val="3"/>
      <charset val="134"/>
      <scheme val="major"/>
    </font>
    <font>
      <b/>
      <sz val="10"/>
      <name val="Calibri Light"/>
      <family val="2"/>
      <scheme val="major"/>
    </font>
    <font>
      <sz val="14"/>
      <color theme="1"/>
      <name val="Aptos Narrow"/>
      <family val="2"/>
    </font>
    <font>
      <sz val="10.5"/>
      <color rgb="FF000000"/>
      <name val="Microsoft YaHei UI"/>
      <family val="2"/>
    </font>
    <font>
      <sz val="9"/>
      <name val="Calibri"/>
      <family val="3"/>
      <charset val="134"/>
      <scheme val="minor"/>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s>
  <fills count="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3743705557422"/>
        <bgColor indexed="64"/>
      </patternFill>
    </fill>
    <fill>
      <patternFill patternType="solid">
        <fgColor rgb="FFC6E0B4"/>
        <bgColor rgb="FFC6E0B4"/>
      </patternFill>
    </fill>
    <fill>
      <patternFill patternType="solid">
        <fgColor rgb="FFFFFFFF"/>
        <b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7" fillId="0" borderId="0"/>
  </cellStyleXfs>
  <cellXfs count="212">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6"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 fillId="2" borderId="1" xfId="0" applyFont="1" applyFill="1" applyBorder="1" applyAlignment="1">
      <alignment vertical="center"/>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0" fontId="2" fillId="0" borderId="1" xfId="0" applyFont="1" applyBorder="1" applyAlignment="1">
      <alignment horizontal="left"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3" fillId="0" borderId="0" xfId="0" applyFont="1"/>
    <xf numFmtId="0" fontId="5" fillId="2" borderId="12" xfId="0" applyFont="1" applyFill="1" applyBorder="1" applyAlignment="1">
      <alignment horizontal="center" vertical="center"/>
    </xf>
    <xf numFmtId="0" fontId="33" fillId="0" borderId="1" xfId="0" applyFont="1" applyBorder="1" applyAlignment="1">
      <alignment horizontal="center" vertical="center"/>
    </xf>
    <xf numFmtId="0" fontId="33" fillId="6" borderId="1" xfId="0" applyFont="1" applyFill="1" applyBorder="1" applyAlignment="1">
      <alignment horizontal="center" vertical="center"/>
    </xf>
    <xf numFmtId="0" fontId="2" fillId="0" borderId="5" xfId="0" applyFont="1" applyBorder="1" applyAlignment="1">
      <alignment horizontal="left" vertical="center"/>
    </xf>
    <xf numFmtId="0" fontId="3" fillId="2" borderId="1" xfId="0" applyFont="1" applyFill="1" applyBorder="1" applyAlignment="1">
      <alignment vertical="center"/>
    </xf>
    <xf numFmtId="0" fontId="2" fillId="0" borderId="18" xfId="0" applyFont="1" applyBorder="1" applyAlignment="1">
      <alignment horizontal="left" vertical="center"/>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10" fontId="36" fillId="0" borderId="1" xfId="0" applyNumberFormat="1" applyFont="1" applyBorder="1" applyAlignment="1" applyProtection="1">
      <alignment vertical="center"/>
      <protection locked="0"/>
    </xf>
    <xf numFmtId="0" fontId="35" fillId="0" borderId="1" xfId="0" applyFont="1" applyBorder="1" applyAlignment="1" applyProtection="1">
      <alignment vertical="center"/>
      <protection locked="0"/>
    </xf>
    <xf numFmtId="0" fontId="0" fillId="0" borderId="1" xfId="0" applyBorder="1" applyAlignment="1" applyProtection="1">
      <alignment vertical="center"/>
      <protection locked="0"/>
    </xf>
    <xf numFmtId="0" fontId="36" fillId="0" borderId="0" xfId="0" applyFont="1" applyAlignment="1">
      <alignment vertical="center"/>
    </xf>
    <xf numFmtId="0" fontId="35" fillId="0" borderId="12" xfId="0" applyFont="1" applyBorder="1" applyAlignment="1" applyProtection="1">
      <alignment vertical="center"/>
      <protection locked="0"/>
    </xf>
    <xf numFmtId="0" fontId="35" fillId="0" borderId="0" xfId="0" applyFont="1" applyAlignment="1" applyProtection="1">
      <alignment vertical="center"/>
      <protection locked="0"/>
    </xf>
    <xf numFmtId="0" fontId="35" fillId="0" borderId="2" xfId="0" applyFont="1" applyBorder="1" applyAlignment="1" applyProtection="1">
      <alignment vertical="center"/>
      <protection locked="0"/>
    </xf>
    <xf numFmtId="0" fontId="2" fillId="0" borderId="1" xfId="0" applyFont="1" applyBorder="1" applyAlignment="1">
      <alignment horizontal="left" vertical="center" wrapText="1"/>
    </xf>
    <xf numFmtId="0" fontId="32" fillId="0" borderId="1" xfId="0" applyFont="1" applyBorder="1" applyAlignment="1">
      <alignment horizontal="center" vertical="center"/>
    </xf>
    <xf numFmtId="0" fontId="1" fillId="0" borderId="0" xfId="0" applyFont="1" applyAlignment="1">
      <alignment horizontal="right" vertical="center" indent="1"/>
    </xf>
    <xf numFmtId="10" fontId="36" fillId="0" borderId="0" xfId="0" applyNumberFormat="1" applyFont="1" applyAlignment="1">
      <alignment vertical="center"/>
    </xf>
    <xf numFmtId="10" fontId="2" fillId="0" borderId="0" xfId="0" applyNumberFormat="1" applyFont="1" applyAlignment="1">
      <alignment vertical="center"/>
    </xf>
    <xf numFmtId="10" fontId="2" fillId="0" borderId="1" xfId="0" applyNumberFormat="1" applyFont="1" applyBorder="1" applyAlignment="1">
      <alignment vertical="center"/>
    </xf>
    <xf numFmtId="0" fontId="0" fillId="0" borderId="1" xfId="0" applyBorder="1" applyAlignment="1" applyProtection="1">
      <alignment horizontal="center" vertical="center"/>
      <protection locked="0"/>
    </xf>
    <xf numFmtId="0" fontId="37" fillId="0" borderId="1" xfId="0" applyFont="1" applyBorder="1" applyAlignment="1" applyProtection="1">
      <alignment horizontal="center" vertical="center"/>
      <protection locked="0"/>
    </xf>
    <xf numFmtId="0" fontId="35" fillId="0" borderId="1" xfId="0" applyFont="1" applyBorder="1" applyAlignment="1" applyProtection="1">
      <alignment horizontal="center" vertical="center"/>
      <protection locked="0"/>
    </xf>
    <xf numFmtId="0" fontId="35" fillId="0" borderId="5" xfId="0" applyFont="1" applyBorder="1" applyAlignment="1" applyProtection="1">
      <alignment horizontal="center" vertical="center"/>
      <protection locked="0"/>
    </xf>
    <xf numFmtId="0" fontId="35" fillId="0" borderId="2" xfId="0" applyFont="1" applyBorder="1" applyAlignment="1" applyProtection="1">
      <alignment vertical="center" wrapText="1"/>
      <protection locked="0"/>
    </xf>
    <xf numFmtId="0" fontId="35" fillId="0" borderId="1" xfId="0" applyFont="1" applyBorder="1" applyAlignment="1" applyProtection="1">
      <alignment vertical="center" wrapText="1"/>
      <protection locked="0"/>
    </xf>
    <xf numFmtId="164" fontId="2" fillId="0" borderId="1" xfId="0" applyNumberFormat="1" applyFont="1" applyBorder="1" applyAlignment="1">
      <alignment horizontal="center" vertical="center"/>
    </xf>
    <xf numFmtId="0" fontId="2" fillId="0" borderId="5" xfId="0" applyFont="1" applyBorder="1" applyAlignment="1">
      <alignment vertical="center"/>
    </xf>
    <xf numFmtId="0" fontId="11" fillId="0" borderId="1" xfId="0" applyFont="1" applyBorder="1" applyAlignment="1">
      <alignment horizontal="left" vertical="center"/>
    </xf>
    <xf numFmtId="0" fontId="11" fillId="6" borderId="1" xfId="0" applyFont="1" applyFill="1" applyBorder="1" applyAlignment="1">
      <alignment horizontal="center" vertical="center"/>
    </xf>
    <xf numFmtId="0" fontId="11" fillId="0" borderId="1" xfId="0" applyFont="1" applyBorder="1" applyAlignment="1">
      <alignment horizontal="left" vertical="center" wrapText="1"/>
    </xf>
    <xf numFmtId="0" fontId="43" fillId="0" borderId="0" xfId="0" applyFont="1"/>
    <xf numFmtId="0" fontId="45" fillId="7" borderId="19" xfId="0" applyFont="1" applyFill="1" applyBorder="1" applyAlignment="1">
      <alignment horizontal="center" vertical="center" wrapText="1"/>
    </xf>
    <xf numFmtId="0" fontId="45" fillId="7" borderId="20" xfId="0" applyFont="1" applyFill="1" applyBorder="1" applyAlignment="1">
      <alignment horizontal="center" vertical="center" wrapText="1"/>
    </xf>
    <xf numFmtId="0" fontId="45" fillId="7" borderId="21" xfId="0" applyFont="1" applyFill="1" applyBorder="1" applyAlignment="1">
      <alignment horizontal="center" vertical="center" wrapText="1"/>
    </xf>
    <xf numFmtId="0" fontId="45" fillId="7" borderId="19" xfId="0" applyFont="1" applyFill="1" applyBorder="1" applyAlignment="1">
      <alignment vertical="center"/>
    </xf>
    <xf numFmtId="0" fontId="48" fillId="0" borderId="19" xfId="0" applyFont="1" applyBorder="1" applyAlignment="1">
      <alignment horizontal="center" vertical="center"/>
    </xf>
    <xf numFmtId="0" fontId="48" fillId="8" borderId="19" xfId="0" applyFont="1" applyFill="1" applyBorder="1" applyAlignment="1">
      <alignment horizontal="center" vertical="center"/>
    </xf>
    <xf numFmtId="0" fontId="48" fillId="0" borderId="19" xfId="0" applyFont="1" applyBorder="1" applyAlignment="1">
      <alignment horizontal="center" vertical="center" wrapText="1"/>
    </xf>
    <xf numFmtId="164" fontId="2" fillId="0" borderId="0" xfId="0" applyNumberFormat="1" applyFont="1" applyAlignment="1">
      <alignment vertical="center"/>
    </xf>
    <xf numFmtId="1" fontId="2" fillId="0" borderId="1" xfId="0" quotePrefix="1" applyNumberFormat="1" applyFont="1" applyBorder="1" applyAlignment="1">
      <alignment horizontal="left" vertical="center" wrapText="1"/>
    </xf>
    <xf numFmtId="1" fontId="32" fillId="0" borderId="1" xfId="0" applyNumberFormat="1" applyFont="1" applyBorder="1" applyAlignment="1">
      <alignment horizontal="left" vertical="center" wrapText="1"/>
    </xf>
    <xf numFmtId="0" fontId="11" fillId="0" borderId="5" xfId="0" applyFont="1" applyBorder="1" applyAlignment="1">
      <alignment horizontal="left" vertical="center"/>
    </xf>
    <xf numFmtId="0" fontId="33" fillId="0" borderId="7" xfId="0" applyFont="1" applyBorder="1" applyAlignment="1">
      <alignment horizontal="left" vertical="center"/>
    </xf>
    <xf numFmtId="0" fontId="16" fillId="2" borderId="1" xfId="0" applyFont="1" applyFill="1" applyBorder="1" applyAlignment="1">
      <alignment horizontal="left" vertical="center" wrapText="1"/>
    </xf>
    <xf numFmtId="1" fontId="32" fillId="0" borderId="1" xfId="0" quotePrefix="1" applyNumberFormat="1" applyFont="1" applyBorder="1" applyAlignment="1">
      <alignment horizontal="left" vertical="center" wrapText="1"/>
    </xf>
    <xf numFmtId="1" fontId="2" fillId="0" borderId="5" xfId="0" quotePrefix="1" applyNumberFormat="1" applyFont="1" applyBorder="1" applyAlignment="1">
      <alignment horizontal="center" vertical="center" wrapText="1"/>
    </xf>
    <xf numFmtId="1" fontId="2" fillId="0" borderId="6" xfId="0" quotePrefix="1" applyNumberFormat="1" applyFont="1" applyBorder="1" applyAlignment="1">
      <alignment horizontal="center" vertical="center" wrapText="1"/>
    </xf>
    <xf numFmtId="1" fontId="2" fillId="0" borderId="7" xfId="0" quotePrefix="1" applyNumberFormat="1" applyFont="1" applyBorder="1" applyAlignment="1">
      <alignment horizontal="center" vertical="center" wrapText="1"/>
    </xf>
    <xf numFmtId="0" fontId="34" fillId="5" borderId="12" xfId="0" applyFont="1" applyFill="1" applyBorder="1" applyAlignment="1">
      <alignment horizontal="left" vertical="center" wrapText="1"/>
    </xf>
    <xf numFmtId="0" fontId="34" fillId="5" borderId="9" xfId="0" applyFont="1" applyFill="1" applyBorder="1" applyAlignment="1">
      <alignment horizontal="left" vertical="center" wrapText="1"/>
    </xf>
    <xf numFmtId="0" fontId="34" fillId="5" borderId="13" xfId="0" applyFont="1" applyFill="1" applyBorder="1" applyAlignment="1">
      <alignment horizontal="left" vertical="center" wrapText="1"/>
    </xf>
    <xf numFmtId="0" fontId="34" fillId="5" borderId="8" xfId="0" applyFont="1" applyFill="1" applyBorder="1" applyAlignment="1">
      <alignment horizontal="left" vertical="center" wrapText="1"/>
    </xf>
    <xf numFmtId="0" fontId="34" fillId="5" borderId="10" xfId="0" applyFont="1" applyFill="1" applyBorder="1" applyAlignment="1">
      <alignment horizontal="left" vertical="center" wrapText="1"/>
    </xf>
    <xf numFmtId="0" fontId="34" fillId="5" borderId="14" xfId="0" applyFont="1" applyFill="1" applyBorder="1" applyAlignment="1">
      <alignment horizontal="left" vertical="center" wrapText="1"/>
    </xf>
    <xf numFmtId="0" fontId="6" fillId="0" borderId="10" xfId="0" applyFont="1" applyBorder="1" applyAlignment="1">
      <alignment horizontal="left"/>
    </xf>
    <xf numFmtId="0" fontId="11" fillId="4" borderId="1" xfId="0" applyFont="1" applyFill="1" applyBorder="1" applyAlignment="1">
      <alignment horizontal="left" vertical="center" wrapText="1"/>
    </xf>
    <xf numFmtId="0" fontId="6" fillId="0" borderId="0" xfId="0" applyFont="1" applyAlignment="1">
      <alignment horizontal="left"/>
    </xf>
    <xf numFmtId="0" fontId="11" fillId="0" borderId="7" xfId="0" applyFont="1" applyBorder="1" applyAlignment="1">
      <alignment horizontal="left" vertical="center"/>
    </xf>
    <xf numFmtId="0" fontId="11" fillId="0" borderId="5" xfId="0" applyFont="1" applyBorder="1" applyAlignment="1">
      <alignment horizontal="left" vertical="center" wrapText="1"/>
    </xf>
    <xf numFmtId="0" fontId="33" fillId="0" borderId="7" xfId="0" applyFont="1" applyBorder="1" applyAlignment="1">
      <alignment horizontal="left" vertical="center" wrapText="1"/>
    </xf>
    <xf numFmtId="0" fontId="45" fillId="0" borderId="19"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0" fillId="0" borderId="19" xfId="0" applyBorder="1"/>
    <xf numFmtId="0" fontId="38" fillId="0" borderId="5" xfId="0" applyFont="1" applyBorder="1" applyAlignment="1">
      <alignment horizontal="left" vertical="center" wrapText="1"/>
    </xf>
    <xf numFmtId="0" fontId="38" fillId="0" borderId="7" xfId="0" applyFont="1" applyBorder="1" applyAlignment="1">
      <alignment horizontal="left" vertical="center" wrapText="1"/>
    </xf>
    <xf numFmtId="0" fontId="11" fillId="0" borderId="7"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45" fillId="7" borderId="21" xfId="0" applyFont="1" applyFill="1" applyBorder="1" applyAlignment="1">
      <alignment horizontal="center" vertical="center" wrapText="1"/>
    </xf>
    <xf numFmtId="0" fontId="45" fillId="7" borderId="22" xfId="0" applyFont="1" applyFill="1" applyBorder="1" applyAlignment="1">
      <alignment horizontal="center" vertical="center" wrapText="1"/>
    </xf>
    <xf numFmtId="0" fontId="45" fillId="7" borderId="19" xfId="0" applyFont="1" applyFill="1" applyBorder="1" applyAlignment="1">
      <alignment horizontal="center" vertical="center" wrapText="1"/>
    </xf>
    <xf numFmtId="0" fontId="46" fillId="7" borderId="19" xfId="0" applyFont="1" applyFill="1" applyBorder="1" applyAlignment="1">
      <alignment horizontal="righ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1" xfId="0" applyFont="1" applyBorder="1" applyAlignment="1">
      <alignment horizontal="left" vertical="top" wrapText="1"/>
    </xf>
    <xf numFmtId="0" fontId="25" fillId="0" borderId="8" xfId="0" applyFont="1" applyBorder="1" applyAlignment="1">
      <alignment horizontal="left" vertical="top" wrapText="1"/>
    </xf>
    <xf numFmtId="0" fontId="25" fillId="0" borderId="10" xfId="0" applyFont="1" applyBorder="1" applyAlignment="1">
      <alignment horizontal="left" vertical="top" wrapText="1"/>
    </xf>
    <xf numFmtId="0" fontId="25" fillId="0" borderId="14" xfId="0" applyFont="1" applyBorder="1" applyAlignment="1">
      <alignment horizontal="left" vertical="top"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1" fontId="2" fillId="0" borderId="5" xfId="0" applyNumberFormat="1" applyFont="1" applyBorder="1" applyAlignment="1">
      <alignment horizontal="center" vertical="center"/>
    </xf>
    <xf numFmtId="1" fontId="2" fillId="0" borderId="7" xfId="0" applyNumberFormat="1" applyFont="1" applyBorder="1" applyAlignment="1">
      <alignment horizontal="center" vertical="center"/>
    </xf>
    <xf numFmtId="0" fontId="2" fillId="2" borderId="1" xfId="0" applyFont="1" applyFill="1" applyBorder="1" applyAlignment="1">
      <alignment horizontal="righ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5" fillId="3" borderId="0" xfId="0" applyFont="1" applyFill="1" applyAlignment="1">
      <alignment horizontal="left"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41" fillId="0" borderId="5" xfId="0" applyFont="1" applyBorder="1" applyAlignment="1">
      <alignment horizontal="left" vertical="center" wrapText="1"/>
    </xf>
    <xf numFmtId="0" fontId="41" fillId="0" borderId="6" xfId="0" applyFont="1" applyBorder="1" applyAlignment="1">
      <alignment horizontal="left" vertical="center" wrapText="1"/>
    </xf>
    <xf numFmtId="0" fontId="41" fillId="0" borderId="7" xfId="0" applyFont="1" applyBorder="1" applyAlignment="1">
      <alignment horizontal="left" vertical="center" wrapText="1"/>
    </xf>
    <xf numFmtId="0" fontId="2" fillId="3" borderId="1" xfId="0" applyFont="1" applyFill="1" applyBorder="1" applyAlignment="1">
      <alignment horizontal="left" vertical="center" wrapText="1"/>
    </xf>
    <xf numFmtId="0" fontId="2" fillId="0" borderId="6" xfId="0" applyFont="1" applyBorder="1" applyAlignment="1">
      <alignment horizontal="left" vertical="center"/>
    </xf>
  </cellXfs>
  <cellStyles count="2">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10" Type="http://schemas.openxmlformats.org/officeDocument/2006/relationships/image" Target="../media/image19.jpeg"/><Relationship Id="rId4" Type="http://schemas.openxmlformats.org/officeDocument/2006/relationships/image" Target="../media/image13.png"/><Relationship Id="rId9"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117593</xdr:colOff>
      <xdr:row>0</xdr:row>
      <xdr:rowOff>47037</xdr:rowOff>
    </xdr:from>
    <xdr:to>
      <xdr:col>22</xdr:col>
      <xdr:colOff>105317</xdr:colOff>
      <xdr:row>30</xdr:row>
      <xdr:rowOff>142831</xdr:rowOff>
    </xdr:to>
    <xdr:pic>
      <xdr:nvPicPr>
        <xdr:cNvPr id="2" name="Picture 1">
          <a:extLst>
            <a:ext uri="{FF2B5EF4-FFF2-40B4-BE49-F238E27FC236}">
              <a16:creationId xmlns:a16="http://schemas.microsoft.com/office/drawing/2014/main" id="{2AF37D45-FB82-554F-ED54-E39A45305B78}"/>
            </a:ext>
          </a:extLst>
        </xdr:cNvPr>
        <xdr:cNvPicPr>
          <a:picLocks noChangeAspect="1"/>
        </xdr:cNvPicPr>
      </xdr:nvPicPr>
      <xdr:blipFill>
        <a:blip xmlns:r="http://schemas.openxmlformats.org/officeDocument/2006/relationships" r:embed="rId1"/>
        <a:stretch>
          <a:fillRect/>
        </a:stretch>
      </xdr:blipFill>
      <xdr:spPr>
        <a:xfrm>
          <a:off x="7937500" y="47037"/>
          <a:ext cx="9771428" cy="97619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67716</xdr:colOff>
      <xdr:row>12</xdr:row>
      <xdr:rowOff>42025</xdr:rowOff>
    </xdr:from>
    <xdr:to>
      <xdr:col>8</xdr:col>
      <xdr:colOff>640833</xdr:colOff>
      <xdr:row>25</xdr:row>
      <xdr:rowOff>217309</xdr:rowOff>
    </xdr:to>
    <xdr:pic>
      <xdr:nvPicPr>
        <xdr:cNvPr id="2" name="Picture 3">
          <a:extLst>
            <a:ext uri="{FF2B5EF4-FFF2-40B4-BE49-F238E27FC236}">
              <a16:creationId xmlns:a16="http://schemas.microsoft.com/office/drawing/2014/main" id="{6BE9D52F-1273-E737-37E7-A0651949B4D8}"/>
            </a:ext>
          </a:extLst>
        </xdr:cNvPr>
        <xdr:cNvPicPr>
          <a:picLocks noChangeAspect="1"/>
        </xdr:cNvPicPr>
      </xdr:nvPicPr>
      <xdr:blipFill>
        <a:blip xmlns:r="http://schemas.openxmlformats.org/officeDocument/2006/relationships" r:embed="rId1"/>
        <a:stretch>
          <a:fillRect/>
        </a:stretch>
      </xdr:blipFill>
      <xdr:spPr>
        <a:xfrm>
          <a:off x="5068341" y="3423400"/>
          <a:ext cx="5526117" cy="3375684"/>
        </a:xfrm>
        <a:prstGeom prst="rect">
          <a:avLst/>
        </a:prstGeom>
      </xdr:spPr>
    </xdr:pic>
    <xdr:clientData/>
  </xdr:twoCellAnchor>
  <xdr:twoCellAnchor editAs="oneCell">
    <xdr:from>
      <xdr:col>5</xdr:col>
      <xdr:colOff>39863</xdr:colOff>
      <xdr:row>26</xdr:row>
      <xdr:rowOff>241407</xdr:rowOff>
    </xdr:from>
    <xdr:to>
      <xdr:col>8</xdr:col>
      <xdr:colOff>563030</xdr:colOff>
      <xdr:row>30</xdr:row>
      <xdr:rowOff>124177</xdr:rowOff>
    </xdr:to>
    <xdr:pic>
      <xdr:nvPicPr>
        <xdr:cNvPr id="5" name="Picture 4">
          <a:extLst>
            <a:ext uri="{FF2B5EF4-FFF2-40B4-BE49-F238E27FC236}">
              <a16:creationId xmlns:a16="http://schemas.microsoft.com/office/drawing/2014/main" id="{5CF77D0F-958E-7C93-434D-0CEBE2FB5C29}"/>
            </a:ext>
          </a:extLst>
        </xdr:cNvPr>
        <xdr:cNvPicPr>
          <a:picLocks noChangeAspect="1"/>
        </xdr:cNvPicPr>
      </xdr:nvPicPr>
      <xdr:blipFill>
        <a:blip xmlns:r="http://schemas.openxmlformats.org/officeDocument/2006/relationships" r:embed="rId2"/>
        <a:stretch>
          <a:fillRect/>
        </a:stretch>
      </xdr:blipFill>
      <xdr:spPr>
        <a:xfrm>
          <a:off x="5048892" y="7054583"/>
          <a:ext cx="5476167" cy="8688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2893646</xdr:colOff>
      <xdr:row>4</xdr:row>
      <xdr:rowOff>197338</xdr:rowOff>
    </xdr:from>
    <xdr:ext cx="65" cy="172227"/>
    <xdr:sp macro="" textlink="">
      <xdr:nvSpPr>
        <xdr:cNvPr id="2" name="TextBox 1">
          <a:extLst>
            <a:ext uri="{FF2B5EF4-FFF2-40B4-BE49-F238E27FC236}">
              <a16:creationId xmlns:a16="http://schemas.microsoft.com/office/drawing/2014/main" id="{0DF42974-4DAF-27DB-CBE6-72DDD944BE87}"/>
            </a:ext>
          </a:extLst>
        </xdr:cNvPr>
        <xdr:cNvSpPr txBox="1"/>
      </xdr:nvSpPr>
      <xdr:spPr>
        <a:xfrm>
          <a:off x="8667261" y="255172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twoCellAnchor editAs="oneCell">
    <xdr:from>
      <xdr:col>2</xdr:col>
      <xdr:colOff>468084</xdr:colOff>
      <xdr:row>37</xdr:row>
      <xdr:rowOff>1251858</xdr:rowOff>
    </xdr:from>
    <xdr:to>
      <xdr:col>4</xdr:col>
      <xdr:colOff>555171</xdr:colOff>
      <xdr:row>37</xdr:row>
      <xdr:rowOff>3928597</xdr:rowOff>
    </xdr:to>
    <xdr:pic>
      <xdr:nvPicPr>
        <xdr:cNvPr id="16" name="Picture 3" descr="A plate of seaweed salad&#10;&#10;Description automatically generated">
          <a:extLst>
            <a:ext uri="{FF2B5EF4-FFF2-40B4-BE49-F238E27FC236}">
              <a16:creationId xmlns:a16="http://schemas.microsoft.com/office/drawing/2014/main" id="{8B034A68-15A5-484D-8458-7C8ED77FC3BE}"/>
            </a:ext>
          </a:extLst>
        </xdr:cNvPr>
        <xdr:cNvPicPr>
          <a:picLocks noChangeAspect="1"/>
        </xdr:cNvPicPr>
      </xdr:nvPicPr>
      <xdr:blipFill>
        <a:blip xmlns:r="http://schemas.openxmlformats.org/officeDocument/2006/relationships" r:embed="rId1"/>
        <a:stretch>
          <a:fillRect/>
        </a:stretch>
      </xdr:blipFill>
      <xdr:spPr>
        <a:xfrm>
          <a:off x="3962398" y="15076715"/>
          <a:ext cx="2383973" cy="2676739"/>
        </a:xfrm>
        <a:prstGeom prst="rect">
          <a:avLst/>
        </a:prstGeom>
      </xdr:spPr>
    </xdr:pic>
    <xdr:clientData/>
  </xdr:twoCellAnchor>
  <xdr:twoCellAnchor editAs="oneCell">
    <xdr:from>
      <xdr:col>0</xdr:col>
      <xdr:colOff>315687</xdr:colOff>
      <xdr:row>37</xdr:row>
      <xdr:rowOff>1230086</xdr:rowOff>
    </xdr:from>
    <xdr:to>
      <xdr:col>1</xdr:col>
      <xdr:colOff>270762</xdr:colOff>
      <xdr:row>37</xdr:row>
      <xdr:rowOff>3907971</xdr:rowOff>
    </xdr:to>
    <xdr:pic>
      <xdr:nvPicPr>
        <xdr:cNvPr id="14" name="Picture 4">
          <a:extLst>
            <a:ext uri="{FF2B5EF4-FFF2-40B4-BE49-F238E27FC236}">
              <a16:creationId xmlns:a16="http://schemas.microsoft.com/office/drawing/2014/main" id="{44544A3B-783F-724D-43EA-79E074B0B2C9}"/>
            </a:ext>
          </a:extLst>
        </xdr:cNvPr>
        <xdr:cNvPicPr>
          <a:picLocks noChangeAspect="1"/>
        </xdr:cNvPicPr>
      </xdr:nvPicPr>
      <xdr:blipFill>
        <a:blip xmlns:r="http://schemas.openxmlformats.org/officeDocument/2006/relationships" r:embed="rId2"/>
        <a:stretch>
          <a:fillRect/>
        </a:stretch>
      </xdr:blipFill>
      <xdr:spPr>
        <a:xfrm>
          <a:off x="315687" y="15054943"/>
          <a:ext cx="2415246" cy="26778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339971</xdr:colOff>
      <xdr:row>30</xdr:row>
      <xdr:rowOff>105508</xdr:rowOff>
    </xdr:from>
    <xdr:to>
      <xdr:col>1</xdr:col>
      <xdr:colOff>1658004</xdr:colOff>
      <xdr:row>30</xdr:row>
      <xdr:rowOff>1805353</xdr:rowOff>
    </xdr:to>
    <xdr:pic>
      <xdr:nvPicPr>
        <xdr:cNvPr id="4" name="Picture 3">
          <a:extLst>
            <a:ext uri="{FF2B5EF4-FFF2-40B4-BE49-F238E27FC236}">
              <a16:creationId xmlns:a16="http://schemas.microsoft.com/office/drawing/2014/main" id="{E5ACBA50-0CBF-5012-1336-FED2B34C6B2D}"/>
            </a:ext>
          </a:extLst>
        </xdr:cNvPr>
        <xdr:cNvPicPr>
          <a:picLocks noChangeAspect="1"/>
        </xdr:cNvPicPr>
      </xdr:nvPicPr>
      <xdr:blipFill>
        <a:blip xmlns:r="http://schemas.openxmlformats.org/officeDocument/2006/relationships" r:embed="rId2"/>
        <a:stretch>
          <a:fillRect/>
        </a:stretch>
      </xdr:blipFill>
      <xdr:spPr>
        <a:xfrm>
          <a:off x="3692771" y="7350370"/>
          <a:ext cx="1318033" cy="1699845"/>
        </a:xfrm>
        <a:prstGeom prst="rect">
          <a:avLst/>
        </a:prstGeom>
      </xdr:spPr>
    </xdr:pic>
    <xdr:clientData/>
  </xdr:twoCellAnchor>
  <xdr:twoCellAnchor editAs="oneCell">
    <xdr:from>
      <xdr:col>2</xdr:col>
      <xdr:colOff>234461</xdr:colOff>
      <xdr:row>30</xdr:row>
      <xdr:rowOff>105507</xdr:rowOff>
    </xdr:from>
    <xdr:to>
      <xdr:col>2</xdr:col>
      <xdr:colOff>1477107</xdr:colOff>
      <xdr:row>30</xdr:row>
      <xdr:rowOff>1762368</xdr:rowOff>
    </xdr:to>
    <xdr:pic>
      <xdr:nvPicPr>
        <xdr:cNvPr id="8" name="Picture 7">
          <a:extLst>
            <a:ext uri="{FF2B5EF4-FFF2-40B4-BE49-F238E27FC236}">
              <a16:creationId xmlns:a16="http://schemas.microsoft.com/office/drawing/2014/main" id="{9BFBDF74-E274-F4C1-6ABF-F2F2347EF0A2}"/>
            </a:ext>
          </a:extLst>
        </xdr:cNvPr>
        <xdr:cNvPicPr>
          <a:picLocks noChangeAspect="1"/>
        </xdr:cNvPicPr>
      </xdr:nvPicPr>
      <xdr:blipFill>
        <a:blip xmlns:r="http://schemas.openxmlformats.org/officeDocument/2006/relationships" r:embed="rId3"/>
        <a:stretch>
          <a:fillRect/>
        </a:stretch>
      </xdr:blipFill>
      <xdr:spPr>
        <a:xfrm>
          <a:off x="5662246" y="7350369"/>
          <a:ext cx="1242646" cy="1656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1</xdr:rowOff>
    </xdr:from>
    <xdr:to>
      <xdr:col>1</xdr:col>
      <xdr:colOff>931334</xdr:colOff>
      <xdr:row>2</xdr:row>
      <xdr:rowOff>4609895</xdr:rowOff>
    </xdr:to>
    <xdr:pic>
      <xdr:nvPicPr>
        <xdr:cNvPr id="4" name="Picture 3" descr="A diagram of a chemical process&#10;&#10;Description automatically generated">
          <a:extLst>
            <a:ext uri="{FF2B5EF4-FFF2-40B4-BE49-F238E27FC236}">
              <a16:creationId xmlns:a16="http://schemas.microsoft.com/office/drawing/2014/main" id="{9F34AB00-2D51-410E-B64B-8CFB298699A7}"/>
            </a:ext>
          </a:extLst>
        </xdr:cNvPr>
        <xdr:cNvPicPr>
          <a:picLocks noChangeAspect="1"/>
        </xdr:cNvPicPr>
      </xdr:nvPicPr>
      <xdr:blipFill>
        <a:blip xmlns:r="http://schemas.openxmlformats.org/officeDocument/2006/relationships" r:embed="rId1"/>
        <a:stretch>
          <a:fillRect/>
        </a:stretch>
      </xdr:blipFill>
      <xdr:spPr>
        <a:xfrm>
          <a:off x="0" y="696149"/>
          <a:ext cx="2925704" cy="4609894"/>
        </a:xfrm>
        <a:prstGeom prst="rect">
          <a:avLst/>
        </a:prstGeom>
      </xdr:spPr>
    </xdr:pic>
    <xdr:clientData/>
  </xdr:twoCellAnchor>
  <xdr:twoCellAnchor editAs="oneCell">
    <xdr:from>
      <xdr:col>2</xdr:col>
      <xdr:colOff>547969</xdr:colOff>
      <xdr:row>9</xdr:row>
      <xdr:rowOff>93421</xdr:rowOff>
    </xdr:from>
    <xdr:to>
      <xdr:col>4</xdr:col>
      <xdr:colOff>1274886</xdr:colOff>
      <xdr:row>12</xdr:row>
      <xdr:rowOff>83385</xdr:rowOff>
    </xdr:to>
    <xdr:pic>
      <xdr:nvPicPr>
        <xdr:cNvPr id="13" name="Picture 4" descr="A close-up of a package&#10;&#10;Description automatically generated">
          <a:extLst>
            <a:ext uri="{FF2B5EF4-FFF2-40B4-BE49-F238E27FC236}">
              <a16:creationId xmlns:a16="http://schemas.microsoft.com/office/drawing/2014/main" id="{B4C79C52-074F-B283-3A2A-BC87899B5989}"/>
            </a:ext>
          </a:extLst>
        </xdr:cNvPr>
        <xdr:cNvPicPr>
          <a:picLocks noChangeAspect="1"/>
        </xdr:cNvPicPr>
      </xdr:nvPicPr>
      <xdr:blipFill>
        <a:blip xmlns:r="http://schemas.openxmlformats.org/officeDocument/2006/relationships" r:embed="rId2"/>
        <a:stretch>
          <a:fillRect/>
        </a:stretch>
      </xdr:blipFill>
      <xdr:spPr>
        <a:xfrm>
          <a:off x="3493392" y="7398363"/>
          <a:ext cx="4595532" cy="3257772"/>
        </a:xfrm>
        <a:prstGeom prst="rect">
          <a:avLst/>
        </a:prstGeom>
      </xdr:spPr>
    </xdr:pic>
    <xdr:clientData/>
  </xdr:twoCellAnchor>
  <xdr:twoCellAnchor editAs="oneCell">
    <xdr:from>
      <xdr:col>1</xdr:col>
      <xdr:colOff>15912</xdr:colOff>
      <xdr:row>23</xdr:row>
      <xdr:rowOff>80457</xdr:rowOff>
    </xdr:from>
    <xdr:to>
      <xdr:col>1</xdr:col>
      <xdr:colOff>867447</xdr:colOff>
      <xdr:row>25</xdr:row>
      <xdr:rowOff>89713</xdr:rowOff>
    </xdr:to>
    <xdr:pic>
      <xdr:nvPicPr>
        <xdr:cNvPr id="5" name="Picture 4">
          <a:extLst>
            <a:ext uri="{FF2B5EF4-FFF2-40B4-BE49-F238E27FC236}">
              <a16:creationId xmlns:a16="http://schemas.microsoft.com/office/drawing/2014/main" id="{A235F6C8-64FB-68E8-8653-13899767F1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34677" y="18446898"/>
          <a:ext cx="851535" cy="379050"/>
        </a:xfrm>
        <a:prstGeom prst="rect">
          <a:avLst/>
        </a:prstGeom>
      </xdr:spPr>
    </xdr:pic>
    <xdr:clientData/>
  </xdr:twoCellAnchor>
  <xdr:twoCellAnchor editAs="oneCell">
    <xdr:from>
      <xdr:col>0</xdr:col>
      <xdr:colOff>0</xdr:colOff>
      <xdr:row>9</xdr:row>
      <xdr:rowOff>418272</xdr:rowOff>
    </xdr:from>
    <xdr:to>
      <xdr:col>2</xdr:col>
      <xdr:colOff>197044</xdr:colOff>
      <xdr:row>11</xdr:row>
      <xdr:rowOff>865533</xdr:rowOff>
    </xdr:to>
    <xdr:pic>
      <xdr:nvPicPr>
        <xdr:cNvPr id="2" name="Picture 1">
          <a:extLst>
            <a:ext uri="{FF2B5EF4-FFF2-40B4-BE49-F238E27FC236}">
              <a16:creationId xmlns:a16="http://schemas.microsoft.com/office/drawing/2014/main" id="{9A939E59-8EE9-C931-8D37-61E073B93DF4}"/>
            </a:ext>
          </a:extLst>
        </xdr:cNvPr>
        <xdr:cNvPicPr>
          <a:picLocks noChangeAspect="1"/>
        </xdr:cNvPicPr>
      </xdr:nvPicPr>
      <xdr:blipFill>
        <a:blip xmlns:r="http://schemas.openxmlformats.org/officeDocument/2006/relationships" r:embed="rId4"/>
        <a:stretch>
          <a:fillRect/>
        </a:stretch>
      </xdr:blipFill>
      <xdr:spPr>
        <a:xfrm>
          <a:off x="0" y="7723533"/>
          <a:ext cx="3352718" cy="2298424"/>
        </a:xfrm>
        <a:prstGeom prst="rect">
          <a:avLst/>
        </a:prstGeom>
      </xdr:spPr>
    </xdr:pic>
    <xdr:clientData/>
  </xdr:twoCellAnchor>
  <xdr:twoCellAnchor editAs="oneCell">
    <xdr:from>
      <xdr:col>0</xdr:col>
      <xdr:colOff>123825</xdr:colOff>
      <xdr:row>14</xdr:row>
      <xdr:rowOff>285750</xdr:rowOff>
    </xdr:from>
    <xdr:to>
      <xdr:col>0</xdr:col>
      <xdr:colOff>1998228</xdr:colOff>
      <xdr:row>14</xdr:row>
      <xdr:rowOff>1771650</xdr:rowOff>
    </xdr:to>
    <xdr:pic>
      <xdr:nvPicPr>
        <xdr:cNvPr id="10" name="图片 9">
          <a:extLst>
            <a:ext uri="{FF2B5EF4-FFF2-40B4-BE49-F238E27FC236}">
              <a16:creationId xmlns:a16="http://schemas.microsoft.com/office/drawing/2014/main" id="{E946FB0B-7CD8-69A0-1721-B0C12FE4CF83}"/>
            </a:ext>
          </a:extLst>
        </xdr:cNvPr>
        <xdr:cNvPicPr>
          <a:picLocks noChangeAspect="1"/>
        </xdr:cNvPicPr>
      </xdr:nvPicPr>
      <xdr:blipFill>
        <a:blip xmlns:r="http://schemas.openxmlformats.org/officeDocument/2006/relationships" r:embed="rId5"/>
        <a:stretch>
          <a:fillRect/>
        </a:stretch>
      </xdr:blipFill>
      <xdr:spPr>
        <a:xfrm>
          <a:off x="123825" y="11591925"/>
          <a:ext cx="2003943" cy="1485900"/>
        </a:xfrm>
        <a:prstGeom prst="rect">
          <a:avLst/>
        </a:prstGeom>
      </xdr:spPr>
    </xdr:pic>
    <xdr:clientData/>
  </xdr:twoCellAnchor>
  <xdr:twoCellAnchor editAs="oneCell">
    <xdr:from>
      <xdr:col>3</xdr:col>
      <xdr:colOff>2477620</xdr:colOff>
      <xdr:row>14</xdr:row>
      <xdr:rowOff>119529</xdr:rowOff>
    </xdr:from>
    <xdr:to>
      <xdr:col>4</xdr:col>
      <xdr:colOff>1333298</xdr:colOff>
      <xdr:row>14</xdr:row>
      <xdr:rowOff>1800412</xdr:rowOff>
    </xdr:to>
    <xdr:pic>
      <xdr:nvPicPr>
        <xdr:cNvPr id="11" name="图片 10">
          <a:extLst>
            <a:ext uri="{FF2B5EF4-FFF2-40B4-BE49-F238E27FC236}">
              <a16:creationId xmlns:a16="http://schemas.microsoft.com/office/drawing/2014/main" id="{F0E77090-7F3C-716A-32C5-02C87A946422}"/>
            </a:ext>
          </a:extLst>
        </xdr:cNvPr>
        <xdr:cNvPicPr>
          <a:picLocks noChangeAspect="1"/>
        </xdr:cNvPicPr>
      </xdr:nvPicPr>
      <xdr:blipFill>
        <a:blip xmlns:r="http://schemas.openxmlformats.org/officeDocument/2006/relationships" r:embed="rId6"/>
        <a:stretch>
          <a:fillRect/>
        </a:stretch>
      </xdr:blipFill>
      <xdr:spPr>
        <a:xfrm>
          <a:off x="6392208" y="11459882"/>
          <a:ext cx="2068031" cy="1680883"/>
        </a:xfrm>
        <a:prstGeom prst="rect">
          <a:avLst/>
        </a:prstGeom>
      </xdr:spPr>
    </xdr:pic>
    <xdr:clientData/>
  </xdr:twoCellAnchor>
  <xdr:twoCellAnchor editAs="oneCell">
    <xdr:from>
      <xdr:col>1</xdr:col>
      <xdr:colOff>6888</xdr:colOff>
      <xdr:row>14</xdr:row>
      <xdr:rowOff>76201</xdr:rowOff>
    </xdr:from>
    <xdr:to>
      <xdr:col>3</xdr:col>
      <xdr:colOff>1773</xdr:colOff>
      <xdr:row>14</xdr:row>
      <xdr:rowOff>1009651</xdr:rowOff>
    </xdr:to>
    <xdr:pic>
      <xdr:nvPicPr>
        <xdr:cNvPr id="15" name="图片 14">
          <a:extLst>
            <a:ext uri="{FF2B5EF4-FFF2-40B4-BE49-F238E27FC236}">
              <a16:creationId xmlns:a16="http://schemas.microsoft.com/office/drawing/2014/main" id="{F77AFD77-7FDB-348A-33A5-16F6397EE063}"/>
            </a:ext>
          </a:extLst>
        </xdr:cNvPr>
        <xdr:cNvPicPr>
          <a:picLocks noChangeAspect="1"/>
        </xdr:cNvPicPr>
      </xdr:nvPicPr>
      <xdr:blipFill>
        <a:blip xmlns:r="http://schemas.openxmlformats.org/officeDocument/2006/relationships" r:embed="rId7"/>
        <a:stretch>
          <a:fillRect/>
        </a:stretch>
      </xdr:blipFill>
      <xdr:spPr>
        <a:xfrm>
          <a:off x="2226213" y="11382376"/>
          <a:ext cx="1970258" cy="933450"/>
        </a:xfrm>
        <a:prstGeom prst="rect">
          <a:avLst/>
        </a:prstGeom>
      </xdr:spPr>
    </xdr:pic>
    <xdr:clientData/>
  </xdr:twoCellAnchor>
  <xdr:twoCellAnchor editAs="oneCell">
    <xdr:from>
      <xdr:col>3</xdr:col>
      <xdr:colOff>323850</xdr:colOff>
      <xdr:row>14</xdr:row>
      <xdr:rowOff>240360</xdr:rowOff>
    </xdr:from>
    <xdr:to>
      <xdr:col>3</xdr:col>
      <xdr:colOff>2199752</xdr:colOff>
      <xdr:row>14</xdr:row>
      <xdr:rowOff>1552209</xdr:rowOff>
    </xdr:to>
    <xdr:pic>
      <xdr:nvPicPr>
        <xdr:cNvPr id="17" name="图片 16">
          <a:extLst>
            <a:ext uri="{FF2B5EF4-FFF2-40B4-BE49-F238E27FC236}">
              <a16:creationId xmlns:a16="http://schemas.microsoft.com/office/drawing/2014/main" id="{68E7564F-9705-4887-25DB-4FF9457E9748}"/>
            </a:ext>
          </a:extLst>
        </xdr:cNvPr>
        <xdr:cNvPicPr>
          <a:picLocks noChangeAspect="1"/>
        </xdr:cNvPicPr>
      </xdr:nvPicPr>
      <xdr:blipFill>
        <a:blip xmlns:r="http://schemas.openxmlformats.org/officeDocument/2006/relationships" r:embed="rId8"/>
        <a:stretch>
          <a:fillRect/>
        </a:stretch>
      </xdr:blipFill>
      <xdr:spPr>
        <a:xfrm>
          <a:off x="4600575" y="11546535"/>
          <a:ext cx="1875902" cy="1311849"/>
        </a:xfrm>
        <a:prstGeom prst="rect">
          <a:avLst/>
        </a:prstGeom>
      </xdr:spPr>
    </xdr:pic>
    <xdr:clientData/>
  </xdr:twoCellAnchor>
  <xdr:twoCellAnchor editAs="oneCell">
    <xdr:from>
      <xdr:col>1</xdr:col>
      <xdr:colOff>180975</xdr:colOff>
      <xdr:row>14</xdr:row>
      <xdr:rowOff>1072918</xdr:rowOff>
    </xdr:from>
    <xdr:to>
      <xdr:col>2</xdr:col>
      <xdr:colOff>666750</xdr:colOff>
      <xdr:row>14</xdr:row>
      <xdr:rowOff>2114823</xdr:rowOff>
    </xdr:to>
    <xdr:pic>
      <xdr:nvPicPr>
        <xdr:cNvPr id="18" name="图片 17">
          <a:extLst>
            <a:ext uri="{FF2B5EF4-FFF2-40B4-BE49-F238E27FC236}">
              <a16:creationId xmlns:a16="http://schemas.microsoft.com/office/drawing/2014/main" id="{C2E7B859-E929-75BB-DA24-A760FF3863FA}"/>
            </a:ext>
          </a:extLst>
        </xdr:cNvPr>
        <xdr:cNvPicPr>
          <a:picLocks noChangeAspect="1"/>
        </xdr:cNvPicPr>
      </xdr:nvPicPr>
      <xdr:blipFill>
        <a:blip xmlns:r="http://schemas.openxmlformats.org/officeDocument/2006/relationships" r:embed="rId9"/>
        <a:stretch>
          <a:fillRect/>
        </a:stretch>
      </xdr:blipFill>
      <xdr:spPr>
        <a:xfrm>
          <a:off x="2400300" y="12379093"/>
          <a:ext cx="1628775" cy="1041905"/>
        </a:xfrm>
        <a:prstGeom prst="rect">
          <a:avLst/>
        </a:prstGeom>
      </xdr:spPr>
    </xdr:pic>
    <xdr:clientData/>
  </xdr:twoCellAnchor>
  <xdr:twoCellAnchor editAs="oneCell">
    <xdr:from>
      <xdr:col>0</xdr:col>
      <xdr:colOff>1860175</xdr:colOff>
      <xdr:row>16</xdr:row>
      <xdr:rowOff>2562470</xdr:rowOff>
    </xdr:from>
    <xdr:to>
      <xdr:col>2</xdr:col>
      <xdr:colOff>411817</xdr:colOff>
      <xdr:row>19</xdr:row>
      <xdr:rowOff>212913</xdr:rowOff>
    </xdr:to>
    <xdr:pic>
      <xdr:nvPicPr>
        <xdr:cNvPr id="8" name="图片 7">
          <a:extLst>
            <a:ext uri="{FF2B5EF4-FFF2-40B4-BE49-F238E27FC236}">
              <a16:creationId xmlns:a16="http://schemas.microsoft.com/office/drawing/2014/main" id="{3AE4F6A7-81A2-4915-B220-C8756839C799}"/>
            </a:ext>
          </a:extLst>
        </xdr:cNvPr>
        <xdr:cNvPicPr>
          <a:picLocks noChangeAspect="1"/>
        </xdr:cNvPicPr>
      </xdr:nvPicPr>
      <xdr:blipFill>
        <a:blip xmlns:r="http://schemas.openxmlformats.org/officeDocument/2006/relationships" r:embed="rId10" cstate="print">
          <a:clrChange>
            <a:clrFrom>
              <a:srgbClr val="FAFBF6"/>
            </a:clrFrom>
            <a:clrTo>
              <a:srgbClr val="FAFBF6">
                <a:alpha val="0"/>
              </a:srgbClr>
            </a:clrTo>
          </a:clrChange>
          <a:extLst>
            <a:ext uri="{28A0092B-C50C-407E-A947-70E740481C1C}">
              <a14:useLocalDpi xmlns:a14="http://schemas.microsoft.com/office/drawing/2010/main" val="0"/>
            </a:ext>
          </a:extLst>
        </a:blip>
        <a:stretch>
          <a:fillRect/>
        </a:stretch>
      </xdr:blipFill>
      <xdr:spPr>
        <a:xfrm>
          <a:off x="1860175" y="16424146"/>
          <a:ext cx="1913407" cy="1236326"/>
        </a:xfrm>
        <a:prstGeom prst="rect">
          <a:avLst/>
        </a:prstGeom>
      </xdr:spPr>
    </xdr:pic>
    <xdr:clientData/>
  </xdr:twoCellAnchor>
  <xdr:twoCellAnchor editAs="oneCell">
    <xdr:from>
      <xdr:col>0</xdr:col>
      <xdr:colOff>146237</xdr:colOff>
      <xdr:row>14</xdr:row>
      <xdr:rowOff>285750</xdr:rowOff>
    </xdr:from>
    <xdr:to>
      <xdr:col>0</xdr:col>
      <xdr:colOff>2020640</xdr:colOff>
      <xdr:row>14</xdr:row>
      <xdr:rowOff>1771650</xdr:rowOff>
    </xdr:to>
    <xdr:pic>
      <xdr:nvPicPr>
        <xdr:cNvPr id="3" name="图片 9">
          <a:extLst>
            <a:ext uri="{FF2B5EF4-FFF2-40B4-BE49-F238E27FC236}">
              <a16:creationId xmlns:a16="http://schemas.microsoft.com/office/drawing/2014/main" id="{38863AED-E1FA-F4B3-F4BA-8F55DDB759C2}"/>
            </a:ext>
          </a:extLst>
        </xdr:cNvPr>
        <xdr:cNvPicPr>
          <a:picLocks noChangeAspect="1"/>
        </xdr:cNvPicPr>
      </xdr:nvPicPr>
      <xdr:blipFill>
        <a:blip xmlns:r="http://schemas.openxmlformats.org/officeDocument/2006/relationships" r:embed="rId5"/>
        <a:stretch>
          <a:fillRect/>
        </a:stretch>
      </xdr:blipFill>
      <xdr:spPr>
        <a:xfrm>
          <a:off x="146237" y="11626103"/>
          <a:ext cx="1874403" cy="1485900"/>
        </a:xfrm>
        <a:prstGeom prst="rect">
          <a:avLst/>
        </a:prstGeom>
      </xdr:spPr>
    </xdr:pic>
    <xdr:clientData/>
  </xdr:twoCellAnchor>
  <xdr:twoCellAnchor editAs="oneCell">
    <xdr:from>
      <xdr:col>3</xdr:col>
      <xdr:colOff>2500032</xdr:colOff>
      <xdr:row>14</xdr:row>
      <xdr:rowOff>119529</xdr:rowOff>
    </xdr:from>
    <xdr:to>
      <xdr:col>4</xdr:col>
      <xdr:colOff>1355710</xdr:colOff>
      <xdr:row>14</xdr:row>
      <xdr:rowOff>1800412</xdr:rowOff>
    </xdr:to>
    <xdr:pic>
      <xdr:nvPicPr>
        <xdr:cNvPr id="6" name="图片 10">
          <a:extLst>
            <a:ext uri="{FF2B5EF4-FFF2-40B4-BE49-F238E27FC236}">
              <a16:creationId xmlns:a16="http://schemas.microsoft.com/office/drawing/2014/main" id="{5F3BE7B0-33A3-B159-D937-E46E4BC839D9}"/>
            </a:ext>
          </a:extLst>
        </xdr:cNvPr>
        <xdr:cNvPicPr>
          <a:picLocks noChangeAspect="1"/>
        </xdr:cNvPicPr>
      </xdr:nvPicPr>
      <xdr:blipFill>
        <a:blip xmlns:r="http://schemas.openxmlformats.org/officeDocument/2006/relationships" r:embed="rId6"/>
        <a:stretch>
          <a:fillRect/>
        </a:stretch>
      </xdr:blipFill>
      <xdr:spPr>
        <a:xfrm>
          <a:off x="6414620" y="11459882"/>
          <a:ext cx="2068031" cy="1680883"/>
        </a:xfrm>
        <a:prstGeom prst="rect">
          <a:avLst/>
        </a:prstGeom>
      </xdr:spPr>
    </xdr:pic>
    <xdr:clientData/>
  </xdr:twoCellAnchor>
  <xdr:twoCellAnchor editAs="oneCell">
    <xdr:from>
      <xdr:col>1</xdr:col>
      <xdr:colOff>29300</xdr:colOff>
      <xdr:row>14</xdr:row>
      <xdr:rowOff>76201</xdr:rowOff>
    </xdr:from>
    <xdr:to>
      <xdr:col>3</xdr:col>
      <xdr:colOff>24185</xdr:colOff>
      <xdr:row>14</xdr:row>
      <xdr:rowOff>1009651</xdr:rowOff>
    </xdr:to>
    <xdr:pic>
      <xdr:nvPicPr>
        <xdr:cNvPr id="7" name="图片 14">
          <a:extLst>
            <a:ext uri="{FF2B5EF4-FFF2-40B4-BE49-F238E27FC236}">
              <a16:creationId xmlns:a16="http://schemas.microsoft.com/office/drawing/2014/main" id="{BE4D818F-DEC4-6A4B-5BEB-5FBC314A52BB}"/>
            </a:ext>
          </a:extLst>
        </xdr:cNvPr>
        <xdr:cNvPicPr>
          <a:picLocks noChangeAspect="1"/>
        </xdr:cNvPicPr>
      </xdr:nvPicPr>
      <xdr:blipFill>
        <a:blip xmlns:r="http://schemas.openxmlformats.org/officeDocument/2006/relationships" r:embed="rId7"/>
        <a:stretch>
          <a:fillRect/>
        </a:stretch>
      </xdr:blipFill>
      <xdr:spPr>
        <a:xfrm>
          <a:off x="2061300" y="11416554"/>
          <a:ext cx="1877473" cy="933450"/>
        </a:xfrm>
        <a:prstGeom prst="rect">
          <a:avLst/>
        </a:prstGeom>
      </xdr:spPr>
    </xdr:pic>
    <xdr:clientData/>
  </xdr:twoCellAnchor>
  <xdr:twoCellAnchor editAs="oneCell">
    <xdr:from>
      <xdr:col>3</xdr:col>
      <xdr:colOff>346262</xdr:colOff>
      <xdr:row>14</xdr:row>
      <xdr:rowOff>240360</xdr:rowOff>
    </xdr:from>
    <xdr:to>
      <xdr:col>3</xdr:col>
      <xdr:colOff>2222164</xdr:colOff>
      <xdr:row>14</xdr:row>
      <xdr:rowOff>1552209</xdr:rowOff>
    </xdr:to>
    <xdr:pic>
      <xdr:nvPicPr>
        <xdr:cNvPr id="9" name="图片 16">
          <a:extLst>
            <a:ext uri="{FF2B5EF4-FFF2-40B4-BE49-F238E27FC236}">
              <a16:creationId xmlns:a16="http://schemas.microsoft.com/office/drawing/2014/main" id="{690E2945-5DE3-F512-A4B2-60833EF89A7D}"/>
            </a:ext>
          </a:extLst>
        </xdr:cNvPr>
        <xdr:cNvPicPr>
          <a:picLocks noChangeAspect="1"/>
        </xdr:cNvPicPr>
      </xdr:nvPicPr>
      <xdr:blipFill>
        <a:blip xmlns:r="http://schemas.openxmlformats.org/officeDocument/2006/relationships" r:embed="rId8"/>
        <a:stretch>
          <a:fillRect/>
        </a:stretch>
      </xdr:blipFill>
      <xdr:spPr>
        <a:xfrm>
          <a:off x="4260850" y="11580713"/>
          <a:ext cx="1875902" cy="1311849"/>
        </a:xfrm>
        <a:prstGeom prst="rect">
          <a:avLst/>
        </a:prstGeom>
      </xdr:spPr>
    </xdr:pic>
    <xdr:clientData/>
  </xdr:twoCellAnchor>
  <xdr:twoCellAnchor editAs="oneCell">
    <xdr:from>
      <xdr:col>1</xdr:col>
      <xdr:colOff>203387</xdr:colOff>
      <xdr:row>14</xdr:row>
      <xdr:rowOff>1072918</xdr:rowOff>
    </xdr:from>
    <xdr:to>
      <xdr:col>2</xdr:col>
      <xdr:colOff>689162</xdr:colOff>
      <xdr:row>14</xdr:row>
      <xdr:rowOff>2114823</xdr:rowOff>
    </xdr:to>
    <xdr:pic>
      <xdr:nvPicPr>
        <xdr:cNvPr id="12" name="图片 17">
          <a:extLst>
            <a:ext uri="{FF2B5EF4-FFF2-40B4-BE49-F238E27FC236}">
              <a16:creationId xmlns:a16="http://schemas.microsoft.com/office/drawing/2014/main" id="{406E573A-87E3-718A-7E55-5A378F97E46C}"/>
            </a:ext>
          </a:extLst>
        </xdr:cNvPr>
        <xdr:cNvPicPr>
          <a:picLocks noChangeAspect="1"/>
        </xdr:cNvPicPr>
      </xdr:nvPicPr>
      <xdr:blipFill>
        <a:blip xmlns:r="http://schemas.openxmlformats.org/officeDocument/2006/relationships" r:embed="rId9"/>
        <a:stretch>
          <a:fillRect/>
        </a:stretch>
      </xdr:blipFill>
      <xdr:spPr>
        <a:xfrm>
          <a:off x="2235387" y="12413271"/>
          <a:ext cx="1531657" cy="1041905"/>
        </a:xfrm>
        <a:prstGeom prst="rect">
          <a:avLst/>
        </a:prstGeom>
      </xdr:spPr>
    </xdr:pic>
    <xdr:clientData/>
  </xdr:twoCellAnchor>
  <xdr:twoCellAnchor editAs="oneCell">
    <xdr:from>
      <xdr:col>0</xdr:col>
      <xdr:colOff>168649</xdr:colOff>
      <xdr:row>14</xdr:row>
      <xdr:rowOff>285750</xdr:rowOff>
    </xdr:from>
    <xdr:to>
      <xdr:col>1</xdr:col>
      <xdr:colOff>11052</xdr:colOff>
      <xdr:row>14</xdr:row>
      <xdr:rowOff>1771650</xdr:rowOff>
    </xdr:to>
    <xdr:pic>
      <xdr:nvPicPr>
        <xdr:cNvPr id="14" name="图片 9">
          <a:extLst>
            <a:ext uri="{FF2B5EF4-FFF2-40B4-BE49-F238E27FC236}">
              <a16:creationId xmlns:a16="http://schemas.microsoft.com/office/drawing/2014/main" id="{566ACD2E-A556-0678-8350-4A5BA6C4E331}"/>
            </a:ext>
          </a:extLst>
        </xdr:cNvPr>
        <xdr:cNvPicPr>
          <a:picLocks noChangeAspect="1"/>
        </xdr:cNvPicPr>
      </xdr:nvPicPr>
      <xdr:blipFill>
        <a:blip xmlns:r="http://schemas.openxmlformats.org/officeDocument/2006/relationships" r:embed="rId5"/>
        <a:stretch>
          <a:fillRect/>
        </a:stretch>
      </xdr:blipFill>
      <xdr:spPr>
        <a:xfrm>
          <a:off x="168649" y="11622823"/>
          <a:ext cx="1784574" cy="1485900"/>
        </a:xfrm>
        <a:prstGeom prst="rect">
          <a:avLst/>
        </a:prstGeom>
      </xdr:spPr>
    </xdr:pic>
    <xdr:clientData/>
  </xdr:twoCellAnchor>
  <xdr:twoCellAnchor editAs="oneCell">
    <xdr:from>
      <xdr:col>3</xdr:col>
      <xdr:colOff>2522444</xdr:colOff>
      <xdr:row>14</xdr:row>
      <xdr:rowOff>119529</xdr:rowOff>
    </xdr:from>
    <xdr:to>
      <xdr:col>4</xdr:col>
      <xdr:colOff>1378122</xdr:colOff>
      <xdr:row>14</xdr:row>
      <xdr:rowOff>1800412</xdr:rowOff>
    </xdr:to>
    <xdr:pic>
      <xdr:nvPicPr>
        <xdr:cNvPr id="16" name="图片 10">
          <a:extLst>
            <a:ext uri="{FF2B5EF4-FFF2-40B4-BE49-F238E27FC236}">
              <a16:creationId xmlns:a16="http://schemas.microsoft.com/office/drawing/2014/main" id="{FE152341-A2C2-6C24-A419-9F39C7C6C814}"/>
            </a:ext>
          </a:extLst>
        </xdr:cNvPr>
        <xdr:cNvPicPr>
          <a:picLocks noChangeAspect="1"/>
        </xdr:cNvPicPr>
      </xdr:nvPicPr>
      <xdr:blipFill>
        <a:blip xmlns:r="http://schemas.openxmlformats.org/officeDocument/2006/relationships" r:embed="rId6"/>
        <a:stretch>
          <a:fillRect/>
        </a:stretch>
      </xdr:blipFill>
      <xdr:spPr>
        <a:xfrm>
          <a:off x="6437032" y="11459882"/>
          <a:ext cx="2068031" cy="16808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ancy Deng" id="{A9042F6A-CE02-4BC3-97EF-F34893C1818C}" userId="S::Nancy@thebasicingredients.com::5c6c0bcb-c580-48d7-9b25-f5af409c66f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4" dT="2023-11-17T15:00:22.74" personId="{A9042F6A-CE02-4BC3-97EF-F34893C1818C}" id="{D10D7293-0799-4D62-B80D-BD2C6DBD3082}">
    <text xml:space="preserve">The product has a low pH of 4, which does not support the growth of Listeria monocytogenes, and based on historical tests conducted by the factory, this microorganism is considered very low risk in this product.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7"/>
  <sheetViews>
    <sheetView zoomScale="81" zoomScaleNormal="81" zoomScalePageLayoutView="89" workbookViewId="0">
      <selection activeCell="F28" sqref="F28"/>
    </sheetView>
  </sheetViews>
  <sheetFormatPr defaultColWidth="9.1328125" defaultRowHeight="14.25"/>
  <cols>
    <col min="1" max="1" width="39.86328125" style="2" customWidth="1"/>
    <col min="2" max="2" width="15.86328125" style="2" customWidth="1"/>
    <col min="3" max="3" width="17.86328125" style="2" customWidth="1"/>
    <col min="4" max="4" width="15.86328125" style="2" customWidth="1"/>
    <col min="5" max="6" width="13.86328125" style="2" customWidth="1"/>
    <col min="7" max="16384" width="9.1328125" style="2"/>
  </cols>
  <sheetData>
    <row r="1" spans="1:5" ht="30" customHeight="1">
      <c r="A1" s="48" t="s">
        <v>141</v>
      </c>
    </row>
    <row r="2" spans="1:5" ht="24.95" customHeight="1">
      <c r="A2" s="47" t="s">
        <v>160</v>
      </c>
      <c r="B2" s="103" t="s">
        <v>285</v>
      </c>
      <c r="C2" s="104"/>
      <c r="D2" s="104"/>
      <c r="E2" s="104"/>
    </row>
    <row r="3" spans="1:5" ht="24.95" customHeight="1">
      <c r="A3" s="3" t="s">
        <v>140</v>
      </c>
      <c r="B3" s="103" t="s">
        <v>264</v>
      </c>
      <c r="C3" s="104"/>
      <c r="D3" s="104"/>
      <c r="E3" s="104"/>
    </row>
    <row r="4" spans="1:5" ht="24.95" customHeight="1">
      <c r="A4" s="3" t="s">
        <v>286</v>
      </c>
      <c r="B4" s="109" t="s">
        <v>288</v>
      </c>
      <c r="C4" s="110"/>
      <c r="D4" s="110"/>
      <c r="E4" s="111"/>
    </row>
    <row r="5" spans="1:5" ht="24.95" customHeight="1">
      <c r="A5" s="3" t="s">
        <v>287</v>
      </c>
      <c r="B5" s="109">
        <v>1212210000</v>
      </c>
      <c r="C5" s="110"/>
      <c r="D5" s="110"/>
      <c r="E5" s="111"/>
    </row>
    <row r="6" spans="1:5" ht="24.95" customHeight="1">
      <c r="A6" s="3" t="s">
        <v>164</v>
      </c>
      <c r="B6" s="103" t="s">
        <v>257</v>
      </c>
      <c r="C6" s="104"/>
      <c r="D6" s="104"/>
      <c r="E6" s="104"/>
    </row>
    <row r="7" spans="1:5" ht="24.95" customHeight="1">
      <c r="A7" s="3" t="s">
        <v>126</v>
      </c>
      <c r="B7" s="103" t="s">
        <v>229</v>
      </c>
      <c r="C7" s="104"/>
      <c r="D7" s="104"/>
      <c r="E7" s="104"/>
    </row>
    <row r="8" spans="1:5" ht="24.95" customHeight="1">
      <c r="A8" s="3" t="s">
        <v>186</v>
      </c>
      <c r="B8" s="108">
        <v>5060740661867</v>
      </c>
      <c r="C8" s="104"/>
      <c r="D8" s="104"/>
      <c r="E8" s="104"/>
    </row>
    <row r="9" spans="1:5" ht="24.95" customHeight="1">
      <c r="A9" s="3" t="s">
        <v>187</v>
      </c>
      <c r="B9" s="108">
        <v>35060740661868</v>
      </c>
      <c r="C9" s="104"/>
      <c r="D9" s="104"/>
      <c r="E9" s="104"/>
    </row>
    <row r="10" spans="1:5" ht="24.95" customHeight="1">
      <c r="A10" s="3" t="s">
        <v>0</v>
      </c>
      <c r="B10" s="103" t="s">
        <v>194</v>
      </c>
      <c r="C10" s="104"/>
      <c r="D10" s="104"/>
      <c r="E10" s="104"/>
    </row>
    <row r="11" spans="1:5" ht="26.1" customHeight="1">
      <c r="A11" s="3" t="s">
        <v>1</v>
      </c>
      <c r="B11" s="103" t="s">
        <v>266</v>
      </c>
      <c r="C11" s="104"/>
      <c r="D11" s="104"/>
      <c r="E11" s="104"/>
    </row>
    <row r="12" spans="1:5" ht="24.95" hidden="1" customHeight="1">
      <c r="A12" s="3" t="s">
        <v>161</v>
      </c>
      <c r="B12" s="103" t="s">
        <v>80</v>
      </c>
      <c r="C12" s="104"/>
      <c r="D12" s="104"/>
      <c r="E12" s="104"/>
    </row>
    <row r="13" spans="1:5" ht="30" customHeight="1">
      <c r="A13" s="118" t="s">
        <v>127</v>
      </c>
      <c r="B13" s="118"/>
      <c r="C13" s="4"/>
    </row>
    <row r="14" spans="1:5" ht="30" customHeight="1">
      <c r="A14" s="21"/>
      <c r="B14" s="12" t="s">
        <v>14</v>
      </c>
    </row>
    <row r="15" spans="1:5" ht="24.95" customHeight="1">
      <c r="A15" s="34" t="s">
        <v>67</v>
      </c>
      <c r="B15" s="18" t="s">
        <v>14</v>
      </c>
    </row>
    <row r="16" spans="1:5" ht="24.95" customHeight="1">
      <c r="A16" s="34" t="s">
        <v>189</v>
      </c>
      <c r="B16" s="78"/>
    </row>
    <row r="17" spans="1:4" ht="24.95" customHeight="1">
      <c r="A17" s="34" t="s">
        <v>65</v>
      </c>
      <c r="B17" s="18" t="s">
        <v>80</v>
      </c>
    </row>
    <row r="18" spans="1:4" ht="24.95" customHeight="1">
      <c r="A18" s="34" t="s">
        <v>66</v>
      </c>
      <c r="B18" s="18" t="s">
        <v>265</v>
      </c>
    </row>
    <row r="19" spans="1:4" ht="24.95" customHeight="1">
      <c r="A19" s="34" t="s">
        <v>68</v>
      </c>
      <c r="B19" s="18" t="s">
        <v>14</v>
      </c>
    </row>
    <row r="20" spans="1:4" ht="39.6" customHeight="1">
      <c r="A20" s="34" t="s">
        <v>188</v>
      </c>
      <c r="B20" s="77" t="s">
        <v>258</v>
      </c>
    </row>
    <row r="21" spans="1:4" ht="30" customHeight="1">
      <c r="A21" s="48" t="s">
        <v>121</v>
      </c>
      <c r="B21" s="48"/>
      <c r="C21" s="48"/>
    </row>
    <row r="22" spans="1:4" ht="24.95" customHeight="1">
      <c r="A22" s="19"/>
      <c r="B22" s="12" t="s">
        <v>14</v>
      </c>
    </row>
    <row r="23" spans="1:4" ht="24.95" customHeight="1">
      <c r="A23" s="34" t="s">
        <v>70</v>
      </c>
      <c r="B23" s="18" t="s">
        <v>14</v>
      </c>
      <c r="C23" s="26"/>
    </row>
    <row r="24" spans="1:4" ht="24.95" customHeight="1">
      <c r="A24" s="34" t="s">
        <v>69</v>
      </c>
      <c r="B24" s="18" t="s">
        <v>14</v>
      </c>
      <c r="C24" s="26"/>
    </row>
    <row r="25" spans="1:4" s="49" customFormat="1" ht="30" customHeight="1">
      <c r="A25" s="120" t="s">
        <v>132</v>
      </c>
      <c r="B25" s="120"/>
      <c r="C25" s="120"/>
    </row>
    <row r="26" spans="1:4" ht="24.95" customHeight="1">
      <c r="A26" s="107" t="s">
        <v>71</v>
      </c>
      <c r="B26" s="107"/>
      <c r="C26" s="122" t="s">
        <v>195</v>
      </c>
      <c r="D26" s="123"/>
    </row>
    <row r="27" spans="1:4" ht="24.95" customHeight="1">
      <c r="A27" s="107" t="s">
        <v>72</v>
      </c>
      <c r="B27" s="107"/>
      <c r="C27" s="105" t="s">
        <v>196</v>
      </c>
      <c r="D27" s="106"/>
    </row>
    <row r="28" spans="1:4" ht="33.6" customHeight="1">
      <c r="A28" s="107" t="s">
        <v>165</v>
      </c>
      <c r="B28" s="107"/>
      <c r="C28" s="105" t="s">
        <v>230</v>
      </c>
      <c r="D28" s="121"/>
    </row>
    <row r="29" spans="1:4" ht="15" customHeight="1">
      <c r="A29" s="119"/>
      <c r="B29" s="119"/>
      <c r="C29" s="17" t="s">
        <v>77</v>
      </c>
      <c r="D29" s="8" t="s">
        <v>78</v>
      </c>
    </row>
    <row r="30" spans="1:4" ht="24.95" customHeight="1">
      <c r="A30" s="107" t="s">
        <v>76</v>
      </c>
      <c r="B30" s="107"/>
      <c r="C30" s="63" t="s">
        <v>80</v>
      </c>
      <c r="D30" s="92" t="s">
        <v>80</v>
      </c>
    </row>
    <row r="31" spans="1:4" ht="62.1" customHeight="1">
      <c r="A31" s="107" t="s">
        <v>79</v>
      </c>
      <c r="B31" s="107" t="s">
        <v>80</v>
      </c>
      <c r="C31" s="64" t="s">
        <v>80</v>
      </c>
      <c r="D31" s="93" t="s">
        <v>259</v>
      </c>
    </row>
    <row r="32" spans="1:4" ht="24.95" customHeight="1">
      <c r="A32" s="107" t="s">
        <v>73</v>
      </c>
      <c r="B32" s="107" t="s">
        <v>80</v>
      </c>
      <c r="C32" s="64" t="s">
        <v>80</v>
      </c>
      <c r="D32" s="8" t="s">
        <v>197</v>
      </c>
    </row>
    <row r="33" spans="1:6" ht="24.95" customHeight="1">
      <c r="A33" s="107" t="s">
        <v>74</v>
      </c>
      <c r="B33" s="107"/>
      <c r="C33" s="105" t="s">
        <v>198</v>
      </c>
      <c r="D33" s="106"/>
    </row>
    <row r="34" spans="1:6" ht="24.95" customHeight="1">
      <c r="A34" s="107" t="s">
        <v>75</v>
      </c>
      <c r="B34" s="107"/>
      <c r="C34" s="105" t="s">
        <v>198</v>
      </c>
      <c r="D34" s="106"/>
    </row>
    <row r="35" spans="1:6" s="49" customFormat="1" ht="30" customHeight="1">
      <c r="A35" s="120" t="s">
        <v>133</v>
      </c>
      <c r="B35" s="120"/>
      <c r="C35" s="120"/>
      <c r="F35" s="2"/>
    </row>
    <row r="36" spans="1:6" ht="15.6" customHeight="1">
      <c r="A36" s="112" t="s">
        <v>262</v>
      </c>
      <c r="B36" s="113"/>
      <c r="C36" s="113"/>
      <c r="D36" s="113"/>
      <c r="E36" s="114"/>
    </row>
    <row r="37" spans="1:6" ht="15.6" customHeight="1">
      <c r="A37" s="115"/>
      <c r="B37" s="116"/>
      <c r="C37" s="116"/>
      <c r="D37" s="116"/>
      <c r="E37" s="117"/>
    </row>
  </sheetData>
  <mergeCells count="29">
    <mergeCell ref="B7:E7"/>
    <mergeCell ref="A36:E37"/>
    <mergeCell ref="A13:B13"/>
    <mergeCell ref="A32:B32"/>
    <mergeCell ref="A33:B33"/>
    <mergeCell ref="A34:B34"/>
    <mergeCell ref="A29:B29"/>
    <mergeCell ref="A25:C25"/>
    <mergeCell ref="C28:D28"/>
    <mergeCell ref="A28:B28"/>
    <mergeCell ref="A35:C35"/>
    <mergeCell ref="C26:D26"/>
    <mergeCell ref="C27:D27"/>
    <mergeCell ref="B2:E2"/>
    <mergeCell ref="B3:E3"/>
    <mergeCell ref="C34:D34"/>
    <mergeCell ref="A26:B26"/>
    <mergeCell ref="A27:B27"/>
    <mergeCell ref="A30:B30"/>
    <mergeCell ref="A31:B31"/>
    <mergeCell ref="C33:D33"/>
    <mergeCell ref="B10:E10"/>
    <mergeCell ref="B11:E11"/>
    <mergeCell ref="B12:E12"/>
    <mergeCell ref="B9:E9"/>
    <mergeCell ref="B8:E8"/>
    <mergeCell ref="B4:E4"/>
    <mergeCell ref="B5:E5"/>
    <mergeCell ref="B6:E6"/>
  </mergeCells>
  <phoneticPr fontId="44" type="noConversion"/>
  <printOptions verticalCentered="1"/>
  <pageMargins left="0.39370078740157483" right="0.39370078740157483" top="0.98425196850393704" bottom="0.98425196850393704" header="0.39370078740157483" footer="0.39370078740157483"/>
  <pageSetup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16/05/2023
Issued By: Ling Hsuan Chiu   Authorised By: Emma Du&amp;C
&amp;R&amp;"-,Bold"&amp;10Confidential&amp;"-,Regular"
&amp;D - Page &amp;P of 5</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8"/>
  <sheetViews>
    <sheetView topLeftCell="A3" zoomScaleNormal="100" zoomScalePageLayoutView="88" workbookViewId="0">
      <selection activeCell="E7" sqref="E7"/>
    </sheetView>
  </sheetViews>
  <sheetFormatPr defaultColWidth="9.1328125" defaultRowHeight="14.25"/>
  <cols>
    <col min="1" max="1" width="3.86328125" style="2" customWidth="1"/>
    <col min="2" max="2" width="29.86328125" style="2" customWidth="1"/>
    <col min="3" max="3" width="12.1328125" style="2" customWidth="1"/>
    <col min="4" max="4" width="10.86328125" style="2" customWidth="1"/>
    <col min="5" max="5" width="18.265625" style="2" bestFit="1" customWidth="1"/>
    <col min="6" max="6" width="42.265625" style="2" bestFit="1" customWidth="1"/>
    <col min="7" max="7" width="13.86328125" style="2" customWidth="1"/>
    <col min="8" max="8" width="18.1328125" style="2" customWidth="1"/>
    <col min="9" max="9" width="11.86328125" style="2" customWidth="1"/>
    <col min="10" max="16384" width="9.1328125" style="2"/>
  </cols>
  <sheetData>
    <row r="1" spans="1:8" ht="30" customHeight="1">
      <c r="A1" s="48" t="s">
        <v>134</v>
      </c>
      <c r="B1" s="48"/>
      <c r="C1" s="4"/>
    </row>
    <row r="2" spans="1:8" ht="30" customHeight="1">
      <c r="A2" s="142" t="s">
        <v>15</v>
      </c>
      <c r="B2" s="143"/>
      <c r="C2" s="142" t="s">
        <v>16</v>
      </c>
      <c r="D2" s="143"/>
      <c r="E2" s="27" t="s">
        <v>138</v>
      </c>
      <c r="F2" s="62" t="s">
        <v>18</v>
      </c>
      <c r="G2" s="146" t="s">
        <v>20</v>
      </c>
      <c r="H2" s="146" t="s">
        <v>168</v>
      </c>
    </row>
    <row r="3" spans="1:8" ht="35.1" customHeight="1">
      <c r="A3" s="144" t="s">
        <v>135</v>
      </c>
      <c r="B3" s="145"/>
      <c r="C3" s="144" t="s">
        <v>17</v>
      </c>
      <c r="D3" s="145"/>
      <c r="E3" s="46" t="s">
        <v>22</v>
      </c>
      <c r="F3" s="60" t="s">
        <v>19</v>
      </c>
      <c r="G3" s="146"/>
      <c r="H3" s="146"/>
    </row>
    <row r="4" spans="1:8" ht="20.100000000000001" customHeight="1">
      <c r="A4" s="122" t="s">
        <v>199</v>
      </c>
      <c r="B4" s="130"/>
      <c r="C4" s="122"/>
      <c r="D4" s="130"/>
      <c r="E4" s="70">
        <v>0.82720000000000005</v>
      </c>
      <c r="F4" s="72" t="s">
        <v>194</v>
      </c>
      <c r="G4" s="72" t="s">
        <v>210</v>
      </c>
      <c r="H4" s="83" t="s">
        <v>197</v>
      </c>
    </row>
    <row r="5" spans="1:8" ht="20.45" customHeight="1">
      <c r="A5" s="122" t="s">
        <v>268</v>
      </c>
      <c r="B5" s="130"/>
      <c r="C5" s="122"/>
      <c r="D5" s="130"/>
      <c r="E5" s="70">
        <v>9.0999999999999998E-2</v>
      </c>
      <c r="F5" s="72" t="s">
        <v>204</v>
      </c>
      <c r="G5" s="72" t="s">
        <v>210</v>
      </c>
      <c r="H5" s="83" t="s">
        <v>197</v>
      </c>
    </row>
    <row r="6" spans="1:8" ht="20.100000000000001" customHeight="1">
      <c r="A6" s="122" t="s">
        <v>231</v>
      </c>
      <c r="B6" s="130"/>
      <c r="C6" s="122" t="s">
        <v>269</v>
      </c>
      <c r="D6" s="130"/>
      <c r="E6" s="70">
        <v>2.35E-2</v>
      </c>
      <c r="F6" s="72" t="s">
        <v>267</v>
      </c>
      <c r="G6" s="72" t="s">
        <v>210</v>
      </c>
      <c r="H6" s="83" t="s">
        <v>197</v>
      </c>
    </row>
    <row r="7" spans="1:8" ht="20.100000000000001" customHeight="1">
      <c r="A7" s="128" t="s">
        <v>200</v>
      </c>
      <c r="B7" s="129"/>
      <c r="C7" s="122"/>
      <c r="D7" s="130"/>
      <c r="E7" s="70">
        <v>2.1000000000000001E-2</v>
      </c>
      <c r="F7" s="72" t="s">
        <v>205</v>
      </c>
      <c r="G7" s="72" t="s">
        <v>210</v>
      </c>
      <c r="H7" s="83" t="s">
        <v>197</v>
      </c>
    </row>
    <row r="8" spans="1:8" ht="20.100000000000001" customHeight="1">
      <c r="A8" s="128" t="s">
        <v>201</v>
      </c>
      <c r="B8" s="129"/>
      <c r="C8" s="122"/>
      <c r="D8" s="130"/>
      <c r="E8" s="70">
        <v>2.01E-2</v>
      </c>
      <c r="F8" s="72" t="s">
        <v>206</v>
      </c>
      <c r="G8" s="72" t="s">
        <v>210</v>
      </c>
      <c r="H8" s="83" t="s">
        <v>197</v>
      </c>
    </row>
    <row r="9" spans="1:8" ht="20.100000000000001" customHeight="1">
      <c r="A9" s="122" t="s">
        <v>56</v>
      </c>
      <c r="B9" s="130"/>
      <c r="C9" s="122"/>
      <c r="D9" s="130"/>
      <c r="E9" s="70">
        <v>1.47E-2</v>
      </c>
      <c r="F9" s="72" t="s">
        <v>207</v>
      </c>
      <c r="G9" s="72" t="s">
        <v>210</v>
      </c>
      <c r="H9" s="83" t="s">
        <v>197</v>
      </c>
    </row>
    <row r="10" spans="1:8" ht="20.100000000000001" customHeight="1">
      <c r="A10" s="122" t="s">
        <v>202</v>
      </c>
      <c r="B10" s="130"/>
      <c r="C10" s="122"/>
      <c r="D10" s="130"/>
      <c r="E10" s="70">
        <v>1.4E-3</v>
      </c>
      <c r="F10" s="72" t="s">
        <v>208</v>
      </c>
      <c r="G10" s="72" t="s">
        <v>210</v>
      </c>
      <c r="H10" s="83" t="s">
        <v>197</v>
      </c>
    </row>
    <row r="11" spans="1:8" ht="19.5" customHeight="1">
      <c r="A11" s="122" t="s">
        <v>203</v>
      </c>
      <c r="B11" s="130"/>
      <c r="C11" s="122"/>
      <c r="D11" s="130"/>
      <c r="E11" s="70">
        <v>1.1000000000000001E-3</v>
      </c>
      <c r="F11" s="72" t="s">
        <v>209</v>
      </c>
      <c r="G11" s="72" t="s">
        <v>210</v>
      </c>
      <c r="H11" s="83" t="s">
        <v>197</v>
      </c>
    </row>
    <row r="12" spans="1:8" ht="15" customHeight="1">
      <c r="D12" s="79" t="s">
        <v>21</v>
      </c>
      <c r="E12" s="80">
        <f>SUM(E4:E11)</f>
        <v>1</v>
      </c>
      <c r="F12" s="81"/>
      <c r="G12" s="81"/>
    </row>
    <row r="13" spans="1:8" ht="10.35" customHeight="1">
      <c r="A13" s="147"/>
      <c r="B13" s="147"/>
      <c r="C13" s="147"/>
      <c r="D13" s="147"/>
      <c r="E13" s="147"/>
      <c r="F13" s="147"/>
      <c r="G13" s="147"/>
      <c r="H13" s="147"/>
    </row>
    <row r="14" spans="1:8" ht="11.1" customHeight="1">
      <c r="A14" s="147"/>
      <c r="B14" s="147"/>
      <c r="C14" s="147"/>
      <c r="D14" s="147"/>
      <c r="E14" s="147"/>
      <c r="F14" s="147"/>
      <c r="G14" s="147"/>
      <c r="H14" s="147"/>
    </row>
    <row r="15" spans="1:8" ht="19.5" customHeight="1">
      <c r="A15" s="135" t="s">
        <v>169</v>
      </c>
      <c r="B15" s="136"/>
      <c r="C15" s="136"/>
      <c r="D15" s="136"/>
      <c r="E15" s="137"/>
      <c r="F15" s="82" t="s">
        <v>197</v>
      </c>
    </row>
    <row r="16" spans="1:8">
      <c r="A16" s="135" t="s">
        <v>170</v>
      </c>
      <c r="B16" s="136"/>
      <c r="C16" s="136"/>
      <c r="D16" s="136"/>
      <c r="E16" s="137"/>
      <c r="F16" s="82" t="s">
        <v>80</v>
      </c>
    </row>
    <row r="17" spans="1:9" ht="30" customHeight="1">
      <c r="A17" s="48" t="s">
        <v>136</v>
      </c>
      <c r="B17" s="5"/>
      <c r="C17" s="22"/>
    </row>
    <row r="18" spans="1:9" ht="20.100000000000001" customHeight="1">
      <c r="A18" s="148" t="s">
        <v>166</v>
      </c>
      <c r="B18" s="149"/>
      <c r="C18" s="148" t="s">
        <v>59</v>
      </c>
      <c r="D18" s="149"/>
    </row>
    <row r="19" spans="1:9" ht="30.95" customHeight="1">
      <c r="A19" s="125" t="s">
        <v>52</v>
      </c>
      <c r="B19" s="126"/>
      <c r="C19" s="133" t="s">
        <v>211</v>
      </c>
      <c r="D19" s="134"/>
      <c r="I19" s="2">
        <f>D20*37+(D24+D29)*17</f>
        <v>0</v>
      </c>
    </row>
    <row r="20" spans="1:9" ht="20.100000000000001" customHeight="1">
      <c r="A20" s="125" t="s">
        <v>53</v>
      </c>
      <c r="B20" s="126"/>
      <c r="C20" s="133">
        <v>3.01</v>
      </c>
      <c r="D20" s="134"/>
    </row>
    <row r="21" spans="1:9" ht="20.100000000000001" customHeight="1">
      <c r="A21" s="131" t="s">
        <v>58</v>
      </c>
      <c r="B21" s="132"/>
      <c r="C21" s="133">
        <v>0.47899999999999998</v>
      </c>
      <c r="D21" s="134"/>
    </row>
    <row r="22" spans="1:9" ht="20.100000000000001" customHeight="1">
      <c r="A22" s="131" t="s">
        <v>122</v>
      </c>
      <c r="B22" s="132"/>
      <c r="C22" s="133">
        <v>0</v>
      </c>
      <c r="D22" s="134"/>
    </row>
    <row r="23" spans="1:9" ht="20.100000000000001" customHeight="1">
      <c r="A23" s="131" t="s">
        <v>128</v>
      </c>
      <c r="B23" s="132"/>
      <c r="C23" s="133">
        <v>0</v>
      </c>
      <c r="D23" s="134"/>
    </row>
    <row r="24" spans="1:9" ht="20.100000000000001" customHeight="1">
      <c r="A24" s="125" t="s">
        <v>54</v>
      </c>
      <c r="B24" s="126"/>
      <c r="C24" s="133">
        <v>16.5</v>
      </c>
      <c r="D24" s="134"/>
    </row>
    <row r="25" spans="1:9" ht="19.5" customHeight="1">
      <c r="A25" s="131" t="s">
        <v>57</v>
      </c>
      <c r="B25" s="132"/>
      <c r="C25" s="133">
        <v>9.1999999999999993</v>
      </c>
      <c r="D25" s="134"/>
    </row>
    <row r="26" spans="1:9" ht="20.100000000000001" customHeight="1">
      <c r="A26" s="131" t="s">
        <v>123</v>
      </c>
      <c r="B26" s="132"/>
      <c r="C26" s="133">
        <v>0</v>
      </c>
      <c r="D26" s="134"/>
    </row>
    <row r="27" spans="1:9" ht="20.100000000000001" customHeight="1">
      <c r="A27" s="131" t="s">
        <v>124</v>
      </c>
      <c r="B27" s="132"/>
      <c r="C27" s="133">
        <v>0</v>
      </c>
      <c r="D27" s="134"/>
    </row>
    <row r="28" spans="1:9" ht="20.100000000000001" customHeight="1">
      <c r="A28" s="125" t="s">
        <v>125</v>
      </c>
      <c r="B28" s="126"/>
      <c r="C28" s="133">
        <v>3.4</v>
      </c>
      <c r="D28" s="134"/>
    </row>
    <row r="29" spans="1:9" ht="20.100000000000001" customHeight="1">
      <c r="A29" s="125" t="s">
        <v>55</v>
      </c>
      <c r="B29" s="126"/>
      <c r="C29" s="133">
        <v>1.1399999999999999</v>
      </c>
      <c r="D29" s="134"/>
    </row>
    <row r="30" spans="1:9" ht="20.100000000000001" customHeight="1">
      <c r="A30" s="125" t="s">
        <v>56</v>
      </c>
      <c r="B30" s="126"/>
      <c r="C30" s="133">
        <v>2.2599999999999998</v>
      </c>
      <c r="D30" s="134"/>
      <c r="E30" s="25"/>
      <c r="F30" s="73"/>
      <c r="G30" s="24"/>
      <c r="H30" s="24"/>
      <c r="I30" s="24"/>
    </row>
    <row r="31" spans="1:9" ht="20.100000000000001" customHeight="1">
      <c r="A31" s="26"/>
      <c r="B31" s="25"/>
      <c r="C31" s="7"/>
      <c r="E31" s="24"/>
      <c r="F31" s="24"/>
      <c r="G31" s="24"/>
      <c r="H31" s="24"/>
      <c r="I31" s="24"/>
    </row>
    <row r="32" spans="1:9" ht="30" customHeight="1">
      <c r="A32" s="48" t="s">
        <v>137</v>
      </c>
      <c r="B32" s="4"/>
      <c r="C32" s="4"/>
      <c r="D32" s="4"/>
    </row>
    <row r="33" spans="1:10" ht="42.75" customHeight="1">
      <c r="A33" s="127"/>
      <c r="B33" s="140" t="s">
        <v>23</v>
      </c>
      <c r="C33" s="140"/>
      <c r="D33" s="140"/>
      <c r="E33" s="96" t="s">
        <v>24</v>
      </c>
      <c r="F33" s="140" t="s">
        <v>270</v>
      </c>
      <c r="G33" s="97" t="s">
        <v>171</v>
      </c>
      <c r="H33" s="138" t="s">
        <v>271</v>
      </c>
      <c r="I33" s="138" t="s">
        <v>272</v>
      </c>
      <c r="J33" s="97" t="s">
        <v>273</v>
      </c>
    </row>
    <row r="34" spans="1:10" ht="15" customHeight="1">
      <c r="A34" s="127"/>
      <c r="B34" s="141" t="s">
        <v>274</v>
      </c>
      <c r="C34" s="141"/>
      <c r="D34" s="141"/>
      <c r="E34" s="95" t="s">
        <v>146</v>
      </c>
      <c r="F34" s="140"/>
      <c r="G34" s="95" t="s">
        <v>146</v>
      </c>
      <c r="H34" s="139"/>
      <c r="I34" s="139"/>
      <c r="J34" s="95" t="s">
        <v>146</v>
      </c>
    </row>
    <row r="35" spans="1:10" ht="24.95" customHeight="1">
      <c r="A35" s="98" t="s">
        <v>25</v>
      </c>
      <c r="B35" s="124" t="s">
        <v>275</v>
      </c>
      <c r="C35" s="124"/>
      <c r="D35" s="124"/>
      <c r="E35" s="99" t="s">
        <v>232</v>
      </c>
      <c r="F35" s="100" t="s">
        <v>80</v>
      </c>
      <c r="G35" s="99" t="s">
        <v>14</v>
      </c>
      <c r="H35" s="99" t="s">
        <v>278</v>
      </c>
      <c r="I35" s="101" t="s">
        <v>280</v>
      </c>
      <c r="J35" s="99" t="s">
        <v>197</v>
      </c>
    </row>
    <row r="36" spans="1:10" ht="24.95" customHeight="1">
      <c r="A36" s="98" t="s">
        <v>26</v>
      </c>
      <c r="B36" s="124" t="s">
        <v>39</v>
      </c>
      <c r="C36" s="124"/>
      <c r="D36" s="124"/>
      <c r="E36" s="99" t="s">
        <v>232</v>
      </c>
      <c r="F36" s="100" t="s">
        <v>80</v>
      </c>
      <c r="G36" s="101" t="s">
        <v>14</v>
      </c>
      <c r="H36" s="101" t="s">
        <v>278</v>
      </c>
      <c r="I36" s="101" t="s">
        <v>280</v>
      </c>
      <c r="J36" s="99" t="s">
        <v>197</v>
      </c>
    </row>
    <row r="37" spans="1:10" ht="24.95" customHeight="1">
      <c r="A37" s="98" t="s">
        <v>27</v>
      </c>
      <c r="B37" s="124" t="s">
        <v>41</v>
      </c>
      <c r="C37" s="124"/>
      <c r="D37" s="124"/>
      <c r="E37" s="99" t="s">
        <v>232</v>
      </c>
      <c r="F37" s="100" t="s">
        <v>80</v>
      </c>
      <c r="G37" s="99" t="s">
        <v>14</v>
      </c>
      <c r="H37" s="101" t="s">
        <v>279</v>
      </c>
      <c r="I37" s="101" t="s">
        <v>280</v>
      </c>
      <c r="J37" s="99" t="s">
        <v>197</v>
      </c>
    </row>
    <row r="38" spans="1:10" ht="24.95" customHeight="1">
      <c r="A38" s="98" t="s">
        <v>28</v>
      </c>
      <c r="B38" s="124" t="s">
        <v>51</v>
      </c>
      <c r="C38" s="124"/>
      <c r="D38" s="124"/>
      <c r="E38" s="99" t="s">
        <v>232</v>
      </c>
      <c r="F38" s="100" t="s">
        <v>80</v>
      </c>
      <c r="G38" s="99" t="s">
        <v>232</v>
      </c>
      <c r="H38" s="100" t="s">
        <v>80</v>
      </c>
      <c r="I38" s="100" t="s">
        <v>80</v>
      </c>
      <c r="J38" s="99" t="s">
        <v>197</v>
      </c>
    </row>
    <row r="39" spans="1:10" ht="24.95" customHeight="1">
      <c r="A39" s="98" t="s">
        <v>29</v>
      </c>
      <c r="B39" s="124" t="s">
        <v>42</v>
      </c>
      <c r="C39" s="124"/>
      <c r="D39" s="124"/>
      <c r="E39" s="99" t="s">
        <v>232</v>
      </c>
      <c r="F39" s="100" t="s">
        <v>80</v>
      </c>
      <c r="G39" s="99" t="s">
        <v>232</v>
      </c>
      <c r="H39" s="100" t="s">
        <v>80</v>
      </c>
      <c r="I39" s="100" t="s">
        <v>80</v>
      </c>
      <c r="J39" s="99" t="s">
        <v>197</v>
      </c>
    </row>
    <row r="40" spans="1:10" ht="24.95" customHeight="1">
      <c r="A40" s="98" t="s">
        <v>30</v>
      </c>
      <c r="B40" s="124" t="s">
        <v>43</v>
      </c>
      <c r="C40" s="124"/>
      <c r="D40" s="124"/>
      <c r="E40" s="99" t="s">
        <v>232</v>
      </c>
      <c r="F40" s="100" t="s">
        <v>80</v>
      </c>
      <c r="G40" s="99" t="s">
        <v>14</v>
      </c>
      <c r="H40" s="99" t="s">
        <v>276</v>
      </c>
      <c r="I40" s="101" t="s">
        <v>280</v>
      </c>
      <c r="J40" s="99" t="s">
        <v>197</v>
      </c>
    </row>
    <row r="41" spans="1:10" ht="24.95" customHeight="1">
      <c r="A41" s="98" t="s">
        <v>31</v>
      </c>
      <c r="B41" s="124" t="s">
        <v>44</v>
      </c>
      <c r="C41" s="124"/>
      <c r="D41" s="124"/>
      <c r="E41" s="99" t="s">
        <v>232</v>
      </c>
      <c r="F41" s="100" t="s">
        <v>80</v>
      </c>
      <c r="G41" s="99" t="s">
        <v>232</v>
      </c>
      <c r="H41" s="100" t="s">
        <v>80</v>
      </c>
      <c r="I41" s="100" t="s">
        <v>80</v>
      </c>
      <c r="J41" s="99" t="s">
        <v>197</v>
      </c>
    </row>
    <row r="42" spans="1:10" ht="24.95" customHeight="1">
      <c r="A42" s="98" t="s">
        <v>32</v>
      </c>
      <c r="B42" s="124" t="s">
        <v>45</v>
      </c>
      <c r="C42" s="124"/>
      <c r="D42" s="124"/>
      <c r="E42" s="99" t="s">
        <v>232</v>
      </c>
      <c r="F42" s="100" t="s">
        <v>80</v>
      </c>
      <c r="G42" s="99" t="s">
        <v>232</v>
      </c>
      <c r="H42" s="100" t="s">
        <v>80</v>
      </c>
      <c r="I42" s="100" t="s">
        <v>80</v>
      </c>
      <c r="J42" s="99" t="s">
        <v>197</v>
      </c>
    </row>
    <row r="43" spans="1:10" ht="24.95" customHeight="1">
      <c r="A43" s="98" t="s">
        <v>33</v>
      </c>
      <c r="B43" s="124" t="s">
        <v>46</v>
      </c>
      <c r="C43" s="124"/>
      <c r="D43" s="124"/>
      <c r="E43" s="99" t="s">
        <v>232</v>
      </c>
      <c r="F43" s="100" t="s">
        <v>80</v>
      </c>
      <c r="G43" s="99" t="s">
        <v>232</v>
      </c>
      <c r="H43" s="100" t="s">
        <v>80</v>
      </c>
      <c r="I43" s="100" t="s">
        <v>80</v>
      </c>
      <c r="J43" s="99" t="s">
        <v>197</v>
      </c>
    </row>
    <row r="44" spans="1:10" ht="24.95" customHeight="1">
      <c r="A44" s="98" t="s">
        <v>34</v>
      </c>
      <c r="B44" s="124" t="s">
        <v>47</v>
      </c>
      <c r="C44" s="124"/>
      <c r="D44" s="124"/>
      <c r="E44" s="99" t="s">
        <v>232</v>
      </c>
      <c r="F44" s="100" t="s">
        <v>80</v>
      </c>
      <c r="G44" s="99" t="s">
        <v>232</v>
      </c>
      <c r="H44" s="100" t="s">
        <v>80</v>
      </c>
      <c r="I44" s="100" t="s">
        <v>80</v>
      </c>
      <c r="J44" s="99" t="s">
        <v>197</v>
      </c>
    </row>
    <row r="45" spans="1:10" ht="24.95" customHeight="1">
      <c r="A45" s="98" t="s">
        <v>35</v>
      </c>
      <c r="B45" s="124" t="s">
        <v>48</v>
      </c>
      <c r="C45" s="124"/>
      <c r="D45" s="124"/>
      <c r="E45" s="99" t="s">
        <v>14</v>
      </c>
      <c r="F45" s="99" t="s">
        <v>212</v>
      </c>
      <c r="G45" s="99" t="s">
        <v>14</v>
      </c>
      <c r="H45" s="99" t="s">
        <v>212</v>
      </c>
      <c r="I45" s="99" t="s">
        <v>277</v>
      </c>
      <c r="J45" s="99" t="s">
        <v>277</v>
      </c>
    </row>
    <row r="46" spans="1:10" ht="24.95" customHeight="1">
      <c r="A46" s="98" t="s">
        <v>36</v>
      </c>
      <c r="B46" s="124" t="s">
        <v>49</v>
      </c>
      <c r="C46" s="124"/>
      <c r="D46" s="124"/>
      <c r="E46" s="99" t="s">
        <v>232</v>
      </c>
      <c r="F46" s="100" t="s">
        <v>80</v>
      </c>
      <c r="G46" s="99" t="s">
        <v>232</v>
      </c>
      <c r="H46" s="100" t="s">
        <v>80</v>
      </c>
      <c r="I46" s="100" t="s">
        <v>80</v>
      </c>
      <c r="J46" s="99" t="s">
        <v>197</v>
      </c>
    </row>
    <row r="47" spans="1:10" ht="24.95" customHeight="1">
      <c r="A47" s="98" t="s">
        <v>37</v>
      </c>
      <c r="B47" s="124" t="s">
        <v>50</v>
      </c>
      <c r="C47" s="124"/>
      <c r="D47" s="124"/>
      <c r="E47" s="99" t="s">
        <v>232</v>
      </c>
      <c r="F47" s="100" t="s">
        <v>80</v>
      </c>
      <c r="G47" s="99" t="s">
        <v>232</v>
      </c>
      <c r="H47" s="100" t="s">
        <v>80</v>
      </c>
      <c r="I47" s="100" t="s">
        <v>80</v>
      </c>
      <c r="J47" s="99" t="s">
        <v>197</v>
      </c>
    </row>
    <row r="48" spans="1:10" ht="24.95" customHeight="1">
      <c r="A48" s="98" t="s">
        <v>38</v>
      </c>
      <c r="B48" s="124" t="s">
        <v>40</v>
      </c>
      <c r="C48" s="124"/>
      <c r="D48" s="124"/>
      <c r="E48" s="99" t="s">
        <v>232</v>
      </c>
      <c r="F48" s="100" t="s">
        <v>80</v>
      </c>
      <c r="G48" s="99" t="s">
        <v>14</v>
      </c>
      <c r="H48" s="99" t="s">
        <v>278</v>
      </c>
      <c r="I48" s="101" t="s">
        <v>280</v>
      </c>
      <c r="J48" s="99" t="s">
        <v>197</v>
      </c>
    </row>
  </sheetData>
  <mergeCells count="71">
    <mergeCell ref="I33:I34"/>
    <mergeCell ref="C29:D29"/>
    <mergeCell ref="C30:D30"/>
    <mergeCell ref="G2:G3"/>
    <mergeCell ref="H2:H3"/>
    <mergeCell ref="C7:D7"/>
    <mergeCell ref="C8:D8"/>
    <mergeCell ref="C9:D9"/>
    <mergeCell ref="C10:D10"/>
    <mergeCell ref="A13:H14"/>
    <mergeCell ref="C18:D18"/>
    <mergeCell ref="C19:D19"/>
    <mergeCell ref="C6:D6"/>
    <mergeCell ref="A18:B18"/>
    <mergeCell ref="C20:D20"/>
    <mergeCell ref="C21:D21"/>
    <mergeCell ref="A2:B2"/>
    <mergeCell ref="A3:B3"/>
    <mergeCell ref="C22:D22"/>
    <mergeCell ref="C2:D2"/>
    <mergeCell ref="C3:D3"/>
    <mergeCell ref="C4:D4"/>
    <mergeCell ref="C5:D5"/>
    <mergeCell ref="C11:D11"/>
    <mergeCell ref="A4:B4"/>
    <mergeCell ref="A5:B5"/>
    <mergeCell ref="A6:B6"/>
    <mergeCell ref="A11:B11"/>
    <mergeCell ref="A9:B9"/>
    <mergeCell ref="A7:B7"/>
    <mergeCell ref="H33:H34"/>
    <mergeCell ref="A19:B19"/>
    <mergeCell ref="A30:B30"/>
    <mergeCell ref="C28:D28"/>
    <mergeCell ref="F33:F34"/>
    <mergeCell ref="A20:B20"/>
    <mergeCell ref="A21:B21"/>
    <mergeCell ref="A22:B22"/>
    <mergeCell ref="B34:D34"/>
    <mergeCell ref="A23:B23"/>
    <mergeCell ref="A24:B24"/>
    <mergeCell ref="A25:B25"/>
    <mergeCell ref="C26:D26"/>
    <mergeCell ref="C27:D27"/>
    <mergeCell ref="A26:B26"/>
    <mergeCell ref="B33:D33"/>
    <mergeCell ref="B36:D36"/>
    <mergeCell ref="A8:B8"/>
    <mergeCell ref="A10:B10"/>
    <mergeCell ref="A27:B27"/>
    <mergeCell ref="C23:D23"/>
    <mergeCell ref="C24:D24"/>
    <mergeCell ref="C25:D25"/>
    <mergeCell ref="A15:E15"/>
    <mergeCell ref="A16:E16"/>
    <mergeCell ref="B47:D47"/>
    <mergeCell ref="A28:B28"/>
    <mergeCell ref="A29:B29"/>
    <mergeCell ref="B48:D48"/>
    <mergeCell ref="A33:A34"/>
    <mergeCell ref="B40:D40"/>
    <mergeCell ref="B41:D41"/>
    <mergeCell ref="B42:D42"/>
    <mergeCell ref="B43:D43"/>
    <mergeCell ref="B44:D44"/>
    <mergeCell ref="B45:D45"/>
    <mergeCell ref="B46:D46"/>
    <mergeCell ref="B37:D37"/>
    <mergeCell ref="B38:D38"/>
    <mergeCell ref="B39:D39"/>
    <mergeCell ref="B35:D35"/>
  </mergeCells>
  <phoneticPr fontId="44" type="noConversion"/>
  <printOptions verticalCentered="1"/>
  <pageMargins left="0.39370078740157483" right="0.39370078740157483" top="0.98425196850393704" bottom="0.98425196850393704" header="0.39370078740157483" footer="0.39370078740157483"/>
  <pageSetup paperSize="9"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W38"/>
  <sheetViews>
    <sheetView zoomScale="85" zoomScaleNormal="85" zoomScalePageLayoutView="72" workbookViewId="0">
      <selection activeCell="A12" sqref="A12"/>
    </sheetView>
  </sheetViews>
  <sheetFormatPr defaultColWidth="9.1328125" defaultRowHeight="14.25"/>
  <cols>
    <col min="1" max="1" width="35.86328125" style="2" customWidth="1"/>
    <col min="2" max="2" width="15" style="2" customWidth="1"/>
    <col min="3" max="3" width="16.3984375" style="2" customWidth="1"/>
    <col min="4" max="4" width="17" style="2" customWidth="1"/>
    <col min="5" max="5" width="18.1328125" style="2" customWidth="1"/>
    <col min="6" max="6" width="16" style="2" customWidth="1"/>
    <col min="7" max="7" width="14" style="2" customWidth="1"/>
    <col min="8" max="8" width="16.3984375" style="2" customWidth="1"/>
    <col min="9" max="9" width="17" style="2" customWidth="1"/>
    <col min="10" max="10" width="14.1328125" style="2" customWidth="1"/>
    <col min="11" max="16384" width="9.1328125" style="2"/>
  </cols>
  <sheetData>
    <row r="1" spans="1:11" s="49" customFormat="1" ht="30" customHeight="1">
      <c r="A1" s="48" t="s">
        <v>190</v>
      </c>
      <c r="B1" s="48"/>
      <c r="C1" s="48"/>
      <c r="D1" s="48"/>
      <c r="E1" s="48"/>
      <c r="G1" s="22"/>
      <c r="H1" s="22"/>
    </row>
    <row r="2" spans="1:11" ht="101.45" customHeight="1">
      <c r="A2" s="152" t="s">
        <v>193</v>
      </c>
      <c r="B2" s="153"/>
      <c r="C2" s="35" t="s">
        <v>179</v>
      </c>
      <c r="D2" s="36" t="s">
        <v>178</v>
      </c>
      <c r="E2" s="37" t="s">
        <v>118</v>
      </c>
      <c r="G2" s="33"/>
      <c r="H2" s="33"/>
      <c r="I2" s="33"/>
    </row>
    <row r="3" spans="1:11" ht="27" customHeight="1">
      <c r="A3" s="150" t="s">
        <v>213</v>
      </c>
      <c r="B3" s="151"/>
      <c r="C3" s="18"/>
      <c r="D3" s="85" t="s">
        <v>281</v>
      </c>
      <c r="E3" s="76" t="s">
        <v>214</v>
      </c>
      <c r="F3" s="75"/>
      <c r="G3" s="33"/>
      <c r="H3" s="33"/>
      <c r="I3" s="33"/>
    </row>
    <row r="4" spans="1:11" ht="27" customHeight="1">
      <c r="A4" s="68" t="s">
        <v>217</v>
      </c>
      <c r="B4" s="69"/>
      <c r="C4" s="18"/>
      <c r="D4" s="86" t="s">
        <v>283</v>
      </c>
      <c r="E4" s="71" t="s">
        <v>214</v>
      </c>
      <c r="F4" s="75"/>
      <c r="G4" s="33"/>
      <c r="H4" s="33"/>
      <c r="I4" s="33"/>
    </row>
    <row r="5" spans="1:11" ht="44.45" customHeight="1">
      <c r="A5" s="150" t="s">
        <v>215</v>
      </c>
      <c r="B5" s="151"/>
      <c r="C5" s="86" t="s">
        <v>218</v>
      </c>
      <c r="D5" s="86" t="s">
        <v>233</v>
      </c>
      <c r="E5" s="87" t="s">
        <v>223</v>
      </c>
      <c r="F5" s="75"/>
      <c r="G5" s="75"/>
      <c r="H5" s="33"/>
      <c r="I5" s="33"/>
    </row>
    <row r="6" spans="1:11" ht="39" customHeight="1">
      <c r="A6" s="68" t="s">
        <v>221</v>
      </c>
      <c r="B6" s="69"/>
      <c r="C6" s="85" t="s">
        <v>219</v>
      </c>
      <c r="D6" s="84" t="s">
        <v>234</v>
      </c>
      <c r="E6" s="88" t="s">
        <v>223</v>
      </c>
      <c r="F6" s="75"/>
      <c r="G6" s="75"/>
      <c r="H6" s="33"/>
      <c r="I6" s="33"/>
    </row>
    <row r="7" spans="1:11" ht="46.35" customHeight="1">
      <c r="A7" s="68" t="s">
        <v>222</v>
      </c>
      <c r="B7" s="69"/>
      <c r="C7" s="85" t="s">
        <v>220</v>
      </c>
      <c r="D7" s="84" t="s">
        <v>234</v>
      </c>
      <c r="E7" s="87" t="s">
        <v>223</v>
      </c>
      <c r="F7" s="75"/>
      <c r="G7" s="33"/>
      <c r="H7" s="33"/>
      <c r="I7" s="33"/>
    </row>
    <row r="8" spans="1:11" ht="41.1" customHeight="1">
      <c r="A8" s="150" t="s">
        <v>216</v>
      </c>
      <c r="B8" s="151"/>
      <c r="C8" s="85" t="s">
        <v>219</v>
      </c>
      <c r="D8" s="84" t="s">
        <v>234</v>
      </c>
      <c r="E8" s="88" t="s">
        <v>223</v>
      </c>
      <c r="G8" s="33"/>
      <c r="H8" s="33"/>
      <c r="I8" s="33"/>
    </row>
    <row r="9" spans="1:11" s="49" customFormat="1" ht="30" customHeight="1">
      <c r="A9" s="48" t="s">
        <v>144</v>
      </c>
      <c r="B9" s="48"/>
      <c r="C9" s="48"/>
      <c r="D9" s="48"/>
      <c r="E9" s="48"/>
      <c r="I9" s="50"/>
      <c r="J9" s="50"/>
    </row>
    <row r="10" spans="1:11" ht="20.100000000000001" customHeight="1">
      <c r="A10" s="162" t="s">
        <v>145</v>
      </c>
      <c r="B10" s="163"/>
      <c r="C10" s="163"/>
      <c r="D10" s="163"/>
      <c r="E10" s="164"/>
      <c r="F10" s="18" t="s">
        <v>235</v>
      </c>
      <c r="I10" s="33"/>
      <c r="J10" s="33"/>
    </row>
    <row r="11" spans="1:11" ht="20.100000000000001" customHeight="1">
      <c r="A11" s="162" t="s">
        <v>147</v>
      </c>
      <c r="B11" s="163"/>
      <c r="C11" s="163"/>
      <c r="D11" s="163"/>
      <c r="E11" s="164"/>
      <c r="F11" s="18" t="s">
        <v>80</v>
      </c>
      <c r="I11" s="33"/>
      <c r="J11" s="33"/>
    </row>
    <row r="12" spans="1:11" s="49" customFormat="1" ht="30" customHeight="1">
      <c r="A12" s="48" t="s">
        <v>148</v>
      </c>
      <c r="B12" s="172"/>
      <c r="C12" s="172"/>
      <c r="D12" s="172"/>
      <c r="E12" s="172"/>
      <c r="F12" s="172"/>
      <c r="I12" s="50"/>
      <c r="J12" s="50"/>
      <c r="K12" s="50"/>
    </row>
    <row r="13" spans="1:11" ht="20.100000000000001" customHeight="1">
      <c r="A13" s="169" t="s">
        <v>183</v>
      </c>
      <c r="B13" s="170"/>
      <c r="C13" s="170"/>
      <c r="D13" s="170"/>
      <c r="E13" s="171"/>
      <c r="F13" s="18" t="s">
        <v>235</v>
      </c>
      <c r="I13" s="33"/>
      <c r="J13" s="33"/>
      <c r="K13" s="33"/>
    </row>
    <row r="14" spans="1:11" ht="20.100000000000001" customHeight="1">
      <c r="A14" s="169" t="s">
        <v>184</v>
      </c>
      <c r="B14" s="170"/>
      <c r="C14" s="170" t="s">
        <v>146</v>
      </c>
      <c r="D14" s="170" t="s">
        <v>146</v>
      </c>
      <c r="E14" s="171" t="s">
        <v>146</v>
      </c>
      <c r="F14" s="18" t="s">
        <v>235</v>
      </c>
      <c r="I14" s="33"/>
      <c r="J14" s="33"/>
      <c r="K14" s="33"/>
    </row>
    <row r="15" spans="1:11" ht="20.100000000000001" customHeight="1">
      <c r="A15" s="169" t="s">
        <v>150</v>
      </c>
      <c r="B15" s="170"/>
      <c r="C15" s="170"/>
      <c r="D15" s="170"/>
      <c r="E15" s="171"/>
      <c r="F15" s="18" t="s">
        <v>80</v>
      </c>
      <c r="I15" s="33"/>
      <c r="J15" s="33"/>
      <c r="K15" s="33"/>
    </row>
    <row r="16" spans="1:11" ht="20.100000000000001" customHeight="1">
      <c r="A16" s="169" t="s">
        <v>185</v>
      </c>
      <c r="B16" s="170"/>
      <c r="C16" s="170" t="s">
        <v>146</v>
      </c>
      <c r="D16" s="170" t="s">
        <v>146</v>
      </c>
      <c r="E16" s="171" t="s">
        <v>146</v>
      </c>
      <c r="F16" s="18" t="s">
        <v>235</v>
      </c>
      <c r="I16" s="33"/>
      <c r="J16" s="33"/>
      <c r="K16" s="33"/>
    </row>
    <row r="17" spans="1:23" ht="20.100000000000001" customHeight="1">
      <c r="A17" s="169" t="s">
        <v>149</v>
      </c>
      <c r="B17" s="170"/>
      <c r="C17" s="170"/>
      <c r="D17" s="170"/>
      <c r="E17" s="171"/>
      <c r="F17" s="18" t="s">
        <v>80</v>
      </c>
      <c r="I17" s="33"/>
      <c r="J17" s="33"/>
      <c r="K17" s="33"/>
    </row>
    <row r="18" spans="1:23" s="49" customFormat="1" ht="30" customHeight="1">
      <c r="A18" s="48" t="s">
        <v>151</v>
      </c>
      <c r="B18" s="61"/>
      <c r="C18" s="28"/>
      <c r="D18" s="28"/>
      <c r="E18" s="48"/>
      <c r="F18" s="51"/>
      <c r="G18" s="51"/>
    </row>
    <row r="19" spans="1:23" ht="54.6" customHeight="1">
      <c r="A19" s="10" t="s">
        <v>87</v>
      </c>
      <c r="B19" s="10" t="s">
        <v>88</v>
      </c>
      <c r="C19" s="10" t="s">
        <v>89</v>
      </c>
      <c r="D19" s="11" t="s">
        <v>236</v>
      </c>
      <c r="E19" s="11" t="s">
        <v>129</v>
      </c>
      <c r="F19" s="11" t="s">
        <v>240</v>
      </c>
      <c r="G19" s="16"/>
    </row>
    <row r="20" spans="1:23" ht="40.35" customHeight="1">
      <c r="A20" s="32" t="s">
        <v>98</v>
      </c>
      <c r="B20" s="57" t="s">
        <v>90</v>
      </c>
      <c r="C20" s="58" t="s">
        <v>238</v>
      </c>
      <c r="D20" s="6" t="s">
        <v>242</v>
      </c>
      <c r="E20" s="6" t="s">
        <v>239</v>
      </c>
      <c r="F20" s="6" t="s">
        <v>224</v>
      </c>
      <c r="G20" s="29"/>
    </row>
    <row r="21" spans="1:23" ht="24.95" customHeight="1">
      <c r="A21" s="32" t="s">
        <v>99</v>
      </c>
      <c r="B21" s="57" t="s">
        <v>91</v>
      </c>
      <c r="C21" s="58" t="s">
        <v>92</v>
      </c>
      <c r="D21" s="6" t="s">
        <v>282</v>
      </c>
      <c r="E21" s="6" t="s">
        <v>282</v>
      </c>
      <c r="F21" s="6" t="s">
        <v>260</v>
      </c>
      <c r="G21" s="16"/>
    </row>
    <row r="22" spans="1:23" ht="24.95" customHeight="1">
      <c r="A22" s="32" t="s">
        <v>100</v>
      </c>
      <c r="B22" s="57" t="s">
        <v>91</v>
      </c>
      <c r="C22" s="58" t="s">
        <v>93</v>
      </c>
      <c r="D22" s="6" t="s">
        <v>237</v>
      </c>
      <c r="E22" s="6" t="s">
        <v>225</v>
      </c>
      <c r="F22" s="6" t="s">
        <v>224</v>
      </c>
      <c r="G22" s="16"/>
      <c r="H22" s="33"/>
      <c r="I22" s="33"/>
      <c r="Q22" s="33"/>
      <c r="R22" s="33"/>
    </row>
    <row r="23" spans="1:23" ht="24.95" customHeight="1">
      <c r="A23" s="32" t="s">
        <v>101</v>
      </c>
      <c r="B23" s="57" t="s">
        <v>91</v>
      </c>
      <c r="C23" s="58" t="s">
        <v>94</v>
      </c>
      <c r="D23" s="6"/>
      <c r="E23" s="6"/>
      <c r="F23" s="6"/>
      <c r="G23" s="23"/>
      <c r="H23" s="49"/>
      <c r="I23" s="49"/>
      <c r="J23" s="49"/>
      <c r="K23" s="49"/>
      <c r="L23" s="49"/>
      <c r="M23" s="49"/>
      <c r="N23" s="49"/>
      <c r="O23" s="49"/>
      <c r="P23" s="49"/>
      <c r="Q23" s="49"/>
      <c r="R23" s="49"/>
      <c r="S23" s="49"/>
      <c r="T23" s="49"/>
      <c r="U23" s="49"/>
      <c r="V23" s="49"/>
      <c r="W23" s="49"/>
    </row>
    <row r="24" spans="1:23" ht="24.95" customHeight="1">
      <c r="A24" s="32" t="s">
        <v>102</v>
      </c>
      <c r="B24" s="57" t="s">
        <v>95</v>
      </c>
      <c r="C24" s="58" t="s">
        <v>94</v>
      </c>
      <c r="D24" s="6" t="s">
        <v>94</v>
      </c>
      <c r="E24" s="6" t="s">
        <v>94</v>
      </c>
      <c r="F24" s="6" t="s">
        <v>260</v>
      </c>
      <c r="G24" s="23"/>
    </row>
    <row r="25" spans="1:23" ht="24.95" customHeight="1">
      <c r="A25" s="32" t="s">
        <v>103</v>
      </c>
      <c r="B25" s="57" t="s">
        <v>95</v>
      </c>
      <c r="C25" s="58" t="s">
        <v>94</v>
      </c>
      <c r="D25" s="6"/>
      <c r="E25" s="6"/>
      <c r="F25" s="6"/>
      <c r="G25" s="23"/>
    </row>
    <row r="26" spans="1:23" ht="24.95" customHeight="1">
      <c r="A26" s="32" t="s">
        <v>104</v>
      </c>
      <c r="B26" s="57" t="s">
        <v>95</v>
      </c>
      <c r="C26" s="58" t="s">
        <v>94</v>
      </c>
      <c r="D26" s="6"/>
      <c r="E26" s="74"/>
      <c r="F26" s="6"/>
      <c r="G26" s="23"/>
    </row>
    <row r="27" spans="1:23" ht="24.95" customHeight="1">
      <c r="A27" s="32" t="s">
        <v>105</v>
      </c>
      <c r="B27" s="57" t="s">
        <v>95</v>
      </c>
      <c r="C27" s="58" t="s">
        <v>94</v>
      </c>
      <c r="D27" s="6" t="s">
        <v>94</v>
      </c>
      <c r="E27" s="6" t="s">
        <v>94</v>
      </c>
      <c r="F27" s="6" t="s">
        <v>224</v>
      </c>
      <c r="G27" s="23"/>
    </row>
    <row r="28" spans="1:23" ht="24.95" customHeight="1">
      <c r="A28" s="32" t="s">
        <v>106</v>
      </c>
      <c r="B28" s="57" t="s">
        <v>95</v>
      </c>
      <c r="C28" s="58" t="s">
        <v>94</v>
      </c>
      <c r="D28" s="6"/>
      <c r="E28" s="6"/>
      <c r="F28" s="6"/>
      <c r="G28" s="23"/>
    </row>
    <row r="29" spans="1:23" ht="24.95" customHeight="1">
      <c r="A29" s="32" t="s">
        <v>107</v>
      </c>
      <c r="B29" s="57" t="s">
        <v>95</v>
      </c>
      <c r="C29" s="58" t="s">
        <v>94</v>
      </c>
      <c r="D29" s="6"/>
      <c r="E29" s="6"/>
      <c r="F29" s="6"/>
      <c r="G29" s="23"/>
    </row>
    <row r="30" spans="1:23" ht="24.95" customHeight="1">
      <c r="A30" s="32" t="s">
        <v>96</v>
      </c>
      <c r="B30" s="57" t="s">
        <v>95</v>
      </c>
      <c r="C30" s="58" t="s">
        <v>92</v>
      </c>
      <c r="D30" s="6"/>
      <c r="E30" s="6"/>
      <c r="F30" s="6"/>
      <c r="G30" s="23"/>
    </row>
    <row r="31" spans="1:23" ht="24.95" customHeight="1">
      <c r="A31" s="32" t="s">
        <v>108</v>
      </c>
      <c r="B31" s="57" t="s">
        <v>95</v>
      </c>
      <c r="C31" s="58" t="s">
        <v>167</v>
      </c>
      <c r="D31" s="6"/>
      <c r="E31" s="6"/>
      <c r="F31" s="6"/>
      <c r="G31" s="23"/>
    </row>
    <row r="32" spans="1:23" ht="24.95" customHeight="1">
      <c r="A32" s="32" t="s">
        <v>109</v>
      </c>
      <c r="B32" s="57" t="s">
        <v>95</v>
      </c>
      <c r="C32" s="58" t="s">
        <v>167</v>
      </c>
      <c r="D32" s="6"/>
      <c r="E32" s="6"/>
      <c r="F32" s="6"/>
      <c r="G32" s="23"/>
    </row>
    <row r="33" spans="1:7" ht="24.95" customHeight="1">
      <c r="A33" s="32" t="s">
        <v>110</v>
      </c>
      <c r="B33" s="57" t="s">
        <v>95</v>
      </c>
      <c r="C33" s="58" t="s">
        <v>97</v>
      </c>
      <c r="D33" s="6"/>
      <c r="E33" s="6"/>
      <c r="F33" s="6"/>
      <c r="G33" s="23"/>
    </row>
    <row r="34" spans="1:7" ht="24.95" customHeight="1">
      <c r="A34" s="32" t="s">
        <v>111</v>
      </c>
      <c r="B34" s="57" t="s">
        <v>95</v>
      </c>
      <c r="C34" s="58" t="s">
        <v>92</v>
      </c>
      <c r="D34" s="6" t="s">
        <v>241</v>
      </c>
      <c r="E34" s="6" t="s">
        <v>94</v>
      </c>
      <c r="F34" s="6" t="s">
        <v>260</v>
      </c>
      <c r="G34" s="23"/>
    </row>
    <row r="35" spans="1:7" s="49" customFormat="1" ht="30" customHeight="1">
      <c r="A35" s="48" t="s">
        <v>163</v>
      </c>
      <c r="B35" s="48"/>
      <c r="C35" s="48"/>
      <c r="E35" s="52"/>
    </row>
    <row r="36" spans="1:7" ht="15.75">
      <c r="A36" s="165" t="s">
        <v>139</v>
      </c>
      <c r="B36" s="165"/>
      <c r="C36" s="166" t="s">
        <v>131</v>
      </c>
      <c r="D36" s="167"/>
      <c r="E36" s="168"/>
    </row>
    <row r="37" spans="1:7">
      <c r="A37" s="154" t="s">
        <v>130</v>
      </c>
      <c r="B37" s="154"/>
      <c r="C37" s="155" t="s">
        <v>130</v>
      </c>
      <c r="D37" s="156"/>
      <c r="E37" s="157"/>
    </row>
    <row r="38" spans="1:7" ht="327.60000000000002" customHeight="1">
      <c r="A38" s="158" t="s">
        <v>261</v>
      </c>
      <c r="B38" s="158"/>
      <c r="C38" s="159" t="s">
        <v>263</v>
      </c>
      <c r="D38" s="160"/>
      <c r="E38" s="161"/>
    </row>
  </sheetData>
  <mergeCells count="18">
    <mergeCell ref="C37:E37"/>
    <mergeCell ref="A38:B38"/>
    <mergeCell ref="C38:E38"/>
    <mergeCell ref="A10:E10"/>
    <mergeCell ref="A11:E11"/>
    <mergeCell ref="A36:B36"/>
    <mergeCell ref="C36:E36"/>
    <mergeCell ref="A16:E16"/>
    <mergeCell ref="A17:E17"/>
    <mergeCell ref="B12:F12"/>
    <mergeCell ref="A13:E13"/>
    <mergeCell ref="A14:E14"/>
    <mergeCell ref="A15:E15"/>
    <mergeCell ref="A5:B5"/>
    <mergeCell ref="A8:B8"/>
    <mergeCell ref="A2:B2"/>
    <mergeCell ref="A37:B37"/>
    <mergeCell ref="A3:B3"/>
  </mergeCells>
  <phoneticPr fontId="44" type="noConversion"/>
  <printOptions verticalCentered="1"/>
  <pageMargins left="0.39370078740157483" right="0.39370078740157483" top="0.98425196850393704" bottom="0.98425196850393704" header="0.39370078740157483" footer="0.39370078740157483"/>
  <pageSetup paperSize="9"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L32"/>
  <sheetViews>
    <sheetView zoomScale="65" zoomScaleNormal="65" zoomScalePageLayoutView="85" workbookViewId="0">
      <selection activeCell="H21" sqref="H21"/>
    </sheetView>
  </sheetViews>
  <sheetFormatPr defaultColWidth="9.1328125" defaultRowHeight="14.25"/>
  <cols>
    <col min="1" max="1" width="48.86328125" style="2" customWidth="1"/>
    <col min="2" max="2" width="30.1328125" style="2" customWidth="1"/>
    <col min="3" max="3" width="27.1328125" style="2" customWidth="1"/>
    <col min="4" max="4" width="16.59765625" style="2" customWidth="1"/>
    <col min="5" max="5" width="3.59765625" style="2" customWidth="1"/>
    <col min="6" max="6" width="14.1328125" style="2" customWidth="1"/>
    <col min="7" max="7" width="13.3984375" style="2" customWidth="1"/>
    <col min="8" max="8" width="32.1328125" style="2" customWidth="1"/>
    <col min="9" max="9" width="12.1328125" style="2" customWidth="1"/>
    <col min="10" max="10" width="15.86328125" style="2" customWidth="1"/>
    <col min="11" max="11" width="9.1328125" style="2"/>
    <col min="12" max="12" width="11.1328125" style="2" bestFit="1" customWidth="1"/>
    <col min="13" max="14" width="9.1328125" style="2"/>
    <col min="15" max="15" width="11.1328125" style="2" bestFit="1" customWidth="1"/>
    <col min="16" max="16384" width="9.1328125" style="2"/>
  </cols>
  <sheetData>
    <row r="1" spans="1:12" ht="30" customHeight="1">
      <c r="A1" s="120" t="s">
        <v>152</v>
      </c>
      <c r="B1" s="120"/>
      <c r="C1" s="120"/>
      <c r="F1" s="30"/>
      <c r="H1" s="30"/>
    </row>
    <row r="2" spans="1:12">
      <c r="A2" s="1"/>
      <c r="B2" s="38" t="s">
        <v>243</v>
      </c>
      <c r="C2" s="38" t="s">
        <v>176</v>
      </c>
      <c r="H2" s="30"/>
    </row>
    <row r="3" spans="1:12" ht="39.6" customHeight="1">
      <c r="A3" s="13" t="s">
        <v>154</v>
      </c>
      <c r="B3" s="18" t="s">
        <v>80</v>
      </c>
      <c r="C3" s="18" t="s">
        <v>80</v>
      </c>
      <c r="H3" s="30"/>
      <c r="J3" s="31"/>
      <c r="K3" s="31"/>
      <c r="L3" s="31"/>
    </row>
    <row r="4" spans="1:12" ht="25.35" customHeight="1">
      <c r="A4" s="9" t="s">
        <v>120</v>
      </c>
      <c r="B4" s="18">
        <v>1</v>
      </c>
      <c r="C4" s="18">
        <v>10</v>
      </c>
      <c r="H4" s="30"/>
      <c r="J4" s="31"/>
      <c r="K4" s="31"/>
      <c r="L4" s="31"/>
    </row>
    <row r="5" spans="1:12" ht="25.35" customHeight="1">
      <c r="A5" s="9" t="s">
        <v>119</v>
      </c>
      <c r="B5" s="18">
        <v>1.0129999999999999</v>
      </c>
      <c r="C5" s="18">
        <v>10.75</v>
      </c>
      <c r="H5" s="30"/>
      <c r="J5" s="31"/>
      <c r="K5" s="31"/>
      <c r="L5" s="31"/>
    </row>
    <row r="6" spans="1:12" ht="25.35" customHeight="1">
      <c r="A6" s="169" t="s">
        <v>11</v>
      </c>
      <c r="B6" s="170"/>
      <c r="C6" s="170"/>
      <c r="D6" s="171"/>
      <c r="E6" s="189" t="s">
        <v>197</v>
      </c>
      <c r="F6" s="189"/>
    </row>
    <row r="7" spans="1:12" ht="25.35" customHeight="1">
      <c r="A7" s="169" t="s">
        <v>12</v>
      </c>
      <c r="B7" s="170"/>
      <c r="C7" s="170"/>
      <c r="D7" s="171" t="s">
        <v>146</v>
      </c>
      <c r="E7" s="189" t="s">
        <v>14</v>
      </c>
      <c r="F7" s="189"/>
      <c r="G7" s="15"/>
    </row>
    <row r="8" spans="1:12" ht="25.35" customHeight="1">
      <c r="A8" s="169" t="s">
        <v>13</v>
      </c>
      <c r="B8" s="170"/>
      <c r="C8" s="170"/>
      <c r="D8" s="171" t="s">
        <v>146</v>
      </c>
      <c r="E8" s="189" t="s">
        <v>14</v>
      </c>
      <c r="F8" s="189"/>
    </row>
    <row r="9" spans="1:12" ht="30" customHeight="1">
      <c r="A9" s="48" t="s">
        <v>191</v>
      </c>
    </row>
    <row r="10" spans="1:12" ht="15" customHeight="1">
      <c r="A10" s="176"/>
      <c r="B10" s="178" t="s">
        <v>5</v>
      </c>
      <c r="C10" s="190" t="s">
        <v>162</v>
      </c>
      <c r="D10" s="190" t="s">
        <v>9</v>
      </c>
      <c r="E10" s="185" t="s">
        <v>10</v>
      </c>
      <c r="F10" s="186"/>
    </row>
    <row r="11" spans="1:12" ht="21" customHeight="1">
      <c r="A11" s="177"/>
      <c r="B11" s="179"/>
      <c r="C11" s="179"/>
      <c r="D11" s="191"/>
      <c r="E11" s="187"/>
      <c r="F11" s="188"/>
    </row>
    <row r="12" spans="1:12" ht="15" customHeight="1">
      <c r="A12" s="175" t="s">
        <v>2</v>
      </c>
      <c r="B12" s="184" t="s">
        <v>226</v>
      </c>
      <c r="C12" s="184" t="s">
        <v>227</v>
      </c>
      <c r="D12" s="184">
        <v>13</v>
      </c>
      <c r="E12" s="65" t="s">
        <v>6</v>
      </c>
      <c r="F12" s="67">
        <v>275</v>
      </c>
    </row>
    <row r="13" spans="1:12" ht="15" customHeight="1">
      <c r="A13" s="175"/>
      <c r="B13" s="184"/>
      <c r="C13" s="184"/>
      <c r="D13" s="184"/>
      <c r="E13" s="65" t="s">
        <v>7</v>
      </c>
      <c r="F13" s="67">
        <v>200</v>
      </c>
    </row>
    <row r="14" spans="1:12" ht="15" customHeight="1">
      <c r="A14" s="175"/>
      <c r="B14" s="184"/>
      <c r="C14" s="184"/>
      <c r="D14" s="184"/>
      <c r="E14" s="65" t="s">
        <v>8</v>
      </c>
      <c r="F14" s="67"/>
    </row>
    <row r="15" spans="1:12" ht="15" customHeight="1">
      <c r="A15" s="180" t="s">
        <v>3</v>
      </c>
      <c r="B15" s="176" t="s">
        <v>228</v>
      </c>
      <c r="C15" s="176" t="s">
        <v>244</v>
      </c>
      <c r="D15" s="176"/>
      <c r="E15" s="65" t="s">
        <v>6</v>
      </c>
      <c r="F15" s="67">
        <v>380</v>
      </c>
      <c r="H15" s="94"/>
    </row>
    <row r="16" spans="1:12" ht="15" customHeight="1">
      <c r="A16" s="181"/>
      <c r="B16" s="183"/>
      <c r="C16" s="183"/>
      <c r="D16" s="183"/>
      <c r="E16" s="65" t="s">
        <v>7</v>
      </c>
      <c r="F16" s="67">
        <v>190</v>
      </c>
    </row>
    <row r="17" spans="1:8" ht="15" customHeight="1">
      <c r="A17" s="182"/>
      <c r="B17" s="177"/>
      <c r="C17" s="177"/>
      <c r="D17" s="177"/>
      <c r="E17" s="65" t="s">
        <v>8</v>
      </c>
      <c r="F17" s="67">
        <v>264</v>
      </c>
    </row>
    <row r="18" spans="1:8" ht="15" hidden="1" customHeight="1">
      <c r="A18" s="175" t="s">
        <v>4</v>
      </c>
      <c r="B18" s="184"/>
      <c r="C18" s="184"/>
      <c r="D18" s="184"/>
      <c r="E18" s="65" t="s">
        <v>6</v>
      </c>
      <c r="F18" s="67"/>
      <c r="H18" s="15"/>
    </row>
    <row r="19" spans="1:8" ht="15" hidden="1" customHeight="1">
      <c r="A19" s="175"/>
      <c r="B19" s="184"/>
      <c r="C19" s="184"/>
      <c r="D19" s="184"/>
      <c r="E19" s="65" t="s">
        <v>7</v>
      </c>
      <c r="F19" s="67"/>
    </row>
    <row r="20" spans="1:8" ht="15" hidden="1" customHeight="1">
      <c r="A20" s="175"/>
      <c r="B20" s="184"/>
      <c r="C20" s="184"/>
      <c r="D20" s="184"/>
      <c r="E20" s="65" t="s">
        <v>8</v>
      </c>
      <c r="F20" s="67"/>
    </row>
    <row r="21" spans="1:8" ht="15" customHeight="1">
      <c r="A21" s="66" t="s">
        <v>172</v>
      </c>
      <c r="B21" s="173">
        <v>1300</v>
      </c>
      <c r="C21" s="174"/>
      <c r="D21" s="44"/>
      <c r="E21" s="30"/>
      <c r="F21" s="30"/>
    </row>
    <row r="22" spans="1:8" ht="15" hidden="1" customHeight="1">
      <c r="A22" s="66" t="s">
        <v>173</v>
      </c>
      <c r="B22" s="173" t="e">
        <f>44.7/(F5/1000*F6/1000*F7/1000)</f>
        <v>#DIV/0!</v>
      </c>
      <c r="C22" s="174"/>
      <c r="D22" s="44"/>
      <c r="E22" s="30"/>
      <c r="F22" s="30"/>
    </row>
    <row r="23" spans="1:8" ht="15" customHeight="1">
      <c r="A23" s="55"/>
      <c r="B23" s="44"/>
      <c r="C23" s="44"/>
      <c r="D23" s="44"/>
      <c r="E23" s="44"/>
    </row>
    <row r="24" spans="1:8" ht="30" customHeight="1">
      <c r="A24" s="48" t="s">
        <v>153</v>
      </c>
    </row>
    <row r="25" spans="1:8" ht="48.6" customHeight="1">
      <c r="A25" s="1"/>
      <c r="B25" s="59" t="s">
        <v>86</v>
      </c>
      <c r="C25" s="59" t="s">
        <v>85</v>
      </c>
    </row>
    <row r="26" spans="1:8" ht="20.100000000000001" customHeight="1">
      <c r="A26" s="9" t="s">
        <v>82</v>
      </c>
      <c r="B26" s="18">
        <v>15</v>
      </c>
      <c r="C26" s="18">
        <v>12</v>
      </c>
    </row>
    <row r="27" spans="1:8" ht="20.100000000000001" customHeight="1">
      <c r="A27" s="9" t="s">
        <v>83</v>
      </c>
      <c r="B27" s="18">
        <v>6</v>
      </c>
      <c r="C27" s="18">
        <v>6</v>
      </c>
    </row>
    <row r="28" spans="1:8" ht="20.100000000000001" customHeight="1">
      <c r="A28" s="9" t="s">
        <v>177</v>
      </c>
      <c r="B28" s="18">
        <f>B26*B27</f>
        <v>90</v>
      </c>
      <c r="C28" s="18">
        <f>C26*C27</f>
        <v>72</v>
      </c>
    </row>
    <row r="29" spans="1:8" ht="20.100000000000001" customHeight="1">
      <c r="A29" s="9" t="s">
        <v>174</v>
      </c>
      <c r="B29" s="18">
        <f>F17/1000*B27</f>
        <v>1.5840000000000001</v>
      </c>
      <c r="C29" s="18">
        <f>F17/1000*C27</f>
        <v>1.5840000000000001</v>
      </c>
    </row>
    <row r="30" spans="1:8" ht="20.100000000000001" customHeight="1">
      <c r="A30" s="9" t="s">
        <v>175</v>
      </c>
      <c r="B30" s="89">
        <f>C5*B26*B27</f>
        <v>967.5</v>
      </c>
      <c r="C30" s="89">
        <f>C5*C26*C27</f>
        <v>774</v>
      </c>
      <c r="D30" s="102">
        <f>B30+20</f>
        <v>987.5</v>
      </c>
    </row>
    <row r="31" spans="1:8" ht="147" customHeight="1">
      <c r="A31" s="9" t="s">
        <v>84</v>
      </c>
      <c r="B31" s="18"/>
      <c r="C31" s="18"/>
    </row>
    <row r="32" spans="1:8">
      <c r="B32" s="26"/>
    </row>
  </sheetData>
  <mergeCells count="26">
    <mergeCell ref="E10:F11"/>
    <mergeCell ref="E6:F6"/>
    <mergeCell ref="E7:F7"/>
    <mergeCell ref="E8:F8"/>
    <mergeCell ref="B18:B20"/>
    <mergeCell ref="C18:C20"/>
    <mergeCell ref="D15:D17"/>
    <mergeCell ref="D10:D11"/>
    <mergeCell ref="C10:C11"/>
    <mergeCell ref="D18:D20"/>
    <mergeCell ref="D12:D14"/>
    <mergeCell ref="B21:C21"/>
    <mergeCell ref="B22:C22"/>
    <mergeCell ref="A18:A20"/>
    <mergeCell ref="A1:C1"/>
    <mergeCell ref="A10:A11"/>
    <mergeCell ref="B10:B11"/>
    <mergeCell ref="A6:D6"/>
    <mergeCell ref="A7:D7"/>
    <mergeCell ref="A8:D8"/>
    <mergeCell ref="A15:A17"/>
    <mergeCell ref="B15:B17"/>
    <mergeCell ref="C15:C17"/>
    <mergeCell ref="A12:A14"/>
    <mergeCell ref="B12:B14"/>
    <mergeCell ref="C12:C14"/>
  </mergeCells>
  <phoneticPr fontId="44" type="noConversion"/>
  <printOptions verticalCentered="1"/>
  <pageMargins left="0.39370078740157483" right="0.39370078740157483" top="0.98425196850393704" bottom="0.98425196850393704" header="0.39370078740157483" footer="0.39370078740157483"/>
  <pageSetup paperSize="9"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4"/>
  <sheetViews>
    <sheetView tabSelected="1" topLeftCell="A6" zoomScale="115" zoomScaleNormal="115" zoomScalePageLayoutView="75" workbookViewId="0">
      <selection activeCell="A17" sqref="A17:E17"/>
    </sheetView>
  </sheetViews>
  <sheetFormatPr defaultColWidth="9.1328125" defaultRowHeight="14.25"/>
  <cols>
    <col min="1" max="1" width="29.1328125" style="2" customWidth="1"/>
    <col min="2" max="2" width="15" style="2" customWidth="1"/>
    <col min="3" max="3" width="12" style="2" customWidth="1"/>
    <col min="4" max="4" width="46" style="2" bestFit="1" customWidth="1"/>
    <col min="5" max="5" width="20.59765625" style="2" customWidth="1"/>
    <col min="6" max="6" width="12.1328125" style="2" customWidth="1"/>
    <col min="7" max="7" width="11.86328125" style="2" customWidth="1"/>
    <col min="8" max="16384" width="9.1328125" style="2"/>
  </cols>
  <sheetData>
    <row r="1" spans="1:7" s="49" customFormat="1" ht="30" customHeight="1">
      <c r="A1" s="120" t="s">
        <v>155</v>
      </c>
      <c r="B1" s="120"/>
      <c r="C1" s="120"/>
      <c r="D1" s="120"/>
      <c r="E1" s="120"/>
      <c r="F1" s="51"/>
    </row>
    <row r="2" spans="1:7" ht="24.95" customHeight="1">
      <c r="A2" s="204" t="s">
        <v>60</v>
      </c>
      <c r="B2" s="204"/>
      <c r="C2" s="204"/>
      <c r="D2" s="204"/>
      <c r="E2" s="204"/>
      <c r="F2" s="40"/>
    </row>
    <row r="3" spans="1:7" ht="366.6" customHeight="1">
      <c r="A3" s="205"/>
      <c r="B3" s="205"/>
      <c r="C3" s="205"/>
      <c r="D3" s="205"/>
      <c r="E3" s="205"/>
      <c r="F3" s="41"/>
    </row>
    <row r="4" spans="1:7" s="49" customFormat="1" ht="30" customHeight="1">
      <c r="A4" s="120" t="s">
        <v>156</v>
      </c>
      <c r="B4" s="120"/>
      <c r="C4" s="120"/>
      <c r="D4" s="120"/>
      <c r="E4" s="120"/>
      <c r="F4" s="51"/>
    </row>
    <row r="5" spans="1:7" ht="30" customHeight="1">
      <c r="A5" s="12" t="s">
        <v>61</v>
      </c>
      <c r="B5" s="206" t="s">
        <v>62</v>
      </c>
      <c r="C5" s="206"/>
      <c r="D5" s="12" t="s">
        <v>63</v>
      </c>
      <c r="E5" s="12" t="s">
        <v>64</v>
      </c>
      <c r="F5" s="42"/>
    </row>
    <row r="6" spans="1:7" ht="24.95" customHeight="1">
      <c r="A6" s="56" t="s">
        <v>250</v>
      </c>
      <c r="B6" s="192" t="s">
        <v>252</v>
      </c>
      <c r="C6" s="193"/>
      <c r="D6" s="90" t="s">
        <v>245</v>
      </c>
      <c r="E6" s="91" t="s">
        <v>246</v>
      </c>
    </row>
    <row r="7" spans="1:7" ht="24.95" customHeight="1">
      <c r="A7" s="56" t="s">
        <v>247</v>
      </c>
      <c r="B7" s="192" t="s">
        <v>251</v>
      </c>
      <c r="C7" s="193"/>
      <c r="D7" s="77" t="s">
        <v>248</v>
      </c>
      <c r="E7" s="56" t="s">
        <v>249</v>
      </c>
    </row>
    <row r="8" spans="1:7" s="49" customFormat="1" ht="30" customHeight="1">
      <c r="A8" s="48" t="s">
        <v>157</v>
      </c>
      <c r="G8" s="53"/>
    </row>
    <row r="9" spans="1:7">
      <c r="A9" s="197" t="s">
        <v>112</v>
      </c>
      <c r="B9" s="197"/>
      <c r="C9" s="197" t="s">
        <v>158</v>
      </c>
      <c r="D9" s="197"/>
      <c r="E9" s="197"/>
      <c r="F9" s="43"/>
    </row>
    <row r="10" spans="1:7" ht="34.35" customHeight="1">
      <c r="A10" s="198"/>
      <c r="B10" s="198"/>
      <c r="C10" s="198"/>
      <c r="D10" s="198"/>
      <c r="E10" s="198"/>
      <c r="F10" s="44"/>
    </row>
    <row r="11" spans="1:7" ht="111.6" customHeight="1">
      <c r="A11" s="198"/>
      <c r="B11" s="198"/>
      <c r="C11" s="198"/>
      <c r="D11" s="198"/>
      <c r="E11" s="198"/>
      <c r="F11" s="44"/>
    </row>
    <row r="12" spans="1:7" ht="113.1" customHeight="1">
      <c r="A12" s="198"/>
      <c r="B12" s="198"/>
      <c r="C12" s="198"/>
      <c r="D12" s="198"/>
      <c r="E12" s="198"/>
      <c r="F12" s="44"/>
    </row>
    <row r="13" spans="1:7" s="49" customFormat="1" ht="30" customHeight="1">
      <c r="A13" s="48" t="s">
        <v>159</v>
      </c>
    </row>
    <row r="14" spans="1:7" ht="28.5">
      <c r="A14" s="20" t="s">
        <v>142</v>
      </c>
      <c r="B14" s="199" t="s">
        <v>81</v>
      </c>
      <c r="C14" s="199"/>
      <c r="D14" s="199" t="s">
        <v>143</v>
      </c>
      <c r="E14" s="199"/>
      <c r="F14" s="39"/>
    </row>
    <row r="15" spans="1:7" ht="171" customHeight="1">
      <c r="A15" s="18"/>
      <c r="B15" s="200"/>
      <c r="C15" s="201"/>
      <c r="D15" s="200" t="s">
        <v>80</v>
      </c>
      <c r="E15" s="201"/>
      <c r="F15" s="44"/>
    </row>
    <row r="16" spans="1:7" s="49" customFormat="1" ht="30" customHeight="1">
      <c r="A16" s="202" t="s">
        <v>113</v>
      </c>
      <c r="B16" s="202"/>
      <c r="C16" s="202"/>
      <c r="D16" s="203"/>
      <c r="E16" s="203"/>
      <c r="F16" s="54"/>
    </row>
    <row r="17" spans="1:6" ht="244.35" customHeight="1">
      <c r="A17" s="207" t="s">
        <v>192</v>
      </c>
      <c r="B17" s="208"/>
      <c r="C17" s="208"/>
      <c r="D17" s="208"/>
      <c r="E17" s="209"/>
      <c r="F17" s="40"/>
    </row>
    <row r="18" spans="1:6" ht="20.100000000000001" customHeight="1">
      <c r="A18" s="13" t="s">
        <v>180</v>
      </c>
      <c r="B18" s="195" t="s">
        <v>284</v>
      </c>
      <c r="C18" s="195"/>
      <c r="D18" s="195"/>
      <c r="E18" s="195"/>
      <c r="F18" s="43"/>
    </row>
    <row r="19" spans="1:6" ht="20.100000000000001" customHeight="1">
      <c r="A19" s="13" t="s">
        <v>114</v>
      </c>
      <c r="B19" s="195"/>
      <c r="C19" s="195"/>
      <c r="D19" s="195"/>
      <c r="E19" s="195"/>
      <c r="F19" s="43"/>
    </row>
    <row r="20" spans="1:6" ht="20.100000000000001" customHeight="1">
      <c r="A20" s="13" t="s">
        <v>115</v>
      </c>
      <c r="B20" s="195" t="s">
        <v>255</v>
      </c>
      <c r="C20" s="195"/>
      <c r="D20" s="195"/>
      <c r="E20" s="195"/>
      <c r="F20" s="43"/>
    </row>
    <row r="21" spans="1:6" ht="20.100000000000001" customHeight="1">
      <c r="A21" s="13" t="s">
        <v>116</v>
      </c>
      <c r="B21" s="195" t="s">
        <v>256</v>
      </c>
      <c r="C21" s="195"/>
      <c r="D21" s="195"/>
      <c r="E21" s="195"/>
      <c r="F21" s="43"/>
    </row>
    <row r="22" spans="1:6" ht="20.100000000000001" customHeight="1">
      <c r="A22" s="13" t="s">
        <v>117</v>
      </c>
      <c r="B22" s="196">
        <v>45846</v>
      </c>
      <c r="C22" s="195"/>
      <c r="D22" s="195"/>
      <c r="E22" s="195"/>
      <c r="F22" s="43"/>
    </row>
    <row r="23" spans="1:6">
      <c r="A23" s="31"/>
      <c r="B23" s="43"/>
      <c r="C23" s="43"/>
      <c r="D23" s="43"/>
      <c r="E23" s="43"/>
      <c r="F23" s="43"/>
    </row>
    <row r="24" spans="1:6" ht="15.6" customHeight="1">
      <c r="A24" s="194" t="s">
        <v>182</v>
      </c>
      <c r="B24" s="194"/>
      <c r="C24" s="194"/>
      <c r="D24" s="194"/>
      <c r="E24" s="194"/>
      <c r="F24" s="45"/>
    </row>
    <row r="25" spans="1:6">
      <c r="A25" s="14" t="s">
        <v>114</v>
      </c>
      <c r="B25" s="195"/>
      <c r="C25" s="195"/>
      <c r="D25" s="195"/>
      <c r="E25" s="195"/>
      <c r="F25" s="43"/>
    </row>
    <row r="26" spans="1:6">
      <c r="A26" s="14" t="s">
        <v>115</v>
      </c>
      <c r="B26" s="195" t="s">
        <v>253</v>
      </c>
      <c r="C26" s="195"/>
      <c r="D26" s="195"/>
      <c r="E26" s="195"/>
      <c r="F26" s="43"/>
    </row>
    <row r="27" spans="1:6">
      <c r="A27" s="14" t="s">
        <v>116</v>
      </c>
      <c r="B27" s="192" t="s">
        <v>254</v>
      </c>
      <c r="C27" s="211"/>
      <c r="D27" s="211"/>
      <c r="F27" s="43"/>
    </row>
    <row r="28" spans="1:6">
      <c r="A28" s="14" t="s">
        <v>117</v>
      </c>
      <c r="B28" s="196">
        <v>45846</v>
      </c>
      <c r="C28" s="195"/>
      <c r="D28" s="195"/>
      <c r="E28" s="195"/>
      <c r="F28" s="43"/>
    </row>
    <row r="30" spans="1:6" ht="15.75">
      <c r="A30" s="194" t="s">
        <v>181</v>
      </c>
      <c r="B30" s="194"/>
      <c r="C30" s="194"/>
      <c r="D30" s="194"/>
      <c r="E30" s="194"/>
    </row>
    <row r="31" spans="1:6">
      <c r="A31" s="14" t="s">
        <v>114</v>
      </c>
      <c r="B31" s="210"/>
      <c r="C31" s="210"/>
      <c r="D31" s="210"/>
      <c r="E31" s="210"/>
    </row>
    <row r="32" spans="1:6">
      <c r="A32" s="14" t="s">
        <v>115</v>
      </c>
      <c r="B32" s="210"/>
      <c r="C32" s="210"/>
      <c r="D32" s="210"/>
      <c r="E32" s="210"/>
    </row>
    <row r="33" spans="1:5">
      <c r="A33" s="14" t="s">
        <v>116</v>
      </c>
      <c r="B33" s="210"/>
      <c r="C33" s="210"/>
      <c r="D33" s="210"/>
      <c r="E33" s="210"/>
    </row>
    <row r="34" spans="1:5">
      <c r="A34" s="14" t="s">
        <v>117</v>
      </c>
      <c r="B34" s="210"/>
      <c r="C34" s="210"/>
      <c r="D34" s="210"/>
      <c r="E34" s="210"/>
    </row>
  </sheetData>
  <mergeCells count="33">
    <mergeCell ref="A17:E17"/>
    <mergeCell ref="B18:E18"/>
    <mergeCell ref="B19:E19"/>
    <mergeCell ref="B33:E33"/>
    <mergeCell ref="B34:E34"/>
    <mergeCell ref="B20:E20"/>
    <mergeCell ref="B21:E21"/>
    <mergeCell ref="A30:E30"/>
    <mergeCell ref="B31:E31"/>
    <mergeCell ref="B32:E32"/>
    <mergeCell ref="B28:E28"/>
    <mergeCell ref="B27:D27"/>
    <mergeCell ref="A1:E1"/>
    <mergeCell ref="A2:E2"/>
    <mergeCell ref="A3:E3"/>
    <mergeCell ref="A4:E4"/>
    <mergeCell ref="B5:C5"/>
    <mergeCell ref="B7:C7"/>
    <mergeCell ref="B6:C6"/>
    <mergeCell ref="A24:E24"/>
    <mergeCell ref="B25:E25"/>
    <mergeCell ref="B26:E26"/>
    <mergeCell ref="B22:E22"/>
    <mergeCell ref="A9:B9"/>
    <mergeCell ref="C9:E9"/>
    <mergeCell ref="A10:B12"/>
    <mergeCell ref="C10:E12"/>
    <mergeCell ref="D14:E14"/>
    <mergeCell ref="B15:C15"/>
    <mergeCell ref="D15:E15"/>
    <mergeCell ref="A16:C16"/>
    <mergeCell ref="D16:E16"/>
    <mergeCell ref="B14:C14"/>
  </mergeCells>
  <phoneticPr fontId="44" type="noConversion"/>
  <printOptions verticalCentered="1"/>
  <pageMargins left="0.39370078740157483" right="0.39370078740157483" top="0.98425196850393704" bottom="0.98425196850393704" header="0.39370078740157483" footer="0.39370078740157483"/>
  <pageSetup paperSize="9"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E91797A9-918A-4920-979A-C19AF9B185A2}"/>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 ds:uri="0e7be4ec-bef8-4feb-8b92-a5e5856f616f"/>
    <ds:schemaRef ds:uri="cfd43b34-e955-40aa-bc2f-9b817330f0f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1-5.Manufacturer &amp; product info</vt:lpstr>
      <vt:lpstr>6-8.Ingre&amp;Nutrition&amp;Allergens</vt:lpstr>
      <vt:lpstr>9-13.Quality Attributes </vt:lpstr>
      <vt:lpstr>14-16.Quantity&amp;packaging info</vt:lpstr>
      <vt:lpstr>17-20.HACCP,Artwork&amp;SpecAuthor.</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Ran Kawaguchi</cp:lastModifiedBy>
  <cp:lastPrinted>2025-07-08T08:49:05Z</cp:lastPrinted>
  <dcterms:created xsi:type="dcterms:W3CDTF">2020-04-03T10:32:46Z</dcterms:created>
  <dcterms:modified xsi:type="dcterms:W3CDTF">2026-02-19T11:12:59Z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