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48" documentId="13_ncr:1_{E39F6F82-1AA8-1344-8AFD-6FF11BB91582}" xr6:coauthVersionLast="47" xr6:coauthVersionMax="47" xr10:uidLastSave="{1514CB8A-7830-4AC0-BAB7-DD7A1B01A511}"/>
  <bookViews>
    <workbookView xWindow="43080" yWindow="-120" windowWidth="29040" windowHeight="15720" tabRatio="994" activeTab="1"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SP &amp; Content verification" sheetId="14" r:id="rId6"/>
  </sheets>
  <definedNames>
    <definedName name="_xlnm.Print_Area" localSheetId="3">'14-16.Quantity&amp;packaging info'!$A$1:$F$32</definedName>
    <definedName name="_xlnm.Print_Area" localSheetId="0">'1-5.Manufacturer &amp; product info'!$A$1:$B$29</definedName>
    <definedName name="_xlnm.Print_Area" localSheetId="4">'17-20.HACCP,Artwork&amp;SpecAuthor.'!$A$1:$E$28</definedName>
    <definedName name="_xlnm.Print_Area" localSheetId="1">'6-8.Ingre&amp;Nutrition&amp;Allergens'!$A$1:$I$55</definedName>
    <definedName name="_xlnm.Print_Area" localSheetId="2">'9-13.Quality Attributes '!$A$1:$F$35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8" l="1"/>
  <c r="B29" i="8"/>
  <c r="C28" i="8"/>
  <c r="B28" i="8"/>
  <c r="B5" i="8"/>
  <c r="C5" i="8" s="1"/>
  <c r="C4" i="8"/>
  <c r="J26" i="2"/>
  <c r="E21" i="2"/>
  <c r="C30" i="8" l="1"/>
  <c r="B3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tc={64A0DE02-D625-46BD-9794-07A8FB2F39E5}</author>
    <author>tc={8B62DA4A-4FED-4012-BD97-3D36013EFADF}</author>
  </authors>
  <commentList>
    <comment ref="G12" authorId="0" shapeId="0" xr:uid="{64A0DE02-D625-46BD-9794-07A8FB2F39E5}">
      <text>
        <t xml:space="preserve">[Threaded comment]
Your version of Excel allows you to read this threaded comment; however, any edits to it will get removed if the file is opened in a newer version of Excel. Learn more: https://go.microsoft.com/fwlink/?linkid=870924
Comment:
    Ran inspected on 25/09/2024 at St. Albans.
There are discrepancies in the measurement for Primary bag.
</t>
      </text>
    </comment>
    <comment ref="G15" authorId="1" shapeId="0" xr:uid="{8B62DA4A-4FED-4012-BD97-3D36013EFADF}">
      <text>
        <t xml:space="preserve">[Threaded comment]
Your version of Excel allows you to read this threaded comment; however, any edits to it will get removed if the file is opened in a newer version of Excel. Learn more: https://go.microsoft.com/fwlink/?linkid=870924
Comment:
    Ran inspected on 25/09/2024 at St. Albans.
There are discrepancies in the measurement for outer carton
</t>
      </text>
    </comment>
  </commentList>
</comments>
</file>

<file path=xl/sharedStrings.xml><?xml version="1.0" encoding="utf-8"?>
<sst xmlns="http://schemas.openxmlformats.org/spreadsheetml/2006/main" count="481" uniqueCount="302">
  <si>
    <t>1.Product Gernal Description:</t>
  </si>
  <si>
    <r>
      <rPr>
        <sz val="12"/>
        <color theme="1"/>
        <rFont val="Calibri Light"/>
        <family val="4"/>
        <charset val="134"/>
        <scheme val="major"/>
      </rPr>
      <t>Product Name:</t>
    </r>
    <r>
      <rPr>
        <sz val="10"/>
        <color theme="1"/>
        <rFont val="Calibri Light"/>
        <family val="4"/>
        <charset val="134"/>
        <scheme val="major"/>
      </rPr>
      <t xml:space="preserve">
* must match with the declared name on product package &amp; name in SAP</t>
    </r>
  </si>
  <si>
    <t>Chicken Gyoza 1kg</t>
  </si>
  <si>
    <t>Purchase UoM:</t>
  </si>
  <si>
    <t>10/50x20g</t>
  </si>
  <si>
    <t>TBI Product Code:</t>
  </si>
  <si>
    <t>F103</t>
  </si>
  <si>
    <t>Primary Package Barcode:</t>
  </si>
  <si>
    <t>5060740661980</t>
  </si>
  <si>
    <t>Outer Case Barcode:</t>
  </si>
  <si>
    <t>35060740661981</t>
  </si>
  <si>
    <t xml:space="preserve">2.Manufacturer Information </t>
  </si>
  <si>
    <t>Name of Manufacturer:</t>
  </si>
  <si>
    <t xml:space="preserve">Qingdao Jiaqinghe Food Co., Ltd </t>
  </si>
  <si>
    <t>Address of Manufacturer:</t>
  </si>
  <si>
    <t>WENLIANGHE ROAD 1, EAST OF DONGCHENGHE BRIDGE, YANGHE TOWN,JIAOZHOU, QINGDAO CITY, SHANDONG P. R. CHINA 266300</t>
  </si>
  <si>
    <r>
      <rPr>
        <sz val="12"/>
        <color theme="1"/>
        <rFont val="Calibri Light"/>
        <family val="4"/>
        <charset val="134"/>
        <scheme val="major"/>
      </rPr>
      <t xml:space="preserve">EU Approval Number (if apply):
</t>
    </r>
    <r>
      <rPr>
        <sz val="9"/>
        <color theme="1"/>
        <rFont val="Calibri Light"/>
        <family val="4"/>
        <charset val="134"/>
        <scheme val="major"/>
      </rPr>
      <t xml:space="preserve">*for prodcut contains </t>
    </r>
    <r>
      <rPr>
        <b/>
        <sz val="9"/>
        <color theme="1"/>
        <rFont val="Calibri Light"/>
        <family val="4"/>
        <charset val="134"/>
        <scheme val="major"/>
      </rPr>
      <t>animal origin</t>
    </r>
    <r>
      <rPr>
        <sz val="9"/>
        <color theme="1"/>
        <rFont val="Calibri Light"/>
        <family val="4"/>
        <charset val="134"/>
        <scheme val="major"/>
      </rPr>
      <t xml:space="preserve"> only</t>
    </r>
  </si>
  <si>
    <t>3700/18138</t>
  </si>
  <si>
    <t xml:space="preserve">GFSI Recoginised standard e.g. BRCGS, FSSC22000, IFS, etc.If certified indicate standards name,achieved grade and  attach the certificates &amp; reports </t>
  </si>
  <si>
    <t>BRC, grade A</t>
  </si>
  <si>
    <t>Global G.A.P.</t>
  </si>
  <si>
    <t>ASC</t>
  </si>
  <si>
    <t>SEDEX Member No.</t>
  </si>
  <si>
    <t>ZS411332924</t>
  </si>
  <si>
    <t>SEDEX SMETA Report</t>
  </si>
  <si>
    <t>ZAA600011462</t>
  </si>
  <si>
    <t xml:space="preserve">Other accreditations </t>
  </si>
  <si>
    <t>HACCP</t>
  </si>
  <si>
    <t>3.Dietary Requirements</t>
  </si>
  <si>
    <t>Product suitable for :</t>
  </si>
  <si>
    <t>*Please choose Yes/No</t>
  </si>
  <si>
    <r>
      <rPr>
        <sz val="12"/>
        <color theme="1"/>
        <rFont val="Calibri Light"/>
        <family val="4"/>
        <charset val="134"/>
        <scheme val="major"/>
      </rPr>
      <t xml:space="preserve">Vegetarians </t>
    </r>
    <r>
      <rPr>
        <sz val="12"/>
        <color rgb="FFFF0000"/>
        <rFont val="Calibri Light"/>
        <family val="4"/>
        <charset val="134"/>
        <scheme val="major"/>
      </rPr>
      <t>(Contains no animal product but may contain animal-derived ingredients, e.g Milk &amp; egg)</t>
    </r>
  </si>
  <si>
    <t>No</t>
  </si>
  <si>
    <r>
      <rPr>
        <sz val="12"/>
        <color theme="1"/>
        <rFont val="Calibri Light"/>
        <family val="4"/>
        <charset val="134"/>
        <scheme val="major"/>
      </rPr>
      <t>Vegans</t>
    </r>
    <r>
      <rPr>
        <sz val="12"/>
        <color rgb="FFFF0000"/>
        <rFont val="Calibri Light"/>
        <family val="4"/>
        <charset val="134"/>
        <scheme val="major"/>
      </rPr>
      <t xml:space="preserve"> (Contains no animal product)</t>
    </r>
  </si>
  <si>
    <t>Halal (check scop)</t>
  </si>
  <si>
    <t>Yes</t>
  </si>
  <si>
    <t>Kosher (check scop)</t>
  </si>
  <si>
    <t>No</t>
    <phoneticPr fontId="45" type="noConversion"/>
  </si>
  <si>
    <t>4.Storage Condition&amp;Shelf Life</t>
  </si>
  <si>
    <t>Storage Condition: Ambient product must include once opened how to store and consum within how many days , Frozen product must include once defrosted temperature range (°C)  &amp; consum within how many days under chilled</t>
  </si>
  <si>
    <t>Below -18℃</t>
  </si>
  <si>
    <t>Total Shelf Life from Production</t>
  </si>
  <si>
    <t>24 months</t>
  </si>
  <si>
    <t>Date Code Format E.g. DD/MM/YY</t>
  </si>
  <si>
    <t>DD/MM/YYYY</t>
  </si>
  <si>
    <t>5.Instructions for Use</t>
  </si>
  <si>
    <t xml:space="preserve">1.Position the gyoza flat side down in a non-stick frying pan, heat until the bottom of the gyoza has turned golden brown. 
2.Add half a cup of water to the pan, cover with a lid, cook for a further 3-5 minutes until all the water has evaporated.
3.Remove the lid, turn off the heat, serve immediately. </t>
  </si>
  <si>
    <t>6.Product Composition</t>
  </si>
  <si>
    <t>Ingredients</t>
  </si>
  <si>
    <t>Components</t>
  </si>
  <si>
    <t>% 
Composition</t>
  </si>
  <si>
    <t>Supplier Names</t>
  </si>
  <si>
    <t>Country of Origin</t>
  </si>
  <si>
    <t>Genetically modified?</t>
  </si>
  <si>
    <r>
      <rPr>
        <sz val="8"/>
        <color theme="1"/>
        <rFont val="Calibri Light"/>
        <family val="4"/>
        <charset val="134"/>
        <scheme val="major"/>
      </rPr>
      <t xml:space="preserve">(Including </t>
    </r>
    <r>
      <rPr>
        <b/>
        <sz val="8"/>
        <color theme="1"/>
        <rFont val="Calibri Light"/>
        <family val="4"/>
        <charset val="134"/>
        <scheme val="major"/>
      </rPr>
      <t>E numbers</t>
    </r>
    <r>
      <rPr>
        <sz val="8"/>
        <color theme="1"/>
        <rFont val="Calibri Light"/>
        <family val="4"/>
        <charset val="134"/>
        <scheme val="major"/>
      </rPr>
      <t xml:space="preserve"> and </t>
    </r>
    <r>
      <rPr>
        <sz val="8"/>
        <color rgb="FFFF0000"/>
        <rFont val="Calibri Light"/>
        <family val="4"/>
        <charset val="134"/>
        <scheme val="major"/>
      </rPr>
      <t>*</t>
    </r>
    <r>
      <rPr>
        <b/>
        <sz val="8"/>
        <color rgb="FFFF0000"/>
        <rFont val="Calibri Light"/>
        <family val="4"/>
        <charset val="134"/>
        <scheme val="major"/>
      </rPr>
      <t>functions</t>
    </r>
    <r>
      <rPr>
        <sz val="8"/>
        <color theme="1"/>
        <rFont val="Calibri Light"/>
        <family val="4"/>
        <charset val="134"/>
        <scheme val="major"/>
      </rPr>
      <t xml:space="preserve"> for additives)</t>
    </r>
  </si>
  <si>
    <t>(if ingredient is composed of several sub-ingredients)</t>
  </si>
  <si>
    <r>
      <rPr>
        <sz val="8"/>
        <color theme="1"/>
        <rFont val="Calibri Light"/>
        <family val="4"/>
        <charset val="134"/>
        <scheme val="major"/>
      </rPr>
      <t xml:space="preserve">(Please list the ingredients </t>
    </r>
    <r>
      <rPr>
        <b/>
        <sz val="8"/>
        <color theme="1"/>
        <rFont val="Calibri Light"/>
        <family val="4"/>
        <charset val="134"/>
        <scheme val="major"/>
      </rPr>
      <t>in descending order</t>
    </r>
    <r>
      <rPr>
        <sz val="8"/>
        <color theme="1"/>
        <rFont val="Calibri Light"/>
        <family val="4"/>
        <charset val="134"/>
        <scheme val="major"/>
      </rPr>
      <t>)</t>
    </r>
  </si>
  <si>
    <t>(Please list all suppliers per ingredient)</t>
  </si>
  <si>
    <t>Wheat flour</t>
  </si>
  <si>
    <t>China</t>
  </si>
  <si>
    <t>Chicken</t>
  </si>
  <si>
    <t>Cabbage</t>
  </si>
  <si>
    <t>Water</t>
  </si>
  <si>
    <t>Onion</t>
  </si>
  <si>
    <t>Garlic chive</t>
  </si>
  <si>
    <t>Bamboo shoot</t>
  </si>
  <si>
    <t>Tofu puff</t>
  </si>
  <si>
    <t>Water, soybean, soybean oil, nigari (firming agent: magnesium chloride)</t>
  </si>
  <si>
    <t>Garlic</t>
  </si>
  <si>
    <t>Ginger</t>
  </si>
  <si>
    <t>Sugar</t>
  </si>
  <si>
    <t>Soy sauce</t>
  </si>
  <si>
    <t>Soybean, water, salt, wheat</t>
  </si>
  <si>
    <t>Salt</t>
  </si>
  <si>
    <t>Sesame oil</t>
  </si>
  <si>
    <t>Yeast extract</t>
  </si>
  <si>
    <t>White pepper</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</si>
  <si>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</si>
  <si>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</si>
  <si>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</si>
  <si>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</si>
  <si>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</si>
  <si>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</si>
  <si>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</si>
  <si>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 179
KJ: 749</t>
  </si>
  <si>
    <t>Fat</t>
  </si>
  <si>
    <t>3.3 g</t>
  </si>
  <si>
    <t xml:space="preserve">   of which saturate fat</t>
  </si>
  <si>
    <t>2.5 g</t>
  </si>
  <si>
    <t xml:space="preserve">   of which monounsaturated fat*</t>
  </si>
  <si>
    <t xml:space="preserve">   of which, polyunsaturated fat*</t>
  </si>
  <si>
    <t>Carbohydrate</t>
  </si>
  <si>
    <t>27 g</t>
  </si>
  <si>
    <t xml:space="preserve">   of which sugar</t>
  </si>
  <si>
    <t>2.7 g</t>
  </si>
  <si>
    <t xml:space="preserve">   of which Polyols*</t>
  </si>
  <si>
    <t xml:space="preserve">   of which starch*</t>
  </si>
  <si>
    <t>Fibre*</t>
  </si>
  <si>
    <t>Protein</t>
  </si>
  <si>
    <t>10.3 g</t>
  </si>
  <si>
    <t>2.3 g</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</si>
  <si>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</si>
  <si>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</si>
  <si>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</si>
  <si>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</si>
  <si>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</si>
  <si>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</si>
  <si>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</si>
  <si>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</si>
  <si>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</si>
  <si>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</si>
  <si>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*Please tick in the box</t>
  </si>
  <si>
    <t>Yes/No</t>
  </si>
  <si>
    <t>01</t>
  </si>
  <si>
    <r>
      <rPr>
        <sz val="12"/>
        <color rgb="FF000000"/>
        <rFont val="Calibri Light"/>
        <family val="2"/>
      </rPr>
      <t xml:space="preserve">Cereals containing gluten
</t>
    </r>
    <r>
      <rPr>
        <sz val="10"/>
        <color rgb="FF000000"/>
        <rFont val="Calibri Light"/>
        <family val="2"/>
      </rPr>
      <t>including wheat, Rye, Barley, Oats, Spelt &amp; Khorasan and products thereof:</t>
    </r>
  </si>
  <si>
    <t>wheat flour</t>
  </si>
  <si>
    <t>02</t>
  </si>
  <si>
    <t>Crustaceans and products thereof:</t>
  </si>
  <si>
    <t>03</t>
  </si>
  <si>
    <t xml:space="preserve">Fish and products thereof: </t>
  </si>
  <si>
    <t>Fish</t>
  </si>
  <si>
    <t>04</t>
  </si>
  <si>
    <t xml:space="preserve">Molluscs and products thereof: </t>
  </si>
  <si>
    <t>Squid</t>
  </si>
  <si>
    <t>05</t>
  </si>
  <si>
    <t xml:space="preserve">Peanuts and products thereof:  </t>
  </si>
  <si>
    <t>Peanut oil</t>
  </si>
  <si>
    <t>06</t>
  </si>
  <si>
    <t>Soybeans and products thereof:</t>
  </si>
  <si>
    <t>Soy sauce,Tofu puff</t>
  </si>
  <si>
    <t>07</t>
  </si>
  <si>
    <t>Milk and products thereof:</t>
  </si>
  <si>
    <t>08</t>
  </si>
  <si>
    <t>Nuts and products thereof:</t>
  </si>
  <si>
    <t>09</t>
  </si>
  <si>
    <t xml:space="preserve">Celery and products thereof:  </t>
  </si>
  <si>
    <t>Celery</t>
  </si>
  <si>
    <t>10</t>
  </si>
  <si>
    <t>Mustard and products thereof:</t>
  </si>
  <si>
    <t>11</t>
  </si>
  <si>
    <t>Sesame seeds and products thereof:</t>
  </si>
  <si>
    <t>12</t>
  </si>
  <si>
    <t>Sulphur Dioxide or Sulphites:</t>
  </si>
  <si>
    <t>13</t>
  </si>
  <si>
    <t>Lupin and products thereof:</t>
  </si>
  <si>
    <t>14</t>
  </si>
  <si>
    <t>Egg and products thereof:</t>
  </si>
  <si>
    <t>9.Chemical Standard &amp; Harmful Contamination</t>
  </si>
  <si>
    <r>
      <rPr>
        <b/>
        <sz val="12"/>
        <color theme="1"/>
        <rFont val="Calibri Light"/>
        <family val="4"/>
        <charset val="134"/>
        <scheme val="major"/>
      </rPr>
      <t>Test Item</t>
    </r>
    <r>
      <rPr>
        <sz val="12"/>
        <color theme="1"/>
        <rFont val="Calibri Light"/>
        <family val="4"/>
        <charset val="134"/>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</si>
  <si>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</si>
  <si>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</si>
  <si>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</si>
  <si>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Pesticides</t>
  </si>
  <si>
    <t>MCL-3-SOP-067</t>
  </si>
  <si>
    <t>Once a year</t>
  </si>
  <si>
    <t>10.Acrylamide</t>
  </si>
  <si>
    <t xml:space="preserve">Are Products at risk of acrylamide? </t>
  </si>
  <si>
    <t>If Yes. What mitigation measures are in place to manage acrylamide levels with the food?</t>
  </si>
  <si>
    <t>N/A</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</si>
  <si>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</si>
  <si>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</si>
  <si>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</si>
  <si>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</si>
  <si>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</si>
  <si>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</si>
  <si>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</si>
  <si>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</si>
  <si>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</si>
  <si>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</si>
  <si>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</si>
  <si>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</si>
  <si>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Country of Origin Government Standard</t>
  </si>
  <si>
    <t>Manufacturer Own Standard</t>
  </si>
  <si>
    <t>TVC</t>
  </si>
  <si>
    <t>Quality Indicator</t>
  </si>
  <si>
    <r>
      <rPr>
        <sz val="10"/>
        <color theme="1"/>
        <rFont val="Arial"/>
        <family val="2"/>
      </rPr>
      <t>&lt;10</t>
    </r>
    <r>
      <rPr>
        <vertAlign val="superscript"/>
        <sz val="10"/>
        <color theme="1"/>
        <rFont val="Arial"/>
        <family val="2"/>
      </rPr>
      <t>4</t>
    </r>
  </si>
  <si>
    <t>Every batch</t>
  </si>
  <si>
    <t>*please clarify by filling in how many samples per day/PO rather than by each lot</t>
  </si>
  <si>
    <t>Escherichia coli</t>
  </si>
  <si>
    <t>Hygiene indicator</t>
  </si>
  <si>
    <t>&lt;20</t>
  </si>
  <si>
    <t>Not Detected</t>
  </si>
  <si>
    <t>Enterobacteriaceae</t>
  </si>
  <si>
    <t>&lt;100</t>
  </si>
  <si>
    <t>─</t>
  </si>
  <si>
    <t>Coliforms</t>
  </si>
  <si>
    <t>Listeria spp</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</si>
  <si>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</si>
  <si>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</si>
  <si>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</si>
  <si>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</si>
  <si>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</si>
  <si>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</si>
  <si>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</si>
  <si>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</si>
  <si>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</si>
  <si>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rPr>
        <sz val="10"/>
        <color theme="1"/>
        <rFont val="Arial"/>
        <family val="2"/>
      </rPr>
      <t>&lt;10</t>
    </r>
    <r>
      <rPr>
        <vertAlign val="superscript"/>
        <sz val="10"/>
        <color theme="1"/>
        <rFont val="Arial"/>
        <family val="2"/>
      </rPr>
      <t>3</t>
    </r>
  </si>
  <si>
    <r>
      <rPr>
        <sz val="10"/>
        <color rgb="FFFF0000"/>
        <rFont val="Arial"/>
        <family val="2"/>
      </rPr>
      <t>&lt;10</t>
    </r>
    <r>
      <rPr>
        <vertAlign val="superscript"/>
        <sz val="10"/>
        <color rgb="FFFF0000"/>
        <rFont val="Arial"/>
        <family val="2"/>
      </rPr>
      <t>2</t>
    </r>
  </si>
  <si>
    <t>Bacillus spp.</t>
  </si>
  <si>
    <t>Clostridium perfringens</t>
  </si>
  <si>
    <t>&lt;10</t>
  </si>
  <si>
    <t>Staphylococcus aureus and other coagulase-positive staphylococci</t>
  </si>
  <si>
    <t>Yeast and Mould</t>
  </si>
  <si>
    <t>13.Acceptance and Rejection standard</t>
  </si>
  <si>
    <r>
      <rPr>
        <b/>
        <sz val="12"/>
        <color theme="1"/>
        <rFont val="Calibri Light"/>
        <family val="4"/>
        <charset val="134"/>
        <scheme val="major"/>
      </rPr>
      <t>Standard Product Photo</t>
    </r>
    <r>
      <rPr>
        <b/>
        <sz val="12"/>
        <color rgb="FF000000"/>
        <rFont val="Calibri Light"/>
        <family val="4"/>
        <charset val="134"/>
        <scheme val="major"/>
      </rPr>
      <t xml:space="preserve"> &amp; Description </t>
    </r>
  </si>
  <si>
    <t>Rejected Product Photo&amp; Description</t>
  </si>
  <si>
    <t>IE. Grading, Sizing, Appearance, Flavor/taste, Texture, Colour, smell</t>
  </si>
  <si>
    <t>Appearance: No foreign body, White colour
Taste: Natural taste of vegetable with chicken
Texture: Soft structure, Juicy.</t>
  </si>
  <si>
    <t>Appearance: Foreign body, not in white colour
Taste: Strange flavor
Texture: Broken</t>
  </si>
  <si>
    <t xml:space="preserve">14.Quantity Attributes </t>
  </si>
  <si>
    <t xml:space="preserve">Unit </t>
  </si>
  <si>
    <t>Case (kg)</t>
  </si>
  <si>
    <r>
      <rPr>
        <sz val="11"/>
        <color theme="1"/>
        <rFont val="Calibri Light"/>
        <family val="4"/>
        <charset val="134"/>
        <scheme val="major"/>
      </rPr>
      <t xml:space="preserve">Unit Drained Weight
</t>
    </r>
    <r>
      <rPr>
        <sz val="10"/>
        <color theme="1"/>
        <rFont val="Calibri Light"/>
        <family val="4"/>
        <charset val="134"/>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</si>
  <si>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</si>
  <si>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</si>
  <si>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</si>
  <si>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</si>
  <si>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</si>
  <si>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</si>
  <si>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Description/Color</t>
  </si>
  <si>
    <r>
      <rPr>
        <sz val="11"/>
        <color theme="1"/>
        <rFont val="Calibri Light"/>
        <family val="4"/>
        <charset val="134"/>
        <scheme val="major"/>
      </rPr>
      <t xml:space="preserve">Materials
</t>
    </r>
    <r>
      <rPr>
        <sz val="8"/>
        <color theme="1"/>
        <rFont val="Calibri Light"/>
        <family val="4"/>
        <charset val="134"/>
        <scheme val="major"/>
      </rPr>
      <t>*please indicate the plastic material from below 01-07</t>
    </r>
  </si>
  <si>
    <t>Weight 
(g)</t>
  </si>
  <si>
    <t>Dimensions
(mm)</t>
  </si>
  <si>
    <t>Primary：</t>
  </si>
  <si>
    <t>plastic bag</t>
  </si>
  <si>
    <t>LDPE/PET</t>
  </si>
  <si>
    <t>L</t>
  </si>
  <si>
    <t>W</t>
  </si>
  <si>
    <t>H</t>
  </si>
  <si>
    <t>Secondary:</t>
  </si>
  <si>
    <t>brown</t>
  </si>
  <si>
    <t>Corrugated paper carton</t>
  </si>
  <si>
    <t>Tertiary:</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</si>
  <si>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</si>
  <si>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</si>
  <si>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</si>
  <si>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</si>
  <si>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</si>
  <si>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</si>
  <si>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</si>
  <si>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</si>
  <si>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</si>
  <si>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</si>
  <si>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</si>
  <si>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gross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</si>
  <si>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</si>
  <si>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</si>
  <si>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t>
  </si>
  <si>
    <t>18.Critical Control Points</t>
  </si>
  <si>
    <t>CCP</t>
  </si>
  <si>
    <t>Control Measure</t>
  </si>
  <si>
    <t>Critical Limit</t>
  </si>
  <si>
    <t>Monitoring Frequency</t>
  </si>
  <si>
    <t>CCP1</t>
  </si>
  <si>
    <t>Steaming</t>
  </si>
  <si>
    <t>Core temperature 70℃ with 2 minutes</t>
  </si>
  <si>
    <t>Every piece</t>
  </si>
  <si>
    <t>CCP2</t>
  </si>
  <si>
    <t>Metal detector</t>
  </si>
  <si>
    <t>Fe φ&lt;1.2mm, Susφ&lt;2.0mm, Non-Fe&lt;2.0mm</t>
  </si>
  <si>
    <t>Every bag</t>
  </si>
  <si>
    <t>19.Artwork</t>
  </si>
  <si>
    <t>Inner Label / Package Design artwork</t>
  </si>
  <si>
    <t>Outer Label / Package Design artwork</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</si>
  <si>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</si>
  <si>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</si>
  <si>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</si>
  <si>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</si>
  <si>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</si>
  <si>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</si>
  <si>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</si>
  <si>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</si>
  <si>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Print Name</t>
  </si>
  <si>
    <t>Gao Siliang</t>
  </si>
  <si>
    <t>Position in Company</t>
  </si>
  <si>
    <t>General manager</t>
  </si>
  <si>
    <t>Date</t>
  </si>
  <si>
    <t>For and on behalf of The Basic Ingredients Ltd:</t>
  </si>
  <si>
    <t>Nancy Deng</t>
  </si>
  <si>
    <t>Technical Account Manager</t>
  </si>
  <si>
    <t xml:space="preserve">Requirement </t>
  </si>
  <si>
    <t xml:space="preserve">Content </t>
  </si>
  <si>
    <t>In conformity with requirement ? Name &amp; verification date</t>
  </si>
  <si>
    <t xml:space="preserve">Title </t>
  </si>
  <si>
    <t>Comply with the complete title : Brand name +Product name+ 3 key words</t>
  </si>
  <si>
    <t xml:space="preserve"> USP No 1</t>
  </si>
  <si>
    <t xml:space="preserve">Match with approved spec </t>
  </si>
  <si>
    <t xml:space="preserve"> USP No 2</t>
  </si>
  <si>
    <t xml:space="preserve"> USP No 3</t>
  </si>
  <si>
    <t xml:space="preserve"> USP No 4</t>
  </si>
  <si>
    <t xml:space="preserve"> USP No 5</t>
  </si>
  <si>
    <t xml:space="preserve">Product Image </t>
  </si>
  <si>
    <t>Hero front +  Hero back + serving 1, 2, 3 + video 360</t>
  </si>
  <si>
    <t xml:space="preserve">Ingredients </t>
  </si>
  <si>
    <t>Must mach with food labelling on the pack</t>
  </si>
  <si>
    <t xml:space="preserve">Nutrition </t>
  </si>
  <si>
    <t>Allergen &amp; APL</t>
  </si>
  <si>
    <t xml:space="preserve">Ingredients, Nutrition , Allergen match with declared food label </t>
  </si>
  <si>
    <t>Other Technical Details</t>
  </si>
  <si>
    <t xml:space="preserve">* Warning : Technical content must exactly mirror declared label ( not spec). Use copy &amp;  paste from artwork method to avoid typos. </t>
  </si>
  <si>
    <t>Pressed Sunflower oil</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</si>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</sst>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7">
    <font>
      <sz val="11"/>
      <color theme="1"/>
      <name val="Calibri"/>
      <charset val="134"/>
      <scheme val="minor"/>
    </font>
    <font>
      <b/>
      <sz val="12"/>
      <color theme="1"/>
      <name val="Calibri"/>
      <family val="4"/>
      <charset val="134"/>
      <scheme val="minor"/>
    </font>
    <font>
      <sz val="12"/>
      <color theme="1"/>
      <name val="Calibri"/>
      <family val="4"/>
      <charset val="134"/>
      <scheme val="minor"/>
    </font>
    <font>
      <b/>
      <sz val="12"/>
      <color theme="1"/>
      <name val="Futura Bk BT"/>
      <family val="1"/>
    </font>
    <font>
      <sz val="12"/>
      <color theme="1"/>
      <name val="Futura Bk BT"/>
      <family val="2"/>
    </font>
    <font>
      <sz val="11"/>
      <color theme="1"/>
      <name val="Calibri Light"/>
      <family val="4"/>
      <charset val="134"/>
      <scheme val="major"/>
    </font>
    <font>
      <b/>
      <sz val="14"/>
      <color theme="1"/>
      <name val="Calibri Light"/>
      <family val="4"/>
      <charset val="134"/>
      <scheme val="major"/>
    </font>
    <font>
      <sz val="10"/>
      <color theme="1"/>
      <name val="Calibri Light"/>
      <family val="4"/>
      <charset val="134"/>
      <scheme val="major"/>
    </font>
    <font>
      <i/>
      <sz val="11"/>
      <color rgb="FFFF0000"/>
      <name val="Calibri Light"/>
      <family val="4"/>
      <charset val="134"/>
      <scheme val="major"/>
    </font>
    <font>
      <sz val="12"/>
      <color theme="1"/>
      <name val="Calibri Light"/>
      <family val="4"/>
      <charset val="134"/>
      <scheme val="major"/>
    </font>
    <font>
      <sz val="11"/>
      <name val="Calibri Light"/>
      <family val="4"/>
      <charset val="134"/>
      <scheme val="major"/>
    </font>
    <font>
      <b/>
      <sz val="11"/>
      <color theme="1"/>
      <name val="Calibri Light"/>
      <family val="4"/>
      <charset val="134"/>
      <scheme val="major"/>
    </font>
    <font>
      <b/>
      <sz val="10"/>
      <color rgb="FFFF0000"/>
      <name val="Calibri Light"/>
      <family val="4"/>
      <charset val="134"/>
      <scheme val="major"/>
    </font>
    <font>
      <b/>
      <sz val="12"/>
      <color theme="1"/>
      <name val="Calibri Light"/>
      <family val="4"/>
      <charset val="134"/>
      <scheme val="major"/>
    </font>
    <font>
      <i/>
      <sz val="11"/>
      <color theme="1"/>
      <name val="Calibri Light"/>
      <family val="4"/>
      <charset val="134"/>
      <scheme val="major"/>
    </font>
    <font>
      <i/>
      <sz val="10"/>
      <color rgb="FFFF0000"/>
      <name val="Calibri Light"/>
      <family val="4"/>
      <charset val="134"/>
      <scheme val="major"/>
    </font>
    <font>
      <sz val="10"/>
      <color rgb="FFFF0000"/>
      <name val="Calibri Light"/>
      <family val="4"/>
      <charset val="134"/>
      <scheme val="major"/>
    </font>
    <font>
      <sz val="12"/>
      <color rgb="FF000000"/>
      <name val="Calibri Light"/>
      <family val="4"/>
      <charset val="134"/>
      <scheme val="major"/>
    </font>
    <font>
      <b/>
      <sz val="11"/>
      <color rgb="FF000000"/>
      <name val="Arial"/>
      <family val="2"/>
    </font>
    <font>
      <sz val="11"/>
      <color rgb="FF000000"/>
      <name val="Arial"/>
      <family val="2"/>
    </font>
    <font>
      <sz val="10"/>
      <color rgb="FF000000"/>
      <name val="Arial"/>
      <family val="2"/>
    </font>
    <font>
      <sz val="10"/>
      <color theme="1"/>
      <name val="Arial"/>
      <family val="2"/>
    </font>
    <font>
      <sz val="11"/>
      <color theme="1"/>
      <name val="Arial"/>
      <family val="2"/>
    </font>
    <font>
      <sz val="10"/>
      <color theme="1"/>
      <name val="Aptos Narrow"/>
      <family val="1"/>
    </font>
    <font>
      <sz val="10"/>
      <color rgb="FFFF0000"/>
      <name val="Arial"/>
      <family val="2"/>
    </font>
    <font>
      <b/>
      <sz val="12"/>
      <color rgb="FF000000"/>
      <name val="Calibri Light"/>
      <family val="4"/>
      <charset val="134"/>
      <scheme val="major"/>
    </font>
    <font>
      <sz val="8"/>
      <color rgb="FF000000"/>
      <name val="Calibri Light"/>
      <family val="4"/>
      <charset val="134"/>
      <scheme val="major"/>
    </font>
    <font>
      <sz val="14"/>
      <color theme="1"/>
      <name val="Calibri Light"/>
      <family val="4"/>
      <charset val="134"/>
      <scheme val="major"/>
    </font>
    <font>
      <b/>
      <sz val="9"/>
      <color theme="1"/>
      <name val="Calibri Light"/>
      <family val="4"/>
      <charset val="134"/>
      <scheme val="major"/>
    </font>
    <font>
      <sz val="8"/>
      <color theme="1"/>
      <name val="Calibri Light"/>
      <family val="4"/>
      <charset val="134"/>
      <scheme val="major"/>
    </font>
    <font>
      <sz val="9"/>
      <color theme="1"/>
      <name val="Calibri Light"/>
      <family val="4"/>
      <charset val="134"/>
      <scheme val="major"/>
    </font>
    <font>
      <b/>
      <sz val="12"/>
      <name val="Calibri Light"/>
      <family val="4"/>
      <charset val="134"/>
      <scheme val="major"/>
    </font>
    <font>
      <sz val="12"/>
      <name val="Calibri Light"/>
      <family val="4"/>
      <charset val="134"/>
      <scheme val="major"/>
    </font>
    <font>
      <sz val="12"/>
      <color rgb="FF000000"/>
      <name val="Calibri Light"/>
      <family val="2"/>
    </font>
    <font>
      <i/>
      <sz val="10"/>
      <color rgb="FFFF0000"/>
      <name val="Calibri Light"/>
      <family val="2"/>
    </font>
    <font>
      <sz val="11"/>
      <color rgb="FF000000"/>
      <name val="Calibri Light"/>
      <family val="2"/>
    </font>
    <font>
      <sz val="11"/>
      <name val="Arial"/>
      <family val="2"/>
    </font>
    <font>
      <sz val="12"/>
      <color rgb="FFFF0000"/>
      <name val="Calibri Light"/>
      <family val="4"/>
      <charset val="134"/>
      <scheme val="major"/>
    </font>
    <font>
      <b/>
      <sz val="8"/>
      <color theme="1"/>
      <name val="Calibri Light"/>
      <family val="4"/>
      <charset val="134"/>
      <scheme val="major"/>
    </font>
    <font>
      <sz val="8"/>
      <color rgb="FFFF0000"/>
      <name val="Calibri Light"/>
      <family val="4"/>
      <charset val="134"/>
      <scheme val="major"/>
    </font>
    <font>
      <b/>
      <sz val="8"/>
      <color rgb="FFFF0000"/>
      <name val="Calibri Light"/>
      <family val="4"/>
      <charset val="134"/>
      <scheme val="major"/>
    </font>
    <font>
      <sz val="10"/>
      <color rgb="FF000000"/>
      <name val="Calibri Light"/>
      <family val="2"/>
    </font>
    <font>
      <vertAlign val="superscript"/>
      <sz val="10"/>
      <color theme="1"/>
      <name val="Arial"/>
      <family val="2"/>
    </font>
    <font>
      <vertAlign val="superscript"/>
      <sz val="10"/>
      <color rgb="FFFF0000"/>
      <name val="Arial"/>
      <family val="2"/>
    </font>
    <font>
      <sz val="11"/>
      <color theme="1"/>
      <name val="Calibri"/>
      <family val="4"/>
      <charset val="134"/>
      <scheme val="minor"/>
    </font>
    <font>
      <sz val="9"/>
      <name val="Calibri"/>
      <family val="4"/>
      <charset val="134"/>
      <scheme val="minor"/>
    </font>
    <font>
      <sz val="11"/>
      <color rgb="FFFF0000"/>
      <name val="Calibri Light"/>
      <family val="4"/>
      <charset val="134"/>
      <scheme val="major"/>
    </font>
  </fonts>
  <fills count="9">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theme="0" tint="-0.14978484450819421"/>
        <bgColor indexed="64"/>
      </patternFill>
    </fill>
    <fill>
      <patternFill patternType="solid">
        <fgColor rgb="FFC6E0B4"/>
        <bgColor rgb="FFC6E0B4"/>
      </patternFill>
    </fill>
    <fill>
      <patternFill patternType="solid">
        <fgColor theme="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theme="0"/>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44" fillId="0" borderId="0"/>
  </cellStyleXfs>
  <cellXfs count="190">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0" borderId="2" xfId="0" applyFont="1" applyBorder="1"/>
    <xf numFmtId="0" fontId="5" fillId="0" borderId="0" xfId="0" applyFont="1"/>
    <xf numFmtId="0" fontId="5" fillId="0" borderId="0" xfId="0" applyFont="1" applyAlignment="1">
      <alignment vertical="center"/>
    </xf>
    <xf numFmtId="0" fontId="6" fillId="0" borderId="0" xfId="0" applyFont="1" applyAlignment="1">
      <alignment horizontal="left"/>
    </xf>
    <xf numFmtId="0" fontId="7" fillId="3" borderId="1" xfId="0" applyFont="1" applyFill="1" applyBorder="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top"/>
    </xf>
    <xf numFmtId="0" fontId="9" fillId="3" borderId="1" xfId="0" applyFont="1" applyFill="1" applyBorder="1" applyAlignment="1">
      <alignment horizontal="center" vertical="center" wrapText="1"/>
    </xf>
    <xf numFmtId="0" fontId="9" fillId="0" borderId="0" xfId="0" applyFont="1" applyAlignment="1">
      <alignment horizontal="center" vertical="center" wrapText="1"/>
    </xf>
    <xf numFmtId="0" fontId="6" fillId="0" borderId="0" xfId="0" applyFont="1"/>
    <xf numFmtId="0" fontId="10" fillId="0" borderId="0" xfId="0" applyFont="1"/>
    <xf numFmtId="0" fontId="5" fillId="3"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1" fillId="3" borderId="1" xfId="0" applyFont="1" applyFill="1" applyBorder="1" applyAlignment="1">
      <alignment horizontal="center" vertical="center" wrapText="1"/>
    </xf>
    <xf numFmtId="0" fontId="11" fillId="0" borderId="0" xfId="0" applyFont="1" applyAlignment="1">
      <alignment horizontal="center" vertical="center" wrapText="1"/>
    </xf>
    <xf numFmtId="0" fontId="5" fillId="0" borderId="1" xfId="0" applyFont="1" applyBorder="1" applyAlignment="1">
      <alignment horizontal="center" vertical="center"/>
    </xf>
    <xf numFmtId="0" fontId="11" fillId="0" borderId="0" xfId="0" applyFont="1" applyAlignment="1">
      <alignment horizontal="center" wrapText="1"/>
    </xf>
    <xf numFmtId="0" fontId="5" fillId="3" borderId="1" xfId="0" applyFont="1" applyFill="1" applyBorder="1" applyAlignment="1">
      <alignment vertical="center" wrapText="1"/>
    </xf>
    <xf numFmtId="0" fontId="5" fillId="0" borderId="0" xfId="0" applyFont="1" applyAlignment="1">
      <alignment vertical="center" wrapText="1"/>
    </xf>
    <xf numFmtId="0" fontId="13" fillId="0" borderId="0" xfId="0" applyFont="1" applyAlignment="1">
      <alignment horizontal="left" vertical="center" wrapText="1"/>
    </xf>
    <xf numFmtId="0" fontId="5" fillId="4" borderId="1" xfId="0" applyFont="1" applyFill="1" applyBorder="1" applyAlignment="1">
      <alignment vertical="center" wrapText="1"/>
    </xf>
    <xf numFmtId="0" fontId="5" fillId="0" borderId="0" xfId="0" applyFont="1" applyAlignment="1">
      <alignment horizontal="left" vertical="center"/>
    </xf>
    <xf numFmtId="0" fontId="5" fillId="0" borderId="1" xfId="0" applyFont="1" applyBorder="1" applyAlignment="1">
      <alignment vertical="center"/>
    </xf>
    <xf numFmtId="0" fontId="5" fillId="3" borderId="1" xfId="0" applyFont="1" applyFill="1" applyBorder="1" applyAlignment="1">
      <alignment horizontal="center" vertical="center"/>
    </xf>
    <xf numFmtId="0" fontId="5" fillId="5" borderId="1" xfId="0" applyFont="1" applyFill="1" applyBorder="1" applyAlignment="1">
      <alignment horizontal="center" vertical="center"/>
    </xf>
    <xf numFmtId="0" fontId="14" fillId="0" borderId="0" xfId="0" applyFont="1" applyAlignment="1">
      <alignment horizontal="left" vertical="center"/>
    </xf>
    <xf numFmtId="0" fontId="5" fillId="0" borderId="3" xfId="0" applyFont="1" applyBorder="1" applyAlignment="1">
      <alignment horizontal="left" vertical="center"/>
    </xf>
    <xf numFmtId="0" fontId="5" fillId="0" borderId="12" xfId="0" applyFont="1" applyBorder="1" applyAlignment="1">
      <alignment horizontal="left" vertical="center"/>
    </xf>
    <xf numFmtId="0" fontId="7" fillId="3" borderId="1" xfId="0" applyFont="1" applyFill="1" applyBorder="1" applyAlignment="1">
      <alignment vertical="center"/>
    </xf>
    <xf numFmtId="0" fontId="5" fillId="0" borderId="0" xfId="0" applyFont="1" applyAlignment="1">
      <alignment horizontal="right" vertical="center"/>
    </xf>
    <xf numFmtId="0" fontId="5" fillId="3" borderId="1" xfId="0" applyFont="1" applyFill="1" applyBorder="1" applyAlignment="1">
      <alignment vertical="center"/>
    </xf>
    <xf numFmtId="164" fontId="5" fillId="5" borderId="1" xfId="0" applyNumberFormat="1" applyFont="1" applyFill="1" applyBorder="1" applyAlignment="1">
      <alignment horizontal="center" vertical="center"/>
    </xf>
    <xf numFmtId="0" fontId="15" fillId="0" borderId="0" xfId="0" applyFont="1" applyAlignment="1">
      <alignment vertical="center"/>
    </xf>
    <xf numFmtId="0" fontId="16" fillId="0" borderId="0" xfId="0" applyFont="1"/>
    <xf numFmtId="0" fontId="9" fillId="5" borderId="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0" fillId="0" borderId="0" xfId="0" applyAlignment="1">
      <alignment horizontal="left" vertical="center" wrapText="1"/>
    </xf>
    <xf numFmtId="0" fontId="15" fillId="0" borderId="0" xfId="0" applyFont="1"/>
    <xf numFmtId="0" fontId="8" fillId="0" borderId="0" xfId="0" applyFont="1"/>
    <xf numFmtId="0" fontId="18" fillId="0" borderId="1" xfId="0" applyFont="1" applyBorder="1" applyAlignment="1">
      <alignment horizontal="center" vertical="center" wrapText="1"/>
    </xf>
    <xf numFmtId="0" fontId="18" fillId="3" borderId="1" xfId="0" applyFont="1" applyFill="1" applyBorder="1" applyAlignment="1">
      <alignment horizontal="center" vertical="center" wrapText="1"/>
    </xf>
    <xf numFmtId="0" fontId="6" fillId="0" borderId="0" xfId="0" applyFont="1" applyAlignment="1">
      <alignment horizontal="left" vertical="center"/>
    </xf>
    <xf numFmtId="0" fontId="19" fillId="3" borderId="1" xfId="0" applyFont="1" applyFill="1" applyBorder="1" applyAlignment="1">
      <alignment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8" fillId="0" borderId="0" xfId="0" applyFont="1" applyAlignment="1">
      <alignment horizontal="left"/>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5" fillId="0" borderId="0" xfId="0" applyFont="1" applyAlignment="1">
      <alignment horizontal="left"/>
    </xf>
    <xf numFmtId="0" fontId="0" fillId="0" borderId="0" xfId="0" applyAlignment="1">
      <alignment horizontal="left" wrapText="1"/>
    </xf>
    <xf numFmtId="0" fontId="6" fillId="0" borderId="0" xfId="0" applyFont="1" applyAlignment="1">
      <alignment vertical="center"/>
    </xf>
    <xf numFmtId="0" fontId="13" fillId="3" borderId="7" xfId="0" applyFont="1" applyFill="1" applyBorder="1" applyAlignment="1">
      <alignment horizontal="center" vertical="center"/>
    </xf>
    <xf numFmtId="0" fontId="28" fillId="3" borderId="6" xfId="0" applyFont="1" applyFill="1" applyBorder="1" applyAlignment="1">
      <alignment horizontal="center" vertical="center" wrapText="1"/>
    </xf>
    <xf numFmtId="0" fontId="29" fillId="3" borderId="17" xfId="0" applyFont="1" applyFill="1" applyBorder="1" applyAlignment="1">
      <alignment horizontal="center" vertical="center" wrapText="1"/>
    </xf>
    <xf numFmtId="0" fontId="30" fillId="3" borderId="15" xfId="0" applyFont="1" applyFill="1" applyBorder="1" applyAlignment="1">
      <alignment horizontal="center" vertical="center" wrapText="1"/>
    </xf>
    <xf numFmtId="10" fontId="10" fillId="0" borderId="1" xfId="0" applyNumberFormat="1" applyFont="1" applyBorder="1" applyAlignment="1">
      <alignment vertical="center" wrapText="1"/>
    </xf>
    <xf numFmtId="0" fontId="9" fillId="0" borderId="0" xfId="0" applyFont="1" applyAlignment="1">
      <alignment horizontal="right" vertical="center" indent="1"/>
    </xf>
    <xf numFmtId="10" fontId="5" fillId="0" borderId="0" xfId="0" applyNumberFormat="1" applyFont="1" applyAlignment="1">
      <alignment vertical="center"/>
    </xf>
    <xf numFmtId="0" fontId="6" fillId="0" borderId="0" xfId="0" applyFont="1" applyAlignment="1">
      <alignment vertical="center" wrapText="1"/>
    </xf>
    <xf numFmtId="0" fontId="15" fillId="0" borderId="18" xfId="0" applyFont="1" applyBorder="1" applyAlignment="1">
      <alignment vertical="center"/>
    </xf>
    <xf numFmtId="0" fontId="15" fillId="0" borderId="0" xfId="0" applyFont="1" applyAlignment="1">
      <alignment vertical="center" wrapText="1"/>
    </xf>
    <xf numFmtId="0" fontId="8" fillId="0" borderId="0" xfId="0" applyFont="1" applyAlignment="1">
      <alignment vertical="center"/>
    </xf>
    <xf numFmtId="0" fontId="33" fillId="7" borderId="19" xfId="0" applyFont="1" applyFill="1" applyBorder="1" applyAlignment="1">
      <alignment horizontal="center" vertical="center" wrapText="1"/>
    </xf>
    <xf numFmtId="0" fontId="33" fillId="7" borderId="20" xfId="0" applyFont="1" applyFill="1" applyBorder="1" applyAlignment="1">
      <alignment horizontal="center" vertical="center" wrapText="1"/>
    </xf>
    <xf numFmtId="0" fontId="33" fillId="7" borderId="21" xfId="0" applyFont="1" applyFill="1" applyBorder="1" applyAlignment="1">
      <alignment horizontal="center" vertical="center" wrapText="1"/>
    </xf>
    <xf numFmtId="0" fontId="33" fillId="7" borderId="19" xfId="0" applyFont="1" applyFill="1" applyBorder="1" applyAlignment="1">
      <alignment vertical="center"/>
    </xf>
    <xf numFmtId="0" fontId="35" fillId="0" borderId="19" xfId="0" applyFont="1" applyBorder="1" applyAlignment="1">
      <alignment horizontal="center" vertical="center"/>
    </xf>
    <xf numFmtId="0" fontId="35" fillId="0" borderId="19" xfId="0" applyFont="1" applyBorder="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9" fillId="3" borderId="1" xfId="0" applyFont="1" applyFill="1" applyBorder="1" applyAlignment="1">
      <alignment horizontal="left" vertical="center" wrapText="1"/>
    </xf>
    <xf numFmtId="0" fontId="6" fillId="0" borderId="14" xfId="0" applyFont="1" applyBorder="1" applyAlignment="1">
      <alignment horizontal="left" vertical="center" wrapText="1"/>
    </xf>
    <xf numFmtId="0" fontId="5"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15" fillId="0" borderId="1" xfId="0" applyFont="1" applyBorder="1" applyAlignment="1">
      <alignment horizontal="left" vertical="center" wrapText="1"/>
    </xf>
    <xf numFmtId="0" fontId="5" fillId="0" borderId="1" xfId="0" applyFont="1" applyBorder="1" applyAlignment="1">
      <alignment vertical="center" wrapText="1"/>
    </xf>
    <xf numFmtId="0" fontId="46" fillId="0" borderId="0" xfId="0" applyFont="1" applyAlignment="1">
      <alignment vertical="center"/>
    </xf>
    <xf numFmtId="0" fontId="5" fillId="0" borderId="4" xfId="0" applyFont="1" applyBorder="1" applyAlignment="1">
      <alignment horizontal="center" vertical="center"/>
    </xf>
    <xf numFmtId="0" fontId="5" fillId="0" borderId="1" xfId="0" applyFont="1" applyBorder="1" applyAlignment="1">
      <alignment horizontal="left" vertical="center"/>
    </xf>
    <xf numFmtId="0" fontId="5" fillId="0" borderId="1" xfId="0" quotePrefix="1" applyFont="1" applyBorder="1" applyAlignment="1">
      <alignment vertical="center" wrapText="1"/>
    </xf>
    <xf numFmtId="0" fontId="32" fillId="3" borderId="1" xfId="0" applyFont="1" applyFill="1" applyBorder="1" applyAlignment="1">
      <alignment horizontal="left" vertical="center" wrapText="1"/>
    </xf>
    <xf numFmtId="10" fontId="10" fillId="0" borderId="1" xfId="0" applyNumberFormat="1" applyFont="1" applyBorder="1" applyAlignment="1">
      <alignment horizontal="center" vertical="center" wrapText="1"/>
    </xf>
    <xf numFmtId="10" fontId="10" fillId="0" borderId="3"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6" borderId="1" xfId="0" applyFont="1" applyFill="1" applyBorder="1" applyAlignment="1">
      <alignment horizontal="left" vertical="center"/>
    </xf>
    <xf numFmtId="0" fontId="22" fillId="0" borderId="0" xfId="0" applyFont="1" applyAlignment="1">
      <alignment horizontal="center" vertical="center" wrapText="1"/>
    </xf>
    <xf numFmtId="0" fontId="10" fillId="0" borderId="3" xfId="0" applyFont="1" applyBorder="1" applyAlignment="1">
      <alignment horizontal="left" vertical="center"/>
    </xf>
    <xf numFmtId="0" fontId="33" fillId="7" borderId="19"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33" fillId="7" borderId="21" xfId="0" applyFont="1" applyFill="1" applyBorder="1" applyAlignment="1">
      <alignment horizontal="center" vertical="center" wrapText="1"/>
    </xf>
    <xf numFmtId="0" fontId="33" fillId="7" borderId="22" xfId="0" applyFont="1" applyFill="1" applyBorder="1" applyAlignment="1">
      <alignment horizontal="center" vertical="center" wrapText="1"/>
    </xf>
    <xf numFmtId="0" fontId="15" fillId="0" borderId="0" xfId="0" applyFont="1" applyAlignment="1">
      <alignment horizontal="left" vertical="center" wrapText="1"/>
    </xf>
    <xf numFmtId="0" fontId="34" fillId="7" borderId="19" xfId="0" applyFont="1" applyFill="1" applyBorder="1" applyAlignment="1">
      <alignment horizontal="right" vertical="center" wrapText="1"/>
    </xf>
    <xf numFmtId="0" fontId="32" fillId="0" borderId="3" xfId="0" applyFont="1" applyBorder="1" applyAlignment="1">
      <alignment horizontal="left" vertical="center" wrapText="1"/>
    </xf>
    <xf numFmtId="0" fontId="32" fillId="0" borderId="4" xfId="0" applyFont="1" applyBorder="1" applyAlignment="1">
      <alignment horizontal="left" vertical="center" wrapText="1"/>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33" fillId="0" borderId="19" xfId="0" applyFont="1" applyBorder="1" applyAlignment="1">
      <alignment horizontal="left" vertical="center" wrapText="1"/>
    </xf>
    <xf numFmtId="0" fontId="0" fillId="0" borderId="19" xfId="0" applyBorder="1"/>
    <xf numFmtId="0" fontId="10" fillId="0" borderId="3" xfId="0" applyFont="1" applyBorder="1" applyAlignment="1">
      <alignment horizontal="left" vertical="center"/>
    </xf>
    <xf numFmtId="0" fontId="10" fillId="0" borderId="4" xfId="0" applyFont="1" applyBorder="1" applyAlignment="1">
      <alignment horizontal="left" vertical="center"/>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29" fillId="3" borderId="15"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6" fillId="0" borderId="0" xfId="0" applyFont="1" applyAlignment="1">
      <alignment horizontal="left" vertical="center" wrapText="1"/>
    </xf>
    <xf numFmtId="0" fontId="36" fillId="8" borderId="1" xfId="0" applyFont="1" applyFill="1" applyBorder="1" applyAlignment="1">
      <alignment horizontal="left" vertical="center" wrapText="1"/>
    </xf>
    <xf numFmtId="0" fontId="13" fillId="3" borderId="6"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25" fillId="3" borderId="13"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6" fillId="3" borderId="9" xfId="0" applyFont="1" applyFill="1" applyBorder="1" applyAlignment="1">
      <alignment horizontal="center" vertical="center" wrapText="1"/>
    </xf>
    <xf numFmtId="0" fontId="26" fillId="3" borderId="10" xfId="0" applyFont="1" applyFill="1" applyBorder="1" applyAlignment="1">
      <alignment horizontal="center" vertical="center" wrapText="1"/>
    </xf>
    <xf numFmtId="0" fontId="26" fillId="3" borderId="14" xfId="0" applyFont="1" applyFill="1" applyBorder="1" applyAlignment="1">
      <alignment horizontal="center" vertical="center" wrapText="1"/>
    </xf>
    <xf numFmtId="0" fontId="26" fillId="3" borderId="11" xfId="0" applyFont="1" applyFill="1" applyBorder="1" applyAlignment="1">
      <alignment horizontal="center" vertical="center" wrapText="1"/>
    </xf>
    <xf numFmtId="0" fontId="27" fillId="0" borderId="1" xfId="0" applyFont="1" applyBorder="1" applyAlignment="1">
      <alignment horizontal="left" vertical="top" wrapText="1"/>
    </xf>
    <xf numFmtId="0" fontId="27" fillId="0" borderId="10" xfId="0" applyFont="1" applyBorder="1" applyAlignment="1">
      <alignment horizontal="left" vertical="top" wrapText="1"/>
    </xf>
    <xf numFmtId="0" fontId="27" fillId="0" borderId="14" xfId="0" applyFont="1" applyBorder="1" applyAlignment="1">
      <alignment horizontal="left" vertical="top" wrapText="1"/>
    </xf>
    <xf numFmtId="0" fontId="27" fillId="0" borderId="11" xfId="0" applyFont="1" applyBorder="1" applyAlignment="1">
      <alignment horizontal="left" vertical="top" wrapText="1"/>
    </xf>
    <xf numFmtId="0" fontId="5" fillId="3" borderId="3"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4"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9" fillId="3" borderId="3"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4" xfId="0" applyFont="1" applyFill="1" applyBorder="1" applyAlignment="1">
      <alignment horizontal="left" vertical="center" wrapText="1"/>
    </xf>
    <xf numFmtId="0" fontId="15" fillId="0" borderId="0" xfId="0" applyFont="1" applyAlignment="1">
      <alignment horizontal="left" wrapText="1"/>
    </xf>
    <xf numFmtId="0" fontId="5" fillId="3" borderId="6"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10" fillId="0" borderId="1" xfId="0" applyFont="1" applyBorder="1" applyAlignment="1">
      <alignment horizontal="center" vertical="center"/>
    </xf>
    <xf numFmtId="0" fontId="5" fillId="0" borderId="1" xfId="0" applyFont="1" applyBorder="1" applyAlignment="1">
      <alignment horizontal="center" vertical="center"/>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0" borderId="1" xfId="0" applyFont="1" applyBorder="1" applyAlignment="1">
      <alignment horizontal="center" vertical="center" wrapText="1"/>
    </xf>
    <xf numFmtId="1" fontId="5" fillId="0" borderId="3" xfId="0" applyNumberFormat="1" applyFont="1" applyBorder="1" applyAlignment="1">
      <alignment horizontal="center" vertical="center"/>
    </xf>
    <xf numFmtId="1" fontId="5" fillId="0" borderId="4" xfId="0" applyNumberFormat="1" applyFont="1" applyBorder="1" applyAlignment="1">
      <alignment horizontal="center" vertical="center"/>
    </xf>
    <xf numFmtId="0" fontId="5" fillId="0" borderId="6" xfId="0" applyFont="1" applyBorder="1" applyAlignment="1">
      <alignment horizontal="center" vertical="center"/>
    </xf>
    <xf numFmtId="0" fontId="5" fillId="0" borderId="9" xfId="0" applyFont="1" applyBorder="1" applyAlignment="1">
      <alignment horizontal="center" vertical="center"/>
    </xf>
    <xf numFmtId="0" fontId="5" fillId="3" borderId="1" xfId="0" applyFont="1" applyFill="1" applyBorder="1" applyAlignment="1">
      <alignment horizontal="right" vertical="center"/>
    </xf>
    <xf numFmtId="0" fontId="5" fillId="3" borderId="6" xfId="0" applyFont="1" applyFill="1" applyBorder="1" applyAlignment="1">
      <alignment horizontal="right" vertical="center"/>
    </xf>
    <xf numFmtId="0" fontId="5" fillId="3" borderId="2" xfId="0" applyFont="1" applyFill="1" applyBorder="1" applyAlignment="1">
      <alignment horizontal="right" vertical="center"/>
    </xf>
    <xf numFmtId="0" fontId="5" fillId="3" borderId="9" xfId="0" applyFont="1" applyFill="1" applyBorder="1" applyAlignment="1">
      <alignment horizontal="right" vertical="center"/>
    </xf>
    <xf numFmtId="0" fontId="5" fillId="3" borderId="6" xfId="0" applyFont="1" applyFill="1" applyBorder="1" applyAlignment="1">
      <alignment horizontal="center" vertical="center"/>
    </xf>
    <xf numFmtId="0" fontId="5" fillId="3" borderId="9"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9"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pplyAlignment="1">
      <alignment horizontal="left"/>
    </xf>
    <xf numFmtId="0" fontId="13" fillId="4" borderId="0" xfId="0" applyFont="1" applyFill="1" applyAlignment="1">
      <alignment horizontal="left" vertical="center" wrapText="1"/>
    </xf>
    <xf numFmtId="0" fontId="5" fillId="4" borderId="1" xfId="0" applyFont="1" applyFill="1" applyBorder="1" applyAlignment="1">
      <alignment horizontal="left" vertical="center" wrapText="1"/>
    </xf>
    <xf numFmtId="14" fontId="5" fillId="4" borderId="1" xfId="0" applyNumberFormat="1" applyFont="1" applyFill="1" applyBorder="1" applyAlignment="1">
      <alignment horizontal="left" vertical="center" wrapText="1"/>
    </xf>
    <xf numFmtId="0" fontId="5" fillId="0" borderId="1" xfId="0" applyFont="1" applyBorder="1" applyAlignment="1">
      <alignment horizontal="left" vertical="center" wrapText="1"/>
    </xf>
    <xf numFmtId="14" fontId="5" fillId="0" borderId="1" xfId="0" applyNumberFormat="1" applyFont="1" applyBorder="1" applyAlignment="1">
      <alignment horizontal="left"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1" fillId="0" borderId="0" xfId="0" applyFont="1" applyAlignment="1">
      <alignment horizontal="left" wrapText="1"/>
    </xf>
    <xf numFmtId="0" fontId="11" fillId="0" borderId="0" xfId="0" applyFont="1" applyAlignment="1">
      <alignment horizontal="center" wrapText="1"/>
    </xf>
    <xf numFmtId="0" fontId="12" fillId="0" borderId="3" xfId="0" applyFont="1" applyBorder="1" applyAlignment="1">
      <alignment horizontal="left" vertical="center" wrapText="1"/>
    </xf>
    <xf numFmtId="0" fontId="12" fillId="0" borderId="5" xfId="0" applyFont="1" applyBorder="1" applyAlignment="1">
      <alignment horizontal="left" vertical="center" wrapText="1"/>
    </xf>
    <xf numFmtId="0" fontId="12" fillId="0" borderId="4" xfId="0" applyFont="1" applyBorder="1" applyAlignment="1">
      <alignment horizontal="left" vertical="center" wrapText="1"/>
    </xf>
    <xf numFmtId="0" fontId="5"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5" fillId="0" borderId="1" xfId="0" applyFont="1" applyBorder="1" applyAlignment="1">
      <alignment horizontal="left" vertical="center"/>
    </xf>
    <xf numFmtId="0" fontId="7" fillId="3" borderId="1" xfId="0" applyFont="1" applyFill="1" applyBorder="1" applyAlignment="1">
      <alignment horizontal="left" vertical="center" wrapText="1"/>
    </xf>
    <xf numFmtId="0" fontId="8" fillId="0" borderId="1" xfId="0" applyFont="1" applyBorder="1" applyAlignment="1">
      <alignment horizontal="left" vertical="top"/>
    </xf>
    <xf numFmtId="0" fontId="9" fillId="3" borderId="1" xfId="0" applyFont="1" applyFill="1" applyBorder="1" applyAlignment="1">
      <alignment horizontal="center"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jpeg"/><Relationship Id="rId4" Type="http://schemas.openxmlformats.org/officeDocument/2006/relationships/image" Target="../media/image1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42</xdr:row>
      <xdr:rowOff>0</xdr:rowOff>
    </xdr:from>
    <xdr:to>
      <xdr:col>18</xdr:col>
      <xdr:colOff>221966</xdr:colOff>
      <xdr:row>48</xdr:row>
      <xdr:rowOff>61461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3554075" y="12599670"/>
          <a:ext cx="5080000" cy="19583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820617</xdr:colOff>
      <xdr:row>9</xdr:row>
      <xdr:rowOff>195384</xdr:rowOff>
    </xdr:from>
    <xdr:to>
      <xdr:col>14</xdr:col>
      <xdr:colOff>138523</xdr:colOff>
      <xdr:row>32</xdr:row>
      <xdr:rowOff>53336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9650730" y="3989705"/>
          <a:ext cx="6784340" cy="7454900"/>
        </a:xfrm>
        <a:prstGeom prst="rect">
          <a:avLst/>
        </a:prstGeom>
      </xdr:spPr>
    </xdr:pic>
    <xdr:clientData/>
  </xdr:twoCellAnchor>
  <xdr:twoCellAnchor editAs="oneCell">
    <xdr:from>
      <xdr:col>0</xdr:col>
      <xdr:colOff>2239010</xdr:colOff>
      <xdr:row>34</xdr:row>
      <xdr:rowOff>542925</xdr:rowOff>
    </xdr:from>
    <xdr:to>
      <xdr:col>1</xdr:col>
      <xdr:colOff>916305</xdr:colOff>
      <xdr:row>34</xdr:row>
      <xdr:rowOff>1564640</xdr:rowOff>
    </xdr:to>
    <xdr:pic>
      <xdr:nvPicPr>
        <xdr:cNvPr id="3" name="图片 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2239010" y="12310745"/>
          <a:ext cx="1411605" cy="102171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32405" y="4681220"/>
          <a:ext cx="269684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147112</xdr:colOff>
      <xdr:row>30</xdr:row>
      <xdr:rowOff>146539</xdr:rowOff>
    </xdr:from>
    <xdr:to>
      <xdr:col>2</xdr:col>
      <xdr:colOff>1065995</xdr:colOff>
      <xdr:row>30</xdr:row>
      <xdr:rowOff>1287110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3609340" y="7254240"/>
          <a:ext cx="918845" cy="1140460"/>
        </a:xfrm>
        <a:prstGeom prst="rect">
          <a:avLst/>
        </a:prstGeom>
      </xdr:spPr>
    </xdr:pic>
    <xdr:clientData/>
  </xdr:twoCellAnchor>
  <xdr:twoCellAnchor editAs="oneCell">
    <xdr:from>
      <xdr:col>1</xdr:col>
      <xdr:colOff>175846</xdr:colOff>
      <xdr:row>30</xdr:row>
      <xdr:rowOff>202855</xdr:rowOff>
    </xdr:from>
    <xdr:to>
      <xdr:col>1</xdr:col>
      <xdr:colOff>1139552</xdr:colOff>
      <xdr:row>30</xdr:row>
      <xdr:rowOff>1302580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2317115" y="7310755"/>
          <a:ext cx="963930" cy="10998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1485900</xdr:colOff>
      <xdr:row>0</xdr:row>
      <xdr:rowOff>6350</xdr:rowOff>
    </xdr:from>
    <xdr:to>
      <xdr:col>5</xdr:col>
      <xdr:colOff>403225</xdr:colOff>
      <xdr:row>2</xdr:row>
      <xdr:rowOff>3810000</xdr:rowOff>
    </xdr:to>
    <xdr:pic>
      <xdr:nvPicPr>
        <xdr:cNvPr id="2" name="图片 7">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485900" y="6350"/>
          <a:ext cx="6316980" cy="4500880"/>
        </a:xfrm>
        <a:prstGeom prst="rect">
          <a:avLst/>
        </a:prstGeom>
        <a:noFill/>
        <a:ln w="9525">
          <a:noFill/>
        </a:ln>
      </xdr:spPr>
    </xdr:pic>
    <xdr:clientData/>
  </xdr:twoCellAnchor>
  <xdr:twoCellAnchor editAs="oneCell">
    <xdr:from>
      <xdr:col>0</xdr:col>
      <xdr:colOff>620889</xdr:colOff>
      <xdr:row>9</xdr:row>
      <xdr:rowOff>28223</xdr:rowOff>
    </xdr:from>
    <xdr:to>
      <xdr:col>1</xdr:col>
      <xdr:colOff>376579</xdr:colOff>
      <xdr:row>11</xdr:row>
      <xdr:rowOff>577202</xdr:rowOff>
    </xdr:to>
    <xdr:pic>
      <xdr:nvPicPr>
        <xdr:cNvPr id="3" name="图片 4" descr="业务装标签">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620395" y="6995160"/>
          <a:ext cx="1974215" cy="2072640"/>
        </a:xfrm>
        <a:prstGeom prst="rect">
          <a:avLst/>
        </a:prstGeom>
      </xdr:spPr>
    </xdr:pic>
    <xdr:clientData/>
  </xdr:twoCellAnchor>
  <xdr:twoCellAnchor editAs="oneCell">
    <xdr:from>
      <xdr:col>2</xdr:col>
      <xdr:colOff>560235</xdr:colOff>
      <xdr:row>9</xdr:row>
      <xdr:rowOff>80928</xdr:rowOff>
    </xdr:from>
    <xdr:to>
      <xdr:col>4</xdr:col>
      <xdr:colOff>1086436</xdr:colOff>
      <xdr:row>10</xdr:row>
      <xdr:rowOff>747043</xdr:rowOff>
    </xdr:to>
    <xdr:pic>
      <xdr:nvPicPr>
        <xdr:cNvPr id="4" name="图片 5" descr="外箱 确认">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3921125" y="7047865"/>
          <a:ext cx="2997835" cy="1428115"/>
        </a:xfrm>
        <a:prstGeom prst="rect">
          <a:avLst/>
        </a:prstGeom>
      </xdr:spPr>
    </xdr:pic>
    <xdr:clientData/>
  </xdr:twoCellAnchor>
  <xdr:twoCellAnchor editAs="oneCell">
    <xdr:from>
      <xdr:col>0</xdr:col>
      <xdr:colOff>254000</xdr:colOff>
      <xdr:row>14</xdr:row>
      <xdr:rowOff>218097</xdr:rowOff>
    </xdr:from>
    <xdr:to>
      <xdr:col>0</xdr:col>
      <xdr:colOff>1744345</xdr:colOff>
      <xdr:row>14</xdr:row>
      <xdr:rowOff>1953552</xdr:rowOff>
    </xdr:to>
    <xdr:pic>
      <xdr:nvPicPr>
        <xdr:cNvPr id="5" name="图片 1" descr="鸡肉饺子3">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rot="5400000">
          <a:off x="131445" y="10330180"/>
          <a:ext cx="1735455" cy="1490345"/>
        </a:xfrm>
        <a:prstGeom prst="rect">
          <a:avLst/>
        </a:prstGeom>
      </xdr:spPr>
    </xdr:pic>
    <xdr:clientData/>
  </xdr:twoCellAnchor>
  <xdr:twoCellAnchor editAs="oneCell">
    <xdr:from>
      <xdr:col>1</xdr:col>
      <xdr:colOff>394700</xdr:colOff>
      <xdr:row>14</xdr:row>
      <xdr:rowOff>166278</xdr:rowOff>
    </xdr:from>
    <xdr:to>
      <xdr:col>2</xdr:col>
      <xdr:colOff>637467</xdr:colOff>
      <xdr:row>14</xdr:row>
      <xdr:rowOff>1955392</xdr:rowOff>
    </xdr:to>
    <xdr:pic>
      <xdr:nvPicPr>
        <xdr:cNvPr id="7" name="图片 3" descr="鸡肉饺子2">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a:stretch>
          <a:fillRect/>
        </a:stretch>
      </xdr:blipFill>
      <xdr:spPr>
        <a:xfrm rot="5400000">
          <a:off x="2128601" y="10436228"/>
          <a:ext cx="1789114" cy="1268175"/>
        </a:xfrm>
        <a:prstGeom prst="rect">
          <a:avLst/>
        </a:prstGeom>
      </xdr:spPr>
    </xdr:pic>
    <xdr:clientData/>
  </xdr:twoCellAnchor>
  <xdr:twoCellAnchor editAs="oneCell">
    <xdr:from>
      <xdr:col>1</xdr:col>
      <xdr:colOff>53975</xdr:colOff>
      <xdr:row>18</xdr:row>
      <xdr:rowOff>91440</xdr:rowOff>
    </xdr:from>
    <xdr:to>
      <xdr:col>2</xdr:col>
      <xdr:colOff>8890</xdr:colOff>
      <xdr:row>18</xdr:row>
      <xdr:rowOff>570230</xdr:rowOff>
    </xdr:to>
    <xdr:pic>
      <xdr:nvPicPr>
        <xdr:cNvPr id="8" name="图片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a:stretch>
          <a:fillRect/>
        </a:stretch>
      </xdr:blipFill>
      <xdr:spPr>
        <a:xfrm>
          <a:off x="2272030" y="16722090"/>
          <a:ext cx="1097915" cy="478790"/>
        </a:xfrm>
        <a:prstGeom prst="rect">
          <a:avLst/>
        </a:prstGeom>
        <a:noFill/>
        <a:ln w="9525">
          <a:noFill/>
        </a:ln>
      </xdr:spPr>
    </xdr:pic>
    <xdr:clientData/>
  </xdr:twoCellAnchor>
</xdr:wsDr>
</file>

<file path=xl/persons/person.xml><?xml version="1.0" encoding="utf-8"?>
<personList xmlns="http://schemas.microsoft.com/office/spreadsheetml/2018/threadedcomments" xmlns:x="http://schemas.openxmlformats.org/spreadsheetml/2006/main">
  <person displayName="Ran Kawaguchi" id="{03B04780-ADC3-4B4C-9961-9AE364F574C2}" userId="S::Ran@thebasicingredients.com::1469d4fd-b1fa-43b3-8f04-c069851588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2" dT="2024-09-25T11:59:29.91" personId="{03B04780-ADC3-4B4C-9961-9AE364F574C2}" id="{64A0DE02-D625-46BD-9794-07A8FB2F39E5}">
    <text xml:space="preserve">Ran inspected on 25/09/2024 at St. Albans.
There are discrepancies in the measurement for Primary bag.
</text>
  </threadedComment>
  <threadedComment ref="G15" dT="2024-09-25T11:30:11.58" personId="{03B04780-ADC3-4B4C-9961-9AE364F574C2}" id="{8B62DA4A-4FED-4012-BD97-3D36013EFADF}">
    <text xml:space="preserve">Ran inspected on 25/09/2024 at St. Albans.
There are discrepancies in the measurement for outer carton
</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5.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30"/>
  <sheetViews>
    <sheetView zoomScale="81" zoomScaleNormal="81" zoomScalePageLayoutView="89" workbookViewId="0">
      <selection activeCell="F8" sqref="F8"/>
    </sheetView>
  </sheetViews>
  <sheetFormatPr defaultColWidth="9.1328125" defaultRowHeight="14.25"/>
  <cols>
    <col min="1" max="1" width="37.6640625" style="76" customWidth="1"/>
    <col min="2" max="2" width="56.6640625" style="76" customWidth="1"/>
    <col min="3" max="3" width="26.33203125" style="76" customWidth="1"/>
    <col min="4" max="16384" width="9.1328125" style="76"/>
  </cols>
  <sheetData>
    <row r="1" spans="1:2" ht="30" customHeight="1">
      <c r="A1" s="77" t="s">
        <v>0</v>
      </c>
    </row>
    <row r="2" spans="1:2" ht="42" customHeight="1">
      <c r="A2" s="9" t="s">
        <v>1</v>
      </c>
      <c r="B2" s="83" t="s">
        <v>2</v>
      </c>
    </row>
    <row r="3" spans="1:2" ht="25.25" customHeight="1">
      <c r="A3" s="78" t="s">
        <v>3</v>
      </c>
      <c r="B3" s="83" t="s">
        <v>4</v>
      </c>
    </row>
    <row r="4" spans="1:2" ht="25.25" customHeight="1">
      <c r="A4" s="78" t="s">
        <v>5</v>
      </c>
      <c r="B4" s="83" t="s">
        <v>6</v>
      </c>
    </row>
    <row r="5" spans="1:2" ht="25.25" customHeight="1">
      <c r="A5" s="78" t="s">
        <v>7</v>
      </c>
      <c r="B5" s="87" t="s">
        <v>8</v>
      </c>
    </row>
    <row r="6" spans="1:2" ht="25.25" customHeight="1">
      <c r="A6" s="78" t="s">
        <v>9</v>
      </c>
      <c r="B6" s="87" t="s">
        <v>10</v>
      </c>
    </row>
    <row r="7" spans="1:2" ht="30" customHeight="1">
      <c r="A7" s="79" t="s">
        <v>11</v>
      </c>
      <c r="B7" s="79"/>
    </row>
    <row r="8" spans="1:2" ht="30" customHeight="1">
      <c r="A8" s="78" t="s">
        <v>12</v>
      </c>
      <c r="B8" s="83" t="s">
        <v>13</v>
      </c>
    </row>
    <row r="9" spans="1:2" ht="38.75" customHeight="1">
      <c r="A9" s="78" t="s">
        <v>14</v>
      </c>
      <c r="B9" s="83" t="s">
        <v>15</v>
      </c>
    </row>
    <row r="10" spans="1:2" ht="30" customHeight="1">
      <c r="A10" s="78" t="s">
        <v>16</v>
      </c>
      <c r="B10" s="83" t="s">
        <v>17</v>
      </c>
    </row>
    <row r="11" spans="1:2" ht="69.5" customHeight="1">
      <c r="A11" s="78" t="s">
        <v>18</v>
      </c>
      <c r="B11" s="80" t="s">
        <v>19</v>
      </c>
    </row>
    <row r="12" spans="1:2" ht="25.25" customHeight="1">
      <c r="A12" s="78" t="s">
        <v>20</v>
      </c>
      <c r="B12" s="80"/>
    </row>
    <row r="13" spans="1:2" ht="25.25" customHeight="1">
      <c r="A13" s="78" t="s">
        <v>21</v>
      </c>
      <c r="B13" s="80"/>
    </row>
    <row r="14" spans="1:2" ht="25.25" customHeight="1">
      <c r="A14" s="78" t="s">
        <v>22</v>
      </c>
      <c r="B14" s="80" t="s">
        <v>23</v>
      </c>
    </row>
    <row r="15" spans="1:2" ht="25.25" customHeight="1">
      <c r="A15" s="78" t="s">
        <v>24</v>
      </c>
      <c r="B15" s="80" t="s">
        <v>25</v>
      </c>
    </row>
    <row r="16" spans="1:2" ht="25.25" customHeight="1">
      <c r="A16" s="78" t="s">
        <v>26</v>
      </c>
      <c r="B16" s="80" t="s">
        <v>27</v>
      </c>
    </row>
    <row r="17" spans="1:2" ht="30" customHeight="1">
      <c r="A17" s="77" t="s">
        <v>28</v>
      </c>
      <c r="B17" s="77"/>
    </row>
    <row r="18" spans="1:2" ht="25.25" customHeight="1">
      <c r="A18" s="81" t="s">
        <v>29</v>
      </c>
      <c r="B18" s="82" t="s">
        <v>30</v>
      </c>
    </row>
    <row r="19" spans="1:2" ht="28.25" customHeight="1">
      <c r="A19" s="78" t="s">
        <v>31</v>
      </c>
      <c r="B19" s="80" t="s">
        <v>32</v>
      </c>
    </row>
    <row r="20" spans="1:2" ht="25.25" customHeight="1">
      <c r="A20" s="78" t="s">
        <v>33</v>
      </c>
      <c r="B20" s="80" t="s">
        <v>32</v>
      </c>
    </row>
    <row r="21" spans="1:2" ht="25.25" customHeight="1">
      <c r="A21" s="78" t="s">
        <v>34</v>
      </c>
      <c r="B21" s="80" t="s">
        <v>35</v>
      </c>
    </row>
    <row r="22" spans="1:2" ht="25.25" customHeight="1">
      <c r="A22" s="78" t="s">
        <v>36</v>
      </c>
      <c r="B22" s="80" t="s">
        <v>37</v>
      </c>
    </row>
    <row r="23" spans="1:2" ht="30" customHeight="1">
      <c r="A23" s="77" t="s">
        <v>38</v>
      </c>
      <c r="B23" s="77"/>
    </row>
    <row r="24" spans="1:2" ht="102" customHeight="1">
      <c r="A24" s="88" t="s">
        <v>39</v>
      </c>
      <c r="B24" s="88" t="s">
        <v>40</v>
      </c>
    </row>
    <row r="25" spans="1:2" ht="25.25" customHeight="1">
      <c r="A25" s="88" t="s">
        <v>41</v>
      </c>
      <c r="B25" s="88" t="s">
        <v>42</v>
      </c>
    </row>
    <row r="26" spans="1:2" ht="25.25" customHeight="1">
      <c r="A26" s="88" t="s">
        <v>43</v>
      </c>
      <c r="B26" s="88" t="s">
        <v>44</v>
      </c>
    </row>
    <row r="27" spans="1:2" ht="25.25" customHeight="1">
      <c r="A27" s="43"/>
      <c r="B27" s="43"/>
    </row>
    <row r="28" spans="1:2" ht="30" customHeight="1">
      <c r="A28" s="121" t="s">
        <v>45</v>
      </c>
      <c r="B28" s="121"/>
    </row>
    <row r="29" spans="1:2" ht="39.5" customHeight="1">
      <c r="A29" s="122" t="s">
        <v>46</v>
      </c>
      <c r="B29" s="122"/>
    </row>
    <row r="30" spans="1:2" ht="39.5" customHeight="1">
      <c r="A30" s="122"/>
      <c r="B30" s="122"/>
    </row>
  </sheetData>
  <mergeCells count="2">
    <mergeCell ref="A28:B28"/>
    <mergeCell ref="A29:B30"/>
  </mergeCells>
  <phoneticPr fontId="45" type="noConversion"/>
  <printOptions verticalCentered="1"/>
  <pageMargins left="0.39370078740157499" right="0.39370078740157499" top="0.98425196850393704" bottom="0.98425196850393704" header="0.39370078740157499" footer="0.39370078740157499"/>
  <pageSetup paperSize="9" scale="75"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V06   Issue Date: 29/06/2024
Issued By: Nancy Deng  Authorised By: Emma Du&amp;C
&amp;R&amp;"-,Bold"&amp;10Confidential&amp;"-,Regular"
&amp;D - Page &amp;P of 5</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55"/>
  <sheetViews>
    <sheetView tabSelected="1" zoomScale="83" zoomScaleNormal="83" zoomScalePageLayoutView="88" workbookViewId="0">
      <selection activeCell="K20" sqref="K20"/>
    </sheetView>
  </sheetViews>
  <sheetFormatPr defaultColWidth="9.1328125" defaultRowHeight="14.25"/>
  <cols>
    <col min="1" max="1" width="3.6640625" style="7" customWidth="1"/>
    <col min="2" max="2" width="29.6640625" style="7" customWidth="1"/>
    <col min="3" max="3" width="12.1328125" style="7" customWidth="1"/>
    <col min="4" max="4" width="19.6640625" style="7" customWidth="1"/>
    <col min="5" max="5" width="16" style="7" customWidth="1"/>
    <col min="6" max="6" width="19.6640625" style="7" customWidth="1"/>
    <col min="7" max="7" width="15.1328125" style="7" customWidth="1"/>
    <col min="8" max="8" width="16.6640625" style="7" customWidth="1"/>
    <col min="9" max="9" width="15" style="7" customWidth="1"/>
    <col min="10" max="10" width="21" style="7" customWidth="1"/>
    <col min="11" max="16384" width="9.1328125" style="7"/>
  </cols>
  <sheetData>
    <row r="1" spans="1:10" ht="30" customHeight="1">
      <c r="A1" s="14" t="s">
        <v>47</v>
      </c>
      <c r="B1" s="14"/>
      <c r="C1" s="58"/>
    </row>
    <row r="2" spans="1:10" ht="30" customHeight="1">
      <c r="A2" s="117" t="s">
        <v>48</v>
      </c>
      <c r="B2" s="118"/>
      <c r="C2" s="117" t="s">
        <v>49</v>
      </c>
      <c r="D2" s="118"/>
      <c r="E2" s="60" t="s">
        <v>50</v>
      </c>
      <c r="F2" s="59" t="s">
        <v>51</v>
      </c>
      <c r="G2" s="96" t="s">
        <v>52</v>
      </c>
      <c r="H2" s="96" t="s">
        <v>53</v>
      </c>
    </row>
    <row r="3" spans="1:10" ht="35" customHeight="1">
      <c r="A3" s="119" t="s">
        <v>54</v>
      </c>
      <c r="B3" s="120"/>
      <c r="C3" s="119" t="s">
        <v>55</v>
      </c>
      <c r="D3" s="120"/>
      <c r="E3" s="61" t="s">
        <v>56</v>
      </c>
      <c r="F3" s="62" t="s">
        <v>57</v>
      </c>
      <c r="G3" s="96"/>
      <c r="H3" s="96"/>
    </row>
    <row r="4" spans="1:10" ht="20" customHeight="1">
      <c r="A4" s="109" t="s">
        <v>58</v>
      </c>
      <c r="B4" s="110"/>
      <c r="C4" s="111"/>
      <c r="D4" s="112"/>
      <c r="E4" s="89">
        <v>0.25480000000000003</v>
      </c>
      <c r="F4" s="90"/>
      <c r="G4" s="90" t="s">
        <v>59</v>
      </c>
      <c r="H4" s="63"/>
    </row>
    <row r="5" spans="1:10" ht="20" customHeight="1">
      <c r="A5" s="109" t="s">
        <v>60</v>
      </c>
      <c r="B5" s="110"/>
      <c r="C5" s="111"/>
      <c r="D5" s="112"/>
      <c r="E5" s="89">
        <v>0.1968</v>
      </c>
      <c r="F5" s="90"/>
      <c r="G5" s="90" t="s">
        <v>59</v>
      </c>
      <c r="H5" s="63"/>
    </row>
    <row r="6" spans="1:10" ht="20" customHeight="1">
      <c r="A6" s="109" t="s">
        <v>61</v>
      </c>
      <c r="B6" s="110"/>
      <c r="C6" s="111"/>
      <c r="D6" s="112"/>
      <c r="E6" s="89">
        <v>0.18679999999999999</v>
      </c>
      <c r="F6" s="90"/>
      <c r="G6" s="90" t="s">
        <v>59</v>
      </c>
      <c r="H6" s="63"/>
    </row>
    <row r="7" spans="1:10" ht="20" customHeight="1">
      <c r="A7" s="109" t="s">
        <v>62</v>
      </c>
      <c r="B7" s="110"/>
      <c r="C7" s="111"/>
      <c r="D7" s="112"/>
      <c r="E7" s="89">
        <v>0.1157</v>
      </c>
      <c r="F7" s="90"/>
      <c r="G7" s="90" t="s">
        <v>59</v>
      </c>
      <c r="H7" s="63"/>
    </row>
    <row r="8" spans="1:10" ht="20" customHeight="1">
      <c r="A8" s="109" t="s">
        <v>63</v>
      </c>
      <c r="B8" s="110"/>
      <c r="C8" s="111"/>
      <c r="D8" s="112"/>
      <c r="E8" s="89">
        <v>7.0199999999999999E-2</v>
      </c>
      <c r="F8" s="90"/>
      <c r="G8" s="90" t="s">
        <v>59</v>
      </c>
      <c r="H8" s="63"/>
    </row>
    <row r="9" spans="1:10" ht="20" customHeight="1">
      <c r="A9" s="109" t="s">
        <v>300</v>
      </c>
      <c r="B9" s="110"/>
      <c r="C9" s="115"/>
      <c r="D9" s="116"/>
      <c r="E9" s="89">
        <v>4.9799999999999997E-2</v>
      </c>
      <c r="F9" s="90"/>
      <c r="G9" s="90"/>
      <c r="H9" s="63"/>
    </row>
    <row r="10" spans="1:10" ht="20" customHeight="1">
      <c r="A10" s="109" t="s">
        <v>64</v>
      </c>
      <c r="B10" s="110"/>
      <c r="C10" s="111"/>
      <c r="D10" s="112"/>
      <c r="E10" s="89">
        <v>3.2300000000000002E-2</v>
      </c>
      <c r="F10" s="90"/>
      <c r="G10" s="90" t="s">
        <v>59</v>
      </c>
      <c r="H10" s="63"/>
    </row>
    <row r="11" spans="1:10" ht="20" customHeight="1">
      <c r="A11" s="109" t="s">
        <v>65</v>
      </c>
      <c r="B11" s="110"/>
      <c r="C11" s="111"/>
      <c r="D11" s="112"/>
      <c r="E11" s="89">
        <v>3.0599999999999999E-2</v>
      </c>
      <c r="F11" s="90"/>
      <c r="G11" s="90" t="s">
        <v>59</v>
      </c>
      <c r="H11" s="63"/>
    </row>
    <row r="12" spans="1:10" ht="34.25" customHeight="1">
      <c r="A12" s="109" t="s">
        <v>66</v>
      </c>
      <c r="B12" s="110"/>
      <c r="C12" s="111" t="s">
        <v>67</v>
      </c>
      <c r="D12" s="112"/>
      <c r="E12" s="89">
        <v>1.6500000000000001E-2</v>
      </c>
      <c r="F12" s="90"/>
      <c r="G12" s="90" t="s">
        <v>59</v>
      </c>
      <c r="H12" s="63"/>
      <c r="J12" s="7" t="s">
        <v>301</v>
      </c>
    </row>
    <row r="13" spans="1:10" ht="20" customHeight="1">
      <c r="A13" s="109" t="s">
        <v>68</v>
      </c>
      <c r="B13" s="110"/>
      <c r="C13" s="115"/>
      <c r="D13" s="116"/>
      <c r="E13" s="89">
        <v>9.4999999999999998E-3</v>
      </c>
      <c r="F13" s="90"/>
      <c r="G13" s="90"/>
      <c r="H13" s="63"/>
    </row>
    <row r="14" spans="1:10" ht="20" customHeight="1">
      <c r="A14" s="109" t="s">
        <v>69</v>
      </c>
      <c r="B14" s="110"/>
      <c r="C14" s="111"/>
      <c r="D14" s="112"/>
      <c r="E14" s="89">
        <v>9.4999999999999998E-3</v>
      </c>
      <c r="F14" s="90"/>
      <c r="G14" s="90" t="s">
        <v>59</v>
      </c>
      <c r="H14" s="63"/>
    </row>
    <row r="15" spans="1:10" ht="20" customHeight="1">
      <c r="A15" s="109" t="s">
        <v>70</v>
      </c>
      <c r="B15" s="110"/>
      <c r="C15" s="115"/>
      <c r="D15" s="116"/>
      <c r="E15" s="89">
        <v>8.3000000000000001E-3</v>
      </c>
      <c r="F15" s="90"/>
      <c r="G15" s="90"/>
      <c r="H15" s="63"/>
    </row>
    <row r="16" spans="1:10" ht="20" customHeight="1">
      <c r="A16" s="109" t="s">
        <v>71</v>
      </c>
      <c r="B16" s="110"/>
      <c r="C16" s="111" t="s">
        <v>72</v>
      </c>
      <c r="D16" s="112"/>
      <c r="E16" s="89">
        <v>6.4000000000000003E-3</v>
      </c>
      <c r="F16" s="90"/>
      <c r="G16" s="90" t="s">
        <v>59</v>
      </c>
      <c r="H16" s="63"/>
    </row>
    <row r="17" spans="1:10" ht="20" customHeight="1">
      <c r="A17" s="109" t="s">
        <v>73</v>
      </c>
      <c r="B17" s="110"/>
      <c r="C17" s="111"/>
      <c r="D17" s="112"/>
      <c r="E17" s="89">
        <v>6.1000000000000004E-3</v>
      </c>
      <c r="F17" s="90"/>
      <c r="G17" s="90" t="s">
        <v>59</v>
      </c>
      <c r="H17" s="63"/>
    </row>
    <row r="18" spans="1:10" ht="20" customHeight="1">
      <c r="A18" s="109" t="s">
        <v>74</v>
      </c>
      <c r="B18" s="110"/>
      <c r="C18" s="111"/>
      <c r="D18" s="112"/>
      <c r="E18" s="89">
        <v>5.7999999999999996E-3</v>
      </c>
      <c r="F18" s="90"/>
      <c r="G18" s="90" t="s">
        <v>59</v>
      </c>
      <c r="H18" s="63"/>
    </row>
    <row r="19" spans="1:10" ht="20" customHeight="1">
      <c r="A19" s="109" t="s">
        <v>75</v>
      </c>
      <c r="B19" s="110"/>
      <c r="C19" s="111"/>
      <c r="D19" s="112"/>
      <c r="E19" s="89">
        <v>5.9999999999999995E-4</v>
      </c>
      <c r="F19" s="90"/>
      <c r="G19" s="90" t="s">
        <v>59</v>
      </c>
      <c r="H19" s="63"/>
    </row>
    <row r="20" spans="1:10" ht="20" customHeight="1">
      <c r="A20" s="109" t="s">
        <v>76</v>
      </c>
      <c r="B20" s="110"/>
      <c r="C20" s="111"/>
      <c r="D20" s="112"/>
      <c r="E20" s="89">
        <v>2.9999999999999997E-4</v>
      </c>
      <c r="F20" s="90"/>
      <c r="G20" s="90" t="s">
        <v>59</v>
      </c>
      <c r="H20" s="63"/>
    </row>
    <row r="21" spans="1:10" ht="15" customHeight="1">
      <c r="D21" s="64" t="s">
        <v>77</v>
      </c>
      <c r="E21" s="65">
        <f>SUM(E4:E20)</f>
        <v>0.99999999999999978</v>
      </c>
      <c r="F21" s="65"/>
      <c r="G21" s="65"/>
    </row>
    <row r="22" spans="1:10" ht="25.5" customHeight="1">
      <c r="A22" s="99" t="s">
        <v>78</v>
      </c>
      <c r="B22" s="99"/>
      <c r="C22" s="99"/>
      <c r="D22" s="99"/>
      <c r="E22" s="99"/>
      <c r="F22" s="99"/>
      <c r="G22" s="99"/>
      <c r="H22" s="99"/>
      <c r="I22" s="99"/>
    </row>
    <row r="23" spans="1:10" ht="25.5" customHeight="1">
      <c r="A23" s="99"/>
      <c r="B23" s="99"/>
      <c r="C23" s="99"/>
      <c r="D23" s="99"/>
      <c r="E23" s="99"/>
      <c r="F23" s="99"/>
      <c r="G23" s="99"/>
      <c r="H23" s="99"/>
      <c r="I23" s="99"/>
    </row>
    <row r="24" spans="1:10" ht="30" customHeight="1">
      <c r="A24" s="14" t="s">
        <v>79</v>
      </c>
      <c r="B24" s="66"/>
      <c r="C24" s="39" t="s">
        <v>80</v>
      </c>
    </row>
    <row r="25" spans="1:10" ht="20" customHeight="1">
      <c r="A25" s="113" t="s">
        <v>81</v>
      </c>
      <c r="B25" s="114"/>
      <c r="C25" s="113" t="s">
        <v>82</v>
      </c>
      <c r="D25" s="114"/>
    </row>
    <row r="26" spans="1:10" ht="31.25" customHeight="1">
      <c r="A26" s="105" t="s">
        <v>83</v>
      </c>
      <c r="B26" s="106"/>
      <c r="C26" s="103" t="s">
        <v>84</v>
      </c>
      <c r="D26" s="104"/>
      <c r="J26" s="7">
        <f>D27*37+(D31+D36)*17</f>
        <v>0</v>
      </c>
    </row>
    <row r="27" spans="1:10" ht="20" customHeight="1">
      <c r="A27" s="105" t="s">
        <v>85</v>
      </c>
      <c r="B27" s="106"/>
      <c r="C27" s="103" t="s">
        <v>86</v>
      </c>
      <c r="D27" s="104"/>
    </row>
    <row r="28" spans="1:10" ht="20" customHeight="1">
      <c r="A28" s="101" t="s">
        <v>87</v>
      </c>
      <c r="B28" s="102"/>
      <c r="C28" s="103" t="s">
        <v>88</v>
      </c>
      <c r="D28" s="104"/>
    </row>
    <row r="29" spans="1:10" ht="20" customHeight="1">
      <c r="A29" s="101" t="s">
        <v>89</v>
      </c>
      <c r="B29" s="102"/>
      <c r="C29" s="103"/>
      <c r="D29" s="104"/>
    </row>
    <row r="30" spans="1:10" ht="20" customHeight="1">
      <c r="A30" s="101" t="s">
        <v>90</v>
      </c>
      <c r="B30" s="102"/>
      <c r="C30" s="103"/>
      <c r="D30" s="104"/>
    </row>
    <row r="31" spans="1:10" ht="20" customHeight="1">
      <c r="A31" s="105" t="s">
        <v>91</v>
      </c>
      <c r="B31" s="106"/>
      <c r="C31" s="103" t="s">
        <v>92</v>
      </c>
      <c r="D31" s="104"/>
    </row>
    <row r="32" spans="1:10" ht="19.5" customHeight="1">
      <c r="A32" s="101" t="s">
        <v>93</v>
      </c>
      <c r="B32" s="102"/>
      <c r="C32" s="103" t="s">
        <v>94</v>
      </c>
      <c r="D32" s="104"/>
    </row>
    <row r="33" spans="1:10" ht="20" customHeight="1">
      <c r="A33" s="101" t="s">
        <v>95</v>
      </c>
      <c r="B33" s="102"/>
      <c r="C33" s="103"/>
      <c r="D33" s="104"/>
    </row>
    <row r="34" spans="1:10" ht="20" customHeight="1">
      <c r="A34" s="101" t="s">
        <v>96</v>
      </c>
      <c r="B34" s="102"/>
      <c r="C34" s="103"/>
      <c r="D34" s="104"/>
    </row>
    <row r="35" spans="1:10" ht="20" customHeight="1">
      <c r="A35" s="105" t="s">
        <v>97</v>
      </c>
      <c r="B35" s="106"/>
      <c r="C35" s="103"/>
      <c r="D35" s="104"/>
    </row>
    <row r="36" spans="1:10" ht="20" customHeight="1">
      <c r="A36" s="105" t="s">
        <v>98</v>
      </c>
      <c r="B36" s="106"/>
      <c r="C36" s="103" t="s">
        <v>99</v>
      </c>
      <c r="D36" s="104"/>
    </row>
    <row r="37" spans="1:10" ht="20" customHeight="1">
      <c r="A37" s="105" t="s">
        <v>73</v>
      </c>
      <c r="B37" s="106"/>
      <c r="C37" s="103" t="s">
        <v>100</v>
      </c>
      <c r="D37" s="104"/>
      <c r="E37" s="67" t="s">
        <v>101</v>
      </c>
      <c r="F37" s="38"/>
      <c r="G37" s="68"/>
      <c r="H37" s="68"/>
      <c r="I37" s="68"/>
      <c r="J37" s="68"/>
    </row>
    <row r="38" spans="1:10" ht="20" customHeight="1">
      <c r="A38" s="38" t="s">
        <v>102</v>
      </c>
      <c r="B38" s="67"/>
      <c r="C38" s="69"/>
      <c r="E38" s="68"/>
      <c r="F38" s="68"/>
      <c r="G38" s="68"/>
      <c r="H38" s="68"/>
      <c r="I38" s="68"/>
      <c r="J38" s="68"/>
    </row>
    <row r="39" spans="1:10" ht="30" customHeight="1">
      <c r="A39" s="14" t="s">
        <v>103</v>
      </c>
      <c r="B39" s="58"/>
      <c r="C39" s="58"/>
      <c r="D39" s="58"/>
    </row>
    <row r="40" spans="1:10" ht="75.5" customHeight="1">
      <c r="A40" s="108"/>
      <c r="B40" s="95" t="s">
        <v>104</v>
      </c>
      <c r="C40" s="95"/>
      <c r="D40" s="95"/>
      <c r="E40" s="71" t="s">
        <v>105</v>
      </c>
      <c r="F40" s="95" t="s">
        <v>106</v>
      </c>
      <c r="G40" s="72" t="s">
        <v>107</v>
      </c>
      <c r="H40" s="97" t="s">
        <v>108</v>
      </c>
      <c r="I40" s="97" t="s">
        <v>109</v>
      </c>
      <c r="J40" s="72" t="s">
        <v>110</v>
      </c>
    </row>
    <row r="41" spans="1:10" ht="15" customHeight="1">
      <c r="A41" s="108"/>
      <c r="B41" s="100" t="s">
        <v>111</v>
      </c>
      <c r="C41" s="100"/>
      <c r="D41" s="100"/>
      <c r="E41" s="70" t="s">
        <v>112</v>
      </c>
      <c r="F41" s="95"/>
      <c r="G41" s="70" t="s">
        <v>112</v>
      </c>
      <c r="H41" s="98"/>
      <c r="I41" s="98"/>
      <c r="J41" s="70" t="s">
        <v>112</v>
      </c>
    </row>
    <row r="42" spans="1:10" ht="33" customHeight="1">
      <c r="A42" s="73" t="s">
        <v>113</v>
      </c>
      <c r="B42" s="107" t="s">
        <v>114</v>
      </c>
      <c r="C42" s="107"/>
      <c r="D42" s="107"/>
      <c r="E42" s="21" t="s">
        <v>35</v>
      </c>
      <c r="F42" s="21" t="s">
        <v>58</v>
      </c>
      <c r="G42" s="74" t="s">
        <v>35</v>
      </c>
      <c r="H42" s="74" t="s">
        <v>115</v>
      </c>
      <c r="I42" s="74" t="s">
        <v>35</v>
      </c>
      <c r="J42" s="74" t="s">
        <v>32</v>
      </c>
    </row>
    <row r="43" spans="1:10" ht="25.25" customHeight="1">
      <c r="A43" s="73" t="s">
        <v>116</v>
      </c>
      <c r="B43" s="107" t="s">
        <v>117</v>
      </c>
      <c r="C43" s="107"/>
      <c r="D43" s="107"/>
      <c r="E43" s="21" t="s">
        <v>32</v>
      </c>
      <c r="F43" s="21"/>
      <c r="G43" s="75"/>
      <c r="H43" s="75"/>
      <c r="I43" s="74" t="s">
        <v>35</v>
      </c>
      <c r="J43" s="74" t="s">
        <v>32</v>
      </c>
    </row>
    <row r="44" spans="1:10" ht="25.25" customHeight="1">
      <c r="A44" s="73" t="s">
        <v>118</v>
      </c>
      <c r="B44" s="107" t="s">
        <v>119</v>
      </c>
      <c r="C44" s="107"/>
      <c r="D44" s="107"/>
      <c r="E44" s="21" t="s">
        <v>32</v>
      </c>
      <c r="F44" s="21"/>
      <c r="G44" s="74" t="s">
        <v>35</v>
      </c>
      <c r="H44" s="74" t="s">
        <v>120</v>
      </c>
      <c r="I44" s="74" t="s">
        <v>35</v>
      </c>
      <c r="J44" s="74" t="s">
        <v>32</v>
      </c>
    </row>
    <row r="45" spans="1:10" ht="25.25" customHeight="1">
      <c r="A45" s="73" t="s">
        <v>121</v>
      </c>
      <c r="B45" s="107" t="s">
        <v>122</v>
      </c>
      <c r="C45" s="107"/>
      <c r="D45" s="107"/>
      <c r="E45" s="21" t="s">
        <v>32</v>
      </c>
      <c r="F45" s="21"/>
      <c r="G45" s="74" t="s">
        <v>35</v>
      </c>
      <c r="H45" s="74" t="s">
        <v>123</v>
      </c>
      <c r="I45" s="74" t="s">
        <v>35</v>
      </c>
      <c r="J45" s="74" t="s">
        <v>32</v>
      </c>
    </row>
    <row r="46" spans="1:10" ht="25.25" customHeight="1">
      <c r="A46" s="73" t="s">
        <v>124</v>
      </c>
      <c r="B46" s="107" t="s">
        <v>125</v>
      </c>
      <c r="C46" s="107"/>
      <c r="D46" s="107"/>
      <c r="E46" s="21" t="s">
        <v>32</v>
      </c>
      <c r="F46" s="21"/>
      <c r="G46" s="74" t="s">
        <v>35</v>
      </c>
      <c r="H46" s="74" t="s">
        <v>126</v>
      </c>
      <c r="I46" s="74" t="s">
        <v>35</v>
      </c>
      <c r="J46" s="74" t="s">
        <v>32</v>
      </c>
    </row>
    <row r="47" spans="1:10" ht="25.25" customHeight="1">
      <c r="A47" s="73" t="s">
        <v>127</v>
      </c>
      <c r="B47" s="107" t="s">
        <v>128</v>
      </c>
      <c r="C47" s="107"/>
      <c r="D47" s="107"/>
      <c r="E47" s="21" t="s">
        <v>35</v>
      </c>
      <c r="F47" s="91" t="s">
        <v>129</v>
      </c>
      <c r="G47" s="74" t="s">
        <v>35</v>
      </c>
      <c r="H47" s="91" t="s">
        <v>129</v>
      </c>
      <c r="I47" s="74" t="s">
        <v>35</v>
      </c>
      <c r="J47" s="74" t="s">
        <v>32</v>
      </c>
    </row>
    <row r="48" spans="1:10" ht="25.25" customHeight="1">
      <c r="A48" s="73" t="s">
        <v>130</v>
      </c>
      <c r="B48" s="107" t="s">
        <v>131</v>
      </c>
      <c r="C48" s="107"/>
      <c r="D48" s="107"/>
      <c r="E48" s="21" t="s">
        <v>32</v>
      </c>
      <c r="F48" s="21"/>
      <c r="G48" s="74"/>
      <c r="H48" s="74"/>
      <c r="I48" s="74" t="s">
        <v>35</v>
      </c>
      <c r="J48" s="74" t="s">
        <v>32</v>
      </c>
    </row>
    <row r="49" spans="1:10" ht="25.25" customHeight="1">
      <c r="A49" s="73" t="s">
        <v>132</v>
      </c>
      <c r="B49" s="107" t="s">
        <v>133</v>
      </c>
      <c r="C49" s="107"/>
      <c r="D49" s="107"/>
      <c r="E49" s="21" t="s">
        <v>32</v>
      </c>
      <c r="F49" s="21"/>
      <c r="G49" s="74"/>
      <c r="H49" s="74"/>
      <c r="I49" s="74" t="s">
        <v>35</v>
      </c>
      <c r="J49" s="74" t="s">
        <v>32</v>
      </c>
    </row>
    <row r="50" spans="1:10" ht="25.25" customHeight="1">
      <c r="A50" s="73" t="s">
        <v>134</v>
      </c>
      <c r="B50" s="107" t="s">
        <v>135</v>
      </c>
      <c r="C50" s="107"/>
      <c r="D50" s="107"/>
      <c r="E50" s="21" t="s">
        <v>32</v>
      </c>
      <c r="F50" s="21"/>
      <c r="G50" s="74" t="s">
        <v>35</v>
      </c>
      <c r="H50" s="74" t="s">
        <v>136</v>
      </c>
      <c r="I50" s="74" t="s">
        <v>35</v>
      </c>
      <c r="J50" s="74" t="s">
        <v>32</v>
      </c>
    </row>
    <row r="51" spans="1:10" ht="25.25" customHeight="1">
      <c r="A51" s="73" t="s">
        <v>137</v>
      </c>
      <c r="B51" s="107" t="s">
        <v>138</v>
      </c>
      <c r="C51" s="107"/>
      <c r="D51" s="107"/>
      <c r="E51" s="21" t="s">
        <v>32</v>
      </c>
      <c r="F51" s="21"/>
      <c r="G51" s="74"/>
      <c r="H51" s="74"/>
      <c r="I51" s="74" t="s">
        <v>35</v>
      </c>
      <c r="J51" s="74" t="s">
        <v>32</v>
      </c>
    </row>
    <row r="52" spans="1:10" ht="25.25" customHeight="1">
      <c r="A52" s="73" t="s">
        <v>139</v>
      </c>
      <c r="B52" s="107" t="s">
        <v>140</v>
      </c>
      <c r="C52" s="107"/>
      <c r="D52" s="107"/>
      <c r="E52" s="21" t="s">
        <v>35</v>
      </c>
      <c r="F52" s="21" t="s">
        <v>74</v>
      </c>
      <c r="G52" s="74" t="s">
        <v>35</v>
      </c>
      <c r="H52" s="21" t="s">
        <v>74</v>
      </c>
      <c r="I52" s="74" t="s">
        <v>35</v>
      </c>
      <c r="J52" s="74" t="s">
        <v>32</v>
      </c>
    </row>
    <row r="53" spans="1:10" ht="25.25" customHeight="1">
      <c r="A53" s="73" t="s">
        <v>141</v>
      </c>
      <c r="B53" s="107" t="s">
        <v>142</v>
      </c>
      <c r="C53" s="107"/>
      <c r="D53" s="107"/>
      <c r="E53" s="21" t="s">
        <v>32</v>
      </c>
      <c r="F53" s="21"/>
      <c r="G53" s="74"/>
      <c r="H53" s="74"/>
      <c r="I53" s="74" t="s">
        <v>35</v>
      </c>
      <c r="J53" s="74" t="s">
        <v>32</v>
      </c>
    </row>
    <row r="54" spans="1:10" ht="25.25" customHeight="1">
      <c r="A54" s="73" t="s">
        <v>143</v>
      </c>
      <c r="B54" s="107" t="s">
        <v>144</v>
      </c>
      <c r="C54" s="107"/>
      <c r="D54" s="107"/>
      <c r="E54" s="21" t="s">
        <v>32</v>
      </c>
      <c r="F54" s="21"/>
      <c r="G54" s="74"/>
      <c r="H54" s="74"/>
      <c r="I54" s="74" t="s">
        <v>35</v>
      </c>
      <c r="J54" s="74" t="s">
        <v>32</v>
      </c>
    </row>
    <row r="55" spans="1:10" ht="25.25" customHeight="1">
      <c r="A55" s="73" t="s">
        <v>145</v>
      </c>
      <c r="B55" s="107" t="s">
        <v>146</v>
      </c>
      <c r="C55" s="107"/>
      <c r="D55" s="107"/>
      <c r="E55" s="21" t="s">
        <v>32</v>
      </c>
      <c r="F55" s="21"/>
      <c r="G55" s="74"/>
      <c r="H55" s="74"/>
      <c r="I55" s="74" t="s">
        <v>35</v>
      </c>
      <c r="J55" s="74" t="s">
        <v>32</v>
      </c>
    </row>
  </sheetData>
  <mergeCells count="87">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5:B25"/>
    <mergeCell ref="C25:D25"/>
    <mergeCell ref="A26:B26"/>
    <mergeCell ref="C26:D26"/>
    <mergeCell ref="C31:D31"/>
    <mergeCell ref="A32:B32"/>
    <mergeCell ref="C32:D32"/>
    <mergeCell ref="A27:B27"/>
    <mergeCell ref="C27:D27"/>
    <mergeCell ref="A28:B28"/>
    <mergeCell ref="C28:D28"/>
    <mergeCell ref="A29:B29"/>
    <mergeCell ref="C29:D29"/>
    <mergeCell ref="B42:D42"/>
    <mergeCell ref="B43:D43"/>
    <mergeCell ref="B44:D44"/>
    <mergeCell ref="B45:D45"/>
    <mergeCell ref="A36:B36"/>
    <mergeCell ref="C36:D36"/>
    <mergeCell ref="A37:B37"/>
    <mergeCell ref="C37:D37"/>
    <mergeCell ref="B40:D40"/>
    <mergeCell ref="A40:A41"/>
    <mergeCell ref="B46:D46"/>
    <mergeCell ref="B47:D47"/>
    <mergeCell ref="B48:D48"/>
    <mergeCell ref="B49:D49"/>
    <mergeCell ref="B50:D50"/>
    <mergeCell ref="B51:D51"/>
    <mergeCell ref="B52:D52"/>
    <mergeCell ref="B53:D53"/>
    <mergeCell ref="B54:D54"/>
    <mergeCell ref="B55:D55"/>
    <mergeCell ref="F40:F41"/>
    <mergeCell ref="G2:G3"/>
    <mergeCell ref="H2:H3"/>
    <mergeCell ref="H40:H41"/>
    <mergeCell ref="I40:I41"/>
    <mergeCell ref="A22:I23"/>
    <mergeCell ref="B41:D41"/>
    <mergeCell ref="A33:B33"/>
    <mergeCell ref="C33:D33"/>
    <mergeCell ref="A34:B34"/>
    <mergeCell ref="C34:D34"/>
    <mergeCell ref="A35:B35"/>
    <mergeCell ref="C35:D35"/>
    <mergeCell ref="A30:B30"/>
    <mergeCell ref="C30:D30"/>
    <mergeCell ref="A31:B31"/>
  </mergeCells>
  <phoneticPr fontId="45" type="noConversion"/>
  <printOptions verticalCentered="1"/>
  <pageMargins left="0.39370078740157499" right="0.39370078740157499" top="0.98425196850393704" bottom="0.98425196850393704" header="0.39370078740157499" footer="0.39370078740157499"/>
  <pageSetup paperSize="9" scale="52"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5"/>
  <sheetViews>
    <sheetView zoomScale="78" zoomScaleNormal="78" zoomScalePageLayoutView="72" workbookViewId="0">
      <selection activeCell="D23" sqref="D23"/>
    </sheetView>
  </sheetViews>
  <sheetFormatPr defaultColWidth="9.1328125" defaultRowHeight="14.25"/>
  <cols>
    <col min="1" max="1" width="35.6640625" style="7" customWidth="1"/>
    <col min="2" max="2" width="15" style="7" customWidth="1"/>
    <col min="3" max="3" width="16.46484375" style="7" customWidth="1"/>
    <col min="4" max="4" width="17" style="7" customWidth="1"/>
    <col min="5" max="5" width="15.46484375" style="7" customWidth="1"/>
    <col min="6" max="6" width="16" style="7" customWidth="1"/>
    <col min="7" max="7" width="14" style="7" customWidth="1"/>
    <col min="8" max="8" width="16.46484375" style="7" customWidth="1"/>
    <col min="9" max="9" width="17" style="7" customWidth="1"/>
    <col min="10" max="10" width="14.1328125" style="7" customWidth="1"/>
    <col min="11" max="16384" width="9.1328125" style="7"/>
  </cols>
  <sheetData>
    <row r="1" spans="1:11" s="6" customFormat="1" ht="30" customHeight="1">
      <c r="A1" s="14" t="s">
        <v>147</v>
      </c>
      <c r="B1" s="14"/>
      <c r="C1" s="14"/>
      <c r="D1" s="14"/>
      <c r="E1" s="14"/>
      <c r="G1" s="39"/>
      <c r="H1" s="39"/>
    </row>
    <row r="2" spans="1:11" ht="101.75" customHeight="1">
      <c r="A2" s="138" t="s">
        <v>148</v>
      </c>
      <c r="B2" s="139"/>
      <c r="C2" s="40" t="s">
        <v>149</v>
      </c>
      <c r="D2" s="41" t="s">
        <v>150</v>
      </c>
      <c r="E2" s="42" t="s">
        <v>151</v>
      </c>
      <c r="G2" s="43"/>
      <c r="H2" s="43"/>
      <c r="I2" s="43"/>
    </row>
    <row r="3" spans="1:11" ht="27" customHeight="1">
      <c r="A3" s="140" t="s">
        <v>152</v>
      </c>
      <c r="B3" s="141"/>
      <c r="C3" s="92"/>
      <c r="D3" s="21" t="s">
        <v>153</v>
      </c>
      <c r="E3" s="21" t="s">
        <v>154</v>
      </c>
      <c r="G3" s="43"/>
      <c r="H3" s="43"/>
      <c r="I3" s="43"/>
    </row>
    <row r="4" spans="1:11" s="6" customFormat="1" ht="30" customHeight="1">
      <c r="A4" s="14" t="s">
        <v>155</v>
      </c>
      <c r="B4" s="14"/>
      <c r="C4" s="14"/>
      <c r="D4" s="14"/>
      <c r="E4" s="14"/>
      <c r="I4" s="57"/>
      <c r="J4" s="57"/>
    </row>
    <row r="5" spans="1:11" ht="20" customHeight="1">
      <c r="A5" s="142" t="s">
        <v>156</v>
      </c>
      <c r="B5" s="143"/>
      <c r="C5" s="143"/>
      <c r="D5" s="143"/>
      <c r="E5" s="144"/>
      <c r="F5" s="21" t="s">
        <v>32</v>
      </c>
      <c r="I5" s="43"/>
      <c r="J5" s="43"/>
    </row>
    <row r="6" spans="1:11" ht="20" customHeight="1">
      <c r="A6" s="142" t="s">
        <v>157</v>
      </c>
      <c r="B6" s="143"/>
      <c r="C6" s="143"/>
      <c r="D6" s="143"/>
      <c r="E6" s="144"/>
      <c r="F6" s="21" t="s">
        <v>158</v>
      </c>
      <c r="I6" s="43"/>
      <c r="J6" s="43"/>
    </row>
    <row r="7" spans="1:11" s="6" customFormat="1" ht="30" customHeight="1">
      <c r="A7" s="14" t="s">
        <v>159</v>
      </c>
      <c r="B7" s="145" t="s">
        <v>160</v>
      </c>
      <c r="C7" s="145"/>
      <c r="D7" s="145"/>
      <c r="E7" s="145"/>
      <c r="F7" s="145"/>
      <c r="I7" s="57"/>
      <c r="J7" s="57"/>
      <c r="K7" s="57"/>
    </row>
    <row r="8" spans="1:11" ht="20" customHeight="1">
      <c r="A8" s="135" t="s">
        <v>161</v>
      </c>
      <c r="B8" s="136"/>
      <c r="C8" s="136"/>
      <c r="D8" s="136"/>
      <c r="E8" s="137"/>
      <c r="F8" s="21" t="s">
        <v>32</v>
      </c>
      <c r="I8" s="43"/>
      <c r="J8" s="43"/>
      <c r="K8" s="43"/>
    </row>
    <row r="9" spans="1:11" ht="20" customHeight="1">
      <c r="A9" s="135" t="s">
        <v>162</v>
      </c>
      <c r="B9" s="136"/>
      <c r="C9" s="136" t="s">
        <v>112</v>
      </c>
      <c r="D9" s="136" t="s">
        <v>112</v>
      </c>
      <c r="E9" s="137" t="s">
        <v>112</v>
      </c>
      <c r="F9" s="21" t="s">
        <v>32</v>
      </c>
      <c r="I9" s="43"/>
      <c r="J9" s="43"/>
      <c r="K9" s="43"/>
    </row>
    <row r="10" spans="1:11" ht="20" customHeight="1">
      <c r="A10" s="135" t="s">
        <v>163</v>
      </c>
      <c r="B10" s="136"/>
      <c r="C10" s="136"/>
      <c r="D10" s="136"/>
      <c r="E10" s="137"/>
      <c r="F10" s="21" t="s">
        <v>158</v>
      </c>
      <c r="I10" s="43"/>
      <c r="J10" s="43"/>
      <c r="K10" s="43"/>
    </row>
    <row r="11" spans="1:11" ht="20" customHeight="1">
      <c r="A11" s="135" t="s">
        <v>164</v>
      </c>
      <c r="B11" s="136"/>
      <c r="C11" s="136" t="s">
        <v>112</v>
      </c>
      <c r="D11" s="136" t="s">
        <v>112</v>
      </c>
      <c r="E11" s="137" t="s">
        <v>112</v>
      </c>
      <c r="F11" s="21" t="s">
        <v>32</v>
      </c>
      <c r="I11" s="43"/>
      <c r="J11" s="43"/>
      <c r="K11" s="43"/>
    </row>
    <row r="12" spans="1:11" ht="20" customHeight="1">
      <c r="A12" s="135" t="s">
        <v>165</v>
      </c>
      <c r="B12" s="136"/>
      <c r="C12" s="136"/>
      <c r="D12" s="136"/>
      <c r="E12" s="137"/>
      <c r="F12" s="21" t="s">
        <v>158</v>
      </c>
      <c r="I12" s="43"/>
      <c r="J12" s="43"/>
      <c r="K12" s="43"/>
    </row>
    <row r="13" spans="1:11" s="6" customFormat="1" ht="30" customHeight="1">
      <c r="A13" s="14" t="s">
        <v>166</v>
      </c>
      <c r="B13" s="44" t="s">
        <v>167</v>
      </c>
      <c r="C13" s="45"/>
      <c r="D13" s="45"/>
      <c r="E13" s="14"/>
      <c r="F13" s="8"/>
      <c r="G13" s="8"/>
    </row>
    <row r="14" spans="1:11" ht="54.5" customHeight="1">
      <c r="A14" s="46" t="s">
        <v>168</v>
      </c>
      <c r="B14" s="47" t="s">
        <v>169</v>
      </c>
      <c r="C14" s="47" t="s">
        <v>170</v>
      </c>
      <c r="D14" s="47" t="s">
        <v>171</v>
      </c>
      <c r="E14" s="47" t="s">
        <v>172</v>
      </c>
      <c r="F14" s="47" t="s">
        <v>151</v>
      </c>
      <c r="G14" s="48"/>
    </row>
    <row r="15" spans="1:11" ht="25.25" customHeight="1">
      <c r="A15" s="49" t="s">
        <v>173</v>
      </c>
      <c r="B15" s="50" t="s">
        <v>174</v>
      </c>
      <c r="C15" s="51" t="s">
        <v>175</v>
      </c>
      <c r="D15" s="51" t="s">
        <v>175</v>
      </c>
      <c r="E15" s="51" t="s">
        <v>175</v>
      </c>
      <c r="F15" s="52" t="s">
        <v>176</v>
      </c>
      <c r="G15" s="53" t="s">
        <v>177</v>
      </c>
    </row>
    <row r="16" spans="1:11" ht="25.25" customHeight="1">
      <c r="A16" s="49" t="s">
        <v>178</v>
      </c>
      <c r="B16" s="50" t="s">
        <v>179</v>
      </c>
      <c r="C16" s="51" t="s">
        <v>180</v>
      </c>
      <c r="D16" s="51" t="s">
        <v>181</v>
      </c>
      <c r="E16" s="51" t="s">
        <v>181</v>
      </c>
      <c r="F16" s="52" t="s">
        <v>176</v>
      </c>
      <c r="G16" s="48"/>
    </row>
    <row r="17" spans="1:7" ht="25.25" customHeight="1">
      <c r="A17" s="49" t="s">
        <v>182</v>
      </c>
      <c r="B17" s="50" t="s">
        <v>179</v>
      </c>
      <c r="C17" s="51" t="s">
        <v>183</v>
      </c>
      <c r="D17" s="54" t="s">
        <v>184</v>
      </c>
      <c r="E17" s="54" t="s">
        <v>184</v>
      </c>
      <c r="F17" s="52" t="s">
        <v>176</v>
      </c>
      <c r="G17" s="48"/>
    </row>
    <row r="18" spans="1:7" ht="25.25" customHeight="1">
      <c r="A18" s="49" t="s">
        <v>185</v>
      </c>
      <c r="B18" s="50"/>
      <c r="C18" s="54" t="s">
        <v>184</v>
      </c>
      <c r="D18" s="51" t="s">
        <v>183</v>
      </c>
      <c r="E18" s="51" t="s">
        <v>183</v>
      </c>
      <c r="F18" s="52" t="s">
        <v>176</v>
      </c>
      <c r="G18" s="48"/>
    </row>
    <row r="19" spans="1:7" ht="25.25" customHeight="1">
      <c r="A19" s="49" t="s">
        <v>186</v>
      </c>
      <c r="B19" s="50" t="s">
        <v>179</v>
      </c>
      <c r="C19" s="51" t="s">
        <v>181</v>
      </c>
      <c r="D19" s="54" t="s">
        <v>184</v>
      </c>
      <c r="E19" s="54" t="s">
        <v>184</v>
      </c>
      <c r="F19" s="52" t="s">
        <v>158</v>
      </c>
      <c r="G19" s="93"/>
    </row>
    <row r="20" spans="1:7" ht="25.25" customHeight="1">
      <c r="A20" s="49" t="s">
        <v>187</v>
      </c>
      <c r="B20" s="50" t="s">
        <v>188</v>
      </c>
      <c r="C20" s="51" t="s">
        <v>181</v>
      </c>
      <c r="D20" s="51" t="s">
        <v>181</v>
      </c>
      <c r="E20" s="51" t="s">
        <v>181</v>
      </c>
      <c r="F20" s="52" t="s">
        <v>176</v>
      </c>
      <c r="G20" s="93"/>
    </row>
    <row r="21" spans="1:7" ht="25.25" customHeight="1">
      <c r="A21" s="49" t="s">
        <v>189</v>
      </c>
      <c r="B21" s="50" t="s">
        <v>188</v>
      </c>
      <c r="C21" s="51" t="s">
        <v>181</v>
      </c>
      <c r="D21" s="54" t="s">
        <v>184</v>
      </c>
      <c r="E21" s="54" t="s">
        <v>184</v>
      </c>
      <c r="F21" s="52" t="s">
        <v>158</v>
      </c>
      <c r="G21" s="93"/>
    </row>
    <row r="22" spans="1:7" ht="25.25" customHeight="1">
      <c r="A22" s="49" t="s">
        <v>190</v>
      </c>
      <c r="B22" s="50" t="s">
        <v>188</v>
      </c>
      <c r="C22" s="51" t="s">
        <v>181</v>
      </c>
      <c r="D22" s="54" t="s">
        <v>184</v>
      </c>
      <c r="E22" s="54" t="s">
        <v>184</v>
      </c>
      <c r="F22" s="52" t="s">
        <v>158</v>
      </c>
      <c r="G22" s="93"/>
    </row>
    <row r="23" spans="1:7" ht="25.25" customHeight="1">
      <c r="A23" s="49" t="s">
        <v>191</v>
      </c>
      <c r="B23" s="50" t="s">
        <v>188</v>
      </c>
      <c r="C23" s="51" t="s">
        <v>181</v>
      </c>
      <c r="D23" s="51" t="s">
        <v>181</v>
      </c>
      <c r="E23" s="51" t="s">
        <v>181</v>
      </c>
      <c r="F23" s="52" t="s">
        <v>176</v>
      </c>
      <c r="G23" s="93"/>
    </row>
    <row r="24" spans="1:7" ht="25.25" customHeight="1">
      <c r="A24" s="49" t="s">
        <v>192</v>
      </c>
      <c r="B24" s="50" t="s">
        <v>188</v>
      </c>
      <c r="C24" s="51" t="s">
        <v>181</v>
      </c>
      <c r="D24" s="54" t="s">
        <v>184</v>
      </c>
      <c r="E24" s="54" t="s">
        <v>184</v>
      </c>
      <c r="F24" s="52" t="s">
        <v>158</v>
      </c>
      <c r="G24" s="93"/>
    </row>
    <row r="25" spans="1:7" ht="25.25" customHeight="1">
      <c r="A25" s="49" t="s">
        <v>193</v>
      </c>
      <c r="B25" s="50" t="s">
        <v>188</v>
      </c>
      <c r="C25" s="51" t="s">
        <v>181</v>
      </c>
      <c r="D25" s="54" t="s">
        <v>184</v>
      </c>
      <c r="E25" s="54" t="s">
        <v>184</v>
      </c>
      <c r="F25" s="52" t="s">
        <v>158</v>
      </c>
      <c r="G25" s="93"/>
    </row>
    <row r="26" spans="1:7" ht="25.25" customHeight="1">
      <c r="A26" s="49" t="s">
        <v>194</v>
      </c>
      <c r="B26" s="50" t="s">
        <v>188</v>
      </c>
      <c r="C26" s="51" t="s">
        <v>180</v>
      </c>
      <c r="D26" s="54" t="s">
        <v>184</v>
      </c>
      <c r="E26" s="54" t="s">
        <v>184</v>
      </c>
      <c r="F26" s="52" t="s">
        <v>158</v>
      </c>
      <c r="G26" s="93"/>
    </row>
    <row r="27" spans="1:7" ht="25.25" customHeight="1">
      <c r="A27" s="49" t="s">
        <v>195</v>
      </c>
      <c r="B27" s="50" t="s">
        <v>188</v>
      </c>
      <c r="C27" s="51" t="s">
        <v>196</v>
      </c>
      <c r="D27" s="54" t="s">
        <v>184</v>
      </c>
      <c r="E27" s="55" t="s">
        <v>197</v>
      </c>
      <c r="F27" s="52" t="s">
        <v>176</v>
      </c>
      <c r="G27" s="93"/>
    </row>
    <row r="28" spans="1:7" ht="25.25" customHeight="1">
      <c r="A28" s="49" t="s">
        <v>198</v>
      </c>
      <c r="B28" s="50" t="s">
        <v>188</v>
      </c>
      <c r="C28" s="51" t="s">
        <v>196</v>
      </c>
      <c r="D28" s="54" t="s">
        <v>184</v>
      </c>
      <c r="E28" s="54" t="s">
        <v>184</v>
      </c>
      <c r="F28" s="52" t="s">
        <v>158</v>
      </c>
      <c r="G28" s="93"/>
    </row>
    <row r="29" spans="1:7" ht="25.25" customHeight="1">
      <c r="A29" s="49" t="s">
        <v>199</v>
      </c>
      <c r="B29" s="50" t="s">
        <v>188</v>
      </c>
      <c r="C29" s="51" t="s">
        <v>200</v>
      </c>
      <c r="D29" s="54" t="s">
        <v>184</v>
      </c>
      <c r="E29" s="55" t="s">
        <v>200</v>
      </c>
      <c r="F29" s="52" t="s">
        <v>176</v>
      </c>
      <c r="G29" s="93"/>
    </row>
    <row r="30" spans="1:7" ht="25.25" customHeight="1">
      <c r="A30" s="49" t="s">
        <v>201</v>
      </c>
      <c r="B30" s="50" t="s">
        <v>188</v>
      </c>
      <c r="C30" s="51" t="s">
        <v>180</v>
      </c>
      <c r="D30" s="51" t="s">
        <v>183</v>
      </c>
      <c r="E30" s="55" t="s">
        <v>180</v>
      </c>
      <c r="F30" s="52" t="s">
        <v>176</v>
      </c>
      <c r="G30" s="93"/>
    </row>
    <row r="31" spans="1:7" ht="25.25" customHeight="1">
      <c r="A31" s="49" t="s">
        <v>202</v>
      </c>
      <c r="B31" s="50"/>
      <c r="C31" s="54" t="s">
        <v>184</v>
      </c>
      <c r="D31" s="54" t="s">
        <v>184</v>
      </c>
      <c r="E31" s="55" t="s">
        <v>183</v>
      </c>
      <c r="F31" s="52" t="s">
        <v>176</v>
      </c>
      <c r="G31" s="93"/>
    </row>
    <row r="32" spans="1:7" s="6" customFormat="1" ht="30" customHeight="1">
      <c r="A32" s="14" t="s">
        <v>203</v>
      </c>
      <c r="B32" s="14"/>
      <c r="C32" s="14"/>
      <c r="E32" s="56"/>
    </row>
    <row r="33" spans="1:5" ht="15.5" customHeight="1">
      <c r="A33" s="123" t="s">
        <v>204</v>
      </c>
      <c r="B33" s="123"/>
      <c r="C33" s="124" t="s">
        <v>205</v>
      </c>
      <c r="D33" s="125"/>
      <c r="E33" s="126"/>
    </row>
    <row r="34" spans="1:5">
      <c r="A34" s="127" t="s">
        <v>206</v>
      </c>
      <c r="B34" s="127"/>
      <c r="C34" s="128" t="s">
        <v>206</v>
      </c>
      <c r="D34" s="129"/>
      <c r="E34" s="130"/>
    </row>
    <row r="35" spans="1:5" ht="133.5" customHeight="1">
      <c r="A35" s="131" t="s">
        <v>207</v>
      </c>
      <c r="B35" s="131"/>
      <c r="C35" s="132" t="s">
        <v>208</v>
      </c>
      <c r="D35" s="133"/>
      <c r="E35" s="134"/>
    </row>
  </sheetData>
  <mergeCells count="16">
    <mergeCell ref="A2:B2"/>
    <mergeCell ref="A3:B3"/>
    <mergeCell ref="A5:E5"/>
    <mergeCell ref="A6:E6"/>
    <mergeCell ref="B7:F7"/>
    <mergeCell ref="A8:E8"/>
    <mergeCell ref="A9:E9"/>
    <mergeCell ref="A10:E10"/>
    <mergeCell ref="A11:E11"/>
    <mergeCell ref="A12:E12"/>
    <mergeCell ref="A33:B33"/>
    <mergeCell ref="C33:E33"/>
    <mergeCell ref="A34:B34"/>
    <mergeCell ref="C34:E34"/>
    <mergeCell ref="A35:B35"/>
    <mergeCell ref="C35:E35"/>
  </mergeCells>
  <phoneticPr fontId="45" type="noConversion"/>
  <printOptions verticalCentered="1"/>
  <pageMargins left="0.39370078740157499" right="0.39370078740157499" top="0.98425196850393704" bottom="0.98425196850393704" header="0.39370078740157499" footer="0.39370078740157499"/>
  <pageSetup paperSize="9" scale="65"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L32"/>
  <sheetViews>
    <sheetView zoomScaleNormal="100" zoomScalePageLayoutView="85" workbookViewId="0">
      <selection activeCell="H15" sqref="H15"/>
    </sheetView>
  </sheetViews>
  <sheetFormatPr defaultColWidth="9.1328125" defaultRowHeight="14.25"/>
  <cols>
    <col min="1" max="1" width="28.1328125" style="7" customWidth="1"/>
    <col min="2" max="2" width="17.33203125" style="7" customWidth="1"/>
    <col min="3" max="3" width="17.46484375" style="7" customWidth="1"/>
    <col min="4" max="4" width="16.46484375" style="7" customWidth="1"/>
    <col min="5" max="5" width="3.46484375" style="7" customWidth="1"/>
    <col min="6" max="6" width="14.33203125" style="7" customWidth="1"/>
    <col min="7" max="7" width="13.46484375" style="7" customWidth="1"/>
    <col min="8" max="8" width="32.33203125" style="7" customWidth="1"/>
    <col min="9" max="9" width="12.33203125" style="7" customWidth="1"/>
    <col min="10" max="10" width="15.6640625" style="7" customWidth="1"/>
    <col min="11" max="16384" width="9.1328125" style="7"/>
  </cols>
  <sheetData>
    <row r="1" spans="1:12" ht="30" customHeight="1">
      <c r="A1" s="171" t="s">
        <v>209</v>
      </c>
      <c r="B1" s="171"/>
      <c r="C1" s="171"/>
      <c r="F1" s="27"/>
      <c r="H1" s="27"/>
    </row>
    <row r="2" spans="1:12">
      <c r="A2" s="28"/>
      <c r="B2" s="29" t="s">
        <v>210</v>
      </c>
      <c r="C2" s="29" t="s">
        <v>211</v>
      </c>
      <c r="H2" s="27"/>
    </row>
    <row r="3" spans="1:12" ht="25.25" hidden="1" customHeight="1">
      <c r="A3" s="23" t="s">
        <v>212</v>
      </c>
      <c r="B3" s="21"/>
      <c r="C3" s="30" t="s">
        <v>158</v>
      </c>
      <c r="H3" s="27"/>
      <c r="J3" s="24"/>
      <c r="K3" s="24"/>
      <c r="L3" s="24"/>
    </row>
    <row r="4" spans="1:12" ht="25.25" customHeight="1">
      <c r="A4" s="36" t="s">
        <v>213</v>
      </c>
      <c r="B4" s="21">
        <v>1</v>
      </c>
      <c r="C4" s="21">
        <f>B4*10</f>
        <v>10</v>
      </c>
      <c r="H4" s="27"/>
      <c r="J4" s="24"/>
      <c r="K4" s="24"/>
      <c r="L4" s="24"/>
    </row>
    <row r="5" spans="1:12" ht="25.25" customHeight="1">
      <c r="A5" s="36" t="s">
        <v>214</v>
      </c>
      <c r="B5" s="21">
        <f>B4+D12/1000</f>
        <v>1.0149999999999999</v>
      </c>
      <c r="C5" s="21">
        <f>B5*10+D15/1000</f>
        <v>11.129999999999999</v>
      </c>
      <c r="H5" s="27"/>
      <c r="J5" s="24"/>
      <c r="K5" s="24"/>
      <c r="L5" s="24"/>
    </row>
    <row r="6" spans="1:12" ht="36" customHeight="1">
      <c r="A6" s="135" t="s">
        <v>215</v>
      </c>
      <c r="B6" s="136"/>
      <c r="C6" s="136"/>
      <c r="D6" s="137"/>
      <c r="E6" s="154" t="s">
        <v>32</v>
      </c>
      <c r="F6" s="154"/>
    </row>
    <row r="7" spans="1:12" ht="25.25" customHeight="1">
      <c r="A7" s="135" t="s">
        <v>216</v>
      </c>
      <c r="B7" s="136"/>
      <c r="C7" s="136"/>
      <c r="D7" s="137" t="s">
        <v>112</v>
      </c>
      <c r="E7" s="154" t="s">
        <v>32</v>
      </c>
      <c r="F7" s="154"/>
      <c r="G7" s="31"/>
    </row>
    <row r="8" spans="1:12" ht="25.25" customHeight="1">
      <c r="A8" s="135" t="s">
        <v>217</v>
      </c>
      <c r="B8" s="136"/>
      <c r="C8" s="136"/>
      <c r="D8" s="137" t="s">
        <v>112</v>
      </c>
      <c r="E8" s="154" t="s">
        <v>35</v>
      </c>
      <c r="F8" s="154"/>
    </row>
    <row r="9" spans="1:12" ht="30" customHeight="1">
      <c r="A9" s="14" t="s">
        <v>218</v>
      </c>
    </row>
    <row r="10" spans="1:12" ht="15" customHeight="1">
      <c r="A10" s="157"/>
      <c r="B10" s="163" t="s">
        <v>219</v>
      </c>
      <c r="C10" s="146" t="s">
        <v>220</v>
      </c>
      <c r="D10" s="146" t="s">
        <v>221</v>
      </c>
      <c r="E10" s="150" t="s">
        <v>222</v>
      </c>
      <c r="F10" s="151"/>
    </row>
    <row r="11" spans="1:12" ht="21" customHeight="1">
      <c r="A11" s="158"/>
      <c r="B11" s="164"/>
      <c r="C11" s="164"/>
      <c r="D11" s="147"/>
      <c r="E11" s="152"/>
      <c r="F11" s="153"/>
      <c r="H11" s="18"/>
    </row>
    <row r="12" spans="1:12" ht="15" customHeight="1">
      <c r="A12" s="159" t="s">
        <v>223</v>
      </c>
      <c r="B12" s="148" t="s">
        <v>224</v>
      </c>
      <c r="C12" s="165" t="s">
        <v>225</v>
      </c>
      <c r="D12" s="148">
        <v>15</v>
      </c>
      <c r="E12" s="94" t="s">
        <v>226</v>
      </c>
      <c r="F12" s="85">
        <v>340</v>
      </c>
      <c r="G12" s="84">
        <v>200</v>
      </c>
    </row>
    <row r="13" spans="1:12" ht="15" customHeight="1">
      <c r="A13" s="159"/>
      <c r="B13" s="148"/>
      <c r="C13" s="166"/>
      <c r="D13" s="148"/>
      <c r="E13" s="94" t="s">
        <v>227</v>
      </c>
      <c r="F13" s="85">
        <v>240</v>
      </c>
      <c r="G13" s="84">
        <v>70</v>
      </c>
    </row>
    <row r="14" spans="1:12" ht="15" customHeight="1">
      <c r="A14" s="159"/>
      <c r="B14" s="148"/>
      <c r="C14" s="167"/>
      <c r="D14" s="148"/>
      <c r="E14" s="94" t="s">
        <v>228</v>
      </c>
      <c r="F14" s="85"/>
      <c r="G14" s="84">
        <v>290</v>
      </c>
    </row>
    <row r="15" spans="1:12" ht="15" customHeight="1">
      <c r="A15" s="160" t="s">
        <v>229</v>
      </c>
      <c r="B15" s="149" t="s">
        <v>230</v>
      </c>
      <c r="C15" s="168" t="s">
        <v>231</v>
      </c>
      <c r="D15" s="149">
        <v>980</v>
      </c>
      <c r="E15" s="94" t="s">
        <v>226</v>
      </c>
      <c r="F15" s="85">
        <v>400</v>
      </c>
      <c r="G15" s="84">
        <v>385</v>
      </c>
    </row>
    <row r="16" spans="1:12" ht="15" customHeight="1">
      <c r="A16" s="161"/>
      <c r="B16" s="149"/>
      <c r="C16" s="169"/>
      <c r="D16" s="149"/>
      <c r="E16" s="94" t="s">
        <v>227</v>
      </c>
      <c r="F16" s="85">
        <v>275</v>
      </c>
      <c r="G16" s="84">
        <v>265</v>
      </c>
    </row>
    <row r="17" spans="1:8" ht="15" customHeight="1">
      <c r="A17" s="162"/>
      <c r="B17" s="149"/>
      <c r="C17" s="170"/>
      <c r="D17" s="149"/>
      <c r="E17" s="94" t="s">
        <v>228</v>
      </c>
      <c r="F17" s="85">
        <v>300</v>
      </c>
      <c r="G17" s="84">
        <v>305</v>
      </c>
    </row>
    <row r="18" spans="1:8" ht="15" hidden="1" customHeight="1">
      <c r="A18" s="159" t="s">
        <v>232</v>
      </c>
      <c r="B18" s="149"/>
      <c r="C18" s="149"/>
      <c r="D18" s="149"/>
      <c r="E18" s="32" t="s">
        <v>226</v>
      </c>
      <c r="F18" s="33"/>
      <c r="H18" s="31"/>
    </row>
    <row r="19" spans="1:8" ht="15" hidden="1" customHeight="1">
      <c r="A19" s="159"/>
      <c r="B19" s="149"/>
      <c r="C19" s="149"/>
      <c r="D19" s="149"/>
      <c r="E19" s="32" t="s">
        <v>227</v>
      </c>
      <c r="F19" s="33"/>
    </row>
    <row r="20" spans="1:8" ht="15" hidden="1" customHeight="1">
      <c r="A20" s="159"/>
      <c r="B20" s="149"/>
      <c r="C20" s="149"/>
      <c r="D20" s="149"/>
      <c r="E20" s="32" t="s">
        <v>228</v>
      </c>
      <c r="F20" s="33"/>
    </row>
    <row r="21" spans="1:8" ht="15" customHeight="1">
      <c r="A21" s="34" t="s">
        <v>233</v>
      </c>
      <c r="B21" s="155">
        <v>750</v>
      </c>
      <c r="C21" s="156"/>
      <c r="D21" s="18"/>
      <c r="E21" s="27"/>
      <c r="F21" s="27"/>
    </row>
    <row r="22" spans="1:8" ht="15" customHeight="1">
      <c r="A22" s="34" t="s">
        <v>234</v>
      </c>
      <c r="B22" s="155">
        <v>1700</v>
      </c>
      <c r="C22" s="156"/>
      <c r="D22" s="18"/>
      <c r="E22" s="27"/>
      <c r="F22" s="27"/>
    </row>
    <row r="23" spans="1:8" ht="15" customHeight="1">
      <c r="A23" s="35"/>
      <c r="B23" s="18"/>
      <c r="C23" s="18"/>
      <c r="D23" s="18"/>
      <c r="E23" s="18"/>
    </row>
    <row r="24" spans="1:8" ht="30" customHeight="1">
      <c r="A24" s="14" t="s">
        <v>235</v>
      </c>
    </row>
    <row r="25" spans="1:8" ht="48.5" customHeight="1">
      <c r="A25" s="28"/>
      <c r="B25" s="16" t="s">
        <v>236</v>
      </c>
      <c r="C25" s="16" t="s">
        <v>237</v>
      </c>
    </row>
    <row r="26" spans="1:8" ht="20" customHeight="1">
      <c r="A26" s="36" t="s">
        <v>238</v>
      </c>
      <c r="B26" s="21">
        <v>10</v>
      </c>
      <c r="C26" s="21">
        <v>8</v>
      </c>
    </row>
    <row r="27" spans="1:8" ht="20" customHeight="1">
      <c r="A27" s="36" t="s">
        <v>239</v>
      </c>
      <c r="B27" s="21">
        <v>5</v>
      </c>
      <c r="C27" s="21">
        <v>5</v>
      </c>
    </row>
    <row r="28" spans="1:8" ht="20" customHeight="1">
      <c r="A28" s="36" t="s">
        <v>240</v>
      </c>
      <c r="B28" s="21">
        <f>B26*B27</f>
        <v>50</v>
      </c>
      <c r="C28" s="21">
        <f>C26*C27</f>
        <v>40</v>
      </c>
    </row>
    <row r="29" spans="1:8" ht="20" customHeight="1">
      <c r="A29" s="36" t="s">
        <v>241</v>
      </c>
      <c r="B29" s="30">
        <f>F17/1000*B27</f>
        <v>1.5</v>
      </c>
      <c r="C29" s="30">
        <f>F17/1000*C27</f>
        <v>1.5</v>
      </c>
    </row>
    <row r="30" spans="1:8" ht="20" customHeight="1">
      <c r="A30" s="36" t="s">
        <v>242</v>
      </c>
      <c r="B30" s="37">
        <f>C5*B26*B27</f>
        <v>556.49999999999989</v>
      </c>
      <c r="C30" s="37">
        <f>C5*C26*C27</f>
        <v>445.19999999999993</v>
      </c>
    </row>
    <row r="31" spans="1:8" ht="112.5" customHeight="1">
      <c r="A31" s="36" t="s">
        <v>243</v>
      </c>
      <c r="B31" s="21"/>
      <c r="C31" s="21"/>
    </row>
    <row r="32" spans="1:8">
      <c r="A32" s="38" t="s">
        <v>244</v>
      </c>
    </row>
  </sheetData>
  <mergeCells count="26">
    <mergeCell ref="A1:C1"/>
    <mergeCell ref="A6:D6"/>
    <mergeCell ref="E6:F6"/>
    <mergeCell ref="A7:D7"/>
    <mergeCell ref="E7:F7"/>
    <mergeCell ref="A8:D8"/>
    <mergeCell ref="E8:F8"/>
    <mergeCell ref="B21:C21"/>
    <mergeCell ref="B22:C22"/>
    <mergeCell ref="A10:A11"/>
    <mergeCell ref="A12:A14"/>
    <mergeCell ref="A15:A17"/>
    <mergeCell ref="A18:A20"/>
    <mergeCell ref="B10:B11"/>
    <mergeCell ref="B12:B14"/>
    <mergeCell ref="B15:B17"/>
    <mergeCell ref="B18:B20"/>
    <mergeCell ref="C10:C11"/>
    <mergeCell ref="C12:C14"/>
    <mergeCell ref="C15:C17"/>
    <mergeCell ref="C18:C20"/>
    <mergeCell ref="D10:D11"/>
    <mergeCell ref="D12:D14"/>
    <mergeCell ref="D15:D17"/>
    <mergeCell ref="D18:D20"/>
    <mergeCell ref="E10:F11"/>
  </mergeCells>
  <phoneticPr fontId="45" type="noConversion"/>
  <printOptions verticalCentered="1"/>
  <pageMargins left="0.39370078740157499" right="0.39370078740157499" top="0.98425196850393704" bottom="0.98425196850393704" header="0.39370078740157499" footer="0.39370078740157499"/>
  <pageSetup paperSize="9" scale="98"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8"/>
  <sheetViews>
    <sheetView topLeftCell="A15" zoomScale="81" zoomScaleNormal="81" zoomScalePageLayoutView="75" workbookViewId="0">
      <selection activeCell="G47" sqref="G47"/>
    </sheetView>
  </sheetViews>
  <sheetFormatPr defaultColWidth="9.1328125" defaultRowHeight="14.25"/>
  <cols>
    <col min="1" max="1" width="29.1328125" style="7" customWidth="1"/>
    <col min="2" max="2" width="15" style="7" customWidth="1"/>
    <col min="3" max="3" width="12" style="7" customWidth="1"/>
    <col min="4" max="5" width="20.46484375" style="7" customWidth="1"/>
    <col min="6" max="6" width="12.1328125" style="7" customWidth="1"/>
    <col min="7" max="7" width="11.6640625" style="7" customWidth="1"/>
    <col min="8" max="16384" width="9.1328125" style="7"/>
  </cols>
  <sheetData>
    <row r="1" spans="1:7" s="6" customFormat="1" ht="30" customHeight="1">
      <c r="A1" s="171" t="s">
        <v>245</v>
      </c>
      <c r="B1" s="171"/>
      <c r="C1" s="171"/>
      <c r="D1" s="171"/>
      <c r="E1" s="171"/>
      <c r="F1" s="8"/>
    </row>
    <row r="2" spans="1:7" ht="25.25" customHeight="1">
      <c r="A2" s="187" t="s">
        <v>246</v>
      </c>
      <c r="B2" s="187"/>
      <c r="C2" s="187"/>
      <c r="D2" s="187"/>
      <c r="E2" s="187"/>
      <c r="F2" s="10"/>
    </row>
    <row r="3" spans="1:7" ht="316.25" customHeight="1">
      <c r="A3" s="188" t="s">
        <v>247</v>
      </c>
      <c r="B3" s="188"/>
      <c r="C3" s="188"/>
      <c r="D3" s="188"/>
      <c r="E3" s="188"/>
      <c r="F3" s="11"/>
    </row>
    <row r="4" spans="1:7" s="6" customFormat="1" ht="30" customHeight="1">
      <c r="A4" s="171" t="s">
        <v>248</v>
      </c>
      <c r="B4" s="171"/>
      <c r="C4" s="171"/>
      <c r="D4" s="171"/>
      <c r="E4" s="171"/>
      <c r="F4" s="8"/>
    </row>
    <row r="5" spans="1:7" ht="30" customHeight="1">
      <c r="A5" s="12" t="s">
        <v>249</v>
      </c>
      <c r="B5" s="189" t="s">
        <v>250</v>
      </c>
      <c r="C5" s="189"/>
      <c r="D5" s="12" t="s">
        <v>251</v>
      </c>
      <c r="E5" s="12" t="s">
        <v>252</v>
      </c>
      <c r="F5" s="13"/>
    </row>
    <row r="6" spans="1:7" ht="25.25" customHeight="1">
      <c r="A6" s="86" t="s">
        <v>253</v>
      </c>
      <c r="B6" s="140" t="s">
        <v>254</v>
      </c>
      <c r="C6" s="141"/>
      <c r="D6" s="80" t="s">
        <v>255</v>
      </c>
      <c r="E6" s="86" t="s">
        <v>256</v>
      </c>
    </row>
    <row r="7" spans="1:7" ht="48.5" customHeight="1">
      <c r="A7" s="86" t="s">
        <v>257</v>
      </c>
      <c r="B7" s="140" t="s">
        <v>258</v>
      </c>
      <c r="C7" s="141"/>
      <c r="D7" s="80" t="s">
        <v>259</v>
      </c>
      <c r="E7" s="86" t="s">
        <v>260</v>
      </c>
    </row>
    <row r="8" spans="1:7" s="6" customFormat="1" ht="30" customHeight="1">
      <c r="A8" s="14" t="s">
        <v>261</v>
      </c>
      <c r="G8" s="15"/>
    </row>
    <row r="9" spans="1:7">
      <c r="A9" s="184" t="s">
        <v>262</v>
      </c>
      <c r="B9" s="184"/>
      <c r="C9" s="184" t="s">
        <v>263</v>
      </c>
      <c r="D9" s="184"/>
      <c r="E9" s="184"/>
      <c r="F9" s="17"/>
    </row>
    <row r="10" spans="1:7" ht="60" customHeight="1">
      <c r="A10" s="186"/>
      <c r="B10" s="186"/>
      <c r="C10" s="186"/>
      <c r="D10" s="186"/>
      <c r="E10" s="186"/>
      <c r="F10" s="18"/>
    </row>
    <row r="11" spans="1:7" ht="60" customHeight="1">
      <c r="A11" s="186"/>
      <c r="B11" s="186"/>
      <c r="C11" s="186"/>
      <c r="D11" s="186"/>
      <c r="E11" s="186"/>
      <c r="F11" s="18"/>
    </row>
    <row r="12" spans="1:7" ht="60" customHeight="1">
      <c r="A12" s="186"/>
      <c r="B12" s="186"/>
      <c r="C12" s="186"/>
      <c r="D12" s="186"/>
      <c r="E12" s="186"/>
      <c r="F12" s="18"/>
    </row>
    <row r="13" spans="1:7" s="6" customFormat="1" ht="30" customHeight="1">
      <c r="A13" s="14" t="s">
        <v>264</v>
      </c>
    </row>
    <row r="14" spans="1:7" ht="28.5">
      <c r="A14" s="19" t="s">
        <v>265</v>
      </c>
      <c r="B14" s="185" t="s">
        <v>266</v>
      </c>
      <c r="C14" s="185"/>
      <c r="D14" s="185" t="s">
        <v>267</v>
      </c>
      <c r="E14" s="185"/>
      <c r="F14" s="20"/>
    </row>
    <row r="15" spans="1:7" ht="173" customHeight="1">
      <c r="A15" s="21"/>
      <c r="B15" s="177"/>
      <c r="C15" s="178"/>
      <c r="D15" s="177" t="s">
        <v>158</v>
      </c>
      <c r="E15" s="178"/>
      <c r="F15" s="18"/>
    </row>
    <row r="16" spans="1:7" s="6" customFormat="1" ht="30" customHeight="1">
      <c r="A16" s="179" t="s">
        <v>268</v>
      </c>
      <c r="B16" s="179"/>
      <c r="C16" s="179"/>
      <c r="D16" s="180"/>
      <c r="E16" s="180"/>
      <c r="F16" s="22"/>
    </row>
    <row r="17" spans="1:6" ht="300" customHeight="1">
      <c r="A17" s="181" t="s">
        <v>269</v>
      </c>
      <c r="B17" s="182"/>
      <c r="C17" s="182"/>
      <c r="D17" s="182"/>
      <c r="E17" s="183"/>
      <c r="F17" s="10"/>
    </row>
    <row r="18" spans="1:6" ht="20" customHeight="1">
      <c r="A18" s="23" t="s">
        <v>270</v>
      </c>
      <c r="B18" s="175" t="s">
        <v>13</v>
      </c>
      <c r="C18" s="175"/>
      <c r="D18" s="175"/>
      <c r="E18" s="175"/>
      <c r="F18" s="17"/>
    </row>
    <row r="19" spans="1:6" ht="45" customHeight="1">
      <c r="A19" s="23" t="s">
        <v>271</v>
      </c>
      <c r="B19" s="175"/>
      <c r="C19" s="175"/>
      <c r="D19" s="175"/>
      <c r="E19" s="175"/>
      <c r="F19" s="17"/>
    </row>
    <row r="20" spans="1:6" ht="20" customHeight="1">
      <c r="A20" s="23" t="s">
        <v>272</v>
      </c>
      <c r="B20" s="175" t="s">
        <v>273</v>
      </c>
      <c r="C20" s="175"/>
      <c r="D20" s="175"/>
      <c r="E20" s="175"/>
      <c r="F20" s="17"/>
    </row>
    <row r="21" spans="1:6" ht="20" customHeight="1">
      <c r="A21" s="23" t="s">
        <v>274</v>
      </c>
      <c r="B21" s="175" t="s">
        <v>275</v>
      </c>
      <c r="C21" s="175"/>
      <c r="D21" s="175"/>
      <c r="E21" s="175"/>
      <c r="F21" s="17"/>
    </row>
    <row r="22" spans="1:6" ht="20" customHeight="1">
      <c r="A22" s="23" t="s">
        <v>276</v>
      </c>
      <c r="B22" s="176">
        <v>45554</v>
      </c>
      <c r="C22" s="175"/>
      <c r="D22" s="175"/>
      <c r="E22" s="175"/>
      <c r="F22" s="17"/>
    </row>
    <row r="23" spans="1:6">
      <c r="A23" s="24"/>
      <c r="B23" s="17"/>
      <c r="C23" s="17"/>
      <c r="D23" s="17"/>
      <c r="E23" s="17"/>
      <c r="F23" s="17"/>
    </row>
    <row r="24" spans="1:6" ht="15.5" customHeight="1">
      <c r="A24" s="172" t="s">
        <v>277</v>
      </c>
      <c r="B24" s="172"/>
      <c r="C24" s="172"/>
      <c r="D24" s="172"/>
      <c r="E24" s="172"/>
      <c r="F24" s="25"/>
    </row>
    <row r="25" spans="1:6">
      <c r="A25" s="26" t="s">
        <v>271</v>
      </c>
      <c r="B25" s="173" t="s">
        <v>278</v>
      </c>
      <c r="C25" s="173"/>
      <c r="D25" s="173"/>
      <c r="E25" s="173"/>
      <c r="F25" s="17"/>
    </row>
    <row r="26" spans="1:6">
      <c r="A26" s="26" t="s">
        <v>272</v>
      </c>
      <c r="B26" s="173" t="s">
        <v>278</v>
      </c>
      <c r="C26" s="173"/>
      <c r="D26" s="173"/>
      <c r="E26" s="173"/>
      <c r="F26" s="17"/>
    </row>
    <row r="27" spans="1:6">
      <c r="A27" s="26" t="s">
        <v>274</v>
      </c>
      <c r="B27" s="173" t="s">
        <v>279</v>
      </c>
      <c r="C27" s="173"/>
      <c r="D27" s="173"/>
      <c r="E27" s="173"/>
      <c r="F27" s="17"/>
    </row>
    <row r="28" spans="1:6">
      <c r="A28" s="26" t="s">
        <v>276</v>
      </c>
      <c r="B28" s="174">
        <v>45554</v>
      </c>
      <c r="C28" s="173"/>
      <c r="D28" s="173"/>
      <c r="E28" s="173"/>
      <c r="F28" s="17"/>
    </row>
  </sheetData>
  <mergeCells count="28">
    <mergeCell ref="A1:E1"/>
    <mergeCell ref="A2:E2"/>
    <mergeCell ref="A3:E3"/>
    <mergeCell ref="A4:E4"/>
    <mergeCell ref="B5:C5"/>
    <mergeCell ref="B6:C6"/>
    <mergeCell ref="B7:C7"/>
    <mergeCell ref="A9:B9"/>
    <mergeCell ref="C9:E9"/>
    <mergeCell ref="B14:C14"/>
    <mergeCell ref="D14:E14"/>
    <mergeCell ref="A10:B12"/>
    <mergeCell ref="C10:E12"/>
    <mergeCell ref="B15:C15"/>
    <mergeCell ref="D15:E15"/>
    <mergeCell ref="A16:C16"/>
    <mergeCell ref="D16:E16"/>
    <mergeCell ref="A17:E17"/>
    <mergeCell ref="B18:E18"/>
    <mergeCell ref="B19:E19"/>
    <mergeCell ref="B20:E20"/>
    <mergeCell ref="B21:E21"/>
    <mergeCell ref="B22:E22"/>
    <mergeCell ref="A24:E24"/>
    <mergeCell ref="B25:E25"/>
    <mergeCell ref="B26:E26"/>
    <mergeCell ref="B27:E27"/>
    <mergeCell ref="B28:E28"/>
  </mergeCells>
  <phoneticPr fontId="45" type="noConversion"/>
  <printOptions verticalCentered="1"/>
  <pageMargins left="0.39370078740157499" right="0.39370078740157499" top="0.98425196850393704" bottom="0.98425196850393704" header="0.39370078740157499" footer="0.39370078740157499"/>
  <pageSetup paperSize="9" scale="46"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3"/>
  <sheetViews>
    <sheetView zoomScale="66" zoomScaleNormal="66" zoomScalePageLayoutView="79" workbookViewId="0">
      <selection activeCell="J5" sqref="J5"/>
    </sheetView>
  </sheetViews>
  <sheetFormatPr defaultColWidth="9" defaultRowHeight="35" customHeight="1"/>
  <cols>
    <col min="1" max="1" width="18" customWidth="1"/>
    <col min="2" max="2" width="46" customWidth="1"/>
    <col min="3" max="3" width="55.6640625" customWidth="1"/>
    <col min="4" max="4" width="35.1328125" customWidth="1"/>
  </cols>
  <sheetData>
    <row r="1" spans="1:4" ht="35" customHeight="1">
      <c r="A1" s="1"/>
      <c r="B1" s="1" t="s">
        <v>280</v>
      </c>
      <c r="C1" s="1" t="s">
        <v>281</v>
      </c>
      <c r="D1" s="1" t="s">
        <v>282</v>
      </c>
    </row>
    <row r="2" spans="1:4" ht="35" customHeight="1">
      <c r="A2" s="1" t="s">
        <v>283</v>
      </c>
      <c r="B2" s="2" t="s">
        <v>284</v>
      </c>
      <c r="C2" s="3"/>
      <c r="D2" s="2"/>
    </row>
    <row r="3" spans="1:4" ht="35" customHeight="1">
      <c r="A3" s="1" t="s">
        <v>285</v>
      </c>
      <c r="B3" s="2" t="s">
        <v>286</v>
      </c>
      <c r="C3" s="4"/>
      <c r="D3" s="2"/>
    </row>
    <row r="4" spans="1:4" ht="35" customHeight="1">
      <c r="A4" s="1" t="s">
        <v>287</v>
      </c>
      <c r="B4" s="2" t="s">
        <v>286</v>
      </c>
      <c r="C4" s="4"/>
      <c r="D4" s="2"/>
    </row>
    <row r="5" spans="1:4" ht="35" customHeight="1">
      <c r="A5" s="1" t="s">
        <v>288</v>
      </c>
      <c r="B5" s="2" t="s">
        <v>286</v>
      </c>
      <c r="C5" s="4"/>
      <c r="D5" s="2"/>
    </row>
    <row r="6" spans="1:4" ht="35" customHeight="1">
      <c r="A6" s="1" t="s">
        <v>289</v>
      </c>
      <c r="B6" s="2" t="s">
        <v>286</v>
      </c>
      <c r="C6" s="3"/>
      <c r="D6" s="2"/>
    </row>
    <row r="7" spans="1:4" ht="35" customHeight="1">
      <c r="A7" s="1" t="s">
        <v>290</v>
      </c>
      <c r="B7" s="2" t="s">
        <v>286</v>
      </c>
      <c r="C7" s="4"/>
      <c r="D7" s="2"/>
    </row>
    <row r="8" spans="1:4" ht="35" customHeight="1">
      <c r="A8" s="1" t="s">
        <v>291</v>
      </c>
      <c r="B8" s="2" t="s">
        <v>292</v>
      </c>
      <c r="C8" s="2"/>
      <c r="D8" s="2"/>
    </row>
    <row r="9" spans="1:4" ht="35" customHeight="1">
      <c r="A9" s="1" t="s">
        <v>293</v>
      </c>
      <c r="B9" s="2" t="s">
        <v>294</v>
      </c>
      <c r="C9" s="2"/>
      <c r="D9" s="2"/>
    </row>
    <row r="10" spans="1:4" ht="35" customHeight="1">
      <c r="A10" s="1" t="s">
        <v>295</v>
      </c>
      <c r="B10" s="2" t="s">
        <v>294</v>
      </c>
      <c r="C10" s="2"/>
      <c r="D10" s="2"/>
    </row>
    <row r="11" spans="1:4" ht="35" customHeight="1">
      <c r="A11" s="1" t="s">
        <v>296</v>
      </c>
      <c r="B11" s="2" t="s">
        <v>297</v>
      </c>
      <c r="C11" s="2"/>
      <c r="D11" s="2"/>
    </row>
    <row r="12" spans="1:4" ht="35" customHeight="1">
      <c r="A12" s="1" t="s">
        <v>298</v>
      </c>
      <c r="B12" s="2"/>
      <c r="C12" s="2"/>
      <c r="D12" s="2"/>
    </row>
    <row r="13" spans="1:4" ht="35" customHeight="1">
      <c r="A13" s="5" t="s">
        <v>299</v>
      </c>
    </row>
  </sheetData>
  <phoneticPr fontId="45" type="noConversion"/>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22E9F5BC-A345-4285-AC71-D87DA0E2AA00}"/>
</file>

<file path=customXml/itemProps3.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9-13.Quality Attributes </vt:lpstr>
      <vt:lpstr>14-16.Quantity&amp;packaging info</vt:lpstr>
      <vt:lpstr>17-20.HACCP,Artwork&amp;SpecAuthor.</vt:lpstr>
      <vt:lpstr>USP &amp; Content verification</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Ran Kawaguchi</cp:lastModifiedBy>
  <cp:revision/>
  <dcterms:created xsi:type="dcterms:W3CDTF">2020-04-03T10:32:00Z</dcterms:created>
  <dcterms:modified xsi:type="dcterms:W3CDTF">2026-03-30T13:28:09Z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y fmtid="{D5CDD505-2E9C-101B-9397-08002B2CF9AE}" pid="4" name="ICV">
    <vt:lpwstr>EE278F47082F4A2980636EED00F113D5_13</vt:lpwstr>
  </property>
  <property fmtid="{D5CDD505-2E9C-101B-9397-08002B2CF9AE}" pid="5" name="KSOProductBuildVer">
    <vt:lpwstr>2052-12.1.0.18276</vt:lpwstr>
  </property>
</Properties>
</file>