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37" documentId="8_{B4F76E87-5AD2-4192-81FF-D7A30084B684}" xr6:coauthVersionLast="47" xr6:coauthVersionMax="47" xr10:uidLastSave="{5D14D30B-7AA4-4246-91E1-93B8EEB64A0E}"/>
  <bookViews>
    <workbookView xWindow="-110" yWindow="-110" windowWidth="19420" windowHeight="11020" tabRatio="97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nce" sheetId="14" r:id="rId6"/>
    <sheet name="WARRANTY STATEMENT" sheetId="15" r:id="rId7"/>
  </sheets>
  <definedNames>
    <definedName name="_xlnm.Print_Area" localSheetId="3">'14-16.Quantity&amp;packaging info'!$A$1:$F$33</definedName>
    <definedName name="_xlnm.Print_Area" localSheetId="0">'1-5.Manufacturer &amp; product info'!$A$1:$E$37</definedName>
    <definedName name="_xlnm.Print_Area" localSheetId="4">'17-20.HACCP,Artwork&amp;SpecAuthor.'!$A$1:$E$31</definedName>
    <definedName name="_xlnm.Print_Area" localSheetId="1">'6-8.Ingre&amp;Nutrition&amp;Allergens'!$A$1:$I$44</definedName>
    <definedName name="_xlnm.Print_Area" localSheetId="2">'9-13.Quality Attributes '!$A$1:$F$34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8" l="1"/>
  <c r="D30" i="8"/>
  <c r="D29" i="8"/>
  <c r="B29" i="8"/>
  <c r="B30" i="8" s="1"/>
  <c r="D28" i="8"/>
  <c r="B28" i="8"/>
  <c r="B31" i="8" s="1"/>
  <c r="G21" i="8"/>
  <c r="C4" i="8"/>
  <c r="E6" i="2" l="1"/>
  <c r="C3" i="8" l="1"/>
  <c r="B5" i="8" l="1"/>
  <c r="C5"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FH</author>
  </authors>
  <commentList>
    <comment ref="D3" authorId="0" shapeId="0" xr:uid="{B4FA03DE-CCA0-4065-9CED-D0BA411ACE11}">
      <text>
        <r>
          <rPr>
            <b/>
            <sz val="9"/>
            <color indexed="81"/>
            <rFont val="宋体"/>
            <family val="3"/>
            <charset val="134"/>
          </rPr>
          <t>FH:</t>
        </r>
        <r>
          <rPr>
            <sz val="9"/>
            <color indexed="81"/>
            <rFont val="宋体"/>
            <family val="3"/>
            <charset val="134"/>
          </rPr>
          <t xml:space="preserve">
2024.03.06 Start GB 5009.12-2023, remember to update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FH</author>
  </authors>
  <commentList>
    <comment ref="A8" authorId="0" shapeId="0" xr:uid="{E382A3FC-615B-4D27-AB4C-663025466BDF}">
      <text>
        <r>
          <rPr>
            <b/>
            <sz val="9"/>
            <color indexed="81"/>
            <rFont val="宋体"/>
            <family val="3"/>
            <charset val="134"/>
          </rPr>
          <t>FH:</t>
        </r>
        <r>
          <rPr>
            <sz val="9"/>
            <color indexed="81"/>
            <rFont val="宋体"/>
            <family val="3"/>
            <charset val="134"/>
          </rPr>
          <t xml:space="preserve">
The closure has been removed as a CCP2 critical control point in accordance with the latest HACCP plan
A</t>
        </r>
      </text>
    </comment>
  </commentList>
</comments>
</file>

<file path=xl/sharedStrings.xml><?xml version="1.0" encoding="utf-8"?>
<sst xmlns="http://schemas.openxmlformats.org/spreadsheetml/2006/main" count="469" uniqueCount="304">
  <si>
    <t>Product Barcode:</t>
  </si>
  <si>
    <t>Name of Manufacturer:</t>
  </si>
  <si>
    <t>Address of Manufacturer:</t>
  </si>
  <si>
    <t>Weight 
(g)</t>
  </si>
  <si>
    <t>Yes</t>
  </si>
  <si>
    <t>Ingredients</t>
  </si>
  <si>
    <t>Components</t>
  </si>
  <si>
    <t>(if ingredient is composed of several sub-ingredients)</t>
  </si>
  <si>
    <t>Supplier Names</t>
  </si>
  <si>
    <t>(Please list all suppliers per ingredient)</t>
  </si>
  <si>
    <t>Country of Origin</t>
  </si>
  <si>
    <t>Total</t>
  </si>
  <si>
    <r>
      <t xml:space="preserve">(Please list the ingredients </t>
    </r>
    <r>
      <rPr>
        <b/>
        <sz val="8"/>
        <color theme="1"/>
        <rFont val="Calibri Light"/>
        <family val="2"/>
        <scheme val="major"/>
      </rPr>
      <t>in descending order</t>
    </r>
    <r>
      <rPr>
        <sz val="8"/>
        <color theme="1"/>
        <rFont val="Calibri Light"/>
        <family val="2"/>
        <scheme val="major"/>
      </rPr>
      <t>)</t>
    </r>
  </si>
  <si>
    <t>Potential Component</t>
  </si>
  <si>
    <t xml:space="preserve">Risk of Cross Contamination </t>
  </si>
  <si>
    <t xml:space="preserve">in which ingredient? </t>
  </si>
  <si>
    <t>01</t>
  </si>
  <si>
    <t>02</t>
  </si>
  <si>
    <t>03</t>
  </si>
  <si>
    <t>04</t>
  </si>
  <si>
    <t>05</t>
  </si>
  <si>
    <t>06</t>
  </si>
  <si>
    <t>07</t>
  </si>
  <si>
    <t>08</t>
  </si>
  <si>
    <t>09</t>
  </si>
  <si>
    <t>10</t>
  </si>
  <si>
    <t>11</t>
  </si>
  <si>
    <t>12</t>
  </si>
  <si>
    <t>13</t>
  </si>
  <si>
    <t>14</t>
  </si>
  <si>
    <t>Crustaceans and products thereof:</t>
  </si>
  <si>
    <t>Egg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</si>
  <si>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</si>
  <si>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</si>
  <si>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</si>
  <si>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</si>
  <si>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</si>
  <si>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</si>
  <si>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</si>
  <si>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 xml:space="preserve">Energy (Kcal/KJ) </t>
  </si>
  <si>
    <t>Fat</t>
  </si>
  <si>
    <t>Carbohydrate</t>
  </si>
  <si>
    <t>Protein</t>
  </si>
  <si>
    <t>Salt</t>
  </si>
  <si>
    <t xml:space="preserve">   of which sugar</t>
  </si>
  <si>
    <t>NOTE: Must attach lab analyses report</t>
  </si>
  <si>
    <t>Per 100g/100ml</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</si>
  <si>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</si>
  <si>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</si>
  <si>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</si>
  <si>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</si>
  <si>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</si>
  <si>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Halal</t>
  </si>
  <si>
    <t>Kosher</t>
  </si>
  <si>
    <t>Organic</t>
  </si>
  <si>
    <t>ASC</t>
  </si>
  <si>
    <t>Global G.A.P.</t>
  </si>
  <si>
    <t>BRC</t>
  </si>
  <si>
    <t>Sedex</t>
  </si>
  <si>
    <t>(Contains no animal product but may animal by-product e.g Milk &amp; egg)</t>
  </si>
  <si>
    <t>(Contains no animal product)</t>
  </si>
  <si>
    <t>Storage Condition / Temperature Range (°C)</t>
  </si>
  <si>
    <t>Shelf Life</t>
  </si>
  <si>
    <t>Batch Code Format / Traceability Code</t>
  </si>
  <si>
    <t>N/A</t>
  </si>
  <si>
    <t>Outer Case (Secondary)</t>
  </si>
  <si>
    <t>Cases per layer</t>
  </si>
  <si>
    <t>Number of layers</t>
  </si>
  <si>
    <t>Pallet Top-View</t>
  </si>
  <si>
    <t>EU Pallet Configuration 
(0.8m x 1.2m)</t>
  </si>
  <si>
    <t>UK Pallet Configuration 
(1.0m x 1.2m)</t>
  </si>
  <si>
    <t>Micro-organisms</t>
  </si>
  <si>
    <t>Hygiene indicator</t>
  </si>
  <si>
    <t>&lt;20</t>
  </si>
  <si>
    <t>&lt;100</t>
  </si>
  <si>
    <t>Not Detected</t>
  </si>
  <si>
    <t>Pathogens</t>
  </si>
  <si>
    <t>Inner Label / Package Design artwork</t>
  </si>
  <si>
    <t>Specification Authorization</t>
  </si>
  <si>
    <t>Manufacture Name</t>
  </si>
  <si>
    <t>Signature</t>
  </si>
  <si>
    <t>Print Name</t>
  </si>
  <si>
    <t>Position in Company</t>
  </si>
  <si>
    <t>Date</t>
  </si>
  <si>
    <t xml:space="preserve">The Basic ingredients team use only </t>
  </si>
  <si>
    <t>* Not Mandatory</t>
  </si>
  <si>
    <t>Test Frequency</t>
  </si>
  <si>
    <t>Gross Weight</t>
  </si>
  <si>
    <t>Net  Weight</t>
  </si>
  <si>
    <t>3.Dietary Requirements</t>
  </si>
  <si>
    <t xml:space="preserve">   of which monounsaturated fat*</t>
  </si>
  <si>
    <t xml:space="preserve">   of which Polyols*</t>
  </si>
  <si>
    <t xml:space="preserve">   of which starch*</t>
  </si>
  <si>
    <t>Fibre*</t>
  </si>
  <si>
    <t>*Please insert GB standard</t>
  </si>
  <si>
    <t>TBI Product Code:</t>
  </si>
  <si>
    <t>2.Product Certified For</t>
  </si>
  <si>
    <t xml:space="preserve">   of which, polyunsaturated fat*</t>
  </si>
  <si>
    <t>IE. Grading, Sizing, Appearance, Flavor/taste, Texture, Colour, smell</t>
  </si>
  <si>
    <t>Rejected Product Photo&amp; Description</t>
  </si>
  <si>
    <t>4.Shelf Life &amp; Storage Condition</t>
  </si>
  <si>
    <t>5.Instructions for Use</t>
  </si>
  <si>
    <t>6.Product Composition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</si>
  <si>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</si>
  <si>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7.Nutritional Information</t>
  </si>
  <si>
    <t>8.The fourteen Allergens – Regulation (EU) No 1169/2011</t>
  </si>
  <si>
    <t>% 
Composition</t>
  </si>
  <si>
    <r>
      <t>Standard Product Photo</t>
    </r>
    <r>
      <rPr>
        <b/>
        <sz val="12"/>
        <color rgb="FF000000"/>
        <rFont val="Calibri Light"/>
        <family val="2"/>
        <scheme val="major"/>
      </rPr>
      <t xml:space="preserve"> &amp; Description </t>
    </r>
  </si>
  <si>
    <t>Product Description in Details:</t>
  </si>
  <si>
    <t>1.Product Gernal Description:</t>
  </si>
  <si>
    <t>ISO22000</t>
  </si>
  <si>
    <t>Test Item</t>
  </si>
  <si>
    <t>Finished Product with Primary package</t>
  </si>
  <si>
    <t>Tertiary</t>
  </si>
  <si>
    <t>10.Acrylamide</t>
  </si>
  <si>
    <t xml:space="preserve">Are Products at risk of acrylamide? </t>
  </si>
  <si>
    <t>Yes/No</t>
  </si>
  <si>
    <t>If Yes. What mitigation measures are in place to manage acrylamide levels with the food?</t>
  </si>
  <si>
    <t xml:space="preserve">Has the product/ingredient been imported into the UK from a country that has high levels of radioactivity? </t>
  </si>
  <si>
    <t>11.Radioactivity</t>
  </si>
  <si>
    <t>*occurs naturally in all food and can be transferred into food in different ways eg crops from soil, drinking water from the earth, Fish and Shellfish from the water or Sea floor.</t>
  </si>
  <si>
    <t xml:space="preserve">              If Yes, how is this controlled and what checks are carried out?</t>
  </si>
  <si>
    <t xml:space="preserve">              If yes, what controls in place</t>
  </si>
  <si>
    <t xml:space="preserve">14.Quantity Attributes </t>
  </si>
  <si>
    <t xml:space="preserve">16.Pallet Configuration </t>
  </si>
  <si>
    <r>
      <t xml:space="preserve">Unit Drained Weight
</t>
    </r>
    <r>
      <rPr>
        <sz val="10"/>
        <color theme="1"/>
        <rFont val="Calibri Light"/>
        <family val="2"/>
        <scheme val="major"/>
      </rPr>
      <t xml:space="preserve">(If Product contains liquid) </t>
    </r>
  </si>
  <si>
    <t>17.Process Flow Chart- (showing all CCPs)</t>
  </si>
  <si>
    <t>18.Critical Control Points</t>
  </si>
  <si>
    <t>19.Artwork</t>
  </si>
  <si>
    <t>Outer Label / Package Design artwork</t>
  </si>
  <si>
    <t>20.Packaging Photos</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</si>
  <si>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</si>
  <si>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</si>
  <si>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Sodium in mg x 2.5 /1000 = salt in g</t>
  </si>
  <si>
    <t>13.Acceptance and Rejection standard</t>
  </si>
  <si>
    <t>Keywords</t>
  </si>
  <si>
    <t>Purchase UoM:</t>
  </si>
  <si>
    <t>Typical Values (g)</t>
  </si>
  <si>
    <t xml:space="preserve">5 Selling Points ( must be 5, don’t list the product, if we don’t have 5 points) </t>
  </si>
  <si>
    <t>Name of Supplier:</t>
  </si>
  <si>
    <t>Genetically modified?</t>
  </si>
  <si>
    <t>Handled on manufacturing site?</t>
  </si>
  <si>
    <t>Other</t>
  </si>
  <si>
    <t>SHANDONG HEARUN DIETARY HALL CO.,LTD</t>
  </si>
  <si>
    <t>n/a</t>
  </si>
  <si>
    <t>Water</t>
  </si>
  <si>
    <t>Konjac flour</t>
  </si>
  <si>
    <t>China</t>
  </si>
  <si>
    <t>No</t>
  </si>
  <si>
    <t xml:space="preserve">CCP1 Raw material received </t>
  </si>
  <si>
    <t>CCP2 Packing</t>
  </si>
  <si>
    <t>Every hour</t>
  </si>
  <si>
    <t>pH
Sealing machine</t>
  </si>
  <si>
    <t>GB/T10184</t>
  </si>
  <si>
    <t>Each batch</t>
  </si>
  <si>
    <t>48 hours</t>
  </si>
  <si>
    <t>DD.MM.YY</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</si>
  <si>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phoneticPr fontId="32" type="noConversion"/>
  </si>
  <si>
    <t>Once Opened</t>
    <phoneticPr fontId="32" type="noConversion"/>
  </si>
  <si>
    <t>Frozen Products</t>
    <phoneticPr fontId="32" type="noConversion"/>
  </si>
  <si>
    <t>No</t>
    <phoneticPr fontId="32" type="noConversion"/>
  </si>
  <si>
    <t>N/A</t>
    <phoneticPr fontId="32" type="noConversion"/>
  </si>
  <si>
    <t>No</t>
    <phoneticPr fontId="32" type="noConversion"/>
  </si>
  <si>
    <t>Signature</t>
    <phoneticPr fontId="32" type="noConversion"/>
  </si>
  <si>
    <t>Print Name</t>
    <phoneticPr fontId="32" type="noConversion"/>
  </si>
  <si>
    <t>林银银</t>
    <phoneticPr fontId="32" type="noConversion"/>
  </si>
  <si>
    <t>SHANDONG HEARUN DIETARY HALL CO.,LTD.  </t>
    <phoneticPr fontId="32" type="noConversion"/>
  </si>
  <si>
    <t xml:space="preserve">   of which saturate fat</t>
    <phoneticPr fontId="32" type="noConversion"/>
  </si>
  <si>
    <t>N000</t>
  </si>
  <si>
    <t>5060740661195</t>
  </si>
  <si>
    <t xml:space="preserve">* If certified please tick yes and attach the certificates &amp; reports </t>
    <phoneticPr fontId="32" type="noConversion"/>
  </si>
  <si>
    <t>*Please tick in the box</t>
    <phoneticPr fontId="32" type="noConversion"/>
  </si>
  <si>
    <t>Vegetarians</t>
    <phoneticPr fontId="32" type="noConversion"/>
  </si>
  <si>
    <t xml:space="preserve">Vegans </t>
    <phoneticPr fontId="32" type="noConversion"/>
  </si>
  <si>
    <t>Once Defrosted suitable for Refreezing?</t>
    <phoneticPr fontId="32" type="noConversion"/>
  </si>
  <si>
    <t>NO</t>
    <phoneticPr fontId="32" type="noConversion"/>
  </si>
  <si>
    <t>Once Defrosted</t>
    <phoneticPr fontId="32" type="noConversion"/>
  </si>
  <si>
    <t>Ambient products</t>
    <phoneticPr fontId="32" type="noConversion"/>
  </si>
  <si>
    <t>*Please tick in the box</t>
    <phoneticPr fontId="32" type="noConversion"/>
  </si>
  <si>
    <t xml:space="preserve">Product contains? </t>
    <phoneticPr fontId="32" type="noConversion"/>
  </si>
  <si>
    <t>Contry of Origin MRL Standard</t>
    <phoneticPr fontId="32" type="noConversion"/>
  </si>
  <si>
    <t>EU MRL standard</t>
    <phoneticPr fontId="32" type="noConversion"/>
  </si>
  <si>
    <t>Secondary:</t>
    <phoneticPr fontId="32" type="noConversion"/>
  </si>
  <si>
    <t>15.Packaging Weight Dimensions</t>
    <phoneticPr fontId="32" type="noConversion"/>
  </si>
  <si>
    <t>Tertiary:</t>
    <phoneticPr fontId="32" type="noConversion"/>
  </si>
  <si>
    <r>
      <t xml:space="preserve">Materials
</t>
    </r>
    <r>
      <rPr>
        <sz val="8"/>
        <color theme="1"/>
        <rFont val="Calibri Light"/>
        <family val="2"/>
        <scheme val="major"/>
      </rPr>
      <t>*please indicate the plastic material from below 01-07</t>
    </r>
    <phoneticPr fontId="32" type="noConversion"/>
  </si>
  <si>
    <t>Description/Color</t>
    <phoneticPr fontId="32" type="noConversion"/>
  </si>
  <si>
    <t>Minimum Remaining Shelf Life before on board/
Minimum Shelf Life on Delivery</t>
    <phoneticPr fontId="32" type="noConversion"/>
  </si>
  <si>
    <t>About 17 months</t>
    <phoneticPr fontId="32" type="noConversion"/>
  </si>
  <si>
    <t>18 months</t>
    <phoneticPr fontId="32" type="noConversion"/>
  </si>
  <si>
    <t>Unit (g)</t>
  </si>
  <si>
    <t>Case (kg)</t>
  </si>
  <si>
    <t>9.Chemical Standard</t>
  </si>
  <si>
    <t>Not Detected</t>
    <phoneticPr fontId="32" type="noConversion"/>
  </si>
  <si>
    <t>12.Microbiology Standards</t>
    <phoneticPr fontId="32" type="noConversion"/>
  </si>
  <si>
    <t xml:space="preserve">Dimensions
(mm)   </t>
    <phoneticPr fontId="32" type="noConversion"/>
  </si>
  <si>
    <t>plastic</t>
    <phoneticPr fontId="32" type="noConversion"/>
  </si>
  <si>
    <t>Paper</t>
  </si>
  <si>
    <t>Lead</t>
  </si>
  <si>
    <t>&lt;0.20mg/kg</t>
  </si>
  <si>
    <t>Vibrio parahaemolyticus</t>
  </si>
  <si>
    <t xml:space="preserve">Bacillus cereus </t>
  </si>
  <si>
    <r>
      <t>&lt;10</t>
    </r>
    <r>
      <rPr>
        <vertAlign val="superscript"/>
        <sz val="10"/>
        <color theme="1"/>
        <rFont val="Arial"/>
        <family val="2"/>
      </rPr>
      <t>3</t>
    </r>
  </si>
  <si>
    <t>Bacillus spp.</t>
  </si>
  <si>
    <t>Clostridium perfringens</t>
  </si>
  <si>
    <t>&lt;10</t>
  </si>
  <si>
    <t>No. 1, Huangshan West Street, Economic Development Zone, Weifang, Shandong, China</t>
  </si>
  <si>
    <t>Yes (handled in a separate workshop)</t>
  </si>
  <si>
    <r>
      <t xml:space="preserve">Keto, </t>
    </r>
    <r>
      <rPr>
        <sz val="11"/>
        <color rgb="FF231F20"/>
        <rFont val="Arial"/>
        <family val="2"/>
      </rPr>
      <t>Intermittent fasting, Lose weight, Glucomannan, Vegan, Gluten free</t>
    </r>
  </si>
  <si>
    <t>Kcal: 8
KJ: 32</t>
  </si>
  <si>
    <t>PA PE
Recycle (7+4)</t>
  </si>
  <si>
    <t>Brown cardboard</t>
  </si>
  <si>
    <r>
      <rPr>
        <b/>
        <sz val="11"/>
        <color theme="1"/>
        <rFont val="Arial"/>
        <family val="2"/>
      </rPr>
      <t xml:space="preserve">Title </t>
    </r>
    <r>
      <rPr>
        <sz val="11"/>
        <color theme="1"/>
        <rFont val="Arial"/>
        <family val="2"/>
      </rPr>
      <t>(Brand name +Product name+ Minimum 3 selling pints)</t>
    </r>
  </si>
  <si>
    <r>
      <t>✅ NO CARB</t>
    </r>
    <r>
      <rPr>
        <sz val="11"/>
        <color rgb="FF000000"/>
        <rFont val="Arial"/>
        <family val="2"/>
      </rPr>
      <t xml:space="preserve">: If you are following a no-carb/ketogenic diet, then you should give these a try. Say goodbye to traditional wheat pasta and go with something lighter.  </t>
    </r>
  </si>
  <si>
    <r>
      <t xml:space="preserve">✅ SUPPORT INTERMITTENT FASTING: </t>
    </r>
    <r>
      <rPr>
        <sz val="11"/>
        <color rgb="FF000000"/>
        <rFont val="Arial"/>
        <family val="2"/>
      </rPr>
      <t>Our Konjac Fettuccine contains more than 95% water. The rest is glucomannan fibre. It gives you a feeling of fullness and helps to reduce hunger when fasting.</t>
    </r>
  </si>
  <si>
    <r>
      <t>✅ AL DENTE TEXTURE: ''</t>
    </r>
    <r>
      <rPr>
        <sz val="11"/>
        <color rgb="FF000000"/>
        <rFont val="Arial"/>
        <family val="2"/>
      </rPr>
      <t>Shirataki" is Japanese for "white waterfall," which describes the noodles' translucent appearance. It carries flavours well and has an al dente texture.The firm texture remains even when you accidently over cook it!</t>
    </r>
  </si>
  <si>
    <r>
      <t xml:space="preserve">✅ LESS PACKAGE : </t>
    </r>
    <r>
      <rPr>
        <sz val="11"/>
        <color rgb="FF000000"/>
        <rFont val="Arial"/>
        <family val="2"/>
      </rPr>
      <t>We all know that human beings are drowning within plastic pollution. It is our policy to use less plastic in our product design and the entire supply chain. Many Konjac products in the market use double plastic bags . All possible effort is made to achieve single plastic package, while using techniques to reduce the risk of leakage.</t>
    </r>
  </si>
  <si>
    <t>WARRANTY STATEMENT</t>
  </si>
  <si>
    <t>Pallet height (m)</t>
  </si>
  <si>
    <t>Pallet weight (kg)</t>
  </si>
  <si>
    <t>20FCL Max Load without palletized</t>
  </si>
  <si>
    <t>40FCL Max Load without palletized</t>
  </si>
  <si>
    <t>L</t>
  </si>
  <si>
    <t>W</t>
  </si>
  <si>
    <t>H</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</si>
  <si>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</si>
  <si>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</si>
  <si>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</si>
  <si>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</si>
  <si>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</si>
  <si>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</si>
  <si>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</si>
  <si>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</si>
  <si>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</si>
  <si>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Outer case Barcode:</t>
    <phoneticPr fontId="32" type="noConversion"/>
  </si>
  <si>
    <t>Yes</t>
    <phoneticPr fontId="32" type="noConversion"/>
  </si>
  <si>
    <t>ISO9001、HACCP</t>
    <phoneticPr fontId="32" type="noConversion"/>
  </si>
  <si>
    <t>Chengdu Xinxing Chengming Biotechnology Co., LTD Development Co., Ltd.</t>
    <phoneticPr fontId="32" type="noConversion"/>
  </si>
  <si>
    <t>Are Genetically Modified Organisms handled on manufacturing site?</t>
    <phoneticPr fontId="32" type="noConversion"/>
  </si>
  <si>
    <t>Is GMO free certificate available for the ingredients at GMO risk?</t>
    <phoneticPr fontId="32" type="noConversion"/>
  </si>
  <si>
    <r>
      <t xml:space="preserve">Cereals containing gluten
</t>
    </r>
    <r>
      <rPr>
        <sz val="10"/>
        <color theme="1"/>
        <rFont val="Calibri Light"/>
        <family val="2"/>
        <scheme val="major"/>
      </rPr>
      <t>including wheat, Rye, Barley, Oats, Spelt &amp; Khorasan and products thereof:</t>
    </r>
    <phoneticPr fontId="32" type="noConversion"/>
  </si>
  <si>
    <t>Fish and products thereof:</t>
    <phoneticPr fontId="32" type="noConversion"/>
  </si>
  <si>
    <t>Molluscs and products thereof:</t>
    <phoneticPr fontId="32" type="noConversion"/>
  </si>
  <si>
    <t>Peanuts and products thereof:</t>
    <phoneticPr fontId="32" type="noConversion"/>
  </si>
  <si>
    <t>Soybeans and products thereof:</t>
    <phoneticPr fontId="32" type="noConversion"/>
  </si>
  <si>
    <t>Yes (handled in a separate workshop)</t>
    <phoneticPr fontId="32" type="noConversion"/>
  </si>
  <si>
    <t>Is the product/ingredient subject to potential radioactive cross contamination?</t>
    <phoneticPr fontId="32" type="noConversion"/>
  </si>
  <si>
    <t xml:space="preserve">Has the product/ingredient been irradiated? </t>
    <phoneticPr fontId="32" type="noConversion"/>
  </si>
  <si>
    <t xml:space="preserve"> ≤0.19mg/kg (GB 5009.12-2017)</t>
    <phoneticPr fontId="32" type="noConversion"/>
  </si>
  <si>
    <t>Is the product packed in a Protective atmosphere?
(if yes, indicate the composition on gases used if applicable)</t>
    <phoneticPr fontId="32" type="noConversion"/>
  </si>
  <si>
    <t>Primary Package Plastic Material Comply with Commission Regulation (EU) No 10/2011</t>
    <phoneticPr fontId="32" type="noConversion"/>
  </si>
  <si>
    <t>Is the product vacuum packed?</t>
    <phoneticPr fontId="32" type="noConversion"/>
  </si>
  <si>
    <t>Primary：</t>
    <phoneticPr fontId="32" type="noConversion"/>
  </si>
  <si>
    <t>Director of Quality Control Project Department</t>
    <phoneticPr fontId="32" type="noConversion"/>
  </si>
  <si>
    <t>Drain and rinse, ready to eat with salad dressing or cook as an alternative to stir fry noodles, spaghetti, ramen. Once opened, store refrigerated at 0-5 and consume within 48 hours</t>
    <phoneticPr fontId="32" type="noConversion"/>
  </si>
  <si>
    <t>CCP2 Sterilization</t>
    <phoneticPr fontId="32" type="noConversion"/>
  </si>
  <si>
    <t>Temperature</t>
    <phoneticPr fontId="32" type="noConversion"/>
  </si>
  <si>
    <t>CCP3 metal detector</t>
    <phoneticPr fontId="32" type="noConversion"/>
  </si>
  <si>
    <r>
      <t xml:space="preserve">Metal </t>
    </r>
    <r>
      <rPr>
        <sz val="11"/>
        <rFont val="Calibri Light"/>
        <family val="2"/>
        <scheme val="major"/>
      </rPr>
      <t>d</t>
    </r>
    <r>
      <rPr>
        <sz val="10"/>
        <rFont val="Calibri Light"/>
        <family val="2"/>
        <scheme val="major"/>
      </rPr>
      <t>etector</t>
    </r>
  </si>
  <si>
    <t>Fe1.5mm, SUS3.0mm,NON-Feφ4.0㎜(≥ this range is detected)</t>
    <phoneticPr fontId="32" type="noConversion"/>
  </si>
  <si>
    <t>30mins</t>
  </si>
  <si>
    <t>twice a year</t>
  </si>
  <si>
    <t>Emma Basic - Konjac Fettuccine 12x200g | Sugar Free | Fat Free | Gluten Free | Ketones | Vegan | Zero Carbs | Healthy Pasta</t>
  </si>
  <si>
    <r>
      <t>✅ EASY TO PREPARE</t>
    </r>
    <r>
      <rPr>
        <sz val="11"/>
        <color rgb="FF000000"/>
        <rFont val="Arial"/>
        <family val="2"/>
      </rPr>
      <t>: All you have to do is rinse and drain. Microbiogically, our Konjac fettuccine come ready to eat. Cook Fettuccine alfredo or simply serve with salad dressing. When you open the product there can be a fishy smell. This is a natural smell occurs when Konjac yam preserved in alkaline water at PH: 11.5～11.9.  All you need to do is rinse and drain. The smell will disappear.</t>
    </r>
  </si>
  <si>
    <t>35060740661196</t>
  </si>
  <si>
    <t>*Firming agent: Calcium hydroxide(E526)</t>
  </si>
  <si>
    <t>加隔板后尺寸，已确认</t>
    <phoneticPr fontId="32" type="noConversion"/>
  </si>
  <si>
    <t>PH：4.0～7.0</t>
    <phoneticPr fontId="32" type="noConversion"/>
  </si>
  <si>
    <t>in 110-120℃, 30mins</t>
    <phoneticPr fontId="32" type="noConversion"/>
  </si>
  <si>
    <t>Type</t>
  </si>
  <si>
    <t>EU Standard</t>
  </si>
  <si>
    <t>Country of Origin Government Standard</t>
  </si>
  <si>
    <t>Manufacturer Own Standard</t>
  </si>
  <si>
    <t>TVC</t>
  </si>
  <si>
    <t>Quality Indicator</t>
  </si>
  <si>
    <t>Coliforms</t>
  </si>
  <si>
    <t>Escherichia coli</t>
  </si>
  <si>
    <t>Enterobacteriaceae</t>
  </si>
  <si>
    <t>Listeria spp</t>
  </si>
  <si>
    <t>Listeria monocytogenes</t>
  </si>
  <si>
    <t>Campylobacter spp.</t>
  </si>
  <si>
    <t>Escherichia coli O157</t>
  </si>
  <si>
    <t>Salmonella spp.</t>
  </si>
  <si>
    <t xml:space="preserve">Shigella spp. </t>
  </si>
  <si>
    <t xml:space="preserve">Vibrio cholera (O1 and O139) </t>
  </si>
  <si>
    <t>Staphylococcus aureus and other coagulase-positive staphylococci</t>
  </si>
  <si>
    <r>
      <t>&lt;10</t>
    </r>
    <r>
      <rPr>
        <vertAlign val="superscript"/>
        <sz val="10"/>
        <color theme="1"/>
        <rFont val="Arial"/>
        <family val="2"/>
      </rPr>
      <t>4</t>
    </r>
  </si>
  <si>
    <t>─</t>
  </si>
  <si>
    <r>
      <t>&lt;10</t>
    </r>
    <r>
      <rPr>
        <vertAlign val="superscript"/>
        <sz val="10"/>
        <color theme="1"/>
        <rFont val="Arial"/>
        <family val="2"/>
      </rPr>
      <t>6</t>
    </r>
  </si>
  <si>
    <t>Twice a year</t>
  </si>
  <si>
    <t>Every shipment</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</si>
  <si>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</si>
  <si>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12/270g (Net Weight: 270g Drain Weight: 200g)</t>
    <phoneticPr fontId="32" type="noConversion"/>
  </si>
  <si>
    <t>Color: White or light yellow, with a few black or brownish-yellow spots on the surface as the taro skin
Flavor/Aroma: Soft in texture with a slight chewiness, with stripes on the surface
Solid content: ≥ 200 grams
Net content: ≥ 270 grams
Noodle thickness: Approximately 1mm
Noodle width: Approximately 10-12mm
Noodle length: Approximately 10-20CM</t>
    <phoneticPr fontId="32" type="noConversion"/>
  </si>
  <si>
    <t>此处修改了固形物含量标准</t>
    <phoneticPr fontId="32" type="noConversion"/>
  </si>
  <si>
    <t>Color: Light gray or yellow
Flavor/Aroma: No chewiness in the texture, no stripes on the surface
Solid content: Less than 200 grams
Net content: Less than 270 grams
Noodle thickness: Less than 1mm in size
Noodle width: Does not conform to the overall size of 10-12mm
Noodle length: Does not conform to the overall size of 10-20CM</t>
    <phoneticPr fontId="32" type="noConversion"/>
  </si>
  <si>
    <t>Konjac in Fettuccine shape</t>
    <phoneticPr fontId="32" type="noConversion"/>
  </si>
  <si>
    <t>T</t>
    <phoneticPr fontId="32" type="noConversion"/>
  </si>
  <si>
    <t>*pallet height must lower than 1.75m &amp; weight under 1000kg</t>
    <phoneticPr fontId="32" type="noConversion"/>
  </si>
  <si>
    <t>Konjac Fettuccine 200g</t>
  </si>
  <si>
    <t>Store in a cool and dry place away from direct sunlight，Do not freeze</t>
  </si>
  <si>
    <t xml:space="preserve">Number CTNs/Pallet </t>
  </si>
  <si>
    <t>Pallet Height incl Pallet</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</si>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</sst>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44">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sz val="11"/>
      <name val="Arial"/>
      <family val="2"/>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sz val="10"/>
      <color theme="1"/>
      <name val="Arial"/>
      <family val="2"/>
    </font>
    <font>
      <vertAlign val="superscript"/>
      <sz val="10"/>
      <color theme="1"/>
      <name val="Arial"/>
      <family val="2"/>
    </font>
    <font>
      <sz val="10.5"/>
      <color theme="1"/>
      <name val="Calibri Light"/>
      <family val="2"/>
      <scheme val="major"/>
    </font>
    <font>
      <sz val="9"/>
      <name val="Calibri"/>
      <family val="3"/>
      <charset val="134"/>
      <scheme val="minor"/>
    </font>
    <font>
      <sz val="11"/>
      <color theme="1"/>
      <name val="Calibri Light"/>
      <family val="3"/>
      <charset val="134"/>
      <scheme val="major"/>
    </font>
    <font>
      <sz val="9"/>
      <color indexed="81"/>
      <name val="宋体"/>
      <family val="3"/>
      <charset val="134"/>
    </font>
    <font>
      <sz val="11"/>
      <color rgb="FF231F20"/>
      <name val="Arial"/>
      <family val="2"/>
    </font>
    <font>
      <b/>
      <sz val="11"/>
      <color theme="1"/>
      <name val="Arial"/>
      <family val="2"/>
    </font>
    <font>
      <sz val="10"/>
      <color theme="1"/>
      <name val="Arial Narrow"/>
      <family val="2"/>
    </font>
    <font>
      <b/>
      <u/>
      <sz val="10"/>
      <color theme="1"/>
      <name val="Arial Narrow"/>
      <family val="2"/>
    </font>
    <font>
      <b/>
      <sz val="10"/>
      <color theme="1"/>
      <name val="Arial Narrow"/>
      <family val="2"/>
    </font>
    <font>
      <b/>
      <sz val="9"/>
      <color indexed="81"/>
      <name val="宋体"/>
      <family val="3"/>
      <charset val="134"/>
    </font>
    <font>
      <sz val="10"/>
      <name val="Calibri Light"/>
      <family val="2"/>
      <scheme val="major"/>
    </font>
    <font>
      <sz val="10"/>
      <color theme="1"/>
      <name val="Aptos Narrow"/>
      <family val="2"/>
    </font>
    <font>
      <b/>
      <sz val="10"/>
      <name val="Calibri Light"/>
      <family val="2"/>
      <scheme val="major"/>
    </font>
  </fonts>
  <fills count="7">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3">
    <xf numFmtId="0" fontId="0" fillId="0" borderId="0"/>
    <xf numFmtId="0" fontId="27" fillId="0" borderId="0"/>
    <xf numFmtId="164" fontId="27" fillId="0" borderId="0" applyFont="0" applyFill="0" applyBorder="0" applyAlignment="0" applyProtection="0"/>
  </cellStyleXfs>
  <cellXfs count="198">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22" fillId="0" borderId="0" xfId="0" applyFont="1"/>
    <xf numFmtId="0" fontId="11" fillId="4" borderId="1" xfId="0" applyFont="1" applyFill="1" applyBorder="1" applyAlignment="1">
      <alignment horizontal="center" vertical="center"/>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1" fillId="2" borderId="2" xfId="0" applyFont="1" applyFill="1" applyBorder="1" applyAlignment="1">
      <alignment horizontal="center" vertical="center" wrapText="1"/>
    </xf>
    <xf numFmtId="0" fontId="12" fillId="0" borderId="0" xfId="0" applyFont="1"/>
    <xf numFmtId="0" fontId="2" fillId="0" borderId="0" xfId="0" applyFont="1" applyAlignment="1">
      <alignment horizontal="left" vertical="center"/>
    </xf>
    <xf numFmtId="0" fontId="2" fillId="0" borderId="0" xfId="0" applyFont="1" applyAlignment="1">
      <alignmen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0" fontId="5" fillId="2" borderId="12" xfId="0" applyFont="1" applyFill="1" applyBorder="1" applyAlignment="1">
      <alignment horizontal="center" vertical="center"/>
    </xf>
    <xf numFmtId="0" fontId="11" fillId="0" borderId="5" xfId="0" applyFont="1" applyBorder="1" applyAlignment="1">
      <alignment horizontal="left" vertical="center" wrapText="1"/>
    </xf>
    <xf numFmtId="0" fontId="31" fillId="0" borderId="1" xfId="0" applyFont="1" applyBorder="1" applyAlignment="1">
      <alignment vertical="center" wrapText="1"/>
    </xf>
    <xf numFmtId="10" fontId="2" fillId="0" borderId="1" xfId="0" applyNumberFormat="1" applyFont="1" applyBorder="1" applyAlignment="1">
      <alignment horizontal="center" vertical="center"/>
    </xf>
    <xf numFmtId="0" fontId="14" fillId="0" borderId="1" xfId="0" applyFont="1" applyBorder="1" applyAlignment="1">
      <alignment vertical="center" wrapText="1"/>
    </xf>
    <xf numFmtId="0" fontId="1" fillId="0" borderId="0" xfId="0" applyFont="1" applyAlignment="1">
      <alignment horizontal="left" vertical="top" wrapText="1"/>
    </xf>
    <xf numFmtId="0" fontId="14" fillId="2" borderId="1" xfId="0" applyFont="1" applyFill="1" applyBorder="1" applyAlignment="1">
      <alignment vertical="center" wrapText="1"/>
    </xf>
    <xf numFmtId="0" fontId="14" fillId="0" borderId="1" xfId="0" applyFont="1" applyBorder="1" applyAlignment="1">
      <alignment horizontal="left" vertical="center" wrapText="1"/>
    </xf>
    <xf numFmtId="0" fontId="14" fillId="2" borderId="5" xfId="0" applyFont="1" applyFill="1" applyBorder="1" applyAlignment="1">
      <alignment horizontal="center" vertical="center" wrapText="1"/>
    </xf>
    <xf numFmtId="0" fontId="20" fillId="0" borderId="1" xfId="0" applyFont="1" applyBorder="1" applyAlignment="1">
      <alignment vertical="center" wrapText="1"/>
    </xf>
    <xf numFmtId="0" fontId="14" fillId="2" borderId="5" xfId="0" applyFont="1" applyFill="1" applyBorder="1" applyAlignment="1">
      <alignment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39" fillId="0" borderId="0" xfId="0" applyFont="1" applyAlignment="1">
      <alignment horizontal="left" vertical="center" indent="2"/>
    </xf>
    <xf numFmtId="0" fontId="3" fillId="2" borderId="1" xfId="0" applyFont="1" applyFill="1" applyBorder="1" applyAlignment="1">
      <alignment vertical="center"/>
    </xf>
    <xf numFmtId="164" fontId="2" fillId="0" borderId="0" xfId="2" applyFont="1" applyAlignment="1">
      <alignment vertical="center"/>
    </xf>
    <xf numFmtId="0" fontId="39" fillId="0" borderId="0" xfId="0" applyFont="1" applyAlignment="1">
      <alignment horizontal="left" vertical="center" wrapText="1"/>
    </xf>
    <xf numFmtId="0" fontId="2" fillId="0" borderId="1" xfId="0" applyFont="1" applyBorder="1" applyAlignment="1">
      <alignment horizontal="left" vertical="center" wrapText="1"/>
    </xf>
    <xf numFmtId="0" fontId="41" fillId="0" borderId="1" xfId="0" applyFont="1" applyBorder="1" applyAlignment="1">
      <alignment vertical="center" wrapText="1"/>
    </xf>
    <xf numFmtId="0" fontId="4" fillId="0" borderId="0" xfId="0" applyFont="1" applyAlignment="1">
      <alignment vertical="center"/>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9" fillId="2" borderId="1" xfId="0" applyFont="1" applyFill="1" applyBorder="1" applyAlignment="1">
      <alignment vertical="center" wrapText="1"/>
    </xf>
    <xf numFmtId="0" fontId="28"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1" fillId="0" borderId="0" xfId="0" applyFont="1" applyAlignment="1">
      <alignment horizontal="center" vertical="center" wrapText="1"/>
    </xf>
    <xf numFmtId="0" fontId="20" fillId="5" borderId="5"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2" fillId="0" borderId="1" xfId="0" applyFont="1" applyBorder="1" applyAlignment="1">
      <alignment horizontal="left" vertical="center" wrapText="1"/>
    </xf>
    <xf numFmtId="0" fontId="6" fillId="0" borderId="10" xfId="0" applyFont="1" applyBorder="1" applyAlignment="1">
      <alignment horizontal="left"/>
    </xf>
    <xf numFmtId="0" fontId="16"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6" fillId="0" borderId="0" xfId="0" applyFont="1" applyAlignment="1">
      <alignment horizontal="left"/>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2" fillId="0" borderId="1" xfId="0" quotePrefix="1" applyFont="1" applyBorder="1" applyAlignment="1">
      <alignment horizontal="left" vertical="center" wrapText="1"/>
    </xf>
    <xf numFmtId="0" fontId="2" fillId="6" borderId="1" xfId="0" applyFont="1" applyFill="1" applyBorder="1" applyAlignment="1">
      <alignment horizontal="left"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5" fillId="2" borderId="1"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2" fillId="6" borderId="5" xfId="0" applyFont="1" applyFill="1" applyBorder="1" applyAlignment="1">
      <alignment horizontal="left" vertical="top" wrapText="1"/>
    </xf>
    <xf numFmtId="0" fontId="2" fillId="6" borderId="6" xfId="0" applyFont="1" applyFill="1" applyBorder="1" applyAlignment="1">
      <alignment horizontal="left" vertical="top" wrapText="1"/>
    </xf>
    <xf numFmtId="0" fontId="2" fillId="6" borderId="7" xfId="0" applyFont="1" applyFill="1" applyBorder="1" applyAlignment="1">
      <alignment horizontal="left" vertical="top"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2" fillId="2" borderId="1" xfId="0" applyFont="1" applyFill="1" applyBorder="1" applyAlignment="1">
      <alignment horizontal="right" vertical="center"/>
    </xf>
    <xf numFmtId="0" fontId="2" fillId="2"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right" vertical="center"/>
    </xf>
    <xf numFmtId="0" fontId="2" fillId="0" borderId="3" xfId="0" applyFont="1" applyBorder="1" applyAlignment="1">
      <alignment horizontal="right" vertical="center"/>
    </xf>
    <xf numFmtId="0" fontId="2" fillId="0" borderId="4" xfId="0" applyFont="1" applyBorder="1" applyAlignment="1">
      <alignment horizontal="right"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right"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4" xfId="0" applyFont="1" applyBorder="1" applyAlignment="1">
      <alignment horizontal="center" vertical="center" wrapText="1"/>
    </xf>
    <xf numFmtId="16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4" xfId="0" applyFont="1" applyBorder="1" applyAlignment="1">
      <alignment horizontal="center" vertical="center" wrapText="1"/>
    </xf>
    <xf numFmtId="14" fontId="2" fillId="3"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41" fillId="0" borderId="1" xfId="0" applyFont="1" applyBorder="1" applyAlignment="1">
      <alignment horizontal="left" vertical="center"/>
    </xf>
    <xf numFmtId="0" fontId="2" fillId="0" borderId="1" xfId="0" applyFont="1" applyBorder="1" applyAlignment="1">
      <alignment horizontal="left" vertic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0" fontId="5" fillId="3" borderId="0" xfId="0" applyFont="1" applyFill="1" applyAlignment="1">
      <alignment horizontal="left" vertical="center" wrapText="1"/>
    </xf>
    <xf numFmtId="0" fontId="2" fillId="3" borderId="1" xfId="0" applyFont="1" applyFill="1" applyBorder="1" applyAlignment="1">
      <alignment horizontal="left" vertical="center" wrapText="1"/>
    </xf>
    <xf numFmtId="0" fontId="4" fillId="0" borderId="0" xfId="0" applyFont="1" applyAlignment="1">
      <alignment horizontal="left" wrapText="1"/>
    </xf>
    <xf numFmtId="0" fontId="4" fillId="0" borderId="0" xfId="0" applyFont="1" applyAlignment="1">
      <alignment horizontal="center" wrapText="1"/>
    </xf>
    <xf numFmtId="0" fontId="43" fillId="0" borderId="5" xfId="0" applyFont="1" applyBorder="1" applyAlignment="1">
      <alignment horizontal="left" vertical="center" wrapText="1"/>
    </xf>
    <xf numFmtId="0" fontId="43" fillId="0" borderId="6" xfId="0" applyFont="1" applyBorder="1" applyAlignment="1">
      <alignment horizontal="left" vertical="center" wrapText="1"/>
    </xf>
    <xf numFmtId="0" fontId="43" fillId="0" borderId="7" xfId="0" applyFont="1" applyBorder="1" applyAlignment="1">
      <alignment horizontal="left" vertical="center" wrapText="1"/>
    </xf>
    <xf numFmtId="0" fontId="33" fillId="0" borderId="1" xfId="0" applyFont="1" applyBorder="1" applyAlignment="1">
      <alignment horizontal="left" vertical="center" wrapText="1"/>
    </xf>
  </cellXfs>
  <cellStyles count="3">
    <cellStyle name="Comma" xfId="2" builtinId="3"/>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2619375</xdr:colOff>
      <xdr:row>33</xdr:row>
      <xdr:rowOff>624171</xdr:rowOff>
    </xdr:from>
    <xdr:to>
      <xdr:col>2</xdr:col>
      <xdr:colOff>416718</xdr:colOff>
      <xdr:row>33</xdr:row>
      <xdr:rowOff>2305952</xdr:rowOff>
    </xdr:to>
    <xdr:pic>
      <xdr:nvPicPr>
        <xdr:cNvPr id="2" name="图片 1">
          <a:extLst>
            <a:ext uri="{FF2B5EF4-FFF2-40B4-BE49-F238E27FC236}">
              <a16:creationId xmlns:a16="http://schemas.microsoft.com/office/drawing/2014/main" id="{F95F95D2-6B92-ACCD-09AC-62CBFA20AA7A}"/>
            </a:ext>
          </a:extLst>
        </xdr:cNvPr>
        <xdr:cNvPicPr>
          <a:picLocks noChangeAspect="1"/>
        </xdr:cNvPicPr>
      </xdr:nvPicPr>
      <xdr:blipFill>
        <a:blip xmlns:r="http://schemas.openxmlformats.org/officeDocument/2006/relationships" r:embed="rId1"/>
        <a:stretch>
          <a:fillRect/>
        </a:stretch>
      </xdr:blipFill>
      <xdr:spPr>
        <a:xfrm>
          <a:off x="2619375" y="11780327"/>
          <a:ext cx="1666874" cy="1681781"/>
        </a:xfrm>
        <a:prstGeom prst="rect">
          <a:avLst/>
        </a:prstGeom>
      </xdr:spPr>
    </xdr:pic>
    <xdr:clientData/>
  </xdr:twoCellAnchor>
  <xdr:twoCellAnchor editAs="oneCell">
    <xdr:from>
      <xdr:col>2</xdr:col>
      <xdr:colOff>555959</xdr:colOff>
      <xdr:row>33</xdr:row>
      <xdr:rowOff>404816</xdr:rowOff>
    </xdr:from>
    <xdr:to>
      <xdr:col>2</xdr:col>
      <xdr:colOff>1647726</xdr:colOff>
      <xdr:row>33</xdr:row>
      <xdr:rowOff>2430933</xdr:rowOff>
    </xdr:to>
    <xdr:pic>
      <xdr:nvPicPr>
        <xdr:cNvPr id="3" name="图片 2">
          <a:extLst>
            <a:ext uri="{FF2B5EF4-FFF2-40B4-BE49-F238E27FC236}">
              <a16:creationId xmlns:a16="http://schemas.microsoft.com/office/drawing/2014/main" id="{61944907-699C-882C-E70C-251681D8BDC9}"/>
            </a:ext>
          </a:extLst>
        </xdr:cNvPr>
        <xdr:cNvPicPr>
          <a:picLocks noChangeAspect="1"/>
        </xdr:cNvPicPr>
      </xdr:nvPicPr>
      <xdr:blipFill>
        <a:blip xmlns:r="http://schemas.openxmlformats.org/officeDocument/2006/relationships" r:embed="rId2"/>
        <a:stretch>
          <a:fillRect/>
        </a:stretch>
      </xdr:blipFill>
      <xdr:spPr>
        <a:xfrm rot="5400000">
          <a:off x="3958315" y="12028147"/>
          <a:ext cx="2026117" cy="1091767"/>
        </a:xfrm>
        <a:prstGeom prst="rect">
          <a:avLst/>
        </a:prstGeom>
      </xdr:spPr>
    </xdr:pic>
    <xdr:clientData/>
  </xdr:twoCellAnchor>
  <xdr:twoCellAnchor editAs="oneCell">
    <xdr:from>
      <xdr:col>2</xdr:col>
      <xdr:colOff>1678781</xdr:colOff>
      <xdr:row>33</xdr:row>
      <xdr:rowOff>392904</xdr:rowOff>
    </xdr:from>
    <xdr:to>
      <xdr:col>3</xdr:col>
      <xdr:colOff>3458</xdr:colOff>
      <xdr:row>33</xdr:row>
      <xdr:rowOff>2442205</xdr:rowOff>
    </xdr:to>
    <xdr:pic>
      <xdr:nvPicPr>
        <xdr:cNvPr id="4" name="图片 3">
          <a:extLst>
            <a:ext uri="{FF2B5EF4-FFF2-40B4-BE49-F238E27FC236}">
              <a16:creationId xmlns:a16="http://schemas.microsoft.com/office/drawing/2014/main" id="{9C65859C-E03D-C6B2-974D-A242B3F750B0}"/>
            </a:ext>
          </a:extLst>
        </xdr:cNvPr>
        <xdr:cNvPicPr>
          <a:picLocks noChangeAspect="1"/>
        </xdr:cNvPicPr>
      </xdr:nvPicPr>
      <xdr:blipFill>
        <a:blip xmlns:r="http://schemas.openxmlformats.org/officeDocument/2006/relationships" r:embed="rId3"/>
        <a:stretch>
          <a:fillRect/>
        </a:stretch>
      </xdr:blipFill>
      <xdr:spPr>
        <a:xfrm>
          <a:off x="5548312" y="11549060"/>
          <a:ext cx="1141899" cy="2049301"/>
        </a:xfrm>
        <a:prstGeom prst="rect">
          <a:avLst/>
        </a:prstGeom>
      </xdr:spPr>
    </xdr:pic>
    <xdr:clientData/>
  </xdr:twoCellAnchor>
  <xdr:twoCellAnchor editAs="oneCell">
    <xdr:from>
      <xdr:col>4</xdr:col>
      <xdr:colOff>1571623</xdr:colOff>
      <xdr:row>33</xdr:row>
      <xdr:rowOff>632224</xdr:rowOff>
    </xdr:from>
    <xdr:to>
      <xdr:col>5</xdr:col>
      <xdr:colOff>1098231</xdr:colOff>
      <xdr:row>33</xdr:row>
      <xdr:rowOff>2327383</xdr:rowOff>
    </xdr:to>
    <xdr:pic>
      <xdr:nvPicPr>
        <xdr:cNvPr id="10" name="图片 9">
          <a:extLst>
            <a:ext uri="{FF2B5EF4-FFF2-40B4-BE49-F238E27FC236}">
              <a16:creationId xmlns:a16="http://schemas.microsoft.com/office/drawing/2014/main" id="{DA4DCEF6-74CE-191B-E92F-AC552491E173}"/>
            </a:ext>
          </a:extLst>
        </xdr:cNvPr>
        <xdr:cNvPicPr>
          <a:picLocks noChangeAspect="1"/>
        </xdr:cNvPicPr>
      </xdr:nvPicPr>
      <xdr:blipFill>
        <a:blip xmlns:r="http://schemas.openxmlformats.org/officeDocument/2006/relationships" r:embed="rId4"/>
        <a:stretch>
          <a:fillRect/>
        </a:stretch>
      </xdr:blipFill>
      <xdr:spPr>
        <a:xfrm>
          <a:off x="9899194" y="11354653"/>
          <a:ext cx="1398951" cy="1695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142875</xdr:colOff>
      <xdr:row>22</xdr:row>
      <xdr:rowOff>19051</xdr:rowOff>
    </xdr:from>
    <xdr:to>
      <xdr:col>3</xdr:col>
      <xdr:colOff>371475</xdr:colOff>
      <xdr:row>23</xdr:row>
      <xdr:rowOff>302179</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9775" y="5029201"/>
          <a:ext cx="2543175" cy="4736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590550</xdr:colOff>
      <xdr:row>22</xdr:row>
      <xdr:rowOff>38101</xdr:rowOff>
    </xdr:from>
    <xdr:to>
      <xdr:col>3</xdr:col>
      <xdr:colOff>628650</xdr:colOff>
      <xdr:row>23</xdr:row>
      <xdr:rowOff>285751</xdr:rowOff>
    </xdr:to>
    <xdr:pic>
      <xdr:nvPicPr>
        <xdr:cNvPr id="7" name="Picture 6">
          <a:extLst>
            <a:ext uri="{FF2B5EF4-FFF2-40B4-BE49-F238E27FC236}">
              <a16:creationId xmlns:a16="http://schemas.microsoft.com/office/drawing/2014/main" id="{241D99E6-69C9-4B04-907A-3E47751BE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700" y="5022851"/>
          <a:ext cx="24765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838201</xdr:colOff>
      <xdr:row>31</xdr:row>
      <xdr:rowOff>146051</xdr:rowOff>
    </xdr:from>
    <xdr:to>
      <xdr:col>5</xdr:col>
      <xdr:colOff>118551</xdr:colOff>
      <xdr:row>31</xdr:row>
      <xdr:rowOff>937261</xdr:rowOff>
    </xdr:to>
    <xdr:pic>
      <xdr:nvPicPr>
        <xdr:cNvPr id="2" name="Picture 1">
          <a:extLst>
            <a:ext uri="{FF2B5EF4-FFF2-40B4-BE49-F238E27FC236}">
              <a16:creationId xmlns:a16="http://schemas.microsoft.com/office/drawing/2014/main" id="{1188F22B-B36A-68C2-2EDB-D89CB68AC2FD}"/>
            </a:ext>
          </a:extLst>
        </xdr:cNvPr>
        <xdr:cNvPicPr>
          <a:picLocks noChangeAspect="1"/>
        </xdr:cNvPicPr>
      </xdr:nvPicPr>
      <xdr:blipFill>
        <a:blip xmlns:r="http://schemas.openxmlformats.org/officeDocument/2006/relationships" r:embed="rId2"/>
        <a:stretch>
          <a:fillRect/>
        </a:stretch>
      </xdr:blipFill>
      <xdr:spPr>
        <a:xfrm>
          <a:off x="5232401" y="8140701"/>
          <a:ext cx="660205" cy="787400"/>
        </a:xfrm>
        <a:prstGeom prst="rect">
          <a:avLst/>
        </a:prstGeom>
      </xdr:spPr>
    </xdr:pic>
    <xdr:clientData/>
  </xdr:twoCellAnchor>
  <xdr:twoCellAnchor editAs="oneCell">
    <xdr:from>
      <xdr:col>1</xdr:col>
      <xdr:colOff>869950</xdr:colOff>
      <xdr:row>31</xdr:row>
      <xdr:rowOff>69850</xdr:rowOff>
    </xdr:from>
    <xdr:to>
      <xdr:col>2</xdr:col>
      <xdr:colOff>330019</xdr:colOff>
      <xdr:row>31</xdr:row>
      <xdr:rowOff>995045</xdr:rowOff>
    </xdr:to>
    <xdr:pic>
      <xdr:nvPicPr>
        <xdr:cNvPr id="4" name="Picture 3">
          <a:extLst>
            <a:ext uri="{FF2B5EF4-FFF2-40B4-BE49-F238E27FC236}">
              <a16:creationId xmlns:a16="http://schemas.microsoft.com/office/drawing/2014/main" id="{E6F5BD73-E10A-9DF2-9BB4-62D74A74B72A}"/>
            </a:ext>
          </a:extLst>
        </xdr:cNvPr>
        <xdr:cNvPicPr>
          <a:picLocks noChangeAspect="1"/>
        </xdr:cNvPicPr>
      </xdr:nvPicPr>
      <xdr:blipFill>
        <a:blip xmlns:r="http://schemas.openxmlformats.org/officeDocument/2006/relationships" r:embed="rId3"/>
        <a:stretch>
          <a:fillRect/>
        </a:stretch>
      </xdr:blipFill>
      <xdr:spPr>
        <a:xfrm>
          <a:off x="2825750" y="8064500"/>
          <a:ext cx="675459" cy="92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22</xdr:row>
      <xdr:rowOff>61546</xdr:rowOff>
    </xdr:from>
    <xdr:to>
      <xdr:col>2</xdr:col>
      <xdr:colOff>2886</xdr:colOff>
      <xdr:row>22</xdr:row>
      <xdr:rowOff>228599</xdr:rowOff>
    </xdr:to>
    <xdr:pic>
      <xdr:nvPicPr>
        <xdr:cNvPr id="12" name="图片 11">
          <a:extLst>
            <a:ext uri="{FF2B5EF4-FFF2-40B4-BE49-F238E27FC236}">
              <a16:creationId xmlns:a16="http://schemas.microsoft.com/office/drawing/2014/main" id="{218C6ED5-8533-9E6F-E61E-59DC3B78A5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33625" y="13387021"/>
          <a:ext cx="978246" cy="167053"/>
        </a:xfrm>
        <a:prstGeom prst="rect">
          <a:avLst/>
        </a:prstGeom>
      </xdr:spPr>
    </xdr:pic>
    <xdr:clientData/>
  </xdr:twoCellAnchor>
  <xdr:twoCellAnchor editAs="oneCell">
    <xdr:from>
      <xdr:col>0</xdr:col>
      <xdr:colOff>285750</xdr:colOff>
      <xdr:row>2</xdr:row>
      <xdr:rowOff>57150</xdr:rowOff>
    </xdr:from>
    <xdr:to>
      <xdr:col>4</xdr:col>
      <xdr:colOff>815452</xdr:colOff>
      <xdr:row>3</xdr:row>
      <xdr:rowOff>885484</xdr:rowOff>
    </xdr:to>
    <xdr:pic>
      <xdr:nvPicPr>
        <xdr:cNvPr id="4" name="图片 3">
          <a:extLst>
            <a:ext uri="{FF2B5EF4-FFF2-40B4-BE49-F238E27FC236}">
              <a16:creationId xmlns:a16="http://schemas.microsoft.com/office/drawing/2014/main" id="{C186ECDF-F31E-6AA7-D9E2-D13E9C3FC2CF}"/>
            </a:ext>
          </a:extLst>
        </xdr:cNvPr>
        <xdr:cNvPicPr>
          <a:picLocks noChangeAspect="1"/>
        </xdr:cNvPicPr>
      </xdr:nvPicPr>
      <xdr:blipFill>
        <a:blip xmlns:r="http://schemas.openxmlformats.org/officeDocument/2006/relationships" r:embed="rId2"/>
        <a:stretch>
          <a:fillRect/>
        </a:stretch>
      </xdr:blipFill>
      <xdr:spPr>
        <a:xfrm>
          <a:off x="285750" y="752475"/>
          <a:ext cx="6368527" cy="1142659"/>
        </a:xfrm>
        <a:prstGeom prst="rect">
          <a:avLst/>
        </a:prstGeom>
      </xdr:spPr>
    </xdr:pic>
    <xdr:clientData/>
  </xdr:twoCellAnchor>
  <xdr:twoCellAnchor editAs="oneCell">
    <xdr:from>
      <xdr:col>0</xdr:col>
      <xdr:colOff>295276</xdr:colOff>
      <xdr:row>3</xdr:row>
      <xdr:rowOff>905193</xdr:rowOff>
    </xdr:from>
    <xdr:to>
      <xdr:col>4</xdr:col>
      <xdr:colOff>857251</xdr:colOff>
      <xdr:row>3</xdr:row>
      <xdr:rowOff>2142731</xdr:rowOff>
    </xdr:to>
    <xdr:pic>
      <xdr:nvPicPr>
        <xdr:cNvPr id="5" name="图片 4">
          <a:extLst>
            <a:ext uri="{FF2B5EF4-FFF2-40B4-BE49-F238E27FC236}">
              <a16:creationId xmlns:a16="http://schemas.microsoft.com/office/drawing/2014/main" id="{BF9B05F4-A9DA-1D7B-E771-FFAC70CA16F5}"/>
            </a:ext>
          </a:extLst>
        </xdr:cNvPr>
        <xdr:cNvPicPr>
          <a:picLocks noChangeAspect="1"/>
        </xdr:cNvPicPr>
      </xdr:nvPicPr>
      <xdr:blipFill>
        <a:blip xmlns:r="http://schemas.openxmlformats.org/officeDocument/2006/relationships" r:embed="rId3"/>
        <a:stretch>
          <a:fillRect/>
        </a:stretch>
      </xdr:blipFill>
      <xdr:spPr>
        <a:xfrm>
          <a:off x="295276" y="1914843"/>
          <a:ext cx="6400800" cy="1237538"/>
        </a:xfrm>
        <a:prstGeom prst="rect">
          <a:avLst/>
        </a:prstGeom>
      </xdr:spPr>
    </xdr:pic>
    <xdr:clientData/>
  </xdr:twoCellAnchor>
  <xdr:twoCellAnchor editAs="oneCell">
    <xdr:from>
      <xdr:col>0</xdr:col>
      <xdr:colOff>114300</xdr:colOff>
      <xdr:row>3</xdr:row>
      <xdr:rowOff>2166487</xdr:rowOff>
    </xdr:from>
    <xdr:to>
      <xdr:col>4</xdr:col>
      <xdr:colOff>895350</xdr:colOff>
      <xdr:row>3</xdr:row>
      <xdr:rowOff>2952521</xdr:rowOff>
    </xdr:to>
    <xdr:pic>
      <xdr:nvPicPr>
        <xdr:cNvPr id="6" name="图片 5">
          <a:extLst>
            <a:ext uri="{FF2B5EF4-FFF2-40B4-BE49-F238E27FC236}">
              <a16:creationId xmlns:a16="http://schemas.microsoft.com/office/drawing/2014/main" id="{3B0E3E4B-3EE6-86B6-B99A-B90BE2332D54}"/>
            </a:ext>
          </a:extLst>
        </xdr:cNvPr>
        <xdr:cNvPicPr>
          <a:picLocks noChangeAspect="1"/>
        </xdr:cNvPicPr>
      </xdr:nvPicPr>
      <xdr:blipFill>
        <a:blip xmlns:r="http://schemas.openxmlformats.org/officeDocument/2006/relationships" r:embed="rId4"/>
        <a:stretch>
          <a:fillRect/>
        </a:stretch>
      </xdr:blipFill>
      <xdr:spPr>
        <a:xfrm>
          <a:off x="114300" y="3176137"/>
          <a:ext cx="6619875" cy="786034"/>
        </a:xfrm>
        <a:prstGeom prst="rect">
          <a:avLst/>
        </a:prstGeom>
      </xdr:spPr>
    </xdr:pic>
    <xdr:clientData/>
  </xdr:twoCellAnchor>
  <xdr:twoCellAnchor editAs="oneCell">
    <xdr:from>
      <xdr:col>0</xdr:col>
      <xdr:colOff>234950</xdr:colOff>
      <xdr:row>12</xdr:row>
      <xdr:rowOff>44450</xdr:rowOff>
    </xdr:from>
    <xdr:to>
      <xdr:col>0</xdr:col>
      <xdr:colOff>1460500</xdr:colOff>
      <xdr:row>14</xdr:row>
      <xdr:rowOff>934661</xdr:rowOff>
    </xdr:to>
    <xdr:pic>
      <xdr:nvPicPr>
        <xdr:cNvPr id="2" name="图片 5">
          <a:extLst>
            <a:ext uri="{FF2B5EF4-FFF2-40B4-BE49-F238E27FC236}">
              <a16:creationId xmlns:a16="http://schemas.microsoft.com/office/drawing/2014/main" id="{59B07F6F-66CF-4C84-B0C7-7D8A4293C267}"/>
            </a:ext>
          </a:extLst>
        </xdr:cNvPr>
        <xdr:cNvPicPr>
          <a:picLocks noChangeAspect="1"/>
        </xdr:cNvPicPr>
      </xdr:nvPicPr>
      <xdr:blipFill>
        <a:blip xmlns:r="http://schemas.openxmlformats.org/officeDocument/2006/relationships" r:embed="rId5"/>
        <a:stretch>
          <a:fillRect/>
        </a:stretch>
      </xdr:blipFill>
      <xdr:spPr>
        <a:xfrm>
          <a:off x="234950" y="7975600"/>
          <a:ext cx="1225550" cy="1652211"/>
        </a:xfrm>
        <a:prstGeom prst="rect">
          <a:avLst/>
        </a:prstGeom>
      </xdr:spPr>
    </xdr:pic>
    <xdr:clientData/>
  </xdr:twoCellAnchor>
  <xdr:twoCellAnchor editAs="oneCell">
    <xdr:from>
      <xdr:col>2</xdr:col>
      <xdr:colOff>114301</xdr:colOff>
      <xdr:row>12</xdr:row>
      <xdr:rowOff>311150</xdr:rowOff>
    </xdr:from>
    <xdr:to>
      <xdr:col>4</xdr:col>
      <xdr:colOff>1219201</xdr:colOff>
      <xdr:row>14</xdr:row>
      <xdr:rowOff>709469</xdr:rowOff>
    </xdr:to>
    <xdr:pic>
      <xdr:nvPicPr>
        <xdr:cNvPr id="3" name="图片 2">
          <a:extLst>
            <a:ext uri="{FF2B5EF4-FFF2-40B4-BE49-F238E27FC236}">
              <a16:creationId xmlns:a16="http://schemas.microsoft.com/office/drawing/2014/main" id="{E490130A-568F-47C0-9D2F-D266D2107418}"/>
            </a:ext>
          </a:extLst>
        </xdr:cNvPr>
        <xdr:cNvPicPr>
          <a:picLocks noChangeAspect="1"/>
        </xdr:cNvPicPr>
      </xdr:nvPicPr>
      <xdr:blipFill>
        <a:blip xmlns:r="http://schemas.openxmlformats.org/officeDocument/2006/relationships" r:embed="rId6"/>
        <a:stretch>
          <a:fillRect/>
        </a:stretch>
      </xdr:blipFill>
      <xdr:spPr>
        <a:xfrm>
          <a:off x="3206751" y="8242300"/>
          <a:ext cx="3365500" cy="116031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comments" Target="../comments2.xml"/><Relationship Id="rId4" Type="http://schemas.openxmlformats.org/officeDocument/2006/relationships/vmlDrawing" Target="../drawings/vmlDrawing7.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37"/>
  <sheetViews>
    <sheetView tabSelected="1" zoomScaleNormal="100" workbookViewId="0">
      <selection activeCell="B9" sqref="B9:E9"/>
    </sheetView>
  </sheetViews>
  <sheetFormatPr defaultColWidth="9.26953125" defaultRowHeight="14.5"/>
  <cols>
    <col min="1" max="1" width="39.453125" style="2" customWidth="1"/>
    <col min="2" max="2" width="15.7265625" style="2" customWidth="1"/>
    <col min="3" max="3" width="17.453125" style="2" customWidth="1"/>
    <col min="4" max="4" width="18.453125" style="2" customWidth="1"/>
    <col min="5" max="5" width="23.453125" style="2" customWidth="1"/>
    <col min="6" max="6" width="26.453125" style="2" customWidth="1"/>
    <col min="7" max="16384" width="9.26953125" style="2"/>
  </cols>
  <sheetData>
    <row r="1" spans="1:13" ht="30" customHeight="1">
      <c r="A1" s="48" t="s">
        <v>109</v>
      </c>
    </row>
    <row r="2" spans="1:13" ht="25.15" customHeight="1">
      <c r="A2" s="47" t="s">
        <v>157</v>
      </c>
      <c r="B2" s="92" t="s">
        <v>299</v>
      </c>
      <c r="C2" s="92"/>
      <c r="D2" s="92"/>
      <c r="E2" s="92"/>
      <c r="F2" s="29"/>
    </row>
    <row r="3" spans="1:13" ht="25.15" customHeight="1">
      <c r="A3" s="3" t="s">
        <v>108</v>
      </c>
      <c r="B3" s="92" t="s">
        <v>296</v>
      </c>
      <c r="C3" s="92"/>
      <c r="D3" s="92"/>
      <c r="E3" s="92"/>
    </row>
    <row r="4" spans="1:13" ht="25.15" customHeight="1">
      <c r="A4" s="3" t="s">
        <v>136</v>
      </c>
      <c r="B4" s="103" t="s">
        <v>292</v>
      </c>
      <c r="C4" s="103"/>
      <c r="D4" s="103"/>
      <c r="E4" s="103"/>
    </row>
    <row r="5" spans="1:13" ht="25.15" customHeight="1">
      <c r="A5" s="3" t="s">
        <v>95</v>
      </c>
      <c r="B5" s="92" t="s">
        <v>168</v>
      </c>
      <c r="C5" s="92"/>
      <c r="D5" s="92"/>
      <c r="E5" s="92"/>
    </row>
    <row r="6" spans="1:13" ht="25.15" customHeight="1">
      <c r="A6" s="3" t="s">
        <v>0</v>
      </c>
      <c r="B6" s="102" t="s">
        <v>169</v>
      </c>
      <c r="C6" s="92"/>
      <c r="D6" s="92"/>
      <c r="E6" s="92"/>
      <c r="G6" s="77"/>
    </row>
    <row r="7" spans="1:13" ht="25.15" customHeight="1">
      <c r="A7" s="3" t="s">
        <v>234</v>
      </c>
      <c r="B7" s="102" t="s">
        <v>264</v>
      </c>
      <c r="C7" s="92"/>
      <c r="D7" s="92"/>
      <c r="E7" s="92"/>
    </row>
    <row r="8" spans="1:13" ht="25.15" customHeight="1">
      <c r="A8" s="3" t="s">
        <v>139</v>
      </c>
      <c r="B8" s="92" t="s">
        <v>143</v>
      </c>
      <c r="C8" s="92"/>
      <c r="D8" s="92"/>
      <c r="E8" s="92"/>
    </row>
    <row r="9" spans="1:13" ht="25.15" customHeight="1">
      <c r="A9" s="3" t="s">
        <v>1</v>
      </c>
      <c r="B9" s="92" t="s">
        <v>143</v>
      </c>
      <c r="C9" s="92"/>
      <c r="D9" s="92"/>
      <c r="E9" s="92"/>
    </row>
    <row r="10" spans="1:13" ht="35.15" customHeight="1">
      <c r="A10" s="3" t="s">
        <v>2</v>
      </c>
      <c r="B10" s="92" t="s">
        <v>206</v>
      </c>
      <c r="C10" s="92"/>
      <c r="D10" s="92"/>
      <c r="E10" s="92"/>
    </row>
    <row r="11" spans="1:13" ht="25.15" customHeight="1">
      <c r="A11" s="3" t="s">
        <v>131</v>
      </c>
      <c r="B11" s="92" t="s">
        <v>144</v>
      </c>
      <c r="C11" s="92"/>
      <c r="D11" s="92"/>
      <c r="E11" s="92"/>
    </row>
    <row r="12" spans="1:13" ht="30" customHeight="1">
      <c r="A12" s="93" t="s">
        <v>96</v>
      </c>
      <c r="B12" s="93"/>
      <c r="C12" s="4"/>
    </row>
    <row r="13" spans="1:13" ht="30" customHeight="1">
      <c r="A13" s="19" t="s">
        <v>170</v>
      </c>
      <c r="B13" s="11" t="s">
        <v>4</v>
      </c>
    </row>
    <row r="14" spans="1:13" ht="25.15" customHeight="1">
      <c r="A14" s="30" t="s">
        <v>57</v>
      </c>
      <c r="B14" s="16" t="s">
        <v>235</v>
      </c>
    </row>
    <row r="15" spans="1:13" ht="25.15" customHeight="1">
      <c r="A15" s="30" t="s">
        <v>110</v>
      </c>
      <c r="B15" s="16" t="s">
        <v>148</v>
      </c>
      <c r="I15"/>
      <c r="M15"/>
    </row>
    <row r="16" spans="1:13" ht="25.15" customHeight="1">
      <c r="A16" s="30" t="s">
        <v>55</v>
      </c>
      <c r="B16" s="16" t="s">
        <v>148</v>
      </c>
    </row>
    <row r="17" spans="1:4" ht="25.15" customHeight="1">
      <c r="A17" s="30" t="s">
        <v>56</v>
      </c>
      <c r="B17" s="16" t="s">
        <v>148</v>
      </c>
    </row>
    <row r="18" spans="1:4" ht="25.15" customHeight="1">
      <c r="A18" s="30" t="s">
        <v>58</v>
      </c>
      <c r="B18" s="16" t="s">
        <v>148</v>
      </c>
    </row>
    <row r="19" spans="1:4" ht="25.15" customHeight="1">
      <c r="A19" s="30" t="s">
        <v>52</v>
      </c>
      <c r="B19" s="16" t="s">
        <v>235</v>
      </c>
    </row>
    <row r="20" spans="1:4" ht="25.15" customHeight="1">
      <c r="A20" s="30" t="s">
        <v>53</v>
      </c>
      <c r="B20" s="16" t="s">
        <v>235</v>
      </c>
    </row>
    <row r="21" spans="1:4" ht="25.15" customHeight="1">
      <c r="A21" s="30" t="s">
        <v>54</v>
      </c>
      <c r="B21" s="16" t="s">
        <v>148</v>
      </c>
    </row>
    <row r="22" spans="1:4" ht="25.15" customHeight="1">
      <c r="A22" s="30" t="s">
        <v>142</v>
      </c>
      <c r="B22" s="16" t="s">
        <v>236</v>
      </c>
    </row>
    <row r="23" spans="1:4" ht="30" customHeight="1">
      <c r="A23" s="48" t="s">
        <v>89</v>
      </c>
      <c r="B23" s="48"/>
      <c r="C23" s="48"/>
    </row>
    <row r="24" spans="1:4" ht="25.15" customHeight="1">
      <c r="A24" s="17" t="s">
        <v>171</v>
      </c>
      <c r="B24" s="11" t="s">
        <v>4</v>
      </c>
    </row>
    <row r="25" spans="1:4" ht="25.15" customHeight="1">
      <c r="A25" s="30" t="s">
        <v>172</v>
      </c>
      <c r="B25" s="16" t="s">
        <v>4</v>
      </c>
      <c r="C25" s="24" t="s">
        <v>59</v>
      </c>
    </row>
    <row r="26" spans="1:4" ht="25.15" customHeight="1">
      <c r="A26" s="30" t="s">
        <v>173</v>
      </c>
      <c r="B26" s="16" t="s">
        <v>4</v>
      </c>
      <c r="C26" s="24" t="s">
        <v>60</v>
      </c>
    </row>
    <row r="27" spans="1:4" s="49" customFormat="1" ht="30" customHeight="1">
      <c r="A27" s="96" t="s">
        <v>100</v>
      </c>
      <c r="B27" s="96"/>
      <c r="C27" s="96"/>
    </row>
    <row r="28" spans="1:4" ht="34.5" customHeight="1">
      <c r="A28" s="94" t="s">
        <v>61</v>
      </c>
      <c r="B28" s="94"/>
      <c r="C28" s="104" t="s">
        <v>300</v>
      </c>
      <c r="D28" s="105"/>
    </row>
    <row r="29" spans="1:4" ht="25.15" customHeight="1">
      <c r="A29" s="94" t="s">
        <v>62</v>
      </c>
      <c r="B29" s="94"/>
      <c r="C29" s="97" t="s">
        <v>189</v>
      </c>
      <c r="D29" s="98"/>
    </row>
    <row r="30" spans="1:4" ht="25.15" customHeight="1">
      <c r="A30" s="94" t="s">
        <v>187</v>
      </c>
      <c r="B30" s="94"/>
      <c r="C30" s="97" t="s">
        <v>188</v>
      </c>
      <c r="D30" s="98"/>
    </row>
    <row r="31" spans="1:4" ht="15" customHeight="1">
      <c r="A31" s="95"/>
      <c r="B31" s="95"/>
      <c r="C31" s="15" t="s">
        <v>177</v>
      </c>
      <c r="D31" s="9" t="s">
        <v>159</v>
      </c>
    </row>
    <row r="32" spans="1:4" ht="25.15" customHeight="1">
      <c r="A32" s="94" t="s">
        <v>158</v>
      </c>
      <c r="B32" s="94"/>
      <c r="C32" s="9" t="s">
        <v>155</v>
      </c>
      <c r="D32" s="21" t="s">
        <v>64</v>
      </c>
    </row>
    <row r="33" spans="1:6" ht="25.15" customHeight="1">
      <c r="A33" s="94" t="s">
        <v>176</v>
      </c>
      <c r="B33" s="94" t="s">
        <v>64</v>
      </c>
      <c r="C33" s="21" t="s">
        <v>64</v>
      </c>
      <c r="D33" s="9" t="s">
        <v>64</v>
      </c>
    </row>
    <row r="34" spans="1:6" ht="25.15" customHeight="1">
      <c r="A34" s="94" t="s">
        <v>174</v>
      </c>
      <c r="B34" s="94" t="s">
        <v>64</v>
      </c>
      <c r="C34" s="21" t="s">
        <v>64</v>
      </c>
      <c r="D34" s="9" t="s">
        <v>175</v>
      </c>
    </row>
    <row r="35" spans="1:6" ht="25.15" customHeight="1">
      <c r="A35" s="94" t="s">
        <v>63</v>
      </c>
      <c r="B35" s="94"/>
      <c r="C35" s="97" t="s">
        <v>156</v>
      </c>
      <c r="D35" s="98"/>
    </row>
    <row r="36" spans="1:6" s="49" customFormat="1" ht="30" customHeight="1">
      <c r="A36" s="96" t="s">
        <v>101</v>
      </c>
      <c r="B36" s="96"/>
      <c r="C36" s="96"/>
      <c r="F36" s="2"/>
    </row>
    <row r="37" spans="1:6" ht="33.65" customHeight="1">
      <c r="A37" s="99" t="s">
        <v>254</v>
      </c>
      <c r="B37" s="100"/>
      <c r="C37" s="100"/>
      <c r="D37" s="100"/>
      <c r="E37" s="101"/>
    </row>
  </sheetData>
  <mergeCells count="26">
    <mergeCell ref="A37:E37"/>
    <mergeCell ref="B7:E7"/>
    <mergeCell ref="B2:E2"/>
    <mergeCell ref="B3:E3"/>
    <mergeCell ref="B4:E4"/>
    <mergeCell ref="B5:E5"/>
    <mergeCell ref="B6:E6"/>
    <mergeCell ref="A36:C36"/>
    <mergeCell ref="C28:D28"/>
    <mergeCell ref="C29:D29"/>
    <mergeCell ref="C35:D35"/>
    <mergeCell ref="A28:B28"/>
    <mergeCell ref="A29:B29"/>
    <mergeCell ref="A32:B32"/>
    <mergeCell ref="A33:B33"/>
    <mergeCell ref="A34:B34"/>
    <mergeCell ref="A35:B35"/>
    <mergeCell ref="A31:B31"/>
    <mergeCell ref="A27:C27"/>
    <mergeCell ref="C30:D30"/>
    <mergeCell ref="A30:B30"/>
    <mergeCell ref="B8:E8"/>
    <mergeCell ref="B9:E9"/>
    <mergeCell ref="B10:E10"/>
    <mergeCell ref="B11:E11"/>
    <mergeCell ref="A12:B12"/>
  </mergeCells>
  <phoneticPr fontId="32" type="noConversion"/>
  <printOptions verticalCentered="1"/>
  <pageMargins left="0.39370078740157483" right="0.39370078740157483" top="0.98425196850393704" bottom="0.98425196850393704" header="0.39370078740157483" footer="0.39370078740157483"/>
  <pageSetup paperSize="9" scale="71"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4"/>
  <sheetViews>
    <sheetView topLeftCell="A29" zoomScale="85" zoomScaleNormal="85" workbookViewId="0">
      <selection activeCell="F51" sqref="F51"/>
    </sheetView>
  </sheetViews>
  <sheetFormatPr defaultColWidth="9.26953125" defaultRowHeight="14.5"/>
  <cols>
    <col min="1" max="1" width="3.453125" style="2" customWidth="1"/>
    <col min="2" max="2" width="29.453125" style="2" customWidth="1"/>
    <col min="3" max="3" width="12.26953125" style="2" customWidth="1"/>
    <col min="4" max="4" width="19.453125" style="2" customWidth="1"/>
    <col min="5" max="5" width="16" style="2" customWidth="1"/>
    <col min="6" max="6" width="25.453125" style="2" customWidth="1"/>
    <col min="7" max="7" width="16.26953125" style="2" customWidth="1"/>
    <col min="8" max="8" width="18.26953125" style="2" customWidth="1"/>
    <col min="9" max="9" width="13.7265625" style="2" customWidth="1"/>
    <col min="10" max="10" width="11.7265625" style="2" customWidth="1"/>
    <col min="11" max="16384" width="9.26953125" style="2"/>
  </cols>
  <sheetData>
    <row r="1" spans="1:9" ht="30" customHeight="1">
      <c r="A1" s="48" t="s">
        <v>102</v>
      </c>
      <c r="B1" s="48"/>
      <c r="C1" s="4"/>
    </row>
    <row r="2" spans="1:9" ht="30" customHeight="1">
      <c r="A2" s="114" t="s">
        <v>5</v>
      </c>
      <c r="B2" s="115"/>
      <c r="C2" s="114" t="s">
        <v>6</v>
      </c>
      <c r="D2" s="115"/>
      <c r="E2" s="25" t="s">
        <v>106</v>
      </c>
      <c r="F2" s="59" t="s">
        <v>8</v>
      </c>
      <c r="G2" s="106" t="s">
        <v>10</v>
      </c>
      <c r="H2" s="106" t="s">
        <v>140</v>
      </c>
    </row>
    <row r="3" spans="1:9" ht="35.15" customHeight="1">
      <c r="A3" s="116" t="s">
        <v>103</v>
      </c>
      <c r="B3" s="117"/>
      <c r="C3" s="116" t="s">
        <v>7</v>
      </c>
      <c r="D3" s="117"/>
      <c r="E3" s="46" t="s">
        <v>12</v>
      </c>
      <c r="F3" s="56" t="s">
        <v>9</v>
      </c>
      <c r="G3" s="106"/>
      <c r="H3" s="106"/>
    </row>
    <row r="4" spans="1:9" ht="27" customHeight="1">
      <c r="A4" s="104" t="s">
        <v>145</v>
      </c>
      <c r="B4" s="105"/>
      <c r="C4" s="104"/>
      <c r="D4" s="105"/>
      <c r="E4" s="55">
        <v>0.95499999999999996</v>
      </c>
      <c r="F4" s="60" t="s">
        <v>166</v>
      </c>
      <c r="G4" s="57" t="s">
        <v>147</v>
      </c>
      <c r="H4" s="55" t="s">
        <v>148</v>
      </c>
    </row>
    <row r="5" spans="1:9" ht="27" customHeight="1">
      <c r="A5" s="104" t="s">
        <v>146</v>
      </c>
      <c r="B5" s="105"/>
      <c r="C5" s="104"/>
      <c r="D5" s="105"/>
      <c r="E5" s="55">
        <v>4.4999999999999998E-2</v>
      </c>
      <c r="F5" s="60" t="s">
        <v>237</v>
      </c>
      <c r="G5" s="57" t="s">
        <v>147</v>
      </c>
      <c r="H5" s="55" t="s">
        <v>148</v>
      </c>
    </row>
    <row r="6" spans="1:9" ht="15" customHeight="1">
      <c r="D6" s="6" t="s">
        <v>11</v>
      </c>
      <c r="E6" s="5">
        <f>SUM(E4:E5)</f>
        <v>1</v>
      </c>
      <c r="F6" s="5"/>
      <c r="G6" s="5"/>
    </row>
    <row r="7" spans="1:9" ht="15" customHeight="1">
      <c r="A7" s="81" t="s">
        <v>265</v>
      </c>
      <c r="B7" s="81"/>
      <c r="D7" s="6"/>
      <c r="E7" s="5"/>
      <c r="F7" s="5"/>
      <c r="G7" s="5"/>
    </row>
    <row r="8" spans="1:9" ht="25.5" customHeight="1">
      <c r="A8" s="109" t="s">
        <v>132</v>
      </c>
      <c r="B8" s="109"/>
      <c r="C8" s="109"/>
      <c r="D8" s="109"/>
      <c r="E8" s="109"/>
      <c r="F8" s="109"/>
      <c r="G8" s="109"/>
      <c r="H8" s="109"/>
      <c r="I8" s="109"/>
    </row>
    <row r="9" spans="1:9" ht="25.5" customHeight="1">
      <c r="A9" s="109"/>
      <c r="B9" s="109"/>
      <c r="C9" s="109"/>
      <c r="D9" s="109"/>
      <c r="E9" s="109"/>
      <c r="F9" s="109"/>
      <c r="G9" s="109"/>
      <c r="H9" s="109"/>
      <c r="I9" s="109"/>
    </row>
    <row r="10" spans="1:9" ht="30" customHeight="1">
      <c r="B10" s="7"/>
      <c r="C10" s="20" t="s">
        <v>85</v>
      </c>
    </row>
    <row r="11" spans="1:9" ht="19.5" customHeight="1">
      <c r="A11" s="118" t="s">
        <v>238</v>
      </c>
      <c r="B11" s="119"/>
      <c r="C11" s="119"/>
      <c r="D11" s="119"/>
      <c r="E11" s="120"/>
      <c r="F11" s="62" t="s">
        <v>160</v>
      </c>
    </row>
    <row r="12" spans="1:9">
      <c r="A12" s="118" t="s">
        <v>239</v>
      </c>
      <c r="B12" s="119"/>
      <c r="C12" s="119"/>
      <c r="D12" s="119"/>
      <c r="E12" s="120"/>
      <c r="F12" s="62" t="s">
        <v>161</v>
      </c>
    </row>
    <row r="13" spans="1:9" ht="30" customHeight="1">
      <c r="A13" s="48" t="s">
        <v>104</v>
      </c>
      <c r="B13" s="7"/>
      <c r="C13" s="20"/>
    </row>
    <row r="14" spans="1:9" ht="20.149999999999999" customHeight="1">
      <c r="A14" s="110" t="s">
        <v>137</v>
      </c>
      <c r="B14" s="111"/>
      <c r="C14" s="110" t="s">
        <v>46</v>
      </c>
      <c r="D14" s="111"/>
    </row>
    <row r="15" spans="1:9" ht="31.15" customHeight="1">
      <c r="A15" s="107" t="s">
        <v>39</v>
      </c>
      <c r="B15" s="108"/>
      <c r="C15" s="112" t="s">
        <v>209</v>
      </c>
      <c r="D15" s="113"/>
    </row>
    <row r="16" spans="1:9" ht="20.149999999999999" customHeight="1">
      <c r="A16" s="107" t="s">
        <v>40</v>
      </c>
      <c r="B16" s="108"/>
      <c r="C16" s="112">
        <v>0</v>
      </c>
      <c r="D16" s="113"/>
    </row>
    <row r="17" spans="1:10" ht="20.149999999999999" customHeight="1">
      <c r="A17" s="121" t="s">
        <v>167</v>
      </c>
      <c r="B17" s="122"/>
      <c r="C17" s="112">
        <v>0</v>
      </c>
      <c r="D17" s="113"/>
    </row>
    <row r="18" spans="1:10" ht="20.149999999999999" customHeight="1">
      <c r="A18" s="121" t="s">
        <v>90</v>
      </c>
      <c r="B18" s="122"/>
      <c r="C18" s="112"/>
      <c r="D18" s="113"/>
    </row>
    <row r="19" spans="1:10" ht="20.149999999999999" customHeight="1">
      <c r="A19" s="121" t="s">
        <v>97</v>
      </c>
      <c r="B19" s="122"/>
      <c r="C19" s="112"/>
      <c r="D19" s="113"/>
    </row>
    <row r="20" spans="1:10" ht="20.149999999999999" customHeight="1">
      <c r="A20" s="107" t="s">
        <v>41</v>
      </c>
      <c r="B20" s="108"/>
      <c r="C20" s="112">
        <v>0</v>
      </c>
      <c r="D20" s="113"/>
    </row>
    <row r="21" spans="1:10" ht="19.5" customHeight="1">
      <c r="A21" s="121" t="s">
        <v>44</v>
      </c>
      <c r="B21" s="122"/>
      <c r="C21" s="112">
        <v>0</v>
      </c>
      <c r="D21" s="113"/>
    </row>
    <row r="22" spans="1:10" ht="20.149999999999999" customHeight="1">
      <c r="A22" s="121" t="s">
        <v>91</v>
      </c>
      <c r="B22" s="122"/>
      <c r="C22" s="112"/>
      <c r="D22" s="113"/>
    </row>
    <row r="23" spans="1:10" ht="20.149999999999999" customHeight="1">
      <c r="A23" s="121" t="s">
        <v>92</v>
      </c>
      <c r="B23" s="122"/>
      <c r="C23" s="112"/>
      <c r="D23" s="113"/>
    </row>
    <row r="24" spans="1:10" ht="20.149999999999999" customHeight="1">
      <c r="A24" s="107" t="s">
        <v>93</v>
      </c>
      <c r="B24" s="108"/>
      <c r="C24" s="112">
        <v>4</v>
      </c>
      <c r="D24" s="113"/>
    </row>
    <row r="25" spans="1:10" ht="20.149999999999999" customHeight="1">
      <c r="A25" s="107" t="s">
        <v>42</v>
      </c>
      <c r="B25" s="108"/>
      <c r="C25" s="112">
        <v>0</v>
      </c>
      <c r="D25" s="113"/>
    </row>
    <row r="26" spans="1:10" ht="20.149999999999999" customHeight="1">
      <c r="A26" s="107" t="s">
        <v>43</v>
      </c>
      <c r="B26" s="108"/>
      <c r="C26" s="112">
        <v>0</v>
      </c>
      <c r="D26" s="113"/>
      <c r="E26" s="23" t="s">
        <v>133</v>
      </c>
      <c r="F26" s="24"/>
      <c r="G26" s="22"/>
      <c r="H26" s="22"/>
      <c r="I26" s="22"/>
      <c r="J26" s="22"/>
    </row>
    <row r="27" spans="1:10" ht="20.149999999999999" customHeight="1">
      <c r="A27" s="24" t="s">
        <v>45</v>
      </c>
      <c r="B27" s="23"/>
      <c r="C27" s="8"/>
      <c r="E27" s="22"/>
      <c r="F27" s="22"/>
      <c r="G27" s="22"/>
      <c r="H27" s="22"/>
      <c r="I27" s="22"/>
      <c r="J27" s="22"/>
    </row>
    <row r="28" spans="1:10" ht="30" customHeight="1">
      <c r="A28" s="48" t="s">
        <v>105</v>
      </c>
      <c r="B28" s="4"/>
      <c r="C28" s="4"/>
      <c r="D28" s="4"/>
    </row>
    <row r="29" spans="1:10" ht="42.75" customHeight="1">
      <c r="A29" s="128"/>
      <c r="B29" s="133" t="s">
        <v>13</v>
      </c>
      <c r="C29" s="134"/>
      <c r="D29" s="135"/>
      <c r="E29" s="32" t="s">
        <v>179</v>
      </c>
      <c r="F29" s="126" t="s">
        <v>15</v>
      </c>
      <c r="G29" s="33" t="s">
        <v>141</v>
      </c>
      <c r="H29" s="33" t="s">
        <v>14</v>
      </c>
    </row>
    <row r="30" spans="1:10" ht="15" customHeight="1">
      <c r="A30" s="129"/>
      <c r="B30" s="130" t="s">
        <v>178</v>
      </c>
      <c r="C30" s="131"/>
      <c r="D30" s="132"/>
      <c r="E30" s="45" t="s">
        <v>116</v>
      </c>
      <c r="F30" s="127"/>
      <c r="G30" s="45" t="s">
        <v>116</v>
      </c>
      <c r="H30" s="45" t="s">
        <v>116</v>
      </c>
    </row>
    <row r="31" spans="1:10" ht="25.5" customHeight="1">
      <c r="A31" s="31" t="s">
        <v>16</v>
      </c>
      <c r="B31" s="123" t="s">
        <v>240</v>
      </c>
      <c r="C31" s="124"/>
      <c r="D31" s="125"/>
      <c r="E31" s="16" t="s">
        <v>160</v>
      </c>
      <c r="F31" s="16" t="s">
        <v>64</v>
      </c>
      <c r="G31" s="16" t="s">
        <v>162</v>
      </c>
      <c r="H31" s="16" t="s">
        <v>148</v>
      </c>
    </row>
    <row r="32" spans="1:10" ht="25.5" customHeight="1">
      <c r="A32" s="31" t="s">
        <v>17</v>
      </c>
      <c r="B32" s="123" t="s">
        <v>30</v>
      </c>
      <c r="C32" s="124"/>
      <c r="D32" s="125"/>
      <c r="E32" s="16" t="s">
        <v>148</v>
      </c>
      <c r="F32" s="16" t="s">
        <v>64</v>
      </c>
      <c r="G32" s="16" t="s">
        <v>162</v>
      </c>
      <c r="H32" s="16" t="s">
        <v>148</v>
      </c>
    </row>
    <row r="33" spans="1:8" ht="25.5" customHeight="1">
      <c r="A33" s="31" t="s">
        <v>18</v>
      </c>
      <c r="B33" s="123" t="s">
        <v>241</v>
      </c>
      <c r="C33" s="124"/>
      <c r="D33" s="125"/>
      <c r="E33" s="16" t="s">
        <v>148</v>
      </c>
      <c r="F33" s="16" t="s">
        <v>64</v>
      </c>
      <c r="G33" s="16" t="s">
        <v>162</v>
      </c>
      <c r="H33" s="16" t="s">
        <v>148</v>
      </c>
    </row>
    <row r="34" spans="1:8" ht="25.5" customHeight="1">
      <c r="A34" s="31" t="s">
        <v>19</v>
      </c>
      <c r="B34" s="123" t="s">
        <v>242</v>
      </c>
      <c r="C34" s="124"/>
      <c r="D34" s="125"/>
      <c r="E34" s="16" t="s">
        <v>148</v>
      </c>
      <c r="F34" s="16" t="s">
        <v>64</v>
      </c>
      <c r="G34" s="16" t="s">
        <v>162</v>
      </c>
      <c r="H34" s="16" t="s">
        <v>148</v>
      </c>
    </row>
    <row r="35" spans="1:8" ht="25.5" customHeight="1">
      <c r="A35" s="31" t="s">
        <v>20</v>
      </c>
      <c r="B35" s="123" t="s">
        <v>243</v>
      </c>
      <c r="C35" s="124"/>
      <c r="D35" s="125"/>
      <c r="E35" s="16" t="s">
        <v>148</v>
      </c>
      <c r="F35" s="16" t="s">
        <v>64</v>
      </c>
      <c r="G35" s="16" t="s">
        <v>162</v>
      </c>
      <c r="H35" s="16" t="s">
        <v>148</v>
      </c>
    </row>
    <row r="36" spans="1:8" ht="25.5" customHeight="1">
      <c r="A36" s="31" t="s">
        <v>21</v>
      </c>
      <c r="B36" s="123" t="s">
        <v>244</v>
      </c>
      <c r="C36" s="124"/>
      <c r="D36" s="125"/>
      <c r="E36" s="16" t="s">
        <v>148</v>
      </c>
      <c r="F36" s="16" t="s">
        <v>64</v>
      </c>
      <c r="G36" s="44" t="s">
        <v>245</v>
      </c>
      <c r="H36" s="16" t="s">
        <v>148</v>
      </c>
    </row>
    <row r="37" spans="1:8" ht="25.5" customHeight="1">
      <c r="A37" s="31" t="s">
        <v>22</v>
      </c>
      <c r="B37" s="123" t="s">
        <v>32</v>
      </c>
      <c r="C37" s="124"/>
      <c r="D37" s="125"/>
      <c r="E37" s="16" t="s">
        <v>148</v>
      </c>
      <c r="F37" s="16" t="s">
        <v>64</v>
      </c>
      <c r="G37" s="16" t="s">
        <v>162</v>
      </c>
      <c r="H37" s="16" t="s">
        <v>148</v>
      </c>
    </row>
    <row r="38" spans="1:8" ht="25.5" customHeight="1">
      <c r="A38" s="31" t="s">
        <v>23</v>
      </c>
      <c r="B38" s="123" t="s">
        <v>33</v>
      </c>
      <c r="C38" s="124"/>
      <c r="D38" s="125"/>
      <c r="E38" s="16" t="s">
        <v>148</v>
      </c>
      <c r="F38" s="16" t="s">
        <v>64</v>
      </c>
      <c r="G38" s="16" t="s">
        <v>162</v>
      </c>
      <c r="H38" s="16" t="s">
        <v>148</v>
      </c>
    </row>
    <row r="39" spans="1:8" ht="25.5" customHeight="1">
      <c r="A39" s="31" t="s">
        <v>24</v>
      </c>
      <c r="B39" s="123" t="s">
        <v>34</v>
      </c>
      <c r="C39" s="124"/>
      <c r="D39" s="125"/>
      <c r="E39" s="16" t="s">
        <v>148</v>
      </c>
      <c r="F39" s="16" t="s">
        <v>64</v>
      </c>
      <c r="G39" s="16" t="s">
        <v>162</v>
      </c>
      <c r="H39" s="16" t="s">
        <v>148</v>
      </c>
    </row>
    <row r="40" spans="1:8" ht="25.5" customHeight="1">
      <c r="A40" s="31" t="s">
        <v>25</v>
      </c>
      <c r="B40" s="123" t="s">
        <v>35</v>
      </c>
      <c r="C40" s="124"/>
      <c r="D40" s="125"/>
      <c r="E40" s="16" t="s">
        <v>148</v>
      </c>
      <c r="F40" s="16" t="s">
        <v>64</v>
      </c>
      <c r="G40" s="16" t="s">
        <v>162</v>
      </c>
      <c r="H40" s="16" t="s">
        <v>148</v>
      </c>
    </row>
    <row r="41" spans="1:8" ht="25.5" customHeight="1">
      <c r="A41" s="31" t="s">
        <v>26</v>
      </c>
      <c r="B41" s="123" t="s">
        <v>36</v>
      </c>
      <c r="C41" s="124"/>
      <c r="D41" s="125"/>
      <c r="E41" s="16" t="s">
        <v>148</v>
      </c>
      <c r="F41" s="16" t="s">
        <v>64</v>
      </c>
      <c r="G41" s="16" t="s">
        <v>162</v>
      </c>
      <c r="H41" s="16" t="s">
        <v>148</v>
      </c>
    </row>
    <row r="42" spans="1:8" ht="25.5" customHeight="1">
      <c r="A42" s="31" t="s">
        <v>27</v>
      </c>
      <c r="B42" s="123" t="s">
        <v>37</v>
      </c>
      <c r="C42" s="124"/>
      <c r="D42" s="125"/>
      <c r="E42" s="16" t="s">
        <v>148</v>
      </c>
      <c r="F42" s="16" t="s">
        <v>64</v>
      </c>
      <c r="G42" s="44" t="s">
        <v>207</v>
      </c>
      <c r="H42" s="16" t="s">
        <v>148</v>
      </c>
    </row>
    <row r="43" spans="1:8" ht="25.5" customHeight="1">
      <c r="A43" s="31" t="s">
        <v>28</v>
      </c>
      <c r="B43" s="123" t="s">
        <v>38</v>
      </c>
      <c r="C43" s="124"/>
      <c r="D43" s="125"/>
      <c r="E43" s="16" t="s">
        <v>148</v>
      </c>
      <c r="F43" s="16" t="s">
        <v>64</v>
      </c>
      <c r="G43" s="16" t="s">
        <v>162</v>
      </c>
      <c r="H43" s="16" t="s">
        <v>148</v>
      </c>
    </row>
    <row r="44" spans="1:8" ht="25.5" customHeight="1">
      <c r="A44" s="31" t="s">
        <v>29</v>
      </c>
      <c r="B44" s="123" t="s">
        <v>31</v>
      </c>
      <c r="C44" s="124"/>
      <c r="D44" s="125"/>
      <c r="E44" s="16" t="s">
        <v>148</v>
      </c>
      <c r="F44" s="16" t="s">
        <v>64</v>
      </c>
      <c r="G44" s="16" t="s">
        <v>162</v>
      </c>
      <c r="H44" s="16" t="s">
        <v>148</v>
      </c>
    </row>
  </sheetData>
  <mergeCells count="57">
    <mergeCell ref="F29:F30"/>
    <mergeCell ref="B44:D44"/>
    <mergeCell ref="A29:A30"/>
    <mergeCell ref="B36:D36"/>
    <mergeCell ref="B37:D37"/>
    <mergeCell ref="B38:D38"/>
    <mergeCell ref="B39:D39"/>
    <mergeCell ref="B40:D40"/>
    <mergeCell ref="B41:D41"/>
    <mergeCell ref="B42:D42"/>
    <mergeCell ref="B33:D33"/>
    <mergeCell ref="B34:D34"/>
    <mergeCell ref="B35:D35"/>
    <mergeCell ref="B30:D30"/>
    <mergeCell ref="B29:D29"/>
    <mergeCell ref="B31:D31"/>
    <mergeCell ref="A23:B23"/>
    <mergeCell ref="C19:D19"/>
    <mergeCell ref="C20:D20"/>
    <mergeCell ref="C21:D21"/>
    <mergeCell ref="A19:B19"/>
    <mergeCell ref="A20:B20"/>
    <mergeCell ref="A21:B21"/>
    <mergeCell ref="C22:D22"/>
    <mergeCell ref="C23:D23"/>
    <mergeCell ref="A22:B22"/>
    <mergeCell ref="B43:D43"/>
    <mergeCell ref="A25:B25"/>
    <mergeCell ref="A26:B26"/>
    <mergeCell ref="C24:D24"/>
    <mergeCell ref="C25:D25"/>
    <mergeCell ref="C26:D26"/>
    <mergeCell ref="A24:B24"/>
    <mergeCell ref="B32:D32"/>
    <mergeCell ref="C16:D16"/>
    <mergeCell ref="C17:D17"/>
    <mergeCell ref="A11:E11"/>
    <mergeCell ref="A12:E12"/>
    <mergeCell ref="C18:D18"/>
    <mergeCell ref="A16:B16"/>
    <mergeCell ref="A17:B17"/>
    <mergeCell ref="A18:B18"/>
    <mergeCell ref="H2:H3"/>
    <mergeCell ref="A15:B15"/>
    <mergeCell ref="A8:I9"/>
    <mergeCell ref="C14:D14"/>
    <mergeCell ref="C15:D15"/>
    <mergeCell ref="A14:B14"/>
    <mergeCell ref="C2:D2"/>
    <mergeCell ref="C3:D3"/>
    <mergeCell ref="C4:D4"/>
    <mergeCell ref="C5:D5"/>
    <mergeCell ref="G2:G3"/>
    <mergeCell ref="A2:B2"/>
    <mergeCell ref="A4:B4"/>
    <mergeCell ref="A5:B5"/>
    <mergeCell ref="A3:B3"/>
  </mergeCells>
  <phoneticPr fontId="32" type="noConversion"/>
  <printOptions verticalCentered="1"/>
  <pageMargins left="0.39370078740157483" right="0.39370078740157483" top="0.98425196850393704" bottom="0.98425196850393704" header="0.39370078740157483" footer="0.39370078740157483"/>
  <pageSetup paperSize="9" scale="61"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34"/>
  <sheetViews>
    <sheetView zoomScale="70" zoomScaleNormal="70" workbookViewId="0">
      <selection activeCell="H34" sqref="H34"/>
    </sheetView>
  </sheetViews>
  <sheetFormatPr defaultColWidth="9.26953125" defaultRowHeight="14.5"/>
  <cols>
    <col min="1" max="1" width="35.7265625" style="2" customWidth="1"/>
    <col min="2" max="2" width="15" style="2" customWidth="1"/>
    <col min="3" max="3" width="37.453125" style="2" customWidth="1"/>
    <col min="4" max="4" width="33.453125" style="2" customWidth="1"/>
    <col min="5" max="5" width="27.453125" style="2" customWidth="1"/>
    <col min="6" max="6" width="16" style="2" customWidth="1"/>
    <col min="7" max="16384" width="9.26953125" style="2"/>
  </cols>
  <sheetData>
    <row r="1" spans="1:21" s="49" customFormat="1" ht="30" customHeight="1">
      <c r="A1" s="48" t="s">
        <v>192</v>
      </c>
      <c r="B1" s="48"/>
      <c r="C1" s="48"/>
      <c r="D1" s="48"/>
      <c r="E1" s="48"/>
    </row>
    <row r="2" spans="1:21" ht="38.25" customHeight="1">
      <c r="A2" s="136" t="s">
        <v>111</v>
      </c>
      <c r="B2" s="137"/>
      <c r="C2" s="34" t="s">
        <v>181</v>
      </c>
      <c r="D2" s="35" t="s">
        <v>180</v>
      </c>
      <c r="E2" s="36" t="s">
        <v>86</v>
      </c>
    </row>
    <row r="3" spans="1:21" ht="40.5" customHeight="1">
      <c r="A3" s="138" t="s">
        <v>198</v>
      </c>
      <c r="B3" s="139"/>
      <c r="C3" s="71" t="s">
        <v>199</v>
      </c>
      <c r="D3" s="79" t="s">
        <v>248</v>
      </c>
      <c r="E3" s="16" t="s">
        <v>261</v>
      </c>
    </row>
    <row r="4" spans="1:21" s="49" customFormat="1" ht="30" customHeight="1">
      <c r="A4" s="48" t="s">
        <v>114</v>
      </c>
      <c r="B4" s="48"/>
      <c r="C4" s="48"/>
      <c r="D4" s="48"/>
      <c r="E4" s="48"/>
      <c r="F4" s="64"/>
    </row>
    <row r="5" spans="1:21" ht="20.149999999999999" customHeight="1">
      <c r="A5" s="140" t="s">
        <v>115</v>
      </c>
      <c r="B5" s="141"/>
      <c r="C5" s="141"/>
      <c r="D5" s="141"/>
      <c r="E5" s="142"/>
      <c r="F5" s="16" t="s">
        <v>148</v>
      </c>
    </row>
    <row r="6" spans="1:21" ht="20.149999999999999" customHeight="1">
      <c r="A6" s="140" t="s">
        <v>117</v>
      </c>
      <c r="B6" s="141"/>
      <c r="C6" s="141"/>
      <c r="D6" s="141"/>
      <c r="E6" s="142"/>
      <c r="F6" s="16" t="s">
        <v>64</v>
      </c>
    </row>
    <row r="7" spans="1:21" s="49" customFormat="1" ht="30" customHeight="1">
      <c r="A7" s="48" t="s">
        <v>119</v>
      </c>
      <c r="B7" s="146" t="s">
        <v>120</v>
      </c>
      <c r="C7" s="146"/>
      <c r="D7" s="146"/>
      <c r="E7" s="146"/>
      <c r="F7" s="146"/>
    </row>
    <row r="8" spans="1:21" ht="20.149999999999999" customHeight="1">
      <c r="A8" s="143" t="s">
        <v>247</v>
      </c>
      <c r="B8" s="144"/>
      <c r="C8" s="144"/>
      <c r="D8" s="144"/>
      <c r="E8" s="145"/>
      <c r="F8" s="16" t="s">
        <v>148</v>
      </c>
    </row>
    <row r="9" spans="1:21" ht="20.149999999999999" customHeight="1">
      <c r="A9" s="143" t="s">
        <v>246</v>
      </c>
      <c r="B9" s="144"/>
      <c r="C9" s="144" t="s">
        <v>116</v>
      </c>
      <c r="D9" s="144" t="s">
        <v>116</v>
      </c>
      <c r="E9" s="145" t="s">
        <v>116</v>
      </c>
      <c r="F9" s="16" t="s">
        <v>148</v>
      </c>
    </row>
    <row r="10" spans="1:21" ht="20.149999999999999" customHeight="1">
      <c r="A10" s="143" t="s">
        <v>122</v>
      </c>
      <c r="B10" s="144"/>
      <c r="C10" s="144"/>
      <c r="D10" s="144"/>
      <c r="E10" s="145"/>
      <c r="F10" s="44" t="s">
        <v>64</v>
      </c>
    </row>
    <row r="11" spans="1:21" ht="20.149999999999999" customHeight="1">
      <c r="A11" s="143" t="s">
        <v>118</v>
      </c>
      <c r="B11" s="144"/>
      <c r="C11" s="144" t="s">
        <v>116</v>
      </c>
      <c r="D11" s="144" t="s">
        <v>116</v>
      </c>
      <c r="E11" s="145" t="s">
        <v>116</v>
      </c>
      <c r="F11" s="16" t="s">
        <v>148</v>
      </c>
    </row>
    <row r="12" spans="1:21" ht="20.149999999999999" customHeight="1">
      <c r="A12" s="143" t="s">
        <v>121</v>
      </c>
      <c r="B12" s="144"/>
      <c r="C12" s="144"/>
      <c r="D12" s="144"/>
      <c r="E12" s="145"/>
      <c r="F12" s="44" t="s">
        <v>64</v>
      </c>
    </row>
    <row r="13" spans="1:21" s="49" customFormat="1" ht="30" customHeight="1">
      <c r="A13" s="48" t="s">
        <v>194</v>
      </c>
      <c r="B13" s="58" t="s">
        <v>94</v>
      </c>
      <c r="C13" s="26"/>
      <c r="D13" s="26"/>
      <c r="E13" s="48"/>
      <c r="F13" s="50"/>
    </row>
    <row r="14" spans="1:21" ht="50.25" customHeight="1">
      <c r="A14" s="82" t="s">
        <v>71</v>
      </c>
      <c r="B14" s="83" t="s">
        <v>269</v>
      </c>
      <c r="C14" s="83" t="s">
        <v>270</v>
      </c>
      <c r="D14" s="83" t="s">
        <v>271</v>
      </c>
      <c r="E14" s="83" t="s">
        <v>272</v>
      </c>
      <c r="F14" s="83" t="s">
        <v>86</v>
      </c>
    </row>
    <row r="15" spans="1:21" ht="25.5" customHeight="1">
      <c r="A15" s="84" t="s">
        <v>273</v>
      </c>
      <c r="B15" s="85" t="s">
        <v>274</v>
      </c>
      <c r="C15" s="87" t="s">
        <v>286</v>
      </c>
      <c r="D15" s="87" t="s">
        <v>288</v>
      </c>
      <c r="E15" s="87" t="s">
        <v>288</v>
      </c>
      <c r="F15" s="86" t="s">
        <v>290</v>
      </c>
    </row>
    <row r="16" spans="1:21" ht="25.5" customHeight="1">
      <c r="A16" s="84" t="s">
        <v>275</v>
      </c>
      <c r="B16" s="85" t="s">
        <v>72</v>
      </c>
      <c r="C16" s="88" t="s">
        <v>287</v>
      </c>
      <c r="D16" s="87" t="s">
        <v>74</v>
      </c>
      <c r="E16" s="87" t="s">
        <v>74</v>
      </c>
      <c r="F16" s="86" t="s">
        <v>290</v>
      </c>
      <c r="H16" s="28"/>
      <c r="I16" s="28"/>
      <c r="J16" s="28"/>
      <c r="K16" s="28"/>
      <c r="L16" s="28"/>
      <c r="M16" s="28"/>
      <c r="N16" s="28"/>
      <c r="O16" s="28"/>
      <c r="P16" s="28"/>
      <c r="Q16" s="28"/>
      <c r="R16" s="28"/>
      <c r="S16" s="28"/>
      <c r="T16" s="28"/>
      <c r="U16" s="28"/>
    </row>
    <row r="17" spans="1:12" ht="25.5" customHeight="1">
      <c r="A17" s="84" t="s">
        <v>276</v>
      </c>
      <c r="B17" s="85" t="s">
        <v>72</v>
      </c>
      <c r="C17" s="87" t="s">
        <v>73</v>
      </c>
      <c r="D17" s="86" t="s">
        <v>64</v>
      </c>
      <c r="E17" s="86" t="s">
        <v>64</v>
      </c>
      <c r="F17" s="86" t="s">
        <v>64</v>
      </c>
      <c r="H17" s="28"/>
      <c r="I17" s="28"/>
      <c r="J17" s="28"/>
      <c r="K17" s="28"/>
      <c r="L17" s="28"/>
    </row>
    <row r="18" spans="1:12" ht="25.5" customHeight="1">
      <c r="A18" s="84" t="s">
        <v>277</v>
      </c>
      <c r="B18" s="85" t="s">
        <v>72</v>
      </c>
      <c r="C18" s="87" t="s">
        <v>74</v>
      </c>
      <c r="D18" s="86" t="s">
        <v>64</v>
      </c>
      <c r="E18" s="86" t="s">
        <v>64</v>
      </c>
      <c r="F18" s="86" t="s">
        <v>64</v>
      </c>
      <c r="H18" s="28"/>
      <c r="I18" s="28"/>
      <c r="J18" s="28"/>
      <c r="K18" s="28"/>
      <c r="L18" s="28"/>
    </row>
    <row r="19" spans="1:12" ht="25.5" customHeight="1">
      <c r="A19" s="84" t="s">
        <v>278</v>
      </c>
      <c r="B19" s="85" t="s">
        <v>72</v>
      </c>
      <c r="C19" s="87" t="s">
        <v>75</v>
      </c>
      <c r="D19" s="86" t="s">
        <v>64</v>
      </c>
      <c r="E19" s="86" t="s">
        <v>64</v>
      </c>
      <c r="F19" s="86" t="s">
        <v>64</v>
      </c>
      <c r="H19" s="28"/>
      <c r="I19" s="28"/>
      <c r="J19" s="28"/>
      <c r="K19" s="28"/>
      <c r="L19" s="28"/>
    </row>
    <row r="20" spans="1:12" ht="25.5" customHeight="1">
      <c r="A20" s="84" t="s">
        <v>279</v>
      </c>
      <c r="B20" s="85" t="s">
        <v>76</v>
      </c>
      <c r="C20" s="87" t="s">
        <v>75</v>
      </c>
      <c r="D20" s="86" t="s">
        <v>64</v>
      </c>
      <c r="E20" s="86" t="s">
        <v>64</v>
      </c>
      <c r="F20" s="86" t="s">
        <v>64</v>
      </c>
      <c r="H20" s="28"/>
      <c r="I20" s="28"/>
      <c r="J20" s="28"/>
      <c r="K20" s="28"/>
      <c r="L20" s="28"/>
    </row>
    <row r="21" spans="1:12" ht="25.5" customHeight="1">
      <c r="A21" s="84" t="s">
        <v>280</v>
      </c>
      <c r="B21" s="85" t="s">
        <v>76</v>
      </c>
      <c r="C21" s="87" t="s">
        <v>75</v>
      </c>
      <c r="D21" s="86" t="s">
        <v>64</v>
      </c>
      <c r="E21" s="86" t="s">
        <v>64</v>
      </c>
      <c r="F21" s="86" t="s">
        <v>64</v>
      </c>
      <c r="H21" s="28"/>
      <c r="I21" s="28"/>
      <c r="J21" s="28"/>
      <c r="K21" s="28"/>
      <c r="L21" s="28"/>
    </row>
    <row r="22" spans="1:12" ht="25.5" customHeight="1">
      <c r="A22" s="84" t="s">
        <v>281</v>
      </c>
      <c r="B22" s="85" t="s">
        <v>76</v>
      </c>
      <c r="C22" s="87" t="s">
        <v>193</v>
      </c>
      <c r="D22" s="86" t="s">
        <v>64</v>
      </c>
      <c r="E22" s="86" t="s">
        <v>64</v>
      </c>
      <c r="F22" s="86" t="s">
        <v>64</v>
      </c>
      <c r="H22" s="28"/>
      <c r="I22" s="28"/>
      <c r="J22" s="28"/>
      <c r="K22" s="28"/>
      <c r="L22" s="28"/>
    </row>
    <row r="23" spans="1:12" ht="25.5" customHeight="1">
      <c r="A23" s="84" t="s">
        <v>282</v>
      </c>
      <c r="B23" s="85" t="s">
        <v>76</v>
      </c>
      <c r="C23" s="87" t="s">
        <v>193</v>
      </c>
      <c r="D23" s="86" t="s">
        <v>75</v>
      </c>
      <c r="E23" s="86" t="s">
        <v>75</v>
      </c>
      <c r="F23" s="86" t="s">
        <v>289</v>
      </c>
    </row>
    <row r="24" spans="1:12" ht="25.5" customHeight="1">
      <c r="A24" s="84" t="s">
        <v>283</v>
      </c>
      <c r="B24" s="85" t="s">
        <v>76</v>
      </c>
      <c r="C24" s="87" t="s">
        <v>75</v>
      </c>
      <c r="D24" s="86" t="s">
        <v>64</v>
      </c>
      <c r="E24" s="86" t="s">
        <v>64</v>
      </c>
      <c r="F24" s="86" t="s">
        <v>64</v>
      </c>
    </row>
    <row r="25" spans="1:12" ht="25.5" customHeight="1">
      <c r="A25" s="84" t="s">
        <v>284</v>
      </c>
      <c r="B25" s="85" t="s">
        <v>76</v>
      </c>
      <c r="C25" s="87" t="s">
        <v>75</v>
      </c>
      <c r="D25" s="86" t="s">
        <v>64</v>
      </c>
      <c r="E25" s="86" t="s">
        <v>64</v>
      </c>
      <c r="F25" s="86" t="s">
        <v>64</v>
      </c>
    </row>
    <row r="26" spans="1:12" ht="25.5" customHeight="1">
      <c r="A26" s="84" t="s">
        <v>200</v>
      </c>
      <c r="B26" s="85" t="s">
        <v>76</v>
      </c>
      <c r="C26" s="87" t="s">
        <v>73</v>
      </c>
      <c r="D26" s="86" t="s">
        <v>64</v>
      </c>
      <c r="E26" s="86" t="s">
        <v>64</v>
      </c>
      <c r="F26" s="86" t="s">
        <v>64</v>
      </c>
    </row>
    <row r="27" spans="1:12" ht="25.5" customHeight="1">
      <c r="A27" s="84" t="s">
        <v>201</v>
      </c>
      <c r="B27" s="85" t="s">
        <v>76</v>
      </c>
      <c r="C27" s="87" t="s">
        <v>202</v>
      </c>
      <c r="D27" s="86" t="s">
        <v>64</v>
      </c>
      <c r="E27" s="86" t="s">
        <v>64</v>
      </c>
      <c r="F27" s="86" t="s">
        <v>64</v>
      </c>
    </row>
    <row r="28" spans="1:12" ht="25.5" customHeight="1">
      <c r="A28" s="84" t="s">
        <v>203</v>
      </c>
      <c r="B28" s="85" t="s">
        <v>76</v>
      </c>
      <c r="C28" s="87" t="s">
        <v>202</v>
      </c>
      <c r="D28" s="86" t="s">
        <v>64</v>
      </c>
      <c r="E28" s="86" t="s">
        <v>64</v>
      </c>
      <c r="F28" s="86" t="s">
        <v>64</v>
      </c>
    </row>
    <row r="29" spans="1:12" ht="25.5" customHeight="1">
      <c r="A29" s="84" t="s">
        <v>204</v>
      </c>
      <c r="B29" s="85" t="s">
        <v>76</v>
      </c>
      <c r="C29" s="87" t="s">
        <v>205</v>
      </c>
      <c r="D29" s="86" t="s">
        <v>64</v>
      </c>
      <c r="E29" s="86" t="s">
        <v>64</v>
      </c>
      <c r="F29" s="86" t="s">
        <v>64</v>
      </c>
    </row>
    <row r="30" spans="1:12" ht="25.5" customHeight="1">
      <c r="A30" s="84" t="s">
        <v>285</v>
      </c>
      <c r="B30" s="85" t="s">
        <v>76</v>
      </c>
      <c r="C30" s="87" t="s">
        <v>73</v>
      </c>
      <c r="D30" s="87" t="s">
        <v>205</v>
      </c>
      <c r="E30" s="87" t="s">
        <v>205</v>
      </c>
      <c r="F30" s="86" t="s">
        <v>290</v>
      </c>
    </row>
    <row r="31" spans="1:12" s="49" customFormat="1" ht="30" customHeight="1">
      <c r="A31" s="48" t="s">
        <v>134</v>
      </c>
      <c r="B31" s="48"/>
      <c r="C31" s="48"/>
      <c r="E31" s="51"/>
    </row>
    <row r="32" spans="1:12" ht="15.75" customHeight="1">
      <c r="A32" s="153" t="s">
        <v>107</v>
      </c>
      <c r="B32" s="154"/>
      <c r="C32" s="155"/>
      <c r="D32" s="156" t="s">
        <v>99</v>
      </c>
      <c r="E32" s="157"/>
      <c r="F32" s="158"/>
    </row>
    <row r="33" spans="1:8" ht="15" customHeight="1">
      <c r="A33" s="150" t="s">
        <v>98</v>
      </c>
      <c r="B33" s="151"/>
      <c r="C33" s="152"/>
      <c r="D33" s="150" t="s">
        <v>98</v>
      </c>
      <c r="E33" s="151"/>
      <c r="F33" s="152"/>
    </row>
    <row r="34" spans="1:8" ht="198" customHeight="1">
      <c r="A34" s="147" t="s">
        <v>293</v>
      </c>
      <c r="B34" s="148"/>
      <c r="C34" s="149"/>
      <c r="D34" s="147" t="s">
        <v>295</v>
      </c>
      <c r="E34" s="148"/>
      <c r="F34" s="149"/>
      <c r="H34" s="2" t="s">
        <v>294</v>
      </c>
    </row>
  </sheetData>
  <mergeCells count="16">
    <mergeCell ref="D34:F34"/>
    <mergeCell ref="D33:F33"/>
    <mergeCell ref="A32:C32"/>
    <mergeCell ref="A33:C33"/>
    <mergeCell ref="A34:C34"/>
    <mergeCell ref="D32:F32"/>
    <mergeCell ref="A12:E12"/>
    <mergeCell ref="B7:F7"/>
    <mergeCell ref="A8:E8"/>
    <mergeCell ref="A9:E9"/>
    <mergeCell ref="A10:E10"/>
    <mergeCell ref="A2:B2"/>
    <mergeCell ref="A3:B3"/>
    <mergeCell ref="A5:E5"/>
    <mergeCell ref="A6:E6"/>
    <mergeCell ref="A11:E11"/>
  </mergeCells>
  <phoneticPr fontId="32" type="noConversion"/>
  <printOptions verticalCentered="1"/>
  <pageMargins left="0.39370078740157483" right="0.39370078740157483" top="0.98425196850393704" bottom="0.98425196850393704" header="0.39370078740157483" footer="0.39370078740157483"/>
  <pageSetup paperSize="9" scale="57"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33"/>
  <sheetViews>
    <sheetView zoomScale="85" zoomScaleNormal="85" workbookViewId="0">
      <selection activeCell="J10" sqref="J10"/>
    </sheetView>
  </sheetViews>
  <sheetFormatPr defaultColWidth="9.26953125" defaultRowHeight="14.5"/>
  <cols>
    <col min="1" max="1" width="28" style="2" customWidth="1"/>
    <col min="2" max="3" width="17.453125" style="2" customWidth="1"/>
    <col min="4" max="4" width="16.453125" style="2" customWidth="1"/>
    <col min="5" max="5" width="3.453125" style="2" customWidth="1"/>
    <col min="6" max="6" width="13.453125" style="2" customWidth="1"/>
    <col min="7" max="7" width="32.453125" style="2" customWidth="1"/>
    <col min="8" max="8" width="12.453125" style="2" customWidth="1"/>
    <col min="9" max="9" width="15.453125" style="2" customWidth="1"/>
    <col min="10" max="16384" width="9.26953125" style="2"/>
  </cols>
  <sheetData>
    <row r="1" spans="1:11" ht="30" customHeight="1">
      <c r="A1" s="96" t="s">
        <v>123</v>
      </c>
      <c r="B1" s="96"/>
      <c r="C1" s="96"/>
      <c r="E1" s="27"/>
      <c r="G1" s="27"/>
    </row>
    <row r="2" spans="1:11">
      <c r="A2" s="1"/>
      <c r="B2" s="37" t="s">
        <v>190</v>
      </c>
      <c r="C2" s="37" t="s">
        <v>191</v>
      </c>
      <c r="G2" s="27"/>
    </row>
    <row r="3" spans="1:11" ht="25.15" customHeight="1">
      <c r="A3" s="12" t="s">
        <v>125</v>
      </c>
      <c r="B3" s="16">
        <v>200</v>
      </c>
      <c r="C3" s="16">
        <f>B3*12/1000</f>
        <v>2.4</v>
      </c>
      <c r="G3" s="27"/>
      <c r="I3" s="28"/>
      <c r="J3" s="28"/>
      <c r="K3" s="28"/>
    </row>
    <row r="4" spans="1:11" ht="25.15" customHeight="1">
      <c r="A4" s="10" t="s">
        <v>88</v>
      </c>
      <c r="B4" s="16">
        <v>370</v>
      </c>
      <c r="C4" s="16">
        <f>(B4*12)/1000</f>
        <v>4.4400000000000004</v>
      </c>
      <c r="G4" s="27"/>
      <c r="I4" s="28"/>
      <c r="J4" s="28"/>
      <c r="K4" s="28"/>
    </row>
    <row r="5" spans="1:11" ht="25.15" customHeight="1">
      <c r="A5" s="10" t="s">
        <v>87</v>
      </c>
      <c r="B5" s="16">
        <f>B4+D12</f>
        <v>378</v>
      </c>
      <c r="C5" s="16">
        <f>(B5*12+D15)/1000</f>
        <v>4.7359999999999998</v>
      </c>
      <c r="G5" s="27"/>
      <c r="I5" s="28"/>
      <c r="J5" s="28"/>
      <c r="K5" s="28"/>
    </row>
    <row r="6" spans="1:11" ht="25.15" customHeight="1">
      <c r="A6" s="160" t="s">
        <v>249</v>
      </c>
      <c r="B6" s="160"/>
      <c r="C6" s="160"/>
      <c r="D6" s="44" t="s">
        <v>148</v>
      </c>
    </row>
    <row r="7" spans="1:11" ht="25.15" customHeight="1">
      <c r="A7" s="160" t="s">
        <v>251</v>
      </c>
      <c r="B7" s="160"/>
      <c r="C7" s="160"/>
      <c r="D7" s="44" t="s">
        <v>148</v>
      </c>
      <c r="F7" s="14"/>
    </row>
    <row r="8" spans="1:11" ht="25.15" customHeight="1">
      <c r="A8" s="160" t="s">
        <v>250</v>
      </c>
      <c r="B8" s="160"/>
      <c r="C8" s="160"/>
      <c r="D8" s="44" t="s">
        <v>4</v>
      </c>
    </row>
    <row r="9" spans="1:11" ht="30" customHeight="1">
      <c r="A9" s="48" t="s">
        <v>183</v>
      </c>
    </row>
    <row r="10" spans="1:11" ht="15" customHeight="1">
      <c r="A10" s="128"/>
      <c r="B10" s="128" t="s">
        <v>186</v>
      </c>
      <c r="C10" s="168" t="s">
        <v>185</v>
      </c>
      <c r="D10" s="168" t="s">
        <v>3</v>
      </c>
      <c r="E10" s="172" t="s">
        <v>195</v>
      </c>
      <c r="F10" s="173"/>
    </row>
    <row r="11" spans="1:11" ht="21" customHeight="1">
      <c r="A11" s="129"/>
      <c r="B11" s="129"/>
      <c r="C11" s="129"/>
      <c r="D11" s="180"/>
      <c r="E11" s="174"/>
      <c r="F11" s="175"/>
    </row>
    <row r="12" spans="1:11" ht="15" customHeight="1">
      <c r="A12" s="167" t="s">
        <v>252</v>
      </c>
      <c r="B12" s="161" t="s">
        <v>196</v>
      </c>
      <c r="C12" s="166" t="s">
        <v>210</v>
      </c>
      <c r="D12" s="166">
        <v>8</v>
      </c>
      <c r="E12" s="70" t="s">
        <v>222</v>
      </c>
      <c r="F12" s="71">
        <v>180</v>
      </c>
    </row>
    <row r="13" spans="1:11" ht="15" customHeight="1">
      <c r="A13" s="167"/>
      <c r="B13" s="161"/>
      <c r="C13" s="161"/>
      <c r="D13" s="166"/>
      <c r="E13" s="70" t="s">
        <v>223</v>
      </c>
      <c r="F13" s="71">
        <v>120</v>
      </c>
    </row>
    <row r="14" spans="1:11" ht="15" customHeight="1">
      <c r="A14" s="167"/>
      <c r="B14" s="161"/>
      <c r="C14" s="161"/>
      <c r="D14" s="166"/>
      <c r="E14" s="70" t="s">
        <v>297</v>
      </c>
      <c r="F14" s="71">
        <v>64</v>
      </c>
    </row>
    <row r="15" spans="1:11" ht="15" customHeight="1">
      <c r="A15" s="162" t="s">
        <v>182</v>
      </c>
      <c r="B15" s="128" t="s">
        <v>211</v>
      </c>
      <c r="C15" s="166" t="s">
        <v>197</v>
      </c>
      <c r="D15" s="166">
        <v>200</v>
      </c>
      <c r="E15" s="70" t="s">
        <v>222</v>
      </c>
      <c r="F15" s="71">
        <v>400</v>
      </c>
    </row>
    <row r="16" spans="1:11" ht="15" customHeight="1">
      <c r="A16" s="163"/>
      <c r="B16" s="165"/>
      <c r="C16" s="161"/>
      <c r="D16" s="166"/>
      <c r="E16" s="70" t="s">
        <v>223</v>
      </c>
      <c r="F16" s="71">
        <v>200</v>
      </c>
    </row>
    <row r="17" spans="1:7" ht="15" customHeight="1">
      <c r="A17" s="164"/>
      <c r="B17" s="129"/>
      <c r="C17" s="161"/>
      <c r="D17" s="166"/>
      <c r="E17" s="70" t="s">
        <v>224</v>
      </c>
      <c r="F17" s="71">
        <v>95</v>
      </c>
    </row>
    <row r="18" spans="1:7" ht="15" hidden="1" customHeight="1">
      <c r="A18" s="159" t="s">
        <v>184</v>
      </c>
      <c r="B18" s="161"/>
      <c r="C18" s="161"/>
      <c r="D18" s="161"/>
      <c r="E18" s="70"/>
      <c r="F18" s="71"/>
      <c r="G18" s="14"/>
    </row>
    <row r="19" spans="1:7" ht="15" hidden="1" customHeight="1">
      <c r="A19" s="159"/>
      <c r="B19" s="161"/>
      <c r="C19" s="161"/>
      <c r="D19" s="161"/>
      <c r="E19" s="70"/>
      <c r="F19" s="71"/>
    </row>
    <row r="20" spans="1:7" ht="15" hidden="1" customHeight="1">
      <c r="A20" s="159"/>
      <c r="B20" s="161"/>
      <c r="C20" s="161"/>
      <c r="D20" s="161"/>
      <c r="E20" s="70"/>
      <c r="F20" s="71"/>
    </row>
    <row r="21" spans="1:7" ht="15" customHeight="1">
      <c r="A21" s="76" t="s">
        <v>220</v>
      </c>
      <c r="B21" s="177">
        <v>4368</v>
      </c>
      <c r="C21" s="177"/>
      <c r="D21" s="177"/>
      <c r="E21" s="177"/>
      <c r="F21" s="177"/>
      <c r="G21" s="2">
        <f>28/(0.4*0.2*0.095)</f>
        <v>3684.2105263157887</v>
      </c>
    </row>
    <row r="22" spans="1:7" ht="15" customHeight="1">
      <c r="A22" s="76" t="s">
        <v>221</v>
      </c>
      <c r="B22" s="177">
        <v>6753</v>
      </c>
      <c r="C22" s="177"/>
      <c r="D22" s="177"/>
      <c r="E22" s="177"/>
      <c r="F22" s="177"/>
    </row>
    <row r="23" spans="1:7" ht="15" customHeight="1">
      <c r="A23" s="54"/>
      <c r="B23" s="42"/>
      <c r="C23" s="42"/>
      <c r="D23" s="42"/>
    </row>
    <row r="24" spans="1:7" ht="30" customHeight="1">
      <c r="A24" s="48" t="s">
        <v>124</v>
      </c>
    </row>
    <row r="25" spans="1:7" ht="32.25" customHeight="1">
      <c r="A25" s="1"/>
      <c r="B25" s="178" t="s">
        <v>69</v>
      </c>
      <c r="C25" s="179"/>
      <c r="D25" s="178" t="s">
        <v>70</v>
      </c>
      <c r="E25" s="178"/>
      <c r="F25" s="179"/>
    </row>
    <row r="26" spans="1:7" ht="20.149999999999999" customHeight="1">
      <c r="A26" s="10" t="s">
        <v>66</v>
      </c>
      <c r="B26" s="161">
        <v>12</v>
      </c>
      <c r="C26" s="161"/>
      <c r="D26" s="161">
        <v>15</v>
      </c>
      <c r="E26" s="161"/>
      <c r="F26" s="161"/>
      <c r="G26" s="2" t="s">
        <v>266</v>
      </c>
    </row>
    <row r="27" spans="1:7" ht="20.149999999999999" customHeight="1">
      <c r="A27" s="10" t="s">
        <v>67</v>
      </c>
      <c r="B27" s="161">
        <v>15</v>
      </c>
      <c r="C27" s="161"/>
      <c r="D27" s="161">
        <v>15</v>
      </c>
      <c r="E27" s="161"/>
      <c r="F27" s="161"/>
    </row>
    <row r="28" spans="1:7" ht="20.149999999999999" customHeight="1">
      <c r="A28" s="10" t="s">
        <v>301</v>
      </c>
      <c r="B28" s="169">
        <f>B26*B27</f>
        <v>180</v>
      </c>
      <c r="C28" s="171"/>
      <c r="D28" s="169">
        <f>D26*D27</f>
        <v>225</v>
      </c>
      <c r="E28" s="170"/>
      <c r="F28" s="171"/>
    </row>
    <row r="29" spans="1:7" ht="20.149999999999999" customHeight="1">
      <c r="A29" s="10" t="s">
        <v>218</v>
      </c>
      <c r="B29" s="161">
        <f>F17*B27/1000</f>
        <v>1.425</v>
      </c>
      <c r="C29" s="161"/>
      <c r="D29" s="161">
        <f>D27*F17/1000</f>
        <v>1.425</v>
      </c>
      <c r="E29" s="161"/>
      <c r="F29" s="161"/>
    </row>
    <row r="30" spans="1:7" ht="20.25" customHeight="1">
      <c r="A30" s="1" t="s">
        <v>302</v>
      </c>
      <c r="B30" s="169">
        <f>B29+0.145</f>
        <v>1.57</v>
      </c>
      <c r="C30" s="171"/>
      <c r="D30" s="169">
        <f>D29+0.145</f>
        <v>1.57</v>
      </c>
      <c r="E30" s="170"/>
      <c r="F30" s="171"/>
    </row>
    <row r="31" spans="1:7" ht="20.149999999999999" customHeight="1">
      <c r="A31" s="10" t="s">
        <v>219</v>
      </c>
      <c r="B31" s="176">
        <f>C5*B28</f>
        <v>852.4799999999999</v>
      </c>
      <c r="C31" s="176"/>
      <c r="D31" s="176">
        <f>D28*C5</f>
        <v>1065.5999999999999</v>
      </c>
      <c r="E31" s="176"/>
      <c r="F31" s="176"/>
    </row>
    <row r="32" spans="1:7" ht="85.15" customHeight="1">
      <c r="A32" s="10" t="s">
        <v>68</v>
      </c>
      <c r="B32" s="161"/>
      <c r="C32" s="161"/>
      <c r="D32" s="161"/>
      <c r="E32" s="161"/>
      <c r="F32" s="161"/>
    </row>
    <row r="33" spans="2:2">
      <c r="B33" s="24" t="s">
        <v>298</v>
      </c>
    </row>
  </sheetData>
  <mergeCells count="39">
    <mergeCell ref="E10:F11"/>
    <mergeCell ref="B31:C31"/>
    <mergeCell ref="D31:F31"/>
    <mergeCell ref="B21:F21"/>
    <mergeCell ref="B22:F22"/>
    <mergeCell ref="B25:C25"/>
    <mergeCell ref="B26:C26"/>
    <mergeCell ref="D25:F25"/>
    <mergeCell ref="D26:F26"/>
    <mergeCell ref="D10:D11"/>
    <mergeCell ref="D18:D20"/>
    <mergeCell ref="D12:D14"/>
    <mergeCell ref="D15:D17"/>
    <mergeCell ref="B30:C30"/>
    <mergeCell ref="D30:F30"/>
    <mergeCell ref="B32:C32"/>
    <mergeCell ref="D32:F32"/>
    <mergeCell ref="D27:F27"/>
    <mergeCell ref="D28:F28"/>
    <mergeCell ref="B29:C29"/>
    <mergeCell ref="D29:F29"/>
    <mergeCell ref="B27:C27"/>
    <mergeCell ref="B28:C28"/>
    <mergeCell ref="A18:A20"/>
    <mergeCell ref="A6:C6"/>
    <mergeCell ref="A1:C1"/>
    <mergeCell ref="A7:C7"/>
    <mergeCell ref="A8:C8"/>
    <mergeCell ref="A10:A11"/>
    <mergeCell ref="B10:B11"/>
    <mergeCell ref="B18:B20"/>
    <mergeCell ref="A15:A17"/>
    <mergeCell ref="B15:B17"/>
    <mergeCell ref="C15:C17"/>
    <mergeCell ref="A12:A14"/>
    <mergeCell ref="B12:B14"/>
    <mergeCell ref="C12:C14"/>
    <mergeCell ref="C10:C11"/>
    <mergeCell ref="C18:C20"/>
  </mergeCells>
  <phoneticPr fontId="32" type="noConversion"/>
  <printOptions verticalCentered="1"/>
  <pageMargins left="0.39370078740157483" right="0.39370078740157483" top="0.98425196850393704" bottom="0.98425196850393704" header="0.39370078740157483" footer="0.39370078740157483"/>
  <pageSetup paperSize="9" scale="99"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1"/>
  <sheetViews>
    <sheetView topLeftCell="A20" zoomScaleNormal="100" workbookViewId="0">
      <selection activeCell="J16" sqref="J16"/>
    </sheetView>
  </sheetViews>
  <sheetFormatPr defaultColWidth="9.26953125" defaultRowHeight="14.5"/>
  <cols>
    <col min="1" max="1" width="29.26953125" style="2" customWidth="1"/>
    <col min="2" max="2" width="15" style="2" customWidth="1"/>
    <col min="3" max="3" width="12" style="2" customWidth="1"/>
    <col min="4" max="5" width="20.453125" style="2" customWidth="1"/>
    <col min="6" max="6" width="12.26953125" style="2" customWidth="1"/>
    <col min="7" max="7" width="11.453125" style="2" customWidth="1"/>
    <col min="8" max="16384" width="9.26953125" style="2"/>
  </cols>
  <sheetData>
    <row r="1" spans="1:7" s="49" customFormat="1" ht="30" customHeight="1">
      <c r="A1" s="96" t="s">
        <v>126</v>
      </c>
      <c r="B1" s="96"/>
      <c r="C1" s="96"/>
      <c r="D1" s="96"/>
      <c r="E1" s="96"/>
      <c r="F1" s="50"/>
    </row>
    <row r="2" spans="1:7" ht="25.15" customHeight="1">
      <c r="A2" s="182" t="s">
        <v>47</v>
      </c>
      <c r="B2" s="182"/>
      <c r="C2" s="182"/>
      <c r="D2" s="182"/>
      <c r="E2" s="182"/>
      <c r="F2" s="39"/>
    </row>
    <row r="3" spans="1:7" ht="25.15" customHeight="1">
      <c r="A3" s="183"/>
      <c r="B3" s="183"/>
      <c r="C3" s="183"/>
      <c r="D3" s="183"/>
      <c r="E3" s="183"/>
      <c r="F3" s="40"/>
    </row>
    <row r="4" spans="1:7" ht="340.15" customHeight="1">
      <c r="A4" s="183"/>
      <c r="B4" s="183"/>
      <c r="C4" s="183"/>
      <c r="D4" s="183"/>
      <c r="E4" s="183"/>
      <c r="F4" s="40"/>
    </row>
    <row r="5" spans="1:7" s="49" customFormat="1" ht="30" customHeight="1">
      <c r="A5" s="96" t="s">
        <v>127</v>
      </c>
      <c r="B5" s="96"/>
      <c r="C5" s="96"/>
      <c r="D5" s="96"/>
      <c r="E5" s="96"/>
      <c r="F5" s="50"/>
    </row>
    <row r="6" spans="1:7" ht="30" customHeight="1">
      <c r="A6" s="33" t="s">
        <v>48</v>
      </c>
      <c r="B6" s="126" t="s">
        <v>49</v>
      </c>
      <c r="C6" s="126"/>
      <c r="D6" s="33" t="s">
        <v>50</v>
      </c>
      <c r="E6" s="33" t="s">
        <v>51</v>
      </c>
      <c r="F6" s="89"/>
    </row>
    <row r="7" spans="1:7" ht="25.15" customHeight="1">
      <c r="A7" s="61" t="s">
        <v>149</v>
      </c>
      <c r="B7" s="185" t="s">
        <v>153</v>
      </c>
      <c r="C7" s="185"/>
      <c r="D7" s="1" t="s">
        <v>153</v>
      </c>
      <c r="E7" s="1" t="s">
        <v>154</v>
      </c>
    </row>
    <row r="8" spans="1:7" ht="25.15" customHeight="1">
      <c r="A8" s="61" t="s">
        <v>150</v>
      </c>
      <c r="B8" s="92" t="s">
        <v>152</v>
      </c>
      <c r="C8" s="185"/>
      <c r="D8" s="61" t="s">
        <v>267</v>
      </c>
      <c r="E8" s="61" t="s">
        <v>151</v>
      </c>
    </row>
    <row r="9" spans="1:7" ht="25.15" customHeight="1">
      <c r="A9" s="80" t="s">
        <v>255</v>
      </c>
      <c r="B9" s="184" t="s">
        <v>256</v>
      </c>
      <c r="C9" s="184"/>
      <c r="D9" s="80" t="s">
        <v>268</v>
      </c>
      <c r="E9" s="80" t="s">
        <v>154</v>
      </c>
    </row>
    <row r="10" spans="1:7" ht="25.15" customHeight="1">
      <c r="A10" s="80" t="s">
        <v>257</v>
      </c>
      <c r="B10" s="184" t="s">
        <v>258</v>
      </c>
      <c r="C10" s="184"/>
      <c r="D10" s="80" t="s">
        <v>259</v>
      </c>
      <c r="E10" s="80" t="s">
        <v>260</v>
      </c>
    </row>
    <row r="11" spans="1:7" s="49" customFormat="1" ht="30" customHeight="1">
      <c r="A11" s="48" t="s">
        <v>128</v>
      </c>
      <c r="G11" s="52"/>
    </row>
    <row r="12" spans="1:7">
      <c r="A12" s="166" t="s">
        <v>77</v>
      </c>
      <c r="B12" s="166"/>
      <c r="C12" s="166" t="s">
        <v>129</v>
      </c>
      <c r="D12" s="166"/>
      <c r="E12" s="166"/>
      <c r="F12" s="41"/>
    </row>
    <row r="13" spans="1:7" ht="30" customHeight="1">
      <c r="A13" s="185"/>
      <c r="B13" s="185"/>
      <c r="C13" s="185"/>
      <c r="D13" s="185"/>
      <c r="E13" s="185"/>
      <c r="F13" s="42"/>
    </row>
    <row r="14" spans="1:7" ht="30" customHeight="1">
      <c r="A14" s="185"/>
      <c r="B14" s="185"/>
      <c r="C14" s="185"/>
      <c r="D14" s="185"/>
      <c r="E14" s="185"/>
      <c r="F14" s="42"/>
    </row>
    <row r="15" spans="1:7" ht="92.15" customHeight="1">
      <c r="A15" s="185"/>
      <c r="B15" s="185"/>
      <c r="C15" s="185"/>
      <c r="D15" s="185"/>
      <c r="E15" s="185"/>
      <c r="F15" s="42"/>
    </row>
    <row r="16" spans="1:7" s="49" customFormat="1" ht="30" customHeight="1">
      <c r="A16" s="48" t="s">
        <v>130</v>
      </c>
    </row>
    <row r="17" spans="1:6" ht="29">
      <c r="A17" s="18" t="s">
        <v>112</v>
      </c>
      <c r="B17" s="186" t="s">
        <v>65</v>
      </c>
      <c r="C17" s="187"/>
      <c r="D17" s="188"/>
      <c r="E17" s="18" t="s">
        <v>113</v>
      </c>
      <c r="F17" s="38"/>
    </row>
    <row r="18" spans="1:6" ht="98.25" customHeight="1">
      <c r="A18" s="16"/>
      <c r="B18" s="169"/>
      <c r="C18" s="170"/>
      <c r="D18" s="171"/>
      <c r="E18" s="16" t="s">
        <v>64</v>
      </c>
      <c r="F18" s="42"/>
    </row>
    <row r="19" spans="1:6" s="49" customFormat="1" ht="30" customHeight="1">
      <c r="A19" s="192" t="s">
        <v>78</v>
      </c>
      <c r="B19" s="192"/>
      <c r="C19" s="192"/>
      <c r="D19" s="193"/>
      <c r="E19" s="193"/>
      <c r="F19" s="53"/>
    </row>
    <row r="20" spans="1:6" ht="309.64999999999998" customHeight="1">
      <c r="A20" s="194" t="s">
        <v>291</v>
      </c>
      <c r="B20" s="195"/>
      <c r="C20" s="195"/>
      <c r="D20" s="195"/>
      <c r="E20" s="196"/>
      <c r="F20" s="39"/>
    </row>
    <row r="21" spans="1:6" ht="20.149999999999999" customHeight="1">
      <c r="A21" s="12" t="s">
        <v>79</v>
      </c>
      <c r="B21" s="92" t="s">
        <v>143</v>
      </c>
      <c r="C21" s="92"/>
      <c r="D21" s="92"/>
      <c r="E21" s="92"/>
      <c r="F21" s="41"/>
    </row>
    <row r="22" spans="1:6" ht="20.149999999999999" customHeight="1">
      <c r="A22" s="12" t="s">
        <v>163</v>
      </c>
      <c r="B22" s="197" t="s">
        <v>165</v>
      </c>
      <c r="C22" s="92"/>
      <c r="D22" s="92"/>
      <c r="E22" s="92"/>
      <c r="F22" s="41"/>
    </row>
    <row r="23" spans="1:6" ht="20.149999999999999" customHeight="1">
      <c r="A23" s="12" t="s">
        <v>164</v>
      </c>
      <c r="B23" s="92"/>
      <c r="C23" s="92"/>
      <c r="D23" s="92"/>
      <c r="E23" s="92"/>
      <c r="F23" s="41"/>
    </row>
    <row r="24" spans="1:6" ht="20.149999999999999" customHeight="1">
      <c r="A24" s="12" t="s">
        <v>82</v>
      </c>
      <c r="B24" s="92" t="s">
        <v>253</v>
      </c>
      <c r="C24" s="92"/>
      <c r="D24" s="92"/>
      <c r="E24" s="92"/>
      <c r="F24" s="41"/>
    </row>
    <row r="25" spans="1:6" ht="20.149999999999999" customHeight="1">
      <c r="A25" s="12" t="s">
        <v>83</v>
      </c>
      <c r="B25" s="189">
        <v>45831</v>
      </c>
      <c r="C25" s="189"/>
      <c r="D25" s="189"/>
      <c r="E25" s="189"/>
      <c r="F25" s="41"/>
    </row>
    <row r="26" spans="1:6">
      <c r="A26" s="28"/>
      <c r="B26" s="41"/>
      <c r="C26" s="41"/>
      <c r="D26" s="41"/>
      <c r="E26" s="41"/>
      <c r="F26" s="41"/>
    </row>
    <row r="27" spans="1:6" ht="15.65" customHeight="1">
      <c r="A27" s="190" t="s">
        <v>84</v>
      </c>
      <c r="B27" s="190"/>
      <c r="C27" s="190"/>
      <c r="D27" s="190"/>
      <c r="E27" s="190"/>
      <c r="F27" s="43"/>
    </row>
    <row r="28" spans="1:6">
      <c r="A28" s="13" t="s">
        <v>80</v>
      </c>
      <c r="B28" s="191"/>
      <c r="C28" s="191"/>
      <c r="D28" s="191"/>
      <c r="E28" s="191"/>
      <c r="F28" s="41"/>
    </row>
    <row r="29" spans="1:6">
      <c r="A29" s="13" t="s">
        <v>81</v>
      </c>
      <c r="B29" s="191"/>
      <c r="C29" s="191"/>
      <c r="D29" s="191"/>
      <c r="E29" s="191"/>
      <c r="F29" s="41"/>
    </row>
    <row r="30" spans="1:6" ht="14.65" customHeight="1">
      <c r="A30" s="13" t="s">
        <v>82</v>
      </c>
      <c r="B30" s="191"/>
      <c r="C30" s="191"/>
      <c r="D30" s="191"/>
      <c r="E30" s="191"/>
      <c r="F30" s="41"/>
    </row>
    <row r="31" spans="1:6">
      <c r="A31" s="13" t="s">
        <v>83</v>
      </c>
      <c r="B31" s="181"/>
      <c r="C31" s="181"/>
      <c r="D31" s="181"/>
      <c r="E31" s="181"/>
      <c r="F31" s="41"/>
    </row>
  </sheetData>
  <mergeCells count="28">
    <mergeCell ref="A27:E27"/>
    <mergeCell ref="B28:E28"/>
    <mergeCell ref="B29:E29"/>
    <mergeCell ref="B30:E30"/>
    <mergeCell ref="C13:E15"/>
    <mergeCell ref="A19:C19"/>
    <mergeCell ref="D19:E19"/>
    <mergeCell ref="A20:E20"/>
    <mergeCell ref="B21:E21"/>
    <mergeCell ref="B22:E22"/>
    <mergeCell ref="B23:E23"/>
    <mergeCell ref="B24:E24"/>
    <mergeCell ref="B31:E31"/>
    <mergeCell ref="A1:E1"/>
    <mergeCell ref="A2:E2"/>
    <mergeCell ref="A3:E4"/>
    <mergeCell ref="B10:C10"/>
    <mergeCell ref="A5:E5"/>
    <mergeCell ref="B6:C6"/>
    <mergeCell ref="B7:C7"/>
    <mergeCell ref="B8:C8"/>
    <mergeCell ref="B9:C9"/>
    <mergeCell ref="B17:D17"/>
    <mergeCell ref="B18:D18"/>
    <mergeCell ref="B25:E25"/>
    <mergeCell ref="A12:B12"/>
    <mergeCell ref="C12:E12"/>
    <mergeCell ref="A13:B15"/>
  </mergeCells>
  <phoneticPr fontId="32" type="noConversion"/>
  <printOptions verticalCentered="1"/>
  <pageMargins left="0.39370078740157483" right="0.39370078740157483" top="0.98425196850393704" bottom="0.98425196850393704" header="0.39370078740157483" footer="0.39370078740157483"/>
  <pageSetup paperSize="9" scale="59"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selection activeCell="C2" sqref="C2"/>
    </sheetView>
  </sheetViews>
  <sheetFormatPr defaultRowHeight="62.15" customHeight="1"/>
  <cols>
    <col min="1" max="1" width="9.453125" customWidth="1"/>
    <col min="2" max="2" width="82.7265625" customWidth="1"/>
  </cols>
  <sheetData>
    <row r="1" spans="1:6" ht="62.15" customHeight="1">
      <c r="A1" s="65" t="s">
        <v>212</v>
      </c>
      <c r="B1" s="66" t="s">
        <v>262</v>
      </c>
    </row>
    <row r="2" spans="1:6" ht="62.15" customHeight="1">
      <c r="A2" s="90" t="s">
        <v>138</v>
      </c>
      <c r="B2" s="91"/>
      <c r="F2" t="s">
        <v>303</v>
      </c>
    </row>
    <row r="3" spans="1:6" ht="62.15" customHeight="1">
      <c r="A3" s="67">
        <v>1</v>
      </c>
      <c r="B3" s="68" t="s">
        <v>213</v>
      </c>
    </row>
    <row r="4" spans="1:6" ht="62.15" customHeight="1">
      <c r="A4" s="67">
        <v>2</v>
      </c>
      <c r="B4" s="68" t="s">
        <v>214</v>
      </c>
    </row>
    <row r="5" spans="1:6" ht="153.75" customHeight="1">
      <c r="A5" s="67">
        <v>3</v>
      </c>
      <c r="B5" s="68" t="s">
        <v>263</v>
      </c>
    </row>
    <row r="6" spans="1:6" ht="54.65" customHeight="1">
      <c r="A6" s="67">
        <v>4</v>
      </c>
      <c r="B6" s="68" t="s">
        <v>215</v>
      </c>
    </row>
    <row r="7" spans="1:6" ht="93" customHeight="1">
      <c r="A7" s="67">
        <v>5</v>
      </c>
      <c r="B7" s="68" t="s">
        <v>216</v>
      </c>
    </row>
    <row r="8" spans="1:6" ht="62.15" customHeight="1">
      <c r="A8" s="69" t="s">
        <v>135</v>
      </c>
      <c r="B8" s="63" t="s">
        <v>208</v>
      </c>
    </row>
  </sheetData>
  <mergeCells count="1">
    <mergeCell ref="A2:B2"/>
  </mergeCells>
  <phoneticPr fontId="32" type="noConversion"/>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223A-72AB-4DF1-8C9D-B5342596AD5B}">
  <dimension ref="A1:B29"/>
  <sheetViews>
    <sheetView workbookViewId="0">
      <selection activeCell="A18" sqref="A18"/>
    </sheetView>
  </sheetViews>
  <sheetFormatPr defaultRowHeight="14.5"/>
  <cols>
    <col min="1" max="1" width="144.453125" customWidth="1"/>
  </cols>
  <sheetData>
    <row r="1" spans="1:2">
      <c r="A1" s="72"/>
    </row>
    <row r="2" spans="1:2">
      <c r="A2" s="73" t="s">
        <v>217</v>
      </c>
    </row>
    <row r="3" spans="1:2">
      <c r="A3" s="78" t="s">
        <v>225</v>
      </c>
    </row>
    <row r="4" spans="1:2">
      <c r="A4" s="78" t="s">
        <v>226</v>
      </c>
    </row>
    <row r="5" spans="1:2">
      <c r="A5" s="78" t="s">
        <v>227</v>
      </c>
    </row>
    <row r="6" spans="1:2" ht="26">
      <c r="A6" s="78" t="s">
        <v>228</v>
      </c>
    </row>
    <row r="7" spans="1:2">
      <c r="A7" s="78" t="s">
        <v>229</v>
      </c>
    </row>
    <row r="8" spans="1:2" ht="26">
      <c r="A8" s="78" t="s">
        <v>230</v>
      </c>
    </row>
    <row r="9" spans="1:2">
      <c r="A9" s="78" t="s">
        <v>231</v>
      </c>
    </row>
    <row r="10" spans="1:2" ht="26">
      <c r="A10" s="78" t="s">
        <v>232</v>
      </c>
    </row>
    <row r="11" spans="1:2" ht="26">
      <c r="A11" s="78" t="s">
        <v>233</v>
      </c>
      <c r="B11" s="49"/>
    </row>
    <row r="12" spans="1:2">
      <c r="A12" s="75"/>
    </row>
    <row r="13" spans="1:2">
      <c r="A13" s="74"/>
    </row>
    <row r="14" spans="1:2">
      <c r="A14" s="75"/>
    </row>
    <row r="15" spans="1:2">
      <c r="A15" s="74"/>
    </row>
    <row r="16" spans="1:2">
      <c r="A16" s="74"/>
    </row>
    <row r="17" spans="1:1">
      <c r="A17" s="75"/>
    </row>
    <row r="18" spans="1:1">
      <c r="A18" s="74"/>
    </row>
    <row r="19" spans="1:1">
      <c r="A19" s="74"/>
    </row>
    <row r="20" spans="1:1">
      <c r="A20" s="75"/>
    </row>
    <row r="21" spans="1:1">
      <c r="A21" s="74"/>
    </row>
    <row r="22" spans="1:1">
      <c r="A22" s="75"/>
    </row>
    <row r="23" spans="1:1">
      <c r="A23" s="74"/>
    </row>
    <row r="24" spans="1:1">
      <c r="A24" s="74"/>
    </row>
    <row r="25" spans="1:1">
      <c r="A25" s="74"/>
    </row>
    <row r="26" spans="1:1">
      <c r="A26" s="75"/>
    </row>
    <row r="27" spans="1:1">
      <c r="A27" s="74"/>
    </row>
    <row r="28" spans="1:1">
      <c r="A28" s="75"/>
    </row>
    <row r="29" spans="1:1">
      <c r="A29" s="74"/>
    </row>
  </sheetData>
  <phoneticPr fontId="3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7929319B-1851-4403-9370-6F790A32DB76}"/>
</file>

<file path=customXml/itemProps3.xml><?xml version="1.0" encoding="utf-8"?>
<ds:datastoreItem xmlns:ds="http://schemas.openxmlformats.org/officeDocument/2006/customXml" ds:itemID="{4723A5E2-595D-4512-981B-0DECE7E41C7F}">
  <ds:schemaRefs>
    <ds:schemaRef ds:uri="http://schemas.microsoft.com/office/2006/documentManagement/types"/>
    <ds:schemaRef ds:uri="http://purl.org/dc/elements/1.1/"/>
    <ds:schemaRef ds:uri="3bb59413-afb5-4b9b-85e8-61d2b74a5666"/>
    <ds:schemaRef ds:uri="http://schemas.microsoft.com/office/infopath/2007/PartnerControls"/>
    <ds:schemaRef ds:uri="4faae966-7260-43d3-ae92-efca4c8c38c2"/>
    <ds:schemaRef ds:uri="http://schemas.openxmlformats.org/package/2006/metadata/core-propertie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21 Ecommence</vt:lpstr>
      <vt:lpstr>WARRANTY STATEMENT</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Itsuro Kubo</cp:lastModifiedBy>
  <cp:lastPrinted>2025-11-25T00:41:23Z</cp:lastPrinted>
  <dcterms:created xsi:type="dcterms:W3CDTF">2020-04-03T10:32:46Z</dcterms:created>
  <dcterms:modified xsi:type="dcterms:W3CDTF">2026-04-09T16:54:15Z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