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299" documentId="8_{949232E5-16F4-4FA0-971C-EAA593CC856F}" xr6:coauthVersionLast="47" xr6:coauthVersionMax="47" xr10:uidLastSave="{38E460D1-9A60-4D5A-9A5F-77A1B1989584}"/>
  <bookViews>
    <workbookView xWindow="-110" yWindow="-110" windowWidth="19420" windowHeight="10300" tabRatio="994"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 name="FAQs" sheetId="16" r:id="rId7"/>
  </sheets>
  <definedNames>
    <definedName name="_xlnm.Print_Area" localSheetId="3">'14-16.Quantity&amp;packaging info'!$A$1:$F$32</definedName>
    <definedName name="_xlnm.Print_Area" localSheetId="0">'1-5.Manufacturer &amp; product info'!$A$1:$B$30</definedName>
    <definedName name="_xlnm.Print_Area" localSheetId="4">'17-20.HACCP,Artwork&amp;SpecAuthor.'!$A$1:$E$30</definedName>
    <definedName name="_xlnm.Print_Area" localSheetId="1">'6-8.Ingre&amp;Nutrition&amp;Allergens'!$A$1:$I$41</definedName>
    <definedName name="_xlnm.Print_Area" localSheetId="2">'9-13.Quality Attributes '!$A$1:$F$35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8" l="1"/>
  <c r="H19" i="8"/>
  <c r="H20" i="8"/>
  <c r="I18" i="8"/>
  <c r="I17" i="8"/>
  <c r="B29" i="8"/>
  <c r="C29" i="8"/>
  <c r="C28" i="8"/>
  <c r="B28" i="8"/>
  <c r="B22" i="8"/>
  <c r="B21" i="8"/>
  <c r="B5" i="8"/>
  <c r="C3" i="8"/>
  <c r="J12" i="2"/>
  <c r="E7" i="2"/>
  <c r="B30" i="8" l="1"/>
  <c r="C3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FH</author>
  </authors>
  <commentList>
    <comment ref="D3" authorId="0" shapeId="0" xr:uid="{00000000-0006-0000-0200-000001000000}">
      <text>
        <r>
          <rPr>
            <b/>
            <sz val="9"/>
            <rFont val="宋体"/>
            <family val="3"/>
            <charset val="134"/>
          </rPr>
          <t>FH:</t>
        </r>
        <r>
          <rPr>
            <sz val="9"/>
            <rFont val="宋体"/>
            <family val="3"/>
            <charset val="134"/>
          </rPr>
          <t xml:space="preserve">
2024.03.06 Start GB 5009.12-2017 version, please remember to update in time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FH</author>
  </authors>
  <commentList>
    <comment ref="A7" authorId="0" shapeId="0" xr:uid="{00000000-0006-0000-0400-000001000000}">
      <text>
        <r>
          <rPr>
            <b/>
            <sz val="9"/>
            <rFont val="宋体"/>
            <family val="3"/>
            <charset val="134"/>
          </rPr>
          <t>FH:</t>
        </r>
        <r>
          <rPr>
            <sz val="9"/>
            <rFont val="宋体"/>
            <family val="3"/>
            <charset val="134"/>
          </rPr>
          <t xml:space="preserve">
The closure has been removed as a CCP2 critical control point in accordance with the latest HACCP plan</t>
        </r>
      </text>
    </comment>
  </commentList>
</comments>
</file>

<file path=xl/sharedStrings.xml><?xml version="1.0" encoding="utf-8"?>
<sst xmlns="http://schemas.openxmlformats.org/spreadsheetml/2006/main" count="503" uniqueCount="306">
  <si>
    <t>1.Product Gernal Description:</t>
  </si>
  <si>
    <r>
      <rPr>
        <sz val="12"/>
        <color theme="1"/>
        <rFont val="Calibri Light"/>
        <family val="3"/>
        <charset val="134"/>
        <scheme val="major"/>
      </rPr>
      <t>Product Name:</t>
    </r>
    <r>
      <rPr>
        <sz val="10"/>
        <color theme="1"/>
        <rFont val="Calibri Light"/>
        <family val="3"/>
        <charset val="134"/>
        <scheme val="major"/>
      </rPr>
      <t xml:space="preserve">
* must match with the declared name on product package &amp; name in SAP</t>
    </r>
  </si>
  <si>
    <t>Shirataki Konjac Noodles</t>
  </si>
  <si>
    <t>Purchase UoM:</t>
  </si>
  <si>
    <t>3/12x270g</t>
  </si>
  <si>
    <t>TBI Product Code:</t>
  </si>
  <si>
    <t>N001</t>
  </si>
  <si>
    <t>Primary Package Barcode:</t>
  </si>
  <si>
    <t>5060740660273</t>
  </si>
  <si>
    <t>Outer Case Barcode:</t>
  </si>
  <si>
    <t>35060740660274</t>
  </si>
  <si>
    <t>Master case Barcode:</t>
  </si>
  <si>
    <t>65060740660275</t>
  </si>
  <si>
    <t xml:space="preserve">2.Manufacturer Information </t>
  </si>
  <si>
    <t>Name of Manufacturer:</t>
  </si>
  <si>
    <t>SHANDONG HEARUN DIETARY HALL CO.,LTD</t>
  </si>
  <si>
    <t>Address of Manufacturer:</t>
  </si>
  <si>
    <t>No. 1, Huangshan West Street, Economic Development Zone, Weifang, Shandong, China</t>
  </si>
  <si>
    <r>
      <rPr>
        <sz val="12"/>
        <color theme="1"/>
        <rFont val="Calibri Light"/>
        <family val="3"/>
        <charset val="134"/>
        <scheme val="major"/>
      </rPr>
      <t xml:space="preserve">EU Approval Number (if apply):
</t>
    </r>
    <r>
      <rPr>
        <sz val="9"/>
        <color theme="1"/>
        <rFont val="Calibri Light"/>
        <family val="3"/>
        <charset val="134"/>
        <scheme val="major"/>
      </rPr>
      <t xml:space="preserve">*for prodcut contains </t>
    </r>
    <r>
      <rPr>
        <b/>
        <sz val="9"/>
        <color theme="1"/>
        <rFont val="Calibri Light"/>
        <family val="3"/>
        <charset val="134"/>
        <scheme val="major"/>
      </rPr>
      <t>animal origin</t>
    </r>
    <r>
      <rPr>
        <sz val="9"/>
        <color theme="1"/>
        <rFont val="Calibri Light"/>
        <family val="3"/>
        <charset val="134"/>
        <scheme val="major"/>
      </rPr>
      <t xml:space="preserve"> only</t>
    </r>
  </si>
  <si>
    <t>N/A</t>
  </si>
  <si>
    <t xml:space="preserve">GFSI Recoginised standard e.g. BRCGS, FSSC22000, IFS, etc.If certified indicate standards name,achieved grade and  attach the certificates &amp; reports </t>
  </si>
  <si>
    <t>BRC, grade A</t>
  </si>
  <si>
    <t>Global G.A.P.</t>
  </si>
  <si>
    <t>ASC</t>
  </si>
  <si>
    <t>SEDEX Member No.</t>
  </si>
  <si>
    <t>SEDEX SMETA Report</t>
  </si>
  <si>
    <t xml:space="preserve">Other accreditations </t>
  </si>
  <si>
    <t>HACCP、ISO9001</t>
  </si>
  <si>
    <t>3.Dietary Requirements</t>
  </si>
  <si>
    <t>Product suitable for :</t>
  </si>
  <si>
    <t>*Please choose Yes/No</t>
  </si>
  <si>
    <r>
      <rPr>
        <sz val="12"/>
        <color theme="1"/>
        <rFont val="Calibri Light"/>
        <family val="3"/>
        <charset val="134"/>
        <scheme val="major"/>
      </rPr>
      <t xml:space="preserve">Vegetarians </t>
    </r>
    <r>
      <rPr>
        <sz val="12"/>
        <color rgb="FFFF0000"/>
        <rFont val="Calibri Light"/>
        <family val="3"/>
        <charset val="134"/>
        <scheme val="major"/>
      </rPr>
      <t>(Contains no animal product but may contain animal-derived ingredients, e.g Milk &amp; egg)</t>
    </r>
  </si>
  <si>
    <t>Yes</t>
  </si>
  <si>
    <r>
      <rPr>
        <sz val="12"/>
        <color theme="1"/>
        <rFont val="Calibri Light"/>
        <family val="3"/>
        <charset val="134"/>
        <scheme val="major"/>
      </rPr>
      <t>Vegans</t>
    </r>
    <r>
      <rPr>
        <sz val="12"/>
        <color rgb="FFFF0000"/>
        <rFont val="Calibri Light"/>
        <family val="3"/>
        <charset val="134"/>
        <scheme val="major"/>
      </rPr>
      <t xml:space="preserve"> (Contains no animal product)</t>
    </r>
  </si>
  <si>
    <t>Halal (check scop)</t>
  </si>
  <si>
    <t>No</t>
  </si>
  <si>
    <t>Kosher (check scop)</t>
  </si>
  <si>
    <t>4.Storage Condition&amp;Shelf Life</t>
  </si>
  <si>
    <t>Storage Condition: Ambient product must include once opened how to store and consum within how many days , Frozen product must include once defrosted temperature range (°C)  &amp; consum within how many days under chilled</t>
  </si>
  <si>
    <t>Store in a cool and dry place away from direct sunlight. Do not freeze.</t>
  </si>
  <si>
    <t>Total Shelf Life from Production</t>
  </si>
  <si>
    <t>18 months</t>
  </si>
  <si>
    <t>Date Code Format E.g. DD/MM/YY</t>
  </si>
  <si>
    <t>DD.MM.YY</t>
  </si>
  <si>
    <t>5.Instructions for Use</t>
  </si>
  <si>
    <t>Drain and rinse, ready to eat with salad dressing or cook as an alternative to stir fry noodles, spaghetti, ramen. Once opened, store refrigerated at 0-5 and consume within 48 hours</t>
  </si>
  <si>
    <t>6.Product Composition</t>
  </si>
  <si>
    <t>Ingredients</t>
  </si>
  <si>
    <t>Components</t>
  </si>
  <si>
    <t>% 
Composition</t>
  </si>
  <si>
    <t>Supplier Names</t>
  </si>
  <si>
    <t>Country of Origin</t>
  </si>
  <si>
    <t>Genetically modified?</t>
  </si>
  <si>
    <r>
      <rPr>
        <sz val="8"/>
        <color theme="1"/>
        <rFont val="Calibri Light"/>
        <family val="3"/>
        <charset val="134"/>
        <scheme val="major"/>
      </rPr>
      <t xml:space="preserve">(Including </t>
    </r>
    <r>
      <rPr>
        <b/>
        <sz val="8"/>
        <color theme="1"/>
        <rFont val="Calibri Light"/>
        <family val="3"/>
        <charset val="134"/>
        <scheme val="major"/>
      </rPr>
      <t>E numbers</t>
    </r>
    <r>
      <rPr>
        <sz val="8"/>
        <color theme="1"/>
        <rFont val="Calibri Light"/>
        <family val="3"/>
        <charset val="134"/>
        <scheme val="major"/>
      </rPr>
      <t xml:space="preserve"> and </t>
    </r>
    <r>
      <rPr>
        <sz val="8"/>
        <color rgb="FFFF0000"/>
        <rFont val="Calibri Light"/>
        <family val="3"/>
        <charset val="134"/>
        <scheme val="major"/>
      </rPr>
      <t>*</t>
    </r>
    <r>
      <rPr>
        <b/>
        <sz val="8"/>
        <color rgb="FFFF0000"/>
        <rFont val="Calibri Light"/>
        <family val="3"/>
        <charset val="134"/>
        <scheme val="major"/>
      </rPr>
      <t>functions</t>
    </r>
    <r>
      <rPr>
        <sz val="8"/>
        <color theme="1"/>
        <rFont val="Calibri Light"/>
        <family val="3"/>
        <charset val="134"/>
        <scheme val="major"/>
      </rPr>
      <t xml:space="preserve"> for additives)</t>
    </r>
  </si>
  <si>
    <t>(if ingredient is composed of several sub-ingredients)</t>
  </si>
  <si>
    <r>
      <rPr>
        <sz val="8"/>
        <color theme="1"/>
        <rFont val="Calibri Light"/>
        <family val="3"/>
        <charset val="134"/>
        <scheme val="major"/>
      </rPr>
      <t xml:space="preserve">(Please list the ingredients </t>
    </r>
    <r>
      <rPr>
        <b/>
        <sz val="8"/>
        <color theme="1"/>
        <rFont val="Calibri Light"/>
        <family val="3"/>
        <charset val="134"/>
        <scheme val="major"/>
      </rPr>
      <t>in descending order</t>
    </r>
    <r>
      <rPr>
        <sz val="8"/>
        <color theme="1"/>
        <rFont val="Calibri Light"/>
        <family val="3"/>
        <charset val="134"/>
        <scheme val="major"/>
      </rPr>
      <t>)</t>
    </r>
  </si>
  <si>
    <t>(Please list all suppliers per ingredient)</t>
  </si>
  <si>
    <t>Water</t>
  </si>
  <si>
    <t>SHANDONG HEARUN DIETARY HALL CO.,LTD.  </t>
  </si>
  <si>
    <t>China</t>
  </si>
  <si>
    <t>Konjac flour</t>
  </si>
  <si>
    <t>Chengdu Xinxing Chengming Biotechnology Co., LTD Development Co., Ltd.</t>
  </si>
  <si>
    <t>Firming agent: Calcium hydroxide(E526)</t>
  </si>
  <si>
    <t>Processing aid - not declarable</t>
  </si>
  <si>
    <t>shanghai Jianghu titanium white product co. , ltd</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</si>
  <si>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</si>
  <si>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</si>
  <si>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</si>
  <si>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</si>
  <si>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</si>
  <si>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</si>
  <si>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</si>
  <si>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 11
KJ: 46</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</si>
  <si>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</si>
  <si>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</si>
  <si>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</si>
  <si>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</si>
  <si>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</si>
  <si>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</si>
  <si>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</si>
  <si>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</si>
  <si>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</si>
  <si>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</si>
  <si>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</si>
  <si>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</si>
  <si>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</si>
  <si>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</si>
  <si>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</si>
  <si>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</si>
  <si>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</si>
  <si>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</si>
  <si>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</si>
  <si>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</si>
  <si>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</si>
  <si>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</si>
  <si>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</si>
  <si>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</si>
  <si>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</si>
  <si>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02</t>
  </si>
  <si>
    <t>Crustaceans and products thereof:</t>
  </si>
  <si>
    <t>03</t>
  </si>
  <si>
    <t>Fish and products thereof:</t>
  </si>
  <si>
    <t>04</t>
  </si>
  <si>
    <t>Molluscs and products thereof:</t>
  </si>
  <si>
    <t>05</t>
  </si>
  <si>
    <t>Peanuts and products thereof:</t>
  </si>
  <si>
    <t>06</t>
  </si>
  <si>
    <t>Soybeans and products thereof:</t>
  </si>
  <si>
    <t>Yes (handled in a separate workshop)</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</si>
  <si>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</si>
  <si>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</si>
  <si>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</si>
  <si>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</si>
  <si>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</si>
  <si>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</si>
  <si>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</si>
  <si>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</si>
  <si>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</si>
  <si>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</si>
  <si>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</si>
  <si>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</si>
  <si>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</si>
  <si>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</si>
  <si>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</si>
  <si>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</si>
  <si>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</si>
  <si>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family val="3"/>
        <charset val="134"/>
        <scheme val="major"/>
      </rPr>
      <t>Test Item</t>
    </r>
    <r>
      <rPr>
        <sz val="12"/>
        <color theme="1"/>
        <rFont val="Calibri Light"/>
        <family val="3"/>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</si>
  <si>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</si>
  <si>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</si>
  <si>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</si>
  <si>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Lead</t>
  </si>
  <si>
    <t>&lt;0.20mg/kg</t>
  </si>
  <si>
    <t xml:space="preserve"> ≤0.19mg/kg (GB 5009.12-2017)</t>
  </si>
  <si>
    <t>twice a year</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</si>
  <si>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</si>
  <si>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</si>
  <si>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</si>
  <si>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</si>
  <si>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</si>
  <si>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</si>
  <si>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</si>
  <si>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</si>
  <si>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</si>
  <si>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</si>
  <si>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</si>
  <si>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</si>
  <si>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</si>
  <si>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</si>
  <si>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</si>
  <si>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</si>
  <si>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</si>
  <si>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TVC</t>
  </si>
  <si>
    <t>Quality Indicator</t>
  </si>
  <si>
    <t>*please clarify by filling in how many samples per day/PO rather than by each lot</t>
  </si>
  <si>
    <t>Escherichia coli</t>
  </si>
  <si>
    <t>Hygiene indicator</t>
  </si>
  <si>
    <t>Enterobacteriaceae</t>
  </si>
  <si>
    <t>Listeria spp</t>
  </si>
  <si>
    <t>Listeria monocytogenes</t>
  </si>
  <si>
    <t>Pathogens</t>
  </si>
  <si>
    <t>Campylobacter spp.</t>
  </si>
  <si>
    <t>Escherichia coli O157</t>
  </si>
  <si>
    <t>Salmonella spp.</t>
  </si>
  <si>
    <t>Not Detected (GB4789.4-2016)</t>
  </si>
  <si>
    <t>Not Detected</t>
  </si>
  <si>
    <t xml:space="preserve">Shigella spp. </t>
  </si>
  <si>
    <t xml:space="preserve">Vibrio cholera (O1 and O139) </t>
  </si>
  <si>
    <t>Vibrio parahaemolyticus</t>
  </si>
  <si>
    <t xml:space="preserve">Bacillus cereus </t>
  </si>
  <si>
    <t>Bacillus spp.</t>
  </si>
  <si>
    <t>Clostridium perfringens</t>
  </si>
  <si>
    <t>Staphylococcus aureus and other coagulase-positive staphylococci</t>
  </si>
  <si>
    <r>
      <rPr>
        <sz val="10"/>
        <color theme="1"/>
        <rFont val="宋体"/>
        <family val="3"/>
        <charset val="134"/>
      </rPr>
      <t>≤</t>
    </r>
    <r>
      <rPr>
        <sz val="10"/>
        <color theme="1"/>
        <rFont val="Arial"/>
        <family val="2"/>
      </rPr>
      <t>10CFU/g (GB4789.10-2016)</t>
    </r>
  </si>
  <si>
    <t xml:space="preserve">≤10CFU/g </t>
  </si>
  <si>
    <t>every shipment</t>
  </si>
  <si>
    <t>aerobic bacterial count</t>
  </si>
  <si>
    <r>
      <rPr>
        <sz val="10"/>
        <color theme="1"/>
        <rFont val="Arial"/>
        <family val="2"/>
      </rPr>
      <t>&lt;10</t>
    </r>
    <r>
      <rPr>
        <vertAlign val="superscript"/>
        <sz val="10"/>
        <color theme="1"/>
        <rFont val="Arial"/>
        <family val="2"/>
      </rPr>
      <t xml:space="preserve">6 </t>
    </r>
    <r>
      <rPr>
        <sz val="10"/>
        <color theme="1"/>
        <rFont val="Arial"/>
        <family val="2"/>
      </rPr>
      <t>CFU/g</t>
    </r>
    <r>
      <rPr>
        <vertAlign val="superscript"/>
        <sz val="10"/>
        <color theme="1"/>
        <rFont val="Arial"/>
        <family val="2"/>
      </rPr>
      <t xml:space="preserve"> </t>
    </r>
    <r>
      <rPr>
        <sz val="10"/>
        <color theme="1"/>
        <rFont val="Arial"/>
        <family val="2"/>
      </rPr>
      <t>(GB4789.2-2016)</t>
    </r>
  </si>
  <si>
    <r>
      <rPr>
        <sz val="10"/>
        <color theme="1"/>
        <rFont val="Arial"/>
        <family val="2"/>
      </rPr>
      <t>&lt;10</t>
    </r>
    <r>
      <rPr>
        <vertAlign val="superscript"/>
        <sz val="10"/>
        <color theme="1"/>
        <rFont val="Arial"/>
        <family val="2"/>
      </rPr>
      <t>6</t>
    </r>
    <r>
      <rPr>
        <sz val="10"/>
        <color theme="1"/>
        <rFont val="Arial"/>
        <family val="2"/>
      </rPr>
      <t>CFU/g</t>
    </r>
  </si>
  <si>
    <t>coliform</t>
  </si>
  <si>
    <t>&lt;100CFU/g (GB4789.3-2016)</t>
  </si>
  <si>
    <t>&lt;100CFU/g</t>
  </si>
  <si>
    <t>13.Acceptance and Rejection standard</t>
  </si>
  <si>
    <r>
      <rPr>
        <b/>
        <sz val="12"/>
        <color theme="1"/>
        <rFont val="Calibri Light"/>
        <family val="3"/>
        <charset val="134"/>
        <scheme val="major"/>
      </rPr>
      <t>Standard Product Photo</t>
    </r>
    <r>
      <rPr>
        <b/>
        <sz val="12"/>
        <color rgb="FF000000"/>
        <rFont val="Calibri Light"/>
        <family val="3"/>
        <charset val="134"/>
        <scheme val="major"/>
      </rPr>
      <t xml:space="preserve"> &amp; Description </t>
    </r>
  </si>
  <si>
    <t>Rejected Product Photo&amp; Description</t>
  </si>
  <si>
    <t>IE. Grading, Sizing, Appearance, Flavor/taste, Texture, Colour, smell</t>
  </si>
  <si>
    <t>Colour: white or light yellow, with a few black or yellowish-brown spots
Flavor/taste: Has the unique fishy smell, taste soft and a little bit chewy
Noodles thickness: 1.8-2.2mm
Noodles length: 15-25cm
Solid content: ≥170g
Net content: ≥270g</t>
  </si>
  <si>
    <t>Too dark in colour, brownish.
Solid content: &lt;170g
Net content: &lt;270g
Noodles length: ＜15cm</t>
  </si>
  <si>
    <t xml:space="preserve">14.Quantity Attributes </t>
  </si>
  <si>
    <t>Unit (g)</t>
  </si>
  <si>
    <t>Case (kg)</t>
    <phoneticPr fontId="43" type="noConversion"/>
  </si>
  <si>
    <t>Master case (kg)</t>
    <phoneticPr fontId="43" type="noConversion"/>
  </si>
  <si>
    <r>
      <t xml:space="preserve">Unit Drained Weight
</t>
    </r>
    <r>
      <rPr>
        <sz val="10"/>
        <color theme="1"/>
        <rFont val="Calibri Light"/>
        <family val="3"/>
        <charset val="134"/>
        <scheme val="major"/>
      </rPr>
      <t xml:space="preserve">(If Product contains liquid) </t>
    </r>
    <phoneticPr fontId="43" type="noConversion"/>
  </si>
  <si>
    <t>Net  Weight</t>
    <phoneticPr fontId="43" type="noConversion"/>
  </si>
  <si>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</si>
  <si>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</si>
  <si>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</si>
  <si>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</si>
  <si>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</si>
  <si>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</si>
  <si>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rPr>
        <sz val="11"/>
        <color theme="1"/>
        <rFont val="Calibri Light"/>
        <family val="3"/>
        <charset val="134"/>
        <scheme val="major"/>
      </rPr>
      <t xml:space="preserve">Materials
</t>
    </r>
    <r>
      <rPr>
        <sz val="8"/>
        <color theme="1"/>
        <rFont val="Calibri Light"/>
        <family val="3"/>
        <charset val="134"/>
        <scheme val="major"/>
      </rPr>
      <t>*please indicate the plastic material from below 01-07</t>
    </r>
  </si>
  <si>
    <t>Weight 
(g)</t>
  </si>
  <si>
    <t xml:space="preserve">Dimensions
(mm)   </t>
  </si>
  <si>
    <t>Primary：</t>
  </si>
  <si>
    <t>Plastic</t>
  </si>
  <si>
    <t>PA PE
Recycle (7+4)</t>
  </si>
  <si>
    <t>L</t>
  </si>
  <si>
    <t>W</t>
  </si>
  <si>
    <t>H</t>
  </si>
  <si>
    <t>Secondary:</t>
  </si>
  <si>
    <t>Brown cardboard</t>
  </si>
  <si>
    <t>Cardboard</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</si>
  <si>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</si>
  <si>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</si>
  <si>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</si>
  <si>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</si>
  <si>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</si>
  <si>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</si>
  <si>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</si>
  <si>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</si>
  <si>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</si>
  <si>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</si>
  <si>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</si>
  <si>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</si>
  <si>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</si>
  <si>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</si>
  <si>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</si>
  <si>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</si>
  <si>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</si>
  <si>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</si>
  <si>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</si>
  <si>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</si>
  <si>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</si>
  <si>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 xml:space="preserve">CCP1 Raw material received </t>
  </si>
  <si>
    <t>GB/T10184</t>
  </si>
  <si>
    <t>Each batch</t>
  </si>
  <si>
    <t>CCP2 Filling &amp; Packing</t>
  </si>
  <si>
    <t>pH
Sealing machine</t>
  </si>
  <si>
    <t>PH：11.5～11.9</t>
  </si>
  <si>
    <t>Every hour</t>
  </si>
  <si>
    <t>CCP2 Sterilization</t>
  </si>
  <si>
    <t>Temperature</t>
  </si>
  <si>
    <t>in 85-90℃, 30mins</t>
  </si>
  <si>
    <t>CCP3 metal detector</t>
  </si>
  <si>
    <r>
      <rPr>
        <sz val="10"/>
        <rFont val="Calibri Light"/>
        <family val="3"/>
        <charset val="134"/>
        <scheme val="major"/>
      </rPr>
      <t xml:space="preserve">Metal </t>
    </r>
    <r>
      <rPr>
        <sz val="11"/>
        <rFont val="Calibri Light"/>
        <family val="3"/>
        <charset val="134"/>
        <scheme val="major"/>
      </rPr>
      <t>d</t>
    </r>
    <r>
      <rPr>
        <sz val="10"/>
        <rFont val="Calibri Light"/>
        <family val="3"/>
        <charset val="134"/>
        <scheme val="major"/>
      </rPr>
      <t>etector</t>
    </r>
  </si>
  <si>
    <t>Fe1.5mm, SUS3.0mm,NON-Feφ4.0㎜(≥ this range is detected)</t>
  </si>
  <si>
    <t>30mins</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</si>
  <si>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</si>
  <si>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</si>
  <si>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</si>
  <si>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</si>
  <si>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</si>
  <si>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</si>
  <si>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</si>
  <si>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</si>
  <si>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</si>
  <si>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</si>
  <si>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</si>
  <si>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林银银</t>
  </si>
  <si>
    <t>Print Name</t>
  </si>
  <si>
    <t>Position in Company</t>
  </si>
  <si>
    <t>Director of Quality Control Project Department</t>
  </si>
  <si>
    <t>Date</t>
  </si>
  <si>
    <t>2024.08.28</t>
    <phoneticPr fontId="43" type="noConversion"/>
  </si>
  <si>
    <t>For and on behalf of The Basic Ingredients Ltd:</t>
  </si>
  <si>
    <t>Nancy Deng</t>
  </si>
  <si>
    <t>Technical Account Manager</t>
  </si>
  <si>
    <t xml:space="preserve">Title </t>
  </si>
  <si>
    <t>Emma Basic - Shirataki Konjac Noodles 170g (Pack of 12) | Vegan | Gluten Free| Sugar Free | Fat Free | Zero Carbs | Healthy Pasta</t>
  </si>
  <si>
    <t xml:space="preserve"> USP No 1</t>
  </si>
  <si>
    <r>
      <t xml:space="preserve">✅ </t>
    </r>
    <r>
      <rPr>
        <b/>
        <sz val="14"/>
        <color rgb="FF0F1111"/>
        <rFont val="Arial"/>
        <family val="2"/>
      </rPr>
      <t>NO CARB NOODLES:</t>
    </r>
    <r>
      <rPr>
        <sz val="14"/>
        <color rgb="FF0F1111"/>
        <rFont val="Arial"/>
        <family val="2"/>
      </rPr>
      <t xml:space="preserve"> If you are following a no-carb/ketogenic diet, then you should give these a try. Say goodbye to traditional wheat pasta and go with something lighter. Emma Basic Shirataki Konjac noodles are the perfect alternatives to sir fry noodles, spaghetti and ramen. SUPPORT INTERMITTENT FASTING: Our Konjac Noodles contain more than 95% water. The rest is glucomannan fibre. It gives you a feeling of fullness and helps to reduce hunger when fasting.</t>
    </r>
  </si>
  <si>
    <t xml:space="preserve"> USP No 2</t>
  </si>
  <si>
    <r>
      <t xml:space="preserve">✅ </t>
    </r>
    <r>
      <rPr>
        <b/>
        <sz val="14"/>
        <color rgb="FF0F1111"/>
        <rFont val="Arial"/>
        <family val="2"/>
      </rPr>
      <t>DRAIN WEIGHT:</t>
    </r>
    <r>
      <rPr>
        <sz val="14"/>
        <color rgb="FF0F1111"/>
        <rFont val="Arial"/>
        <family val="2"/>
      </rPr>
      <t xml:space="preserve"> According to REGULATION (EU) No 1169/2011,d "Where a solid food is presented in a liquid medium, the drained net weight of the food shall also be indicated". We honestly advertise our product's drain weight 170g/pkt . Please pay attention to the drain weight before your purchase decision, you don't want to pay for the water to rinse away.</t>
    </r>
  </si>
  <si>
    <t xml:space="preserve"> USP No 3</t>
  </si>
  <si>
    <r>
      <t xml:space="preserve">✅ </t>
    </r>
    <r>
      <rPr>
        <b/>
        <sz val="14"/>
        <color rgb="FF0F1111"/>
        <rFont val="Arial"/>
        <family val="2"/>
      </rPr>
      <t xml:space="preserve">EASY TO PREPARE: </t>
    </r>
    <r>
      <rPr>
        <sz val="14"/>
        <color rgb="FF0F1111"/>
        <rFont val="Arial"/>
        <family val="2"/>
      </rPr>
      <t>All you have to do is rinse and drain. Microbiogically, our Konjac noodles come ready to eat. Serve with salad dressing or cook as an alternative to stir-fry noodles, spaghetti, and ramen. When you open the product there can be a fishy smell. This is a natural smell occurs when Konjac yam preserved in alkaline water at PH：11.5～11.9. All you need to do is rinse and drain. The smell will disappear.</t>
    </r>
  </si>
  <si>
    <t xml:space="preserve"> USP No 4</t>
  </si>
  <si>
    <r>
      <t>✅</t>
    </r>
    <r>
      <rPr>
        <b/>
        <sz val="14"/>
        <color rgb="FF0F1111"/>
        <rFont val="Arial"/>
        <family val="2"/>
      </rPr>
      <t xml:space="preserve"> AL DENTE TEXTURE</t>
    </r>
    <r>
      <rPr>
        <sz val="14"/>
        <color rgb="FF0F1111"/>
        <rFont val="Arial"/>
        <family val="2"/>
      </rPr>
      <t>: Shirataki" is Japanese for "white waterfall," which describes the noodles' translucent appearance. It carries flavours well and has an al dente texture. The firm texture remains even when you accidentally overcook it!</t>
    </r>
  </si>
  <si>
    <t xml:space="preserve"> USP No 5</t>
  </si>
  <si>
    <r>
      <t>✅</t>
    </r>
    <r>
      <rPr>
        <b/>
        <sz val="14"/>
        <color rgb="FF0F1111"/>
        <rFont val="Arial"/>
        <family val="2"/>
      </rPr>
      <t xml:space="preserve"> LESS PACKAGE</t>
    </r>
    <r>
      <rPr>
        <sz val="14"/>
        <color rgb="FF0F1111"/>
        <rFont val="Arial"/>
        <family val="2"/>
      </rPr>
      <t xml:space="preserve"> : We all know that human beings are drowning within plastic pollution. It is our policy to use less plastic in our product design and the entire supply chain. Many Konjac noodles in the market use double plastic bags for a single portion of Konjac noodles. All possible effort is made to achieve single plastic package, while using techniques to reduce the risk of leakage.</t>
    </r>
  </si>
  <si>
    <t>Answer :</t>
  </si>
  <si>
    <t>Yes, all Emma Basic Konjac products are vegan-friendly. They are made from the konjac plant, making them a plant-based, cruelty-free option.</t>
  </si>
  <si>
    <t>Are they gluten-free?</t>
  </si>
  <si>
    <t>Answer:</t>
  </si>
  <si>
    <t xml:space="preserve">Yes! Emma Basic Shirataki Konjac Noodles are 100% gluten-free and suitable for people with coeliac disease or gluten intolerance.There is no gluten handled  in the manufacturer where Emma Basic Shirataki Konjac Noodles are produced.  </t>
  </si>
  <si>
    <t xml:space="preserve">No, there is no oat or oat fibre in Emma Basic Shirataki Konjac Noodles. It is therefore suitable for people who are allergic or intolerant to gluten, who have been diagnosed with coeliac disease. Coeliac disease is a condition where your immune system attacks your own tissues when you eat gluten. </t>
  </si>
  <si>
    <t>What are Shirataki Konjac Noodles made from?</t>
  </si>
  <si>
    <t xml:space="preserve">Emma Basic Shirataki Noodles are made from konjac flour, derived from the root of the konjac plant (also called elephant yam). </t>
  </si>
  <si>
    <t xml:space="preserve"> Are these noodles keto-friendly?</t>
  </si>
  <si>
    <t>Yes! Shirataki Konjac Noodles are virtually zero net carbs, making them perfect for keto, low-carb, paleo, and diabetic-friendly diets.</t>
  </si>
  <si>
    <t>Do they have any taste?</t>
  </si>
  <si>
    <t>No, the noodles themselves are neutral in flavour, so they easily absorb the taste of any sauce, broth, or seasoning you cook them with. Some people detect a mild natural konjac aroma when opening the pack — simply rinse and drain well before cooking.</t>
  </si>
  <si>
    <t>Hw do I prepare Shirataki Konjac Noodles?</t>
  </si>
  <si>
    <t>1. Drain the liquid from the pack.2. Rinse the noodles well under cold water for 2 minutes, drain. Optional: Blanch in boiling water for 1 minute.3. Add your favourite sauce, stir-fry, or soup — done!</t>
  </si>
  <si>
    <t>Do need to refrigerate them?</t>
  </si>
  <si>
    <t>Unopened packs can be stored at room temperature in a cool, dry place. Once opened, keep them in the fridge in clean water and use within 2–3 days.</t>
  </si>
  <si>
    <t>How many calories per serving?</t>
  </si>
  <si>
    <t>Typically, Shirataki Noodles have less than 10 calories per 100g serving — perfect for calorie-conscious meal plans.</t>
  </si>
  <si>
    <t>Are there any additives or preservatives?</t>
  </si>
  <si>
    <t>No , Emma Basic noodles are made with just purified water, konjac flour, and a small amount of food-grade firming agent :calcium hydroxide ( Food processing aid).</t>
  </si>
  <si>
    <t>Can children eat these noodles?</t>
  </si>
  <si>
    <t>Yes! They’re safe for the whole family — just make sure to supervise young children while eating, as they can be a bit slippery.</t>
  </si>
  <si>
    <t>How can I use Shirataki Noodles in recipes?</t>
  </si>
  <si>
    <t xml:space="preserve">They’re super versatile — try them in:Stir-fries/Noodle soups/Salad/Spagehetti alternatives/Keto Ramen </t>
  </si>
  <si>
    <t>Are Emma Basic  Konjac noodles suitable for people with diabetes?</t>
  </si>
  <si>
    <t>Yes,  Konjac noodles have a very low glycemic index, making them a good choice for people with diabetes. However, it's essential to consult with a healthcare professional for personalised dietary advice.</t>
  </si>
  <si>
    <t>Does the above have to be heated before eating?  Instructions not clear</t>
  </si>
  <si>
    <t xml:space="preserve">Kuobo san to fill in after re-fresh 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</si>
</sst>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1">
    <font>
      <sz val="11"/>
      <color theme="1"/>
      <name val="Calibri"/>
      <charset val="134"/>
      <scheme val="minor"/>
    </font>
    <font>
      <sz val="11"/>
      <color theme="1"/>
      <name val="Calibri"/>
      <family val="2"/>
      <scheme val="minor"/>
    </font>
    <font>
      <sz val="11"/>
      <color theme="1"/>
      <name val="Calibri"/>
      <family val="2"/>
      <scheme val="minor"/>
    </font>
    <font>
      <sz val="11"/>
      <color theme="1"/>
      <name val="Calibri Light"/>
      <family val="3"/>
      <charset val="134"/>
      <scheme val="major"/>
    </font>
    <font>
      <b/>
      <sz val="14"/>
      <color theme="1"/>
      <name val="Calibri Light"/>
      <family val="3"/>
      <charset val="134"/>
      <scheme val="major"/>
    </font>
    <font>
      <sz val="10"/>
      <color theme="1"/>
      <name val="Calibri Light"/>
      <family val="3"/>
      <charset val="134"/>
      <scheme val="major"/>
    </font>
    <font>
      <i/>
      <sz val="11"/>
      <color rgb="FFFF0000"/>
      <name val="Calibri Light"/>
      <family val="3"/>
      <charset val="134"/>
      <scheme val="major"/>
    </font>
    <font>
      <sz val="12"/>
      <color theme="1"/>
      <name val="Calibri Light"/>
      <family val="3"/>
      <charset val="134"/>
      <scheme val="major"/>
    </font>
    <font>
      <sz val="10"/>
      <name val="Calibri Light"/>
      <family val="3"/>
      <charset val="134"/>
      <scheme val="major"/>
    </font>
    <font>
      <sz val="11"/>
      <name val="Calibri Light"/>
      <family val="3"/>
      <charset val="134"/>
      <scheme val="major"/>
    </font>
    <font>
      <b/>
      <sz val="11"/>
      <color theme="1"/>
      <name val="Calibri Light"/>
      <family val="3"/>
      <charset val="134"/>
      <scheme val="major"/>
    </font>
    <font>
      <b/>
      <sz val="10"/>
      <color rgb="FFFF0000"/>
      <name val="Calibri Light"/>
      <family val="3"/>
      <charset val="134"/>
      <scheme val="major"/>
    </font>
    <font>
      <b/>
      <sz val="12"/>
      <color theme="1"/>
      <name val="Calibri Light"/>
      <family val="3"/>
      <charset val="134"/>
      <scheme val="major"/>
    </font>
    <font>
      <i/>
      <sz val="11"/>
      <color theme="1"/>
      <name val="Calibri Light"/>
      <family val="3"/>
      <charset val="134"/>
      <scheme val="major"/>
    </font>
    <font>
      <i/>
      <sz val="10"/>
      <color rgb="FFFF0000"/>
      <name val="Calibri Light"/>
      <family val="3"/>
      <charset val="134"/>
      <scheme val="major"/>
    </font>
    <font>
      <sz val="10"/>
      <color rgb="FFFF0000"/>
      <name val="Calibri Light"/>
      <family val="3"/>
      <charset val="134"/>
      <scheme val="major"/>
    </font>
    <font>
      <sz val="12"/>
      <color rgb="FF000000"/>
      <name val="Calibri Light"/>
      <family val="3"/>
      <charset val="134"/>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1"/>
      <color theme="1"/>
      <name val="Arial"/>
      <family val="2"/>
    </font>
    <font>
      <b/>
      <sz val="12"/>
      <color rgb="FF000000"/>
      <name val="Calibri Light"/>
      <family val="3"/>
      <charset val="134"/>
      <scheme val="major"/>
    </font>
    <font>
      <sz val="8"/>
      <color rgb="FF000000"/>
      <name val="Calibri Light"/>
      <family val="3"/>
      <charset val="134"/>
      <scheme val="major"/>
    </font>
    <font>
      <b/>
      <sz val="9"/>
      <color theme="1"/>
      <name val="Calibri Light"/>
      <family val="3"/>
      <charset val="134"/>
      <scheme val="major"/>
    </font>
    <font>
      <sz val="8"/>
      <color theme="1"/>
      <name val="Calibri Light"/>
      <family val="3"/>
      <charset val="134"/>
      <scheme val="major"/>
    </font>
    <font>
      <sz val="9"/>
      <color theme="1"/>
      <name val="Calibri Light"/>
      <family val="3"/>
      <charset val="134"/>
      <scheme val="major"/>
    </font>
    <font>
      <sz val="11"/>
      <color rgb="FFFF0000"/>
      <name val="Calibri Light"/>
      <family val="3"/>
      <charset val="134"/>
      <scheme val="major"/>
    </font>
    <font>
      <b/>
      <sz val="12"/>
      <name val="Calibri Light"/>
      <family val="3"/>
      <charset val="134"/>
      <scheme val="major"/>
    </font>
    <font>
      <sz val="12"/>
      <name val="Calibri Light"/>
      <family val="3"/>
      <charset val="134"/>
      <scheme val="major"/>
    </font>
    <font>
      <sz val="12"/>
      <color rgb="FF000000"/>
      <name val="Calibri Light"/>
      <family val="2"/>
    </font>
    <font>
      <i/>
      <sz val="10"/>
      <color rgb="FFFF0000"/>
      <name val="Calibri Light"/>
      <family val="2"/>
    </font>
    <font>
      <sz val="11"/>
      <name val="Arial"/>
      <family val="2"/>
    </font>
    <font>
      <sz val="12"/>
      <color rgb="FFFF0000"/>
      <name val="Calibri Light"/>
      <family val="3"/>
      <charset val="134"/>
      <scheme val="major"/>
    </font>
    <font>
      <vertAlign val="superscript"/>
      <sz val="10"/>
      <color theme="1"/>
      <name val="Arial"/>
      <family val="2"/>
    </font>
    <font>
      <b/>
      <sz val="8"/>
      <color theme="1"/>
      <name val="Calibri Light"/>
      <family val="3"/>
      <charset val="134"/>
      <scheme val="major"/>
    </font>
    <font>
      <sz val="8"/>
      <color rgb="FFFF0000"/>
      <name val="Calibri Light"/>
      <family val="3"/>
      <charset val="134"/>
      <scheme val="major"/>
    </font>
    <font>
      <b/>
      <sz val="8"/>
      <color rgb="FFFF0000"/>
      <name val="Calibri Light"/>
      <family val="3"/>
      <charset val="134"/>
      <scheme val="major"/>
    </font>
    <font>
      <sz val="10"/>
      <color rgb="FF000000"/>
      <name val="Calibri Light"/>
      <family val="2"/>
    </font>
    <font>
      <sz val="10"/>
      <color theme="1"/>
      <name val="宋体"/>
      <family val="3"/>
      <charset val="134"/>
    </font>
    <font>
      <b/>
      <sz val="9"/>
      <name val="宋体"/>
      <family val="3"/>
      <charset val="134"/>
    </font>
    <font>
      <sz val="9"/>
      <name val="宋体"/>
      <family val="3"/>
      <charset val="134"/>
    </font>
    <font>
      <sz val="11"/>
      <color theme="1"/>
      <name val="Calibri"/>
      <family val="3"/>
      <charset val="134"/>
      <scheme val="minor"/>
    </font>
    <font>
      <sz val="9"/>
      <name val="Calibri"/>
      <family val="3"/>
      <charset val="134"/>
      <scheme val="minor"/>
    </font>
    <font>
      <sz val="9"/>
      <color theme="1"/>
      <name val="TikTok Text"/>
    </font>
    <font>
      <b/>
      <sz val="14"/>
      <color rgb="FF0F1111"/>
      <name val="Arial"/>
      <family val="2"/>
    </font>
    <font>
      <b/>
      <sz val="11"/>
      <color theme="1"/>
      <name val="Calibri"/>
      <family val="2"/>
      <scheme val="minor"/>
    </font>
    <font>
      <b/>
      <sz val="14"/>
      <color theme="1"/>
      <name val="Arial"/>
      <family val="2"/>
    </font>
    <font>
      <sz val="14"/>
      <color theme="1"/>
      <name val="Arial"/>
      <family val="2"/>
    </font>
    <font>
      <sz val="14"/>
      <color rgb="FF0F1111"/>
      <name val="Arial"/>
      <family val="2"/>
    </font>
    <font>
      <sz val="12"/>
      <color theme="1"/>
      <name val="Aptos"/>
      <family val="2"/>
    </font>
  </fonts>
  <fills count="9">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rgb="FFC6E0B4"/>
        <bgColor rgb="FFC6E0B4"/>
      </patternFill>
    </fill>
    <fill>
      <patternFill patternType="solid">
        <fgColor theme="0"/>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2" fillId="0" borderId="0"/>
  </cellStyleXfs>
  <cellXfs count="195">
    <xf numFmtId="0" fontId="0" fillId="0" borderId="0" xfId="0"/>
    <xf numFmtId="0" fontId="3" fillId="0" borderId="0" xfId="0" applyFont="1"/>
    <xf numFmtId="0" fontId="3" fillId="0" borderId="0" xfId="0" applyFont="1" applyAlignment="1">
      <alignment vertical="center"/>
    </xf>
    <xf numFmtId="0" fontId="4" fillId="0" borderId="0" xfId="0" applyFont="1" applyAlignment="1">
      <alignment horizontal="left"/>
    </xf>
    <xf numFmtId="0" fontId="5" fillId="3" borderId="1" xfId="0" applyFont="1" applyFill="1" applyBorder="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top"/>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4" fillId="0" borderId="0" xfId="0" applyFont="1"/>
    <xf numFmtId="0" fontId="9" fillId="0" borderId="0" xfId="0" applyFont="1"/>
    <xf numFmtId="0" fontId="3" fillId="3"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0" fillId="3" borderId="1" xfId="0" applyFont="1" applyFill="1" applyBorder="1" applyAlignment="1">
      <alignment horizontal="center" vertical="center" wrapText="1"/>
    </xf>
    <xf numFmtId="0" fontId="10" fillId="0" borderId="0" xfId="0" applyFont="1" applyAlignment="1">
      <alignment horizontal="center" vertical="center" wrapText="1"/>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10" fillId="0" borderId="0" xfId="0" applyFont="1" applyAlignment="1">
      <alignment horizontal="center" wrapText="1"/>
    </xf>
    <xf numFmtId="0" fontId="3" fillId="3"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0" xfId="0" applyFont="1" applyAlignment="1">
      <alignment vertical="center" wrapText="1"/>
    </xf>
    <xf numFmtId="0" fontId="12" fillId="0" borderId="0" xfId="0" applyFont="1" applyAlignment="1">
      <alignment horizontal="lef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vertical="center"/>
    </xf>
    <xf numFmtId="0" fontId="3" fillId="3" borderId="1" xfId="0" applyFont="1" applyFill="1" applyBorder="1" applyAlignment="1">
      <alignment horizontal="center" vertical="center"/>
    </xf>
    <xf numFmtId="0" fontId="3" fillId="3" borderId="1" xfId="0" applyFont="1" applyFill="1" applyBorder="1" applyAlignment="1">
      <alignment vertical="center"/>
    </xf>
    <xf numFmtId="0" fontId="13" fillId="0" borderId="0" xfId="0" applyFont="1" applyAlignment="1">
      <alignment horizontal="left" vertical="center"/>
    </xf>
    <xf numFmtId="0" fontId="3" fillId="0" borderId="1" xfId="0" applyFont="1" applyBorder="1" applyAlignment="1">
      <alignment horizontal="center" vertical="center" wrapText="1"/>
    </xf>
    <xf numFmtId="0" fontId="3" fillId="0" borderId="4" xfId="0" applyFont="1" applyBorder="1" applyAlignment="1">
      <alignment horizontal="left" vertical="center"/>
    </xf>
    <xf numFmtId="0" fontId="5" fillId="3" borderId="1" xfId="0" applyFont="1" applyFill="1" applyBorder="1" applyAlignment="1">
      <alignment vertical="center"/>
    </xf>
    <xf numFmtId="0" fontId="3" fillId="0" borderId="0" xfId="0" applyFont="1" applyAlignment="1">
      <alignment horizontal="right" vertical="center"/>
    </xf>
    <xf numFmtId="0" fontId="3"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0" fontId="14" fillId="0" borderId="0" xfId="0" applyFont="1" applyAlignment="1">
      <alignment vertical="center"/>
    </xf>
    <xf numFmtId="0" fontId="15" fillId="0" borderId="0" xfId="0" applyFont="1"/>
    <xf numFmtId="0" fontId="7" fillId="5"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0" fillId="0" borderId="0" xfId="0" applyAlignment="1">
      <alignment horizontal="left" vertical="center" wrapText="1"/>
    </xf>
    <xf numFmtId="0" fontId="5" fillId="0" borderId="1" xfId="0" applyFont="1" applyBorder="1" applyAlignment="1">
      <alignment horizontal="left" vertical="center" wrapText="1"/>
    </xf>
    <xf numFmtId="0" fontId="14" fillId="0" borderId="0" xfId="0" applyFont="1"/>
    <xf numFmtId="0" fontId="6" fillId="0" borderId="0" xfId="0" applyFont="1"/>
    <xf numFmtId="0" fontId="17"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4" fillId="0" borderId="0" xfId="0" applyFont="1" applyAlignment="1">
      <alignment horizontal="left" vertical="center"/>
    </xf>
    <xf numFmtId="0" fontId="18" fillId="3" borderId="1" xfId="0" applyFont="1" applyFill="1" applyBorder="1" applyAlignment="1">
      <alignment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6" fillId="0" borderId="0" xfId="0" applyFont="1" applyAlignment="1">
      <alignment horizontal="left"/>
    </xf>
    <xf numFmtId="0" fontId="21" fillId="0" borderId="0" xfId="0" applyFont="1" applyAlignment="1">
      <alignment horizontal="center" vertical="center" wrapText="1"/>
    </xf>
    <xf numFmtId="0" fontId="3" fillId="0" borderId="0" xfId="0" applyFont="1" applyAlignment="1">
      <alignment horizontal="left"/>
    </xf>
    <xf numFmtId="0" fontId="0" fillId="0" borderId="0" xfId="0" applyAlignment="1">
      <alignment horizontal="left" wrapText="1"/>
    </xf>
    <xf numFmtId="0" fontId="4" fillId="0" borderId="0" xfId="0" applyFont="1" applyAlignment="1">
      <alignment vertical="center"/>
    </xf>
    <xf numFmtId="0" fontId="12" fillId="3" borderId="7" xfId="0" applyFont="1" applyFill="1" applyBorder="1" applyAlignment="1">
      <alignment horizontal="center" vertical="center"/>
    </xf>
    <xf numFmtId="0" fontId="24" fillId="3" borderId="6"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9" fillId="0" borderId="3" xfId="0" applyFont="1" applyBorder="1" applyAlignment="1">
      <alignment horizontal="left" vertical="center" wrapText="1"/>
    </xf>
    <xf numFmtId="10" fontId="9" fillId="0" borderId="1" xfId="0" applyNumberFormat="1" applyFont="1" applyBorder="1" applyAlignment="1">
      <alignment horizontal="center" vertical="center" wrapText="1"/>
    </xf>
    <xf numFmtId="10" fontId="9" fillId="0" borderId="3" xfId="0" applyNumberFormat="1" applyFont="1" applyBorder="1" applyAlignment="1">
      <alignment horizontal="center" vertical="center" wrapText="1"/>
    </xf>
    <xf numFmtId="10" fontId="9" fillId="0" borderId="1" xfId="0" applyNumberFormat="1" applyFont="1" applyBorder="1" applyAlignment="1">
      <alignment vertical="center" wrapText="1"/>
    </xf>
    <xf numFmtId="0" fontId="7" fillId="0" borderId="0" xfId="0" applyFont="1" applyAlignment="1">
      <alignment horizontal="right" vertical="center" indent="1"/>
    </xf>
    <xf numFmtId="10" fontId="3" fillId="0" borderId="0" xfId="0" applyNumberFormat="1" applyFont="1" applyAlignment="1">
      <alignment vertical="center"/>
    </xf>
    <xf numFmtId="0" fontId="14" fillId="0" borderId="0" xfId="0" applyFont="1" applyAlignment="1">
      <alignment horizontal="left" vertical="center" wrapText="1"/>
    </xf>
    <xf numFmtId="0" fontId="4" fillId="0" borderId="0" xfId="0" applyFont="1" applyAlignment="1">
      <alignment vertical="center" wrapText="1"/>
    </xf>
    <xf numFmtId="0" fontId="14" fillId="0" borderId="17" xfId="0" applyFont="1" applyBorder="1" applyAlignment="1">
      <alignment vertical="center"/>
    </xf>
    <xf numFmtId="0" fontId="14" fillId="0" borderId="0" xfId="0" applyFont="1" applyAlignment="1">
      <alignment vertical="center" wrapText="1"/>
    </xf>
    <xf numFmtId="0" fontId="6" fillId="0" borderId="0" xfId="0" applyFont="1" applyAlignment="1">
      <alignment vertical="center"/>
    </xf>
    <xf numFmtId="0" fontId="30" fillId="6" borderId="18" xfId="0" applyFont="1" applyFill="1" applyBorder="1" applyAlignment="1">
      <alignment horizontal="center" vertical="center" wrapText="1"/>
    </xf>
    <xf numFmtId="0" fontId="30" fillId="6" borderId="19" xfId="0" applyFont="1" applyFill="1" applyBorder="1" applyAlignment="1">
      <alignment horizontal="center" vertical="center" wrapText="1"/>
    </xf>
    <xf numFmtId="0" fontId="30" fillId="6" borderId="20" xfId="0" applyFont="1" applyFill="1" applyBorder="1" applyAlignment="1">
      <alignment horizontal="center" vertical="center" wrapText="1"/>
    </xf>
    <xf numFmtId="0" fontId="30" fillId="6" borderId="18" xfId="0" applyFont="1" applyFill="1" applyBorder="1" applyAlignment="1">
      <alignment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7" fillId="3" borderId="1" xfId="0" applyFont="1" applyFill="1" applyBorder="1" applyAlignment="1">
      <alignment horizontal="left" vertical="center" wrapText="1"/>
    </xf>
    <xf numFmtId="0" fontId="4" fillId="0" borderId="13" xfId="0" applyFont="1" applyBorder="1" applyAlignment="1">
      <alignment horizontal="left" vertical="center" wrapText="1"/>
    </xf>
    <xf numFmtId="0" fontId="7"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29" fillId="3" borderId="1" xfId="0" applyFont="1" applyFill="1" applyBorder="1" applyAlignment="1">
      <alignment horizontal="left" vertical="center" wrapText="1"/>
    </xf>
    <xf numFmtId="0" fontId="29" fillId="0" borderId="1" xfId="0" applyFont="1" applyBorder="1" applyAlignment="1">
      <alignment horizontal="left" vertical="center" wrapText="1"/>
    </xf>
    <xf numFmtId="0" fontId="3" fillId="4" borderId="1" xfId="0" quotePrefix="1" applyFont="1" applyFill="1" applyBorder="1" applyAlignment="1">
      <alignment horizontal="left" vertical="center" wrapText="1"/>
    </xf>
    <xf numFmtId="0" fontId="7" fillId="3" borderId="13" xfId="0" applyFont="1" applyFill="1" applyBorder="1" applyAlignment="1">
      <alignment horizontal="left" vertical="center" wrapText="1"/>
    </xf>
    <xf numFmtId="2" fontId="3" fillId="0" borderId="1" xfId="0" applyNumberFormat="1" applyFont="1" applyBorder="1" applyAlignment="1">
      <alignment horizontal="center" vertical="center"/>
    </xf>
    <xf numFmtId="2" fontId="3" fillId="0" borderId="0" xfId="0" applyNumberFormat="1" applyFont="1" applyAlignment="1">
      <alignment vertical="center"/>
    </xf>
    <xf numFmtId="0" fontId="44" fillId="0" borderId="0" xfId="0" applyFont="1"/>
    <xf numFmtId="0" fontId="46" fillId="0" borderId="0" xfId="0" applyFont="1" applyAlignment="1">
      <alignment horizontal="left"/>
    </xf>
    <xf numFmtId="0" fontId="2" fillId="0" borderId="0" xfId="0" applyFont="1" applyAlignment="1">
      <alignment horizontal="left"/>
    </xf>
    <xf numFmtId="0" fontId="47" fillId="2" borderId="1" xfId="0" applyFont="1" applyFill="1" applyBorder="1" applyAlignment="1">
      <alignment wrapText="1"/>
    </xf>
    <xf numFmtId="0" fontId="47" fillId="0" borderId="0" xfId="0" applyFont="1"/>
    <xf numFmtId="0" fontId="47" fillId="0" borderId="1" xfId="0" applyFont="1" applyBorder="1" applyAlignment="1">
      <alignment wrapText="1"/>
    </xf>
    <xf numFmtId="0" fontId="48" fillId="2" borderId="1" xfId="0" applyFont="1" applyFill="1" applyBorder="1" applyAlignment="1">
      <alignment wrapText="1"/>
    </xf>
    <xf numFmtId="0" fontId="48" fillId="0" borderId="0" xfId="0" applyFont="1"/>
    <xf numFmtId="0" fontId="49" fillId="0" borderId="1" xfId="0" applyFont="1" applyBorder="1" applyAlignment="1">
      <alignment horizontal="left" vertical="center" wrapText="1" indent="1"/>
    </xf>
    <xf numFmtId="0" fontId="1" fillId="0" borderId="0" xfId="0" applyFont="1" applyAlignment="1">
      <alignment horizontal="left"/>
    </xf>
    <xf numFmtId="0" fontId="46" fillId="8" borderId="0" xfId="0" applyFont="1" applyFill="1" applyAlignment="1">
      <alignment horizontal="left"/>
    </xf>
    <xf numFmtId="0" fontId="2" fillId="8" borderId="0" xfId="0" applyFont="1" applyFill="1" applyAlignment="1">
      <alignment horizontal="left"/>
    </xf>
    <xf numFmtId="0" fontId="50" fillId="0" borderId="0" xfId="0" applyFont="1" applyAlignment="1">
      <alignment vertical="center"/>
    </xf>
    <xf numFmtId="0" fontId="4" fillId="0" borderId="0" xfId="0" applyFont="1" applyAlignment="1">
      <alignment horizontal="left" vertical="center" wrapText="1"/>
    </xf>
    <xf numFmtId="0" fontId="32" fillId="7" borderId="1" xfId="0" applyFont="1" applyFill="1" applyBorder="1" applyAlignment="1">
      <alignment horizontal="left" vertical="center" wrapText="1"/>
    </xf>
    <xf numFmtId="0" fontId="30" fillId="6" borderId="20" xfId="0" applyFont="1" applyFill="1" applyBorder="1" applyAlignment="1">
      <alignment horizontal="center" vertical="center" wrapText="1"/>
    </xf>
    <xf numFmtId="0" fontId="30" fillId="6" borderId="21" xfId="0" applyFont="1" applyFill="1" applyBorder="1" applyAlignment="1">
      <alignment horizontal="center" vertical="center" wrapText="1"/>
    </xf>
    <xf numFmtId="0" fontId="14" fillId="0" borderId="0" xfId="0" applyFont="1" applyAlignment="1">
      <alignment horizontal="left" vertical="center" wrapText="1"/>
    </xf>
    <xf numFmtId="0" fontId="30" fillId="0" borderId="18" xfId="0" applyFont="1" applyBorder="1" applyAlignment="1">
      <alignment horizontal="left" vertical="center" wrapText="1"/>
    </xf>
    <xf numFmtId="0" fontId="0" fillId="0" borderId="18" xfId="0" applyBorder="1"/>
    <xf numFmtId="0" fontId="30" fillId="6" borderId="18" xfId="0" applyFont="1" applyFill="1" applyBorder="1" applyAlignment="1">
      <alignment horizontal="center" vertical="center" wrapText="1"/>
    </xf>
    <xf numFmtId="0" fontId="29" fillId="0" borderId="3" xfId="0" applyFont="1" applyBorder="1" applyAlignment="1">
      <alignment horizontal="center" vertical="center" wrapText="1"/>
    </xf>
    <xf numFmtId="0" fontId="29" fillId="0" borderId="4" xfId="0" applyFont="1" applyBorder="1" applyAlignment="1">
      <alignment horizontal="center"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29" fillId="0" borderId="3" xfId="0" applyFont="1" applyBorder="1" applyAlignment="1">
      <alignment horizontal="left" vertical="center" wrapText="1"/>
    </xf>
    <xf numFmtId="0" fontId="29" fillId="0" borderId="4" xfId="0" applyFont="1" applyBorder="1" applyAlignment="1">
      <alignment horizontal="left" vertical="center" wrapText="1"/>
    </xf>
    <xf numFmtId="0" fontId="12" fillId="3" borderId="1" xfId="0" applyFont="1" applyFill="1" applyBorder="1" applyAlignment="1">
      <alignment horizontal="center" vertical="center" wrapText="1"/>
    </xf>
    <xf numFmtId="0" fontId="31" fillId="6" borderId="18" xfId="0" applyFont="1" applyFill="1" applyBorder="1" applyAlignment="1">
      <alignment horizontal="righ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5" fillId="3" borderId="14"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13"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9" fillId="0" borderId="1" xfId="0" applyFont="1" applyBorder="1" applyAlignment="1">
      <alignment horizontal="left" vertical="top" wrapText="1"/>
    </xf>
    <xf numFmtId="0" fontId="9" fillId="0" borderId="3" xfId="0" applyFont="1" applyBorder="1" applyAlignment="1">
      <alignment horizontal="left" vertical="top" wrapText="1"/>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3" fillId="3" borderId="3"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4" xfId="0" applyFont="1" applyFill="1" applyBorder="1" applyAlignment="1">
      <alignment horizontal="left"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7" fillId="3" borderId="3"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14" fillId="0" borderId="0" xfId="0" applyFont="1" applyAlignment="1">
      <alignment horizontal="left" wrapText="1"/>
    </xf>
    <xf numFmtId="0" fontId="3" fillId="3" borderId="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 fontId="3" fillId="0" borderId="3" xfId="0" applyNumberFormat="1" applyFont="1" applyBorder="1" applyAlignment="1">
      <alignment horizontal="center" vertical="center"/>
    </xf>
    <xf numFmtId="1" fontId="3" fillId="0" borderId="4" xfId="0" applyNumberFormat="1" applyFont="1" applyBorder="1" applyAlignment="1">
      <alignment horizontal="center" vertical="center"/>
    </xf>
    <xf numFmtId="0" fontId="3" fillId="3" borderId="1" xfId="0" applyFont="1" applyFill="1" applyBorder="1" applyAlignment="1">
      <alignment horizontal="right" vertical="center"/>
    </xf>
    <xf numFmtId="0" fontId="3" fillId="3" borderId="6" xfId="0" applyFont="1" applyFill="1" applyBorder="1" applyAlignment="1">
      <alignment horizontal="right" vertical="center"/>
    </xf>
    <xf numFmtId="0" fontId="3" fillId="3" borderId="2" xfId="0" applyFont="1" applyFill="1" applyBorder="1" applyAlignment="1">
      <alignment horizontal="right" vertical="center"/>
    </xf>
    <xf numFmtId="0" fontId="3" fillId="3" borderId="9" xfId="0" applyFont="1" applyFill="1" applyBorder="1" applyAlignment="1">
      <alignment horizontal="right" vertical="center"/>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0" borderId="1" xfId="0" applyFont="1" applyBorder="1" applyAlignment="1">
      <alignment horizontal="center" vertical="center" wrapText="1"/>
    </xf>
    <xf numFmtId="0" fontId="4" fillId="0" borderId="0" xfId="0" applyFont="1" applyAlignment="1">
      <alignment horizontal="left"/>
    </xf>
    <xf numFmtId="14" fontId="3" fillId="4" borderId="1" xfId="0" applyNumberFormat="1"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2" fillId="4" borderId="0" xfId="0" applyFont="1" applyFill="1" applyAlignment="1">
      <alignment horizontal="left" vertical="center" wrapText="1"/>
    </xf>
    <xf numFmtId="0" fontId="11" fillId="0" borderId="3" xfId="0" applyFont="1" applyBorder="1" applyAlignment="1">
      <alignment horizontal="left" vertical="center" wrapText="1"/>
    </xf>
    <xf numFmtId="0" fontId="11" fillId="0" borderId="5" xfId="0" applyFont="1" applyBorder="1" applyAlignment="1">
      <alignment horizontal="left" vertical="center" wrapText="1"/>
    </xf>
    <xf numFmtId="0" fontId="11" fillId="0" borderId="4" xfId="0" applyFont="1" applyBorder="1" applyAlignment="1">
      <alignment horizontal="left" vertical="center" wrapText="1"/>
    </xf>
    <xf numFmtId="0" fontId="10" fillId="3" borderId="1"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0" fillId="0" borderId="0" xfId="0" applyFont="1" applyAlignment="1">
      <alignment horizontal="left" wrapText="1"/>
    </xf>
    <xf numFmtId="0" fontId="10" fillId="0" borderId="0" xfId="0" applyFont="1" applyAlignment="1">
      <alignment horizontal="center" wrapText="1"/>
    </xf>
    <xf numFmtId="0" fontId="8" fillId="0" borderId="1" xfId="0" applyFont="1" applyBorder="1" applyAlignment="1">
      <alignment horizontal="left" vertical="center"/>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vertical="top"/>
    </xf>
    <xf numFmtId="0" fontId="7" fillId="3" borderId="1" xfId="0" applyFont="1" applyFill="1" applyBorder="1" applyAlignment="1">
      <alignment horizontal="center"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jpeg"/><Relationship Id="rId9" Type="http://schemas.openxmlformats.org/officeDocument/2006/relationships/image" Target="../media/image1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1908763</xdr:colOff>
      <xdr:row>34</xdr:row>
      <xdr:rowOff>583907</xdr:rowOff>
    </xdr:from>
    <xdr:to>
      <xdr:col>1</xdr:col>
      <xdr:colOff>881968</xdr:colOff>
      <xdr:row>34</xdr:row>
      <xdr:rowOff>1924295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175" y="12339320"/>
          <a:ext cx="1706880" cy="1340485"/>
        </a:xfrm>
        <a:prstGeom prst="rect">
          <a:avLst/>
        </a:prstGeom>
      </xdr:spPr>
    </xdr:pic>
    <xdr:clientData/>
  </xdr:twoCellAnchor>
  <xdr:twoCellAnchor editAs="oneCell">
    <xdr:from>
      <xdr:col>3</xdr:col>
      <xdr:colOff>530225</xdr:colOff>
      <xdr:row>34</xdr:row>
      <xdr:rowOff>152303</xdr:rowOff>
    </xdr:from>
    <xdr:to>
      <xdr:col>4</xdr:col>
      <xdr:colOff>681307</xdr:colOff>
      <xdr:row>34</xdr:row>
      <xdr:rowOff>1454053</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64200" y="11907520"/>
          <a:ext cx="1445895" cy="1301750"/>
        </a:xfrm>
        <a:prstGeom prst="rect">
          <a:avLst/>
        </a:prstGeom>
      </xdr:spPr>
    </xdr:pic>
    <xdr:clientData/>
  </xdr:twoCellAnchor>
  <xdr:twoCellAnchor editAs="oneCell">
    <xdr:from>
      <xdr:col>0</xdr:col>
      <xdr:colOff>305973</xdr:colOff>
      <xdr:row>34</xdr:row>
      <xdr:rowOff>2044114</xdr:rowOff>
    </xdr:from>
    <xdr:to>
      <xdr:col>1</xdr:col>
      <xdr:colOff>450753</xdr:colOff>
      <xdr:row>34</xdr:row>
      <xdr:rowOff>3270628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305435" y="13799820"/>
          <a:ext cx="2878455" cy="1226185"/>
        </a:xfrm>
        <a:prstGeom prst="rect">
          <a:avLst/>
        </a:prstGeom>
      </xdr:spPr>
    </xdr:pic>
    <xdr:clientData/>
  </xdr:twoCellAnchor>
  <xdr:twoCellAnchor editAs="oneCell">
    <xdr:from>
      <xdr:col>2</xdr:col>
      <xdr:colOff>297180</xdr:colOff>
      <xdr:row>34</xdr:row>
      <xdr:rowOff>1719386</xdr:rowOff>
    </xdr:from>
    <xdr:to>
      <xdr:col>4</xdr:col>
      <xdr:colOff>752544</xdr:colOff>
      <xdr:row>34</xdr:row>
      <xdr:rowOff>3039990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4173855" y="13474700"/>
          <a:ext cx="3007995" cy="132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3675" y="5425440"/>
          <a:ext cx="269557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132183</xdr:colOff>
      <xdr:row>30</xdr:row>
      <xdr:rowOff>85531</xdr:rowOff>
    </xdr:from>
    <xdr:to>
      <xdr:col>2</xdr:col>
      <xdr:colOff>987489</xdr:colOff>
      <xdr:row>30</xdr:row>
      <xdr:rowOff>1301131</xdr:rowOff>
    </xdr:to>
    <xdr:pic>
      <xdr:nvPicPr>
        <xdr:cNvPr id="2" name="Picture 1">
          <a:extLst>
            <a:ext uri="{FF2B5EF4-FFF2-40B4-BE49-F238E27FC236}">
              <a16:creationId xmlns:a16="http://schemas.microsoft.com/office/drawing/2014/main" id="{762E4EE1-0CF3-B114-252E-31B5272CBA7A}"/>
            </a:ext>
          </a:extLst>
        </xdr:cNvPr>
        <xdr:cNvPicPr>
          <a:picLocks noChangeAspect="1"/>
        </xdr:cNvPicPr>
      </xdr:nvPicPr>
      <xdr:blipFill>
        <a:blip xmlns:r="http://schemas.openxmlformats.org/officeDocument/2006/relationships" r:embed="rId2"/>
        <a:stretch>
          <a:fillRect/>
        </a:stretch>
      </xdr:blipFill>
      <xdr:spPr>
        <a:xfrm>
          <a:off x="3250163" y="7931021"/>
          <a:ext cx="855306" cy="1215600"/>
        </a:xfrm>
        <a:prstGeom prst="rect">
          <a:avLst/>
        </a:prstGeom>
      </xdr:spPr>
    </xdr:pic>
    <xdr:clientData/>
  </xdr:twoCellAnchor>
  <xdr:twoCellAnchor editAs="oneCell">
    <xdr:from>
      <xdr:col>1</xdr:col>
      <xdr:colOff>85531</xdr:colOff>
      <xdr:row>30</xdr:row>
      <xdr:rowOff>77755</xdr:rowOff>
    </xdr:from>
    <xdr:to>
      <xdr:col>1</xdr:col>
      <xdr:colOff>1048242</xdr:colOff>
      <xdr:row>30</xdr:row>
      <xdr:rowOff>1345163</xdr:rowOff>
    </xdr:to>
    <xdr:pic>
      <xdr:nvPicPr>
        <xdr:cNvPr id="3" name="Picture 2">
          <a:extLst>
            <a:ext uri="{FF2B5EF4-FFF2-40B4-BE49-F238E27FC236}">
              <a16:creationId xmlns:a16="http://schemas.microsoft.com/office/drawing/2014/main" id="{C5455235-EB4F-74C8-7F4A-FEEB686C44DB}"/>
            </a:ext>
          </a:extLst>
        </xdr:cNvPr>
        <xdr:cNvPicPr>
          <a:picLocks noChangeAspect="1"/>
        </xdr:cNvPicPr>
      </xdr:nvPicPr>
      <xdr:blipFill>
        <a:blip xmlns:r="http://schemas.openxmlformats.org/officeDocument/2006/relationships" r:embed="rId3"/>
        <a:stretch>
          <a:fillRect/>
        </a:stretch>
      </xdr:blipFill>
      <xdr:spPr>
        <a:xfrm>
          <a:off x="2013858" y="7923245"/>
          <a:ext cx="962711" cy="12674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1712148</xdr:colOff>
      <xdr:row>2</xdr:row>
      <xdr:rowOff>47037</xdr:rowOff>
    </xdr:from>
    <xdr:to>
      <xdr:col>4</xdr:col>
      <xdr:colOff>104833</xdr:colOff>
      <xdr:row>2</xdr:row>
      <xdr:rowOff>5032963</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1712148" y="739116"/>
          <a:ext cx="3736674" cy="4985926"/>
          <a:chOff x="1207509" y="722402"/>
          <a:chExt cx="3527836" cy="4830928"/>
        </a:xfrm>
      </xdr:grpSpPr>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1207509" y="722402"/>
            <a:ext cx="3252441" cy="2697058"/>
          </a:xfrm>
          <a:prstGeom prst="rect">
            <a:avLst/>
          </a:prstGeom>
        </xdr:spPr>
      </xdr:pic>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1914900" y="3396602"/>
            <a:ext cx="2820445" cy="2156728"/>
          </a:xfrm>
          <a:prstGeom prst="rect">
            <a:avLst/>
          </a:prstGeom>
        </xdr:spPr>
      </xdr:pic>
    </xdr:grpSp>
    <xdr:clientData/>
  </xdr:twoCellAnchor>
  <xdr:twoCellAnchor editAs="oneCell">
    <xdr:from>
      <xdr:col>0</xdr:col>
      <xdr:colOff>573852</xdr:colOff>
      <xdr:row>11</xdr:row>
      <xdr:rowOff>0</xdr:rowOff>
    </xdr:from>
    <xdr:to>
      <xdr:col>1</xdr:col>
      <xdr:colOff>113324</xdr:colOff>
      <xdr:row>13</xdr:row>
      <xdr:rowOff>314126</xdr:rowOff>
    </xdr:to>
    <xdr:pic>
      <xdr:nvPicPr>
        <xdr:cNvPr id="5" name="Picture 4">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3"/>
        <a:stretch>
          <a:fillRect/>
        </a:stretch>
      </xdr:blipFill>
      <xdr:spPr>
        <a:xfrm>
          <a:off x="573852" y="8459056"/>
          <a:ext cx="1542933" cy="1084688"/>
        </a:xfrm>
        <a:prstGeom prst="rect">
          <a:avLst/>
        </a:prstGeom>
      </xdr:spPr>
    </xdr:pic>
    <xdr:clientData/>
  </xdr:twoCellAnchor>
  <xdr:twoCellAnchor editAs="oneCell">
    <xdr:from>
      <xdr:col>2</xdr:col>
      <xdr:colOff>20965</xdr:colOff>
      <xdr:row>11</xdr:row>
      <xdr:rowOff>45066</xdr:rowOff>
    </xdr:from>
    <xdr:to>
      <xdr:col>3</xdr:col>
      <xdr:colOff>511255</xdr:colOff>
      <xdr:row>13</xdr:row>
      <xdr:rowOff>263552</xdr:rowOff>
    </xdr:to>
    <xdr:pic>
      <xdr:nvPicPr>
        <xdr:cNvPr id="6" name="图片 10">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83280" y="8520430"/>
          <a:ext cx="1404620" cy="981075"/>
        </a:xfrm>
        <a:prstGeom prst="rect">
          <a:avLst/>
        </a:prstGeom>
      </xdr:spPr>
    </xdr:pic>
    <xdr:clientData/>
  </xdr:twoCellAnchor>
  <xdr:twoCellAnchor editAs="oneCell">
    <xdr:from>
      <xdr:col>0</xdr:col>
      <xdr:colOff>117115</xdr:colOff>
      <xdr:row>16</xdr:row>
      <xdr:rowOff>0</xdr:rowOff>
    </xdr:from>
    <xdr:to>
      <xdr:col>0</xdr:col>
      <xdr:colOff>1729380</xdr:colOff>
      <xdr:row>16</xdr:row>
      <xdr:rowOff>1165860</xdr:rowOff>
    </xdr:to>
    <xdr:pic>
      <xdr:nvPicPr>
        <xdr:cNvPr id="8" name="Picture 7">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5"/>
        <a:stretch>
          <a:fillRect/>
        </a:stretch>
      </xdr:blipFill>
      <xdr:spPr>
        <a:xfrm>
          <a:off x="117115" y="10349980"/>
          <a:ext cx="1612265" cy="1165860"/>
        </a:xfrm>
        <a:prstGeom prst="rect">
          <a:avLst/>
        </a:prstGeom>
      </xdr:spPr>
    </xdr:pic>
    <xdr:clientData/>
  </xdr:twoCellAnchor>
  <xdr:twoCellAnchor editAs="oneCell">
    <xdr:from>
      <xdr:col>3</xdr:col>
      <xdr:colOff>319333</xdr:colOff>
      <xdr:row>16</xdr:row>
      <xdr:rowOff>60756</xdr:rowOff>
    </xdr:from>
    <xdr:to>
      <xdr:col>4</xdr:col>
      <xdr:colOff>1127429</xdr:colOff>
      <xdr:row>16</xdr:row>
      <xdr:rowOff>1151269</xdr:rowOff>
    </xdr:to>
    <xdr:pic>
      <xdr:nvPicPr>
        <xdr:cNvPr id="9" name="图片 4">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6"/>
        <a:stretch>
          <a:fillRect/>
        </a:stretch>
      </xdr:blipFill>
      <xdr:spPr>
        <a:xfrm>
          <a:off x="4595495" y="10403205"/>
          <a:ext cx="2370455" cy="1090930"/>
        </a:xfrm>
        <a:prstGeom prst="rect">
          <a:avLst/>
        </a:prstGeom>
      </xdr:spPr>
    </xdr:pic>
    <xdr:clientData/>
  </xdr:twoCellAnchor>
  <xdr:twoCellAnchor editAs="oneCell">
    <xdr:from>
      <xdr:col>1</xdr:col>
      <xdr:colOff>6254</xdr:colOff>
      <xdr:row>16</xdr:row>
      <xdr:rowOff>171449</xdr:rowOff>
    </xdr:from>
    <xdr:to>
      <xdr:col>2</xdr:col>
      <xdr:colOff>796886</xdr:colOff>
      <xdr:row>16</xdr:row>
      <xdr:rowOff>799404</xdr:rowOff>
    </xdr:to>
    <xdr:pic>
      <xdr:nvPicPr>
        <xdr:cNvPr id="10" name="图片 8">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7"/>
        <a:stretch>
          <a:fillRect/>
        </a:stretch>
      </xdr:blipFill>
      <xdr:spPr>
        <a:xfrm>
          <a:off x="2225040" y="10513695"/>
          <a:ext cx="1933575" cy="628015"/>
        </a:xfrm>
        <a:prstGeom prst="rect">
          <a:avLst/>
        </a:prstGeom>
      </xdr:spPr>
    </xdr:pic>
    <xdr:clientData/>
  </xdr:twoCellAnchor>
  <xdr:twoCellAnchor editAs="oneCell">
    <xdr:from>
      <xdr:col>1</xdr:col>
      <xdr:colOff>38100</xdr:colOff>
      <xdr:row>21</xdr:row>
      <xdr:rowOff>8858</xdr:rowOff>
    </xdr:from>
    <xdr:to>
      <xdr:col>1</xdr:col>
      <xdr:colOff>847725</xdr:colOff>
      <xdr:row>21</xdr:row>
      <xdr:rowOff>232931</xdr:rowOff>
    </xdr:to>
    <xdr:pic>
      <xdr:nvPicPr>
        <xdr:cNvPr id="11" name="图片 7">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57425" y="16300450"/>
          <a:ext cx="809625" cy="224155"/>
        </a:xfrm>
        <a:prstGeom prst="rect">
          <a:avLst/>
        </a:prstGeom>
      </xdr:spPr>
    </xdr:pic>
    <xdr:clientData/>
  </xdr:twoCellAnchor>
  <xdr:twoCellAnchor editAs="oneCell">
    <xdr:from>
      <xdr:col>3</xdr:col>
      <xdr:colOff>339090</xdr:colOff>
      <xdr:row>11</xdr:row>
      <xdr:rowOff>123825</xdr:rowOff>
    </xdr:from>
    <xdr:to>
      <xdr:col>4</xdr:col>
      <xdr:colOff>1463675</xdr:colOff>
      <xdr:row>13</xdr:row>
      <xdr:rowOff>176530</xdr:rowOff>
    </xdr:to>
    <xdr:pic>
      <xdr:nvPicPr>
        <xdr:cNvPr id="12" name="图片 11" descr="f1b91d46eae55d9d1667567d1adfb79">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9"/>
        <a:stretch>
          <a:fillRect/>
        </a:stretch>
      </xdr:blipFill>
      <xdr:spPr>
        <a:xfrm>
          <a:off x="4615815" y="8599805"/>
          <a:ext cx="2686685" cy="814705"/>
        </a:xfrm>
        <a:prstGeom prst="rect">
          <a:avLst/>
        </a:prstGeom>
      </xdr:spPr>
    </xdr:pic>
    <xdr:clientData/>
  </xdr:twoCellAnchor>
  <xdr:twoCellAnchor editAs="oneCell">
    <xdr:from>
      <xdr:col>0</xdr:col>
      <xdr:colOff>2200275</xdr:colOff>
      <xdr:row>25</xdr:row>
      <xdr:rowOff>66675</xdr:rowOff>
    </xdr:from>
    <xdr:to>
      <xdr:col>1</xdr:col>
      <xdr:colOff>899160</xdr:colOff>
      <xdr:row>27</xdr:row>
      <xdr:rowOff>105854</xdr:rowOff>
    </xdr:to>
    <xdr:pic>
      <xdr:nvPicPr>
        <xdr:cNvPr id="7" name="Picture 6">
          <a:extLst>
            <a:ext uri="{FF2B5EF4-FFF2-40B4-BE49-F238E27FC236}">
              <a16:creationId xmlns:a16="http://schemas.microsoft.com/office/drawing/2014/main" id="{737E5EDD-ACE4-42B2-B528-57C79D97989C}"/>
            </a:ext>
            <a:ext uri="{147F2762-F138-4A5C-976F-8EAC2B608ADB}">
              <a16:predDERef xmlns:a16="http://schemas.microsoft.com/office/drawing/2014/main" pre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200275" y="17316450"/>
          <a:ext cx="918210" cy="4201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180975</xdr:colOff>
      <xdr:row>24</xdr:row>
      <xdr:rowOff>142875</xdr:rowOff>
    </xdr:from>
    <xdr:to>
      <xdr:col>25</xdr:col>
      <xdr:colOff>342900</xdr:colOff>
      <xdr:row>32</xdr:row>
      <xdr:rowOff>95250</xdr:rowOff>
    </xdr:to>
    <xdr:pic>
      <xdr:nvPicPr>
        <xdr:cNvPr id="2" name="Picture 1">
          <a:extLst>
            <a:ext uri="{FF2B5EF4-FFF2-40B4-BE49-F238E27FC236}">
              <a16:creationId xmlns:a16="http://schemas.microsoft.com/office/drawing/2014/main" id="{65B6D7DA-34BB-4D13-89A3-E937C951F8C3}"/>
            </a:ext>
          </a:extLst>
        </xdr:cNvPr>
        <xdr:cNvPicPr>
          <a:picLocks noChangeAspect="1"/>
        </xdr:cNvPicPr>
      </xdr:nvPicPr>
      <xdr:blipFill>
        <a:blip xmlns:r="http://schemas.openxmlformats.org/officeDocument/2006/relationships" r:embed="rId1"/>
        <a:stretch>
          <a:fillRect/>
        </a:stretch>
      </xdr:blipFill>
      <xdr:spPr>
        <a:xfrm>
          <a:off x="11763375" y="4524375"/>
          <a:ext cx="3819525" cy="14763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drawing" Target="../drawings/drawing3.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1"/>
  <sheetViews>
    <sheetView tabSelected="1" zoomScale="81" zoomScaleNormal="81" zoomScalePageLayoutView="89" workbookViewId="0">
      <selection activeCell="B2" sqref="B2"/>
    </sheetView>
  </sheetViews>
  <sheetFormatPr defaultColWidth="9.08984375" defaultRowHeight="14.5"/>
  <cols>
    <col min="1" max="1" width="37.54296875" style="78" customWidth="1"/>
    <col min="2" max="2" width="56.54296875" style="78" customWidth="1"/>
    <col min="3" max="3" width="26.453125" style="78" customWidth="1"/>
    <col min="4" max="16384" width="9.08984375" style="78"/>
  </cols>
  <sheetData>
    <row r="1" spans="1:3" ht="30" customHeight="1">
      <c r="A1" s="79" t="s">
        <v>0</v>
      </c>
    </row>
    <row r="2" spans="1:3" ht="42" customHeight="1">
      <c r="A2" s="4" t="s">
        <v>1</v>
      </c>
      <c r="B2" s="22" t="s">
        <v>2</v>
      </c>
      <c r="C2" s="69"/>
    </row>
    <row r="3" spans="1:3" ht="24.9" customHeight="1">
      <c r="A3" s="80" t="s">
        <v>3</v>
      </c>
      <c r="B3" s="22" t="s">
        <v>4</v>
      </c>
    </row>
    <row r="4" spans="1:3" ht="24.9" customHeight="1">
      <c r="A4" s="80" t="s">
        <v>5</v>
      </c>
      <c r="B4" s="26" t="s">
        <v>6</v>
      </c>
    </row>
    <row r="5" spans="1:3" ht="24.9" customHeight="1">
      <c r="A5" s="80" t="s">
        <v>7</v>
      </c>
      <c r="B5" s="87" t="s">
        <v>8</v>
      </c>
    </row>
    <row r="6" spans="1:3" ht="24.9" customHeight="1">
      <c r="A6" s="80" t="s">
        <v>9</v>
      </c>
      <c r="B6" s="87" t="s">
        <v>10</v>
      </c>
    </row>
    <row r="7" spans="1:3" ht="24.9" customHeight="1">
      <c r="A7" s="88" t="s">
        <v>11</v>
      </c>
      <c r="B7" s="87" t="s">
        <v>12</v>
      </c>
    </row>
    <row r="8" spans="1:3" ht="30" customHeight="1">
      <c r="A8" s="81" t="s">
        <v>13</v>
      </c>
      <c r="B8" s="81"/>
    </row>
    <row r="9" spans="1:3" ht="30" customHeight="1">
      <c r="A9" s="80" t="s">
        <v>14</v>
      </c>
      <c r="B9" s="22" t="s">
        <v>15</v>
      </c>
    </row>
    <row r="10" spans="1:3" ht="30" customHeight="1">
      <c r="A10" s="80" t="s">
        <v>16</v>
      </c>
      <c r="B10" s="22" t="s">
        <v>17</v>
      </c>
    </row>
    <row r="11" spans="1:3" ht="30" customHeight="1">
      <c r="A11" s="80" t="s">
        <v>18</v>
      </c>
      <c r="B11" s="22" t="s">
        <v>19</v>
      </c>
    </row>
    <row r="12" spans="1:3" ht="69.650000000000006" customHeight="1">
      <c r="A12" s="80" t="s">
        <v>20</v>
      </c>
      <c r="B12" s="22" t="s">
        <v>21</v>
      </c>
    </row>
    <row r="13" spans="1:3" ht="24.9" customHeight="1">
      <c r="A13" s="80" t="s">
        <v>22</v>
      </c>
      <c r="B13" s="22" t="s">
        <v>19</v>
      </c>
    </row>
    <row r="14" spans="1:3" ht="24.9" customHeight="1">
      <c r="A14" s="80" t="s">
        <v>23</v>
      </c>
      <c r="B14" s="22" t="s">
        <v>19</v>
      </c>
    </row>
    <row r="15" spans="1:3" ht="24.9" customHeight="1">
      <c r="A15" s="82" t="s">
        <v>24</v>
      </c>
      <c r="B15" s="22" t="s">
        <v>19</v>
      </c>
    </row>
    <row r="16" spans="1:3" ht="24.9" customHeight="1">
      <c r="A16" s="82" t="s">
        <v>25</v>
      </c>
      <c r="B16" s="22" t="s">
        <v>19</v>
      </c>
    </row>
    <row r="17" spans="1:2" ht="24.9" customHeight="1">
      <c r="A17" s="82" t="s">
        <v>26</v>
      </c>
      <c r="B17" s="22" t="s">
        <v>27</v>
      </c>
    </row>
    <row r="18" spans="1:2" ht="30" customHeight="1">
      <c r="A18" s="79" t="s">
        <v>28</v>
      </c>
      <c r="B18" s="79"/>
    </row>
    <row r="19" spans="1:2" ht="24.9" customHeight="1">
      <c r="A19" s="83" t="s">
        <v>29</v>
      </c>
      <c r="B19" s="84" t="s">
        <v>30</v>
      </c>
    </row>
    <row r="20" spans="1:2" ht="28.4" customHeight="1">
      <c r="A20" s="80" t="s">
        <v>31</v>
      </c>
      <c r="B20" s="22" t="s">
        <v>32</v>
      </c>
    </row>
    <row r="21" spans="1:2" ht="24.9" customHeight="1">
      <c r="A21" s="80" t="s">
        <v>33</v>
      </c>
      <c r="B21" s="22" t="s">
        <v>32</v>
      </c>
    </row>
    <row r="22" spans="1:2" ht="24.9" customHeight="1">
      <c r="A22" s="82" t="s">
        <v>34</v>
      </c>
      <c r="B22" s="22" t="s">
        <v>35</v>
      </c>
    </row>
    <row r="23" spans="1:2" ht="24.9" customHeight="1">
      <c r="A23" s="82" t="s">
        <v>36</v>
      </c>
      <c r="B23" s="22" t="s">
        <v>35</v>
      </c>
    </row>
    <row r="24" spans="1:2" ht="30" customHeight="1">
      <c r="A24" s="79" t="s">
        <v>37</v>
      </c>
      <c r="B24" s="79"/>
    </row>
    <row r="25" spans="1:2" ht="102" customHeight="1">
      <c r="A25" s="85" t="s">
        <v>38</v>
      </c>
      <c r="B25" s="86" t="s">
        <v>39</v>
      </c>
    </row>
    <row r="26" spans="1:2" ht="24.9" customHeight="1">
      <c r="A26" s="85" t="s">
        <v>40</v>
      </c>
      <c r="B26" s="86" t="s">
        <v>41</v>
      </c>
    </row>
    <row r="27" spans="1:2" ht="24.9" customHeight="1">
      <c r="A27" s="85" t="s">
        <v>42</v>
      </c>
      <c r="B27" s="86" t="s">
        <v>43</v>
      </c>
    </row>
    <row r="28" spans="1:2" ht="24.9" customHeight="1">
      <c r="A28" s="43"/>
      <c r="B28" s="43"/>
    </row>
    <row r="29" spans="1:2" ht="30" customHeight="1">
      <c r="A29" s="104" t="s">
        <v>44</v>
      </c>
      <c r="B29" s="104"/>
    </row>
    <row r="30" spans="1:2" ht="33.65" customHeight="1">
      <c r="A30" s="105" t="s">
        <v>45</v>
      </c>
      <c r="B30" s="105"/>
    </row>
    <row r="31" spans="1:2">
      <c r="A31" s="105"/>
      <c r="B31" s="105"/>
    </row>
  </sheetData>
  <mergeCells count="2">
    <mergeCell ref="A29:B29"/>
    <mergeCell ref="A30:B31"/>
  </mergeCells>
  <phoneticPr fontId="43" type="noConversion"/>
  <printOptions verticalCentered="1"/>
  <pageMargins left="0.39370078740157499" right="0.39370078740157499" top="0.98425196850393704" bottom="0.98425196850393704" header="0.39370078740157499" footer="0.39370078740157499"/>
  <pageSetup paperSize="9"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29/06/2024
Issued By: Nancy Deng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1"/>
  <sheetViews>
    <sheetView zoomScale="91" zoomScaleNormal="91" zoomScalePageLayoutView="88" workbookViewId="0">
      <selection activeCell="G39" sqref="G39"/>
    </sheetView>
  </sheetViews>
  <sheetFormatPr defaultColWidth="9.08984375" defaultRowHeight="14.5"/>
  <cols>
    <col min="1" max="1" width="3.54296875" style="2" customWidth="1"/>
    <col min="2" max="2" width="29.54296875" style="2" customWidth="1"/>
    <col min="3" max="3" width="12.08984375" style="2" customWidth="1"/>
    <col min="4" max="4" width="19.54296875" style="2" customWidth="1"/>
    <col min="5" max="5" width="16" style="2" customWidth="1"/>
    <col min="6" max="6" width="19.54296875" style="2" customWidth="1"/>
    <col min="7" max="7" width="15.453125" style="2" customWidth="1"/>
    <col min="8" max="8" width="13.453125" style="2" customWidth="1"/>
    <col min="9" max="9" width="15" style="2" customWidth="1"/>
    <col min="10" max="10" width="21" style="2" customWidth="1"/>
    <col min="11" max="16384" width="9.08984375" style="2"/>
  </cols>
  <sheetData>
    <row r="1" spans="1:10" ht="30" customHeight="1">
      <c r="A1" s="11" t="s">
        <v>46</v>
      </c>
      <c r="B1" s="11"/>
      <c r="C1" s="58"/>
    </row>
    <row r="2" spans="1:10" ht="30" customHeight="1">
      <c r="A2" s="126" t="s">
        <v>47</v>
      </c>
      <c r="B2" s="127"/>
      <c r="C2" s="126" t="s">
        <v>48</v>
      </c>
      <c r="D2" s="127"/>
      <c r="E2" s="60" t="s">
        <v>49</v>
      </c>
      <c r="F2" s="59" t="s">
        <v>50</v>
      </c>
      <c r="G2" s="118" t="s">
        <v>51</v>
      </c>
      <c r="H2" s="118" t="s">
        <v>52</v>
      </c>
    </row>
    <row r="3" spans="1:10" ht="35.15" customHeight="1">
      <c r="A3" s="128" t="s">
        <v>53</v>
      </c>
      <c r="B3" s="129"/>
      <c r="C3" s="128" t="s">
        <v>54</v>
      </c>
      <c r="D3" s="129"/>
      <c r="E3" s="61" t="s">
        <v>55</v>
      </c>
      <c r="F3" s="62" t="s">
        <v>56</v>
      </c>
      <c r="G3" s="118"/>
      <c r="H3" s="118"/>
    </row>
    <row r="4" spans="1:10" ht="20.149999999999999" customHeight="1">
      <c r="A4" s="120" t="s">
        <v>57</v>
      </c>
      <c r="B4" s="121"/>
      <c r="C4" s="120"/>
      <c r="D4" s="121"/>
      <c r="E4" s="64">
        <v>0.95320000000000005</v>
      </c>
      <c r="F4" s="63" t="s">
        <v>58</v>
      </c>
      <c r="G4" s="65" t="s">
        <v>59</v>
      </c>
      <c r="H4" s="66" t="s">
        <v>35</v>
      </c>
    </row>
    <row r="5" spans="1:10" ht="20.149999999999999" customHeight="1">
      <c r="A5" s="120" t="s">
        <v>60</v>
      </c>
      <c r="B5" s="121"/>
      <c r="C5" s="120"/>
      <c r="D5" s="121"/>
      <c r="E5" s="64">
        <v>4.4999999999999998E-2</v>
      </c>
      <c r="F5" s="63" t="s">
        <v>61</v>
      </c>
      <c r="G5" s="65" t="s">
        <v>59</v>
      </c>
      <c r="H5" s="66" t="s">
        <v>35</v>
      </c>
    </row>
    <row r="6" spans="1:10" ht="20.149999999999999" customHeight="1">
      <c r="A6" s="120" t="s">
        <v>62</v>
      </c>
      <c r="B6" s="121"/>
      <c r="C6" s="122" t="s">
        <v>63</v>
      </c>
      <c r="D6" s="123"/>
      <c r="E6" s="64">
        <v>1.8E-3</v>
      </c>
      <c r="F6" s="63" t="s">
        <v>64</v>
      </c>
      <c r="G6" s="65" t="s">
        <v>59</v>
      </c>
      <c r="H6" s="66" t="s">
        <v>35</v>
      </c>
    </row>
    <row r="7" spans="1:10" ht="15" customHeight="1">
      <c r="D7" s="67" t="s">
        <v>65</v>
      </c>
      <c r="E7" s="68">
        <f>SUM(E4:E6)</f>
        <v>1</v>
      </c>
      <c r="F7" s="68"/>
      <c r="G7" s="68"/>
    </row>
    <row r="8" spans="1:10" ht="25.5" customHeight="1">
      <c r="A8" s="108" t="s">
        <v>66</v>
      </c>
      <c r="B8" s="108"/>
      <c r="C8" s="108"/>
      <c r="D8" s="108"/>
      <c r="E8" s="108"/>
      <c r="F8" s="108"/>
      <c r="G8" s="108"/>
      <c r="H8" s="108"/>
      <c r="I8" s="108"/>
    </row>
    <row r="9" spans="1:10" ht="25.5" customHeight="1">
      <c r="A9" s="108"/>
      <c r="B9" s="108"/>
      <c r="C9" s="108"/>
      <c r="D9" s="108"/>
      <c r="E9" s="108"/>
      <c r="F9" s="108"/>
      <c r="G9" s="108"/>
      <c r="H9" s="108"/>
      <c r="I9" s="108"/>
    </row>
    <row r="10" spans="1:10" ht="30" customHeight="1">
      <c r="A10" s="11" t="s">
        <v>67</v>
      </c>
      <c r="B10" s="70"/>
      <c r="C10" s="39" t="s">
        <v>68</v>
      </c>
    </row>
    <row r="11" spans="1:10" ht="20.149999999999999" customHeight="1">
      <c r="A11" s="124" t="s">
        <v>69</v>
      </c>
      <c r="B11" s="125"/>
      <c r="C11" s="124" t="s">
        <v>70</v>
      </c>
      <c r="D11" s="125"/>
    </row>
    <row r="12" spans="1:10" ht="30.9" customHeight="1">
      <c r="A12" s="114" t="s">
        <v>71</v>
      </c>
      <c r="B12" s="115"/>
      <c r="C12" s="112" t="s">
        <v>72</v>
      </c>
      <c r="D12" s="113"/>
      <c r="J12" s="2">
        <f>D13*37+(D17+D22)*17</f>
        <v>0</v>
      </c>
    </row>
    <row r="13" spans="1:10" ht="20.149999999999999" customHeight="1">
      <c r="A13" s="114" t="s">
        <v>73</v>
      </c>
      <c r="B13" s="115"/>
      <c r="C13" s="112">
        <v>0</v>
      </c>
      <c r="D13" s="113"/>
    </row>
    <row r="14" spans="1:10" ht="20.149999999999999" customHeight="1">
      <c r="A14" s="116" t="s">
        <v>74</v>
      </c>
      <c r="B14" s="117"/>
      <c r="C14" s="112">
        <v>0</v>
      </c>
      <c r="D14" s="113"/>
    </row>
    <row r="15" spans="1:10" ht="20.149999999999999" customHeight="1">
      <c r="A15" s="116" t="s">
        <v>75</v>
      </c>
      <c r="B15" s="117"/>
      <c r="C15" s="112"/>
      <c r="D15" s="113"/>
    </row>
    <row r="16" spans="1:10" ht="20.149999999999999" customHeight="1">
      <c r="A16" s="116" t="s">
        <v>76</v>
      </c>
      <c r="B16" s="117"/>
      <c r="C16" s="112"/>
      <c r="D16" s="113"/>
    </row>
    <row r="17" spans="1:10" ht="20.149999999999999" customHeight="1">
      <c r="A17" s="114" t="s">
        <v>77</v>
      </c>
      <c r="B17" s="115"/>
      <c r="C17" s="112">
        <v>0</v>
      </c>
      <c r="D17" s="113"/>
    </row>
    <row r="18" spans="1:10" ht="19.5" customHeight="1">
      <c r="A18" s="116" t="s">
        <v>78</v>
      </c>
      <c r="B18" s="117"/>
      <c r="C18" s="112">
        <v>0</v>
      </c>
      <c r="D18" s="113"/>
    </row>
    <row r="19" spans="1:10" ht="20.149999999999999" customHeight="1">
      <c r="A19" s="116" t="s">
        <v>79</v>
      </c>
      <c r="B19" s="117"/>
      <c r="C19" s="112"/>
      <c r="D19" s="113"/>
    </row>
    <row r="20" spans="1:10" ht="20.149999999999999" customHeight="1">
      <c r="A20" s="116" t="s">
        <v>80</v>
      </c>
      <c r="B20" s="117"/>
      <c r="C20" s="112"/>
      <c r="D20" s="113"/>
    </row>
    <row r="21" spans="1:10" ht="20.149999999999999" customHeight="1">
      <c r="A21" s="114" t="s">
        <v>81</v>
      </c>
      <c r="B21" s="115"/>
      <c r="C21" s="112">
        <v>4</v>
      </c>
      <c r="D21" s="113"/>
    </row>
    <row r="22" spans="1:10" ht="20.149999999999999" customHeight="1">
      <c r="A22" s="114" t="s">
        <v>82</v>
      </c>
      <c r="B22" s="115"/>
      <c r="C22" s="112">
        <v>0</v>
      </c>
      <c r="D22" s="113"/>
    </row>
    <row r="23" spans="1:10" ht="20.149999999999999" customHeight="1">
      <c r="A23" s="114" t="s">
        <v>83</v>
      </c>
      <c r="B23" s="115"/>
      <c r="C23" s="112">
        <v>0</v>
      </c>
      <c r="D23" s="113"/>
      <c r="E23" s="71" t="s">
        <v>84</v>
      </c>
      <c r="F23" s="38"/>
      <c r="G23" s="72"/>
      <c r="H23" s="72"/>
      <c r="I23" s="72"/>
      <c r="J23" s="72"/>
    </row>
    <row r="24" spans="1:10" ht="20.149999999999999" customHeight="1">
      <c r="A24" s="38" t="s">
        <v>85</v>
      </c>
      <c r="B24" s="71"/>
      <c r="C24" s="73"/>
      <c r="E24" s="72"/>
      <c r="F24" s="72"/>
      <c r="G24" s="72"/>
      <c r="H24" s="72"/>
      <c r="I24" s="72"/>
      <c r="J24" s="72"/>
    </row>
    <row r="25" spans="1:10" ht="30" customHeight="1">
      <c r="A25" s="11" t="s">
        <v>86</v>
      </c>
      <c r="B25" s="58"/>
      <c r="C25" s="58"/>
      <c r="D25" s="58"/>
    </row>
    <row r="26" spans="1:10" ht="75.650000000000006" customHeight="1">
      <c r="A26" s="110"/>
      <c r="B26" s="111" t="s">
        <v>87</v>
      </c>
      <c r="C26" s="111"/>
      <c r="D26" s="111"/>
      <c r="E26" s="75" t="s">
        <v>88</v>
      </c>
      <c r="F26" s="111" t="s">
        <v>89</v>
      </c>
      <c r="G26" s="76" t="s">
        <v>90</v>
      </c>
      <c r="H26" s="106" t="s">
        <v>91</v>
      </c>
      <c r="I26" s="106" t="s">
        <v>92</v>
      </c>
      <c r="J26" s="76" t="s">
        <v>93</v>
      </c>
    </row>
    <row r="27" spans="1:10" ht="15" customHeight="1">
      <c r="A27" s="110"/>
      <c r="B27" s="119" t="s">
        <v>94</v>
      </c>
      <c r="C27" s="119"/>
      <c r="D27" s="119"/>
      <c r="E27" s="74" t="s">
        <v>95</v>
      </c>
      <c r="F27" s="111"/>
      <c r="G27" s="74" t="s">
        <v>95</v>
      </c>
      <c r="H27" s="107"/>
      <c r="I27" s="107"/>
      <c r="J27" s="74" t="s">
        <v>95</v>
      </c>
    </row>
    <row r="28" spans="1:10" ht="24.9" customHeight="1">
      <c r="A28" s="77" t="s">
        <v>96</v>
      </c>
      <c r="B28" s="109" t="s">
        <v>97</v>
      </c>
      <c r="C28" s="109"/>
      <c r="D28" s="109"/>
      <c r="E28" s="18" t="s">
        <v>35</v>
      </c>
      <c r="F28" s="18" t="s">
        <v>35</v>
      </c>
      <c r="G28" s="18" t="s">
        <v>35</v>
      </c>
      <c r="H28" s="18" t="s">
        <v>35</v>
      </c>
      <c r="I28" s="18" t="s">
        <v>35</v>
      </c>
      <c r="J28" s="18" t="s">
        <v>35</v>
      </c>
    </row>
    <row r="29" spans="1:10" ht="24.9" customHeight="1">
      <c r="A29" s="77" t="s">
        <v>98</v>
      </c>
      <c r="B29" s="109" t="s">
        <v>99</v>
      </c>
      <c r="C29" s="109"/>
      <c r="D29" s="109"/>
      <c r="E29" s="18" t="s">
        <v>35</v>
      </c>
      <c r="F29" s="18" t="s">
        <v>35</v>
      </c>
      <c r="G29" s="18" t="s">
        <v>35</v>
      </c>
      <c r="H29" s="18" t="s">
        <v>35</v>
      </c>
      <c r="I29" s="18" t="s">
        <v>35</v>
      </c>
      <c r="J29" s="18" t="s">
        <v>35</v>
      </c>
    </row>
    <row r="30" spans="1:10" ht="24.9" customHeight="1">
      <c r="A30" s="77" t="s">
        <v>100</v>
      </c>
      <c r="B30" s="109" t="s">
        <v>101</v>
      </c>
      <c r="C30" s="109"/>
      <c r="D30" s="109"/>
      <c r="E30" s="18" t="s">
        <v>35</v>
      </c>
      <c r="F30" s="18" t="s">
        <v>35</v>
      </c>
      <c r="G30" s="18" t="s">
        <v>35</v>
      </c>
      <c r="H30" s="18" t="s">
        <v>35</v>
      </c>
      <c r="I30" s="18" t="s">
        <v>35</v>
      </c>
      <c r="J30" s="18" t="s">
        <v>35</v>
      </c>
    </row>
    <row r="31" spans="1:10" ht="24.9" customHeight="1">
      <c r="A31" s="77" t="s">
        <v>102</v>
      </c>
      <c r="B31" s="109" t="s">
        <v>103</v>
      </c>
      <c r="C31" s="109"/>
      <c r="D31" s="109"/>
      <c r="E31" s="18" t="s">
        <v>35</v>
      </c>
      <c r="F31" s="18" t="s">
        <v>35</v>
      </c>
      <c r="G31" s="18" t="s">
        <v>35</v>
      </c>
      <c r="H31" s="18" t="s">
        <v>35</v>
      </c>
      <c r="I31" s="18" t="s">
        <v>35</v>
      </c>
      <c r="J31" s="18" t="s">
        <v>35</v>
      </c>
    </row>
    <row r="32" spans="1:10" ht="24.9" customHeight="1">
      <c r="A32" s="77" t="s">
        <v>104</v>
      </c>
      <c r="B32" s="109" t="s">
        <v>105</v>
      </c>
      <c r="C32" s="109"/>
      <c r="D32" s="109"/>
      <c r="E32" s="18" t="s">
        <v>35</v>
      </c>
      <c r="F32" s="18" t="s">
        <v>35</v>
      </c>
      <c r="G32" s="18" t="s">
        <v>35</v>
      </c>
      <c r="H32" s="18" t="s">
        <v>35</v>
      </c>
      <c r="I32" s="18" t="s">
        <v>35</v>
      </c>
      <c r="J32" s="18" t="s">
        <v>35</v>
      </c>
    </row>
    <row r="33" spans="1:10" ht="24.9" customHeight="1">
      <c r="A33" s="77" t="s">
        <v>106</v>
      </c>
      <c r="B33" s="109" t="s">
        <v>107</v>
      </c>
      <c r="C33" s="109"/>
      <c r="D33" s="109"/>
      <c r="E33" s="18" t="s">
        <v>35</v>
      </c>
      <c r="F33" s="18" t="s">
        <v>35</v>
      </c>
      <c r="G33" s="32" t="s">
        <v>108</v>
      </c>
      <c r="H33" s="18" t="s">
        <v>35</v>
      </c>
      <c r="I33" s="18" t="s">
        <v>35</v>
      </c>
      <c r="J33" s="18" t="s">
        <v>35</v>
      </c>
    </row>
    <row r="34" spans="1:10" ht="24.9" customHeight="1">
      <c r="A34" s="77" t="s">
        <v>109</v>
      </c>
      <c r="B34" s="109" t="s">
        <v>110</v>
      </c>
      <c r="C34" s="109"/>
      <c r="D34" s="109"/>
      <c r="E34" s="18" t="s">
        <v>35</v>
      </c>
      <c r="F34" s="18" t="s">
        <v>35</v>
      </c>
      <c r="G34" s="18" t="s">
        <v>35</v>
      </c>
      <c r="H34" s="18" t="s">
        <v>35</v>
      </c>
      <c r="I34" s="18" t="s">
        <v>35</v>
      </c>
      <c r="J34" s="18" t="s">
        <v>35</v>
      </c>
    </row>
    <row r="35" spans="1:10" ht="24.9" customHeight="1">
      <c r="A35" s="77" t="s">
        <v>111</v>
      </c>
      <c r="B35" s="109" t="s">
        <v>112</v>
      </c>
      <c r="C35" s="109"/>
      <c r="D35" s="109"/>
      <c r="E35" s="18" t="s">
        <v>35</v>
      </c>
      <c r="F35" s="18" t="s">
        <v>35</v>
      </c>
      <c r="G35" s="18" t="s">
        <v>35</v>
      </c>
      <c r="H35" s="18" t="s">
        <v>35</v>
      </c>
      <c r="I35" s="18" t="s">
        <v>35</v>
      </c>
      <c r="J35" s="18" t="s">
        <v>35</v>
      </c>
    </row>
    <row r="36" spans="1:10" ht="24.9" customHeight="1">
      <c r="A36" s="77" t="s">
        <v>113</v>
      </c>
      <c r="B36" s="109" t="s">
        <v>114</v>
      </c>
      <c r="C36" s="109"/>
      <c r="D36" s="109"/>
      <c r="E36" s="18" t="s">
        <v>35</v>
      </c>
      <c r="F36" s="18" t="s">
        <v>35</v>
      </c>
      <c r="G36" s="18" t="s">
        <v>35</v>
      </c>
      <c r="H36" s="18" t="s">
        <v>35</v>
      </c>
      <c r="I36" s="18" t="s">
        <v>35</v>
      </c>
      <c r="J36" s="18" t="s">
        <v>35</v>
      </c>
    </row>
    <row r="37" spans="1:10" ht="24.9" customHeight="1">
      <c r="A37" s="77" t="s">
        <v>115</v>
      </c>
      <c r="B37" s="109" t="s">
        <v>116</v>
      </c>
      <c r="C37" s="109"/>
      <c r="D37" s="109"/>
      <c r="E37" s="18" t="s">
        <v>35</v>
      </c>
      <c r="F37" s="18" t="s">
        <v>35</v>
      </c>
      <c r="G37" s="18" t="s">
        <v>35</v>
      </c>
      <c r="H37" s="18" t="s">
        <v>35</v>
      </c>
      <c r="I37" s="18" t="s">
        <v>35</v>
      </c>
      <c r="J37" s="18" t="s">
        <v>35</v>
      </c>
    </row>
    <row r="38" spans="1:10" ht="24.9" customHeight="1">
      <c r="A38" s="77" t="s">
        <v>117</v>
      </c>
      <c r="B38" s="109" t="s">
        <v>118</v>
      </c>
      <c r="C38" s="109"/>
      <c r="D38" s="109"/>
      <c r="E38" s="18" t="s">
        <v>35</v>
      </c>
      <c r="F38" s="18" t="s">
        <v>35</v>
      </c>
      <c r="G38" s="18" t="s">
        <v>35</v>
      </c>
      <c r="H38" s="18" t="s">
        <v>35</v>
      </c>
      <c r="I38" s="18" t="s">
        <v>35</v>
      </c>
      <c r="J38" s="18" t="s">
        <v>35</v>
      </c>
    </row>
    <row r="39" spans="1:10" ht="24.9" customHeight="1">
      <c r="A39" s="77" t="s">
        <v>119</v>
      </c>
      <c r="B39" s="109" t="s">
        <v>120</v>
      </c>
      <c r="C39" s="109"/>
      <c r="D39" s="109"/>
      <c r="E39" s="18" t="s">
        <v>35</v>
      </c>
      <c r="F39" s="18" t="s">
        <v>35</v>
      </c>
      <c r="G39" s="32" t="s">
        <v>108</v>
      </c>
      <c r="H39" s="18" t="s">
        <v>35</v>
      </c>
      <c r="I39" s="18" t="s">
        <v>35</v>
      </c>
      <c r="J39" s="18" t="s">
        <v>35</v>
      </c>
    </row>
    <row r="40" spans="1:10" ht="24.9" customHeight="1">
      <c r="A40" s="77" t="s">
        <v>121</v>
      </c>
      <c r="B40" s="109" t="s">
        <v>122</v>
      </c>
      <c r="C40" s="109"/>
      <c r="D40" s="109"/>
      <c r="E40" s="18" t="s">
        <v>35</v>
      </c>
      <c r="F40" s="18" t="s">
        <v>35</v>
      </c>
      <c r="G40" s="18" t="s">
        <v>35</v>
      </c>
      <c r="H40" s="18" t="s">
        <v>35</v>
      </c>
      <c r="I40" s="18" t="s">
        <v>35</v>
      </c>
      <c r="J40" s="18" t="s">
        <v>35</v>
      </c>
    </row>
    <row r="41" spans="1:10" ht="24.9" customHeight="1">
      <c r="A41" s="77" t="s">
        <v>123</v>
      </c>
      <c r="B41" s="109" t="s">
        <v>124</v>
      </c>
      <c r="C41" s="109"/>
      <c r="D41" s="109"/>
      <c r="E41" s="18" t="s">
        <v>35</v>
      </c>
      <c r="F41" s="18" t="s">
        <v>35</v>
      </c>
      <c r="G41" s="18" t="s">
        <v>35</v>
      </c>
      <c r="H41" s="18" t="s">
        <v>35</v>
      </c>
      <c r="I41" s="18" t="s">
        <v>35</v>
      </c>
      <c r="J41" s="18" t="s">
        <v>35</v>
      </c>
    </row>
  </sheetData>
  <mergeCells count="59">
    <mergeCell ref="A2:B2"/>
    <mergeCell ref="C2:D2"/>
    <mergeCell ref="A3:B3"/>
    <mergeCell ref="C3:D3"/>
    <mergeCell ref="A4:B4"/>
    <mergeCell ref="C4:D4"/>
    <mergeCell ref="A5:B5"/>
    <mergeCell ref="C5:D5"/>
    <mergeCell ref="A6:B6"/>
    <mergeCell ref="C6:D6"/>
    <mergeCell ref="A11:B11"/>
    <mergeCell ref="C11:D11"/>
    <mergeCell ref="A12:B12"/>
    <mergeCell ref="C12:D12"/>
    <mergeCell ref="A13:B13"/>
    <mergeCell ref="C13:D13"/>
    <mergeCell ref="A14:B14"/>
    <mergeCell ref="C14:D14"/>
    <mergeCell ref="C19:D19"/>
    <mergeCell ref="A20:B20"/>
    <mergeCell ref="C20:D20"/>
    <mergeCell ref="A15:B15"/>
    <mergeCell ref="C15:D15"/>
    <mergeCell ref="A16:B16"/>
    <mergeCell ref="C16:D16"/>
    <mergeCell ref="A17:B17"/>
    <mergeCell ref="C17:D17"/>
    <mergeCell ref="G2:G3"/>
    <mergeCell ref="H2:H3"/>
    <mergeCell ref="H26:H27"/>
    <mergeCell ref="B36:D36"/>
    <mergeCell ref="B37:D37"/>
    <mergeCell ref="B31:D31"/>
    <mergeCell ref="B32:D32"/>
    <mergeCell ref="B33:D33"/>
    <mergeCell ref="B34:D34"/>
    <mergeCell ref="B35:D35"/>
    <mergeCell ref="B26:D26"/>
    <mergeCell ref="B27:D27"/>
    <mergeCell ref="B28:D28"/>
    <mergeCell ref="B29:D29"/>
    <mergeCell ref="B30:D30"/>
    <mergeCell ref="A21:B21"/>
    <mergeCell ref="I26:I27"/>
    <mergeCell ref="A8:I9"/>
    <mergeCell ref="B41:D41"/>
    <mergeCell ref="A26:A27"/>
    <mergeCell ref="F26:F27"/>
    <mergeCell ref="B38:D38"/>
    <mergeCell ref="B39:D39"/>
    <mergeCell ref="B40:D40"/>
    <mergeCell ref="C21:D21"/>
    <mergeCell ref="A22:B22"/>
    <mergeCell ref="C22:D22"/>
    <mergeCell ref="A23:B23"/>
    <mergeCell ref="C23:D23"/>
    <mergeCell ref="A18:B18"/>
    <mergeCell ref="C18:D18"/>
    <mergeCell ref="A19:B19"/>
  </mergeCells>
  <phoneticPr fontId="43" type="noConversion"/>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5"/>
  <sheetViews>
    <sheetView topLeftCell="A4" zoomScale="78" zoomScaleNormal="78" zoomScalePageLayoutView="72" workbookViewId="0">
      <selection activeCell="C35" sqref="C35:E35"/>
    </sheetView>
  </sheetViews>
  <sheetFormatPr defaultColWidth="9.08984375" defaultRowHeight="14.5"/>
  <cols>
    <col min="1" max="1" width="35.90625" style="2" customWidth="1"/>
    <col min="2" max="2" width="15" style="2" customWidth="1"/>
    <col min="3" max="3" width="16.453125" style="2" customWidth="1"/>
    <col min="4" max="4" width="17" style="2" customWidth="1"/>
    <col min="5" max="5" width="15.453125" style="2" customWidth="1"/>
    <col min="6" max="6" width="16" style="2" customWidth="1"/>
    <col min="7" max="7" width="14" style="2" customWidth="1"/>
    <col min="8" max="8" width="16.453125" style="2" customWidth="1"/>
    <col min="9" max="9" width="17" style="2" customWidth="1"/>
    <col min="10" max="10" width="14.08984375" style="2" customWidth="1"/>
    <col min="11" max="16384" width="9.08984375" style="2"/>
  </cols>
  <sheetData>
    <row r="1" spans="1:11" s="1" customFormat="1" ht="30" customHeight="1">
      <c r="A1" s="11" t="s">
        <v>125</v>
      </c>
      <c r="B1" s="11"/>
      <c r="C1" s="11"/>
      <c r="D1" s="11"/>
      <c r="E1" s="11"/>
      <c r="G1" s="39"/>
      <c r="H1" s="39"/>
    </row>
    <row r="2" spans="1:11" ht="101.4" customHeight="1">
      <c r="A2" s="145" t="s">
        <v>126</v>
      </c>
      <c r="B2" s="146"/>
      <c r="C2" s="40" t="s">
        <v>127</v>
      </c>
      <c r="D2" s="41" t="s">
        <v>128</v>
      </c>
      <c r="E2" s="42" t="s">
        <v>129</v>
      </c>
      <c r="G2" s="43"/>
      <c r="H2" s="43"/>
      <c r="I2" s="43"/>
    </row>
    <row r="3" spans="1:11" ht="27" customHeight="1">
      <c r="A3" s="147" t="s">
        <v>130</v>
      </c>
      <c r="B3" s="148"/>
      <c r="C3" s="33" t="s">
        <v>131</v>
      </c>
      <c r="D3" s="44" t="s">
        <v>132</v>
      </c>
      <c r="E3" s="18" t="s">
        <v>133</v>
      </c>
      <c r="G3" s="43"/>
      <c r="H3" s="43"/>
      <c r="I3" s="43"/>
    </row>
    <row r="4" spans="1:11" s="1" customFormat="1" ht="30" customHeight="1">
      <c r="A4" s="11" t="s">
        <v>134</v>
      </c>
      <c r="B4" s="11"/>
      <c r="C4" s="11"/>
      <c r="D4" s="11"/>
      <c r="E4" s="11"/>
      <c r="I4" s="57"/>
      <c r="J4" s="57"/>
    </row>
    <row r="5" spans="1:11" ht="20.149999999999999" customHeight="1">
      <c r="A5" s="149" t="s">
        <v>135</v>
      </c>
      <c r="B5" s="150"/>
      <c r="C5" s="150"/>
      <c r="D5" s="150"/>
      <c r="E5" s="151"/>
      <c r="F5" s="18" t="s">
        <v>35</v>
      </c>
      <c r="I5" s="43"/>
      <c r="J5" s="43"/>
    </row>
    <row r="6" spans="1:11" ht="20.149999999999999" customHeight="1">
      <c r="A6" s="149" t="s">
        <v>136</v>
      </c>
      <c r="B6" s="150"/>
      <c r="C6" s="150"/>
      <c r="D6" s="150"/>
      <c r="E6" s="151"/>
      <c r="F6" s="18" t="s">
        <v>19</v>
      </c>
      <c r="I6" s="43"/>
      <c r="J6" s="43"/>
    </row>
    <row r="7" spans="1:11" s="1" customFormat="1" ht="30" customHeight="1">
      <c r="A7" s="11" t="s">
        <v>137</v>
      </c>
      <c r="B7" s="152" t="s">
        <v>138</v>
      </c>
      <c r="C7" s="152"/>
      <c r="D7" s="152"/>
      <c r="E7" s="152"/>
      <c r="F7" s="152"/>
      <c r="I7" s="57"/>
      <c r="J7" s="57"/>
      <c r="K7" s="57"/>
    </row>
    <row r="8" spans="1:11" ht="20.149999999999999" customHeight="1">
      <c r="A8" s="142" t="s">
        <v>139</v>
      </c>
      <c r="B8" s="143"/>
      <c r="C8" s="143"/>
      <c r="D8" s="143"/>
      <c r="E8" s="144"/>
      <c r="F8" s="18" t="s">
        <v>35</v>
      </c>
      <c r="I8" s="43"/>
      <c r="J8" s="43"/>
      <c r="K8" s="43"/>
    </row>
    <row r="9" spans="1:11" ht="20.149999999999999" customHeight="1">
      <c r="A9" s="142" t="s">
        <v>140</v>
      </c>
      <c r="B9" s="143"/>
      <c r="C9" s="143" t="s">
        <v>95</v>
      </c>
      <c r="D9" s="143" t="s">
        <v>95</v>
      </c>
      <c r="E9" s="144" t="s">
        <v>95</v>
      </c>
      <c r="F9" s="18" t="s">
        <v>35</v>
      </c>
      <c r="I9" s="43"/>
      <c r="J9" s="43"/>
      <c r="K9" s="43"/>
    </row>
    <row r="10" spans="1:11" ht="20.149999999999999" customHeight="1">
      <c r="A10" s="142" t="s">
        <v>141</v>
      </c>
      <c r="B10" s="143"/>
      <c r="C10" s="143"/>
      <c r="D10" s="143"/>
      <c r="E10" s="144"/>
      <c r="F10" s="32" t="s">
        <v>19</v>
      </c>
      <c r="I10" s="43"/>
      <c r="J10" s="43"/>
      <c r="K10" s="43"/>
    </row>
    <row r="11" spans="1:11" ht="20.149999999999999" customHeight="1">
      <c r="A11" s="142" t="s">
        <v>142</v>
      </c>
      <c r="B11" s="143"/>
      <c r="C11" s="143" t="s">
        <v>95</v>
      </c>
      <c r="D11" s="143" t="s">
        <v>95</v>
      </c>
      <c r="E11" s="144" t="s">
        <v>95</v>
      </c>
      <c r="F11" s="18" t="s">
        <v>35</v>
      </c>
      <c r="I11" s="43"/>
      <c r="J11" s="43"/>
      <c r="K11" s="43"/>
    </row>
    <row r="12" spans="1:11" ht="20.149999999999999" customHeight="1">
      <c r="A12" s="142" t="s">
        <v>143</v>
      </c>
      <c r="B12" s="143"/>
      <c r="C12" s="143"/>
      <c r="D12" s="143"/>
      <c r="E12" s="144"/>
      <c r="F12" s="32" t="s">
        <v>19</v>
      </c>
      <c r="I12" s="43"/>
      <c r="J12" s="43"/>
      <c r="K12" s="43"/>
    </row>
    <row r="13" spans="1:11" s="1" customFormat="1" ht="30" customHeight="1">
      <c r="A13" s="11" t="s">
        <v>144</v>
      </c>
      <c r="B13" s="45" t="s">
        <v>145</v>
      </c>
      <c r="C13" s="46"/>
      <c r="D13" s="46"/>
      <c r="E13" s="11"/>
      <c r="F13" s="3"/>
      <c r="G13" s="3"/>
    </row>
    <row r="14" spans="1:11" ht="54.65" customHeight="1">
      <c r="A14" s="47" t="s">
        <v>146</v>
      </c>
      <c r="B14" s="48" t="s">
        <v>147</v>
      </c>
      <c r="C14" s="48" t="s">
        <v>148</v>
      </c>
      <c r="D14" s="48" t="s">
        <v>149</v>
      </c>
      <c r="E14" s="48" t="s">
        <v>150</v>
      </c>
      <c r="F14" s="48" t="s">
        <v>129</v>
      </c>
      <c r="G14" s="49"/>
    </row>
    <row r="15" spans="1:11" ht="24.9" customHeight="1">
      <c r="A15" s="50" t="s">
        <v>151</v>
      </c>
      <c r="B15" s="51" t="s">
        <v>152</v>
      </c>
      <c r="C15" s="52"/>
      <c r="D15" s="53" t="s">
        <v>19</v>
      </c>
      <c r="E15" s="53" t="s">
        <v>19</v>
      </c>
      <c r="F15" s="53" t="s">
        <v>19</v>
      </c>
      <c r="G15" s="54" t="s">
        <v>153</v>
      </c>
    </row>
    <row r="16" spans="1:11" ht="24.9" customHeight="1">
      <c r="A16" s="50" t="s">
        <v>154</v>
      </c>
      <c r="B16" s="51" t="s">
        <v>155</v>
      </c>
      <c r="C16" s="52"/>
      <c r="D16" s="53" t="s">
        <v>19</v>
      </c>
      <c r="E16" s="53" t="s">
        <v>19</v>
      </c>
      <c r="F16" s="53" t="s">
        <v>19</v>
      </c>
      <c r="G16" s="49"/>
    </row>
    <row r="17" spans="1:7" ht="24.9" customHeight="1">
      <c r="A17" s="50" t="s">
        <v>156</v>
      </c>
      <c r="B17" s="51" t="s">
        <v>155</v>
      </c>
      <c r="C17" s="52"/>
      <c r="D17" s="53" t="s">
        <v>19</v>
      </c>
      <c r="E17" s="53" t="s">
        <v>19</v>
      </c>
      <c r="F17" s="53" t="s">
        <v>19</v>
      </c>
      <c r="G17" s="49"/>
    </row>
    <row r="18" spans="1:7" ht="24.9" customHeight="1">
      <c r="A18" s="50" t="s">
        <v>157</v>
      </c>
      <c r="B18" s="51" t="s">
        <v>155</v>
      </c>
      <c r="C18" s="52"/>
      <c r="D18" s="53" t="s">
        <v>19</v>
      </c>
      <c r="E18" s="53" t="s">
        <v>19</v>
      </c>
      <c r="F18" s="53" t="s">
        <v>19</v>
      </c>
      <c r="G18" s="55"/>
    </row>
    <row r="19" spans="1:7" ht="24.9" customHeight="1">
      <c r="A19" s="50" t="s">
        <v>158</v>
      </c>
      <c r="B19" s="51" t="s">
        <v>159</v>
      </c>
      <c r="C19" s="52"/>
      <c r="D19" s="53" t="s">
        <v>19</v>
      </c>
      <c r="E19" s="53" t="s">
        <v>19</v>
      </c>
      <c r="F19" s="53" t="s">
        <v>19</v>
      </c>
      <c r="G19" s="55"/>
    </row>
    <row r="20" spans="1:7" ht="24.9" customHeight="1">
      <c r="A20" s="50" t="s">
        <v>160</v>
      </c>
      <c r="B20" s="51" t="s">
        <v>159</v>
      </c>
      <c r="C20" s="52"/>
      <c r="D20" s="53" t="s">
        <v>19</v>
      </c>
      <c r="E20" s="53" t="s">
        <v>19</v>
      </c>
      <c r="F20" s="53" t="s">
        <v>19</v>
      </c>
      <c r="G20" s="55"/>
    </row>
    <row r="21" spans="1:7" ht="24.9" customHeight="1">
      <c r="A21" s="50" t="s">
        <v>161</v>
      </c>
      <c r="B21" s="51" t="s">
        <v>159</v>
      </c>
      <c r="C21" s="52"/>
      <c r="D21" s="53" t="s">
        <v>19</v>
      </c>
      <c r="E21" s="53" t="s">
        <v>19</v>
      </c>
      <c r="F21" s="53" t="s">
        <v>19</v>
      </c>
      <c r="G21" s="55"/>
    </row>
    <row r="22" spans="1:7" ht="24.9" customHeight="1">
      <c r="A22" s="50" t="s">
        <v>162</v>
      </c>
      <c r="B22" s="51" t="s">
        <v>159</v>
      </c>
      <c r="C22" s="52"/>
      <c r="D22" s="52" t="s">
        <v>163</v>
      </c>
      <c r="E22" s="52" t="s">
        <v>164</v>
      </c>
      <c r="F22" s="52" t="s">
        <v>133</v>
      </c>
      <c r="G22" s="55"/>
    </row>
    <row r="23" spans="1:7" ht="24.9" customHeight="1">
      <c r="A23" s="50" t="s">
        <v>165</v>
      </c>
      <c r="B23" s="51" t="s">
        <v>159</v>
      </c>
      <c r="C23" s="52"/>
      <c r="D23" s="53" t="s">
        <v>19</v>
      </c>
      <c r="E23" s="53" t="s">
        <v>19</v>
      </c>
      <c r="F23" s="53" t="s">
        <v>19</v>
      </c>
      <c r="G23" s="55"/>
    </row>
    <row r="24" spans="1:7" ht="24.9" customHeight="1">
      <c r="A24" s="50" t="s">
        <v>166</v>
      </c>
      <c r="B24" s="51" t="s">
        <v>159</v>
      </c>
      <c r="C24" s="52"/>
      <c r="D24" s="53" t="s">
        <v>19</v>
      </c>
      <c r="E24" s="53" t="s">
        <v>19</v>
      </c>
      <c r="F24" s="53" t="s">
        <v>19</v>
      </c>
      <c r="G24" s="55"/>
    </row>
    <row r="25" spans="1:7" ht="24.9" customHeight="1">
      <c r="A25" s="50" t="s">
        <v>167</v>
      </c>
      <c r="B25" s="51" t="s">
        <v>159</v>
      </c>
      <c r="C25" s="52"/>
      <c r="D25" s="53" t="s">
        <v>19</v>
      </c>
      <c r="E25" s="53" t="s">
        <v>19</v>
      </c>
      <c r="F25" s="53" t="s">
        <v>19</v>
      </c>
      <c r="G25" s="55"/>
    </row>
    <row r="26" spans="1:7" ht="24.9" customHeight="1">
      <c r="A26" s="50" t="s">
        <v>168</v>
      </c>
      <c r="B26" s="51" t="s">
        <v>159</v>
      </c>
      <c r="C26" s="52"/>
      <c r="D26" s="53" t="s">
        <v>19</v>
      </c>
      <c r="E26" s="53" t="s">
        <v>19</v>
      </c>
      <c r="F26" s="53" t="s">
        <v>19</v>
      </c>
      <c r="G26" s="55"/>
    </row>
    <row r="27" spans="1:7" ht="24.9" customHeight="1">
      <c r="A27" s="50" t="s">
        <v>169</v>
      </c>
      <c r="B27" s="51" t="s">
        <v>159</v>
      </c>
      <c r="C27" s="52"/>
      <c r="D27" s="53" t="s">
        <v>19</v>
      </c>
      <c r="E27" s="53" t="s">
        <v>19</v>
      </c>
      <c r="F27" s="53" t="s">
        <v>19</v>
      </c>
      <c r="G27" s="55"/>
    </row>
    <row r="28" spans="1:7" ht="24.9" customHeight="1">
      <c r="A28" s="50" t="s">
        <v>170</v>
      </c>
      <c r="B28" s="51" t="s">
        <v>159</v>
      </c>
      <c r="C28" s="52"/>
      <c r="D28" s="53" t="s">
        <v>19</v>
      </c>
      <c r="E28" s="53" t="s">
        <v>19</v>
      </c>
      <c r="F28" s="53" t="s">
        <v>19</v>
      </c>
      <c r="G28" s="55"/>
    </row>
    <row r="29" spans="1:7" ht="24.9" customHeight="1">
      <c r="A29" s="50" t="s">
        <v>171</v>
      </c>
      <c r="B29" s="51" t="s">
        <v>159</v>
      </c>
      <c r="C29" s="52"/>
      <c r="D29" s="52" t="s">
        <v>172</v>
      </c>
      <c r="E29" s="52" t="s">
        <v>173</v>
      </c>
      <c r="F29" s="52" t="s">
        <v>174</v>
      </c>
      <c r="G29" s="55"/>
    </row>
    <row r="30" spans="1:7" ht="24.9" customHeight="1">
      <c r="A30" s="50" t="s">
        <v>175</v>
      </c>
      <c r="B30" s="51"/>
      <c r="C30" s="52"/>
      <c r="D30" s="52" t="s">
        <v>176</v>
      </c>
      <c r="E30" s="52" t="s">
        <v>177</v>
      </c>
      <c r="F30" s="52" t="s">
        <v>174</v>
      </c>
      <c r="G30" s="55"/>
    </row>
    <row r="31" spans="1:7" ht="24.9" customHeight="1">
      <c r="A31" s="50" t="s">
        <v>178</v>
      </c>
      <c r="B31" s="51"/>
      <c r="C31" s="52"/>
      <c r="D31" s="52" t="s">
        <v>179</v>
      </c>
      <c r="E31" s="52" t="s">
        <v>180</v>
      </c>
      <c r="F31" s="52" t="s">
        <v>174</v>
      </c>
      <c r="G31" s="55"/>
    </row>
    <row r="32" spans="1:7" s="1" customFormat="1" ht="30" customHeight="1">
      <c r="A32" s="11" t="s">
        <v>181</v>
      </c>
      <c r="B32" s="11"/>
      <c r="C32" s="11"/>
      <c r="E32" s="56"/>
    </row>
    <row r="33" spans="1:5" ht="15.5">
      <c r="A33" s="130" t="s">
        <v>182</v>
      </c>
      <c r="B33" s="130"/>
      <c r="C33" s="131" t="s">
        <v>183</v>
      </c>
      <c r="D33" s="132"/>
      <c r="E33" s="133"/>
    </row>
    <row r="34" spans="1:5">
      <c r="A34" s="134" t="s">
        <v>184</v>
      </c>
      <c r="B34" s="134"/>
      <c r="C34" s="135" t="s">
        <v>184</v>
      </c>
      <c r="D34" s="136"/>
      <c r="E34" s="137"/>
    </row>
    <row r="35" spans="1:5" ht="267.64999999999998" customHeight="1">
      <c r="A35" s="138" t="s">
        <v>185</v>
      </c>
      <c r="B35" s="138"/>
      <c r="C35" s="139" t="s">
        <v>186</v>
      </c>
      <c r="D35" s="140"/>
      <c r="E35" s="141"/>
    </row>
  </sheetData>
  <mergeCells count="16">
    <mergeCell ref="A2:B2"/>
    <mergeCell ref="A3:B3"/>
    <mergeCell ref="A5:E5"/>
    <mergeCell ref="A6:E6"/>
    <mergeCell ref="B7:F7"/>
    <mergeCell ref="A8:E8"/>
    <mergeCell ref="A9:E9"/>
    <mergeCell ref="A10:E10"/>
    <mergeCell ref="A11:E11"/>
    <mergeCell ref="A12:E12"/>
    <mergeCell ref="A33:B33"/>
    <mergeCell ref="C33:E33"/>
    <mergeCell ref="A34:B34"/>
    <mergeCell ref="C34:E34"/>
    <mergeCell ref="A35:B35"/>
    <mergeCell ref="C35:E35"/>
  </mergeCells>
  <phoneticPr fontId="43" type="noConversion"/>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32"/>
  <sheetViews>
    <sheetView topLeftCell="A23" zoomScale="98" zoomScaleNormal="98" zoomScalePageLayoutView="85" workbookViewId="0">
      <selection activeCell="H3" sqref="H3"/>
    </sheetView>
  </sheetViews>
  <sheetFormatPr defaultColWidth="9.08984375" defaultRowHeight="14.5"/>
  <cols>
    <col min="1" max="1" width="28.08984375" style="2" customWidth="1"/>
    <col min="2" max="3" width="17.453125" style="2" customWidth="1"/>
    <col min="4" max="4" width="16.453125" style="2" customWidth="1"/>
    <col min="5" max="5" width="3.453125" style="2" customWidth="1"/>
    <col min="6" max="6" width="14.453125" style="2" customWidth="1"/>
    <col min="7" max="7" width="13.453125" style="2" customWidth="1"/>
    <col min="8" max="8" width="32.453125" style="2" customWidth="1"/>
    <col min="9" max="9" width="12.453125" style="2" customWidth="1"/>
    <col min="10" max="10" width="15.54296875" style="2" customWidth="1"/>
    <col min="11" max="16384" width="9.08984375" style="2"/>
  </cols>
  <sheetData>
    <row r="1" spans="1:12" ht="30" customHeight="1">
      <c r="A1" s="174" t="s">
        <v>187</v>
      </c>
      <c r="B1" s="174"/>
      <c r="C1" s="174"/>
      <c r="F1" s="27"/>
      <c r="H1" s="27"/>
    </row>
    <row r="2" spans="1:12">
      <c r="A2" s="28"/>
      <c r="B2" s="29" t="s">
        <v>188</v>
      </c>
      <c r="C2" s="29" t="s">
        <v>189</v>
      </c>
      <c r="D2" s="29" t="s">
        <v>190</v>
      </c>
      <c r="H2" s="27"/>
    </row>
    <row r="3" spans="1:12" ht="24.9" customHeight="1">
      <c r="A3" s="21" t="s">
        <v>191</v>
      </c>
      <c r="B3" s="18">
        <v>170</v>
      </c>
      <c r="C3" s="18">
        <f>B3*12/1000</f>
        <v>2.04</v>
      </c>
      <c r="D3" s="18">
        <v>6.12</v>
      </c>
      <c r="H3" s="91"/>
      <c r="J3" s="23"/>
      <c r="K3" s="23"/>
      <c r="L3" s="23"/>
    </row>
    <row r="4" spans="1:12" ht="24.9" customHeight="1">
      <c r="A4" s="30" t="s">
        <v>192</v>
      </c>
      <c r="B4" s="18">
        <v>270</v>
      </c>
      <c r="C4" s="18">
        <v>3.24</v>
      </c>
      <c r="D4" s="18">
        <v>9.7200000000000006</v>
      </c>
      <c r="H4" s="27"/>
      <c r="J4" s="23"/>
      <c r="K4" s="23"/>
      <c r="L4" s="23"/>
    </row>
    <row r="5" spans="1:12" ht="24.9" customHeight="1">
      <c r="A5" s="30" t="s">
        <v>193</v>
      </c>
      <c r="B5" s="18">
        <f>B4+D12</f>
        <v>274</v>
      </c>
      <c r="C5" s="18">
        <v>3.548</v>
      </c>
      <c r="D5" s="89">
        <v>11.304</v>
      </c>
      <c r="H5" s="27"/>
      <c r="J5" s="23"/>
      <c r="K5" s="23"/>
      <c r="L5" s="23"/>
    </row>
    <row r="6" spans="1:12" ht="33.75" customHeight="1">
      <c r="A6" s="142" t="s">
        <v>194</v>
      </c>
      <c r="B6" s="143"/>
      <c r="C6" s="143"/>
      <c r="D6" s="144"/>
      <c r="E6" s="163" t="s">
        <v>35</v>
      </c>
      <c r="F6" s="164"/>
    </row>
    <row r="7" spans="1:12" ht="24.9" customHeight="1">
      <c r="A7" s="142" t="s">
        <v>195</v>
      </c>
      <c r="B7" s="143"/>
      <c r="C7" s="143"/>
      <c r="D7" s="144" t="s">
        <v>95</v>
      </c>
      <c r="E7" s="163" t="s">
        <v>35</v>
      </c>
      <c r="F7" s="164"/>
      <c r="G7" s="31"/>
    </row>
    <row r="8" spans="1:12" ht="24.9" customHeight="1">
      <c r="A8" s="142" t="s">
        <v>196</v>
      </c>
      <c r="B8" s="143"/>
      <c r="C8" s="143"/>
      <c r="D8" s="144" t="s">
        <v>95</v>
      </c>
      <c r="E8" s="163" t="s">
        <v>32</v>
      </c>
      <c r="F8" s="164"/>
    </row>
    <row r="9" spans="1:12" ht="30" customHeight="1">
      <c r="A9" s="11" t="s">
        <v>197</v>
      </c>
    </row>
    <row r="10" spans="1:12" ht="15" customHeight="1">
      <c r="A10" s="156"/>
      <c r="B10" s="171" t="s">
        <v>198</v>
      </c>
      <c r="C10" s="153" t="s">
        <v>199</v>
      </c>
      <c r="D10" s="153" t="s">
        <v>200</v>
      </c>
      <c r="E10" s="159" t="s">
        <v>201</v>
      </c>
      <c r="F10" s="160"/>
    </row>
    <row r="11" spans="1:12" ht="21" customHeight="1">
      <c r="A11" s="158"/>
      <c r="B11" s="172"/>
      <c r="C11" s="172"/>
      <c r="D11" s="154"/>
      <c r="E11" s="161"/>
      <c r="F11" s="162"/>
    </row>
    <row r="12" spans="1:12" ht="15" customHeight="1">
      <c r="A12" s="167" t="s">
        <v>202</v>
      </c>
      <c r="B12" s="155" t="s">
        <v>203</v>
      </c>
      <c r="C12" s="173" t="s">
        <v>204</v>
      </c>
      <c r="D12" s="155">
        <v>4</v>
      </c>
      <c r="E12" s="19" t="s">
        <v>205</v>
      </c>
      <c r="F12" s="33">
        <v>170</v>
      </c>
    </row>
    <row r="13" spans="1:12" ht="15" customHeight="1">
      <c r="A13" s="167"/>
      <c r="B13" s="155"/>
      <c r="C13" s="155"/>
      <c r="D13" s="155"/>
      <c r="E13" s="19" t="s">
        <v>206</v>
      </c>
      <c r="F13" s="33">
        <v>250</v>
      </c>
    </row>
    <row r="14" spans="1:12" ht="15" customHeight="1">
      <c r="A14" s="167"/>
      <c r="B14" s="155"/>
      <c r="C14" s="155"/>
      <c r="D14" s="155"/>
      <c r="E14" s="19" t="s">
        <v>207</v>
      </c>
      <c r="F14" s="33"/>
    </row>
    <row r="15" spans="1:12" ht="15" customHeight="1">
      <c r="A15" s="168" t="s">
        <v>208</v>
      </c>
      <c r="B15" s="156" t="s">
        <v>209</v>
      </c>
      <c r="C15" s="156" t="s">
        <v>210</v>
      </c>
      <c r="D15" s="156">
        <v>260</v>
      </c>
      <c r="E15" s="19" t="s">
        <v>205</v>
      </c>
      <c r="F15" s="33">
        <v>350</v>
      </c>
      <c r="H15" s="90"/>
    </row>
    <row r="16" spans="1:12" ht="15" customHeight="1">
      <c r="A16" s="169"/>
      <c r="B16" s="157"/>
      <c r="C16" s="157"/>
      <c r="D16" s="157"/>
      <c r="E16" s="19" t="s">
        <v>206</v>
      </c>
      <c r="F16" s="33">
        <v>190</v>
      </c>
      <c r="H16" s="90"/>
    </row>
    <row r="17" spans="1:9" ht="15" customHeight="1">
      <c r="A17" s="170"/>
      <c r="B17" s="158"/>
      <c r="C17" s="158"/>
      <c r="D17" s="158"/>
      <c r="E17" s="19" t="s">
        <v>207</v>
      </c>
      <c r="F17" s="33">
        <v>95</v>
      </c>
      <c r="H17" s="90"/>
      <c r="I17" s="2">
        <f>0.58*0.36*0.13</f>
        <v>2.7143999999999998E-2</v>
      </c>
    </row>
    <row r="18" spans="1:9" ht="15" customHeight="1">
      <c r="A18" s="167" t="s">
        <v>211</v>
      </c>
      <c r="B18" s="156" t="s">
        <v>209</v>
      </c>
      <c r="C18" s="156" t="s">
        <v>210</v>
      </c>
      <c r="D18" s="155">
        <v>660</v>
      </c>
      <c r="E18" s="19" t="s">
        <v>205</v>
      </c>
      <c r="F18" s="33">
        <v>580</v>
      </c>
      <c r="G18" s="2">
        <v>25.4</v>
      </c>
      <c r="H18" s="90">
        <f t="shared" ref="H18:H20" si="0">F18/G18</f>
        <v>22.834645669291341</v>
      </c>
      <c r="I18" s="2">
        <f>26/I17</f>
        <v>957.85440613026822</v>
      </c>
    </row>
    <row r="19" spans="1:9" ht="15" customHeight="1">
      <c r="A19" s="167"/>
      <c r="B19" s="157"/>
      <c r="C19" s="157"/>
      <c r="D19" s="155"/>
      <c r="E19" s="19" t="s">
        <v>206</v>
      </c>
      <c r="F19" s="33">
        <v>360</v>
      </c>
      <c r="G19" s="2">
        <v>25.4</v>
      </c>
      <c r="H19" s="90">
        <f t="shared" si="0"/>
        <v>14.173228346456694</v>
      </c>
    </row>
    <row r="20" spans="1:9" ht="15" customHeight="1">
      <c r="A20" s="167"/>
      <c r="B20" s="158"/>
      <c r="C20" s="158"/>
      <c r="D20" s="155"/>
      <c r="E20" s="19" t="s">
        <v>207</v>
      </c>
      <c r="F20" s="33">
        <v>130</v>
      </c>
      <c r="G20" s="2">
        <v>25.4</v>
      </c>
      <c r="H20" s="90">
        <f t="shared" si="0"/>
        <v>5.1181102362204731</v>
      </c>
    </row>
    <row r="21" spans="1:9" ht="15" customHeight="1">
      <c r="A21" s="34" t="s">
        <v>212</v>
      </c>
      <c r="B21" s="165" t="e">
        <f>26/(F5/1000*F6/1000*F7/1000)</f>
        <v>#DIV/0!</v>
      </c>
      <c r="C21" s="166"/>
      <c r="D21" s="15"/>
      <c r="E21" s="27"/>
      <c r="F21" s="27"/>
    </row>
    <row r="22" spans="1:9" ht="15" customHeight="1">
      <c r="A22" s="34" t="s">
        <v>213</v>
      </c>
      <c r="B22" s="165" t="e">
        <f>44.7/(F5/1000*F6/1000*F7/1000)</f>
        <v>#DIV/0!</v>
      </c>
      <c r="C22" s="166"/>
      <c r="D22" s="15"/>
      <c r="E22" s="27"/>
      <c r="F22" s="27"/>
    </row>
    <row r="23" spans="1:9" ht="15" customHeight="1">
      <c r="A23" s="35"/>
      <c r="B23" s="15"/>
      <c r="C23" s="15"/>
      <c r="D23" s="15"/>
      <c r="E23" s="15"/>
    </row>
    <row r="24" spans="1:9" ht="30" customHeight="1">
      <c r="A24" s="11" t="s">
        <v>214</v>
      </c>
    </row>
    <row r="25" spans="1:9" ht="48.65" customHeight="1">
      <c r="A25" s="28"/>
      <c r="B25" s="13" t="s">
        <v>215</v>
      </c>
      <c r="C25" s="13" t="s">
        <v>216</v>
      </c>
    </row>
    <row r="26" spans="1:9" ht="20.149999999999999" customHeight="1">
      <c r="A26" s="30" t="s">
        <v>217</v>
      </c>
      <c r="B26" s="18">
        <v>5</v>
      </c>
      <c r="C26" s="18">
        <v>4</v>
      </c>
    </row>
    <row r="27" spans="1:9" ht="20.149999999999999" customHeight="1">
      <c r="A27" s="30" t="s">
        <v>218</v>
      </c>
      <c r="B27" s="18">
        <v>13</v>
      </c>
      <c r="C27" s="18">
        <v>13</v>
      </c>
    </row>
    <row r="28" spans="1:9" ht="20.149999999999999" customHeight="1">
      <c r="A28" s="30" t="s">
        <v>219</v>
      </c>
      <c r="B28" s="18">
        <f>B26*B27</f>
        <v>65</v>
      </c>
      <c r="C28" s="18">
        <f>C26*C27</f>
        <v>52</v>
      </c>
    </row>
    <row r="29" spans="1:9" ht="20.149999999999999" customHeight="1">
      <c r="A29" s="30" t="s">
        <v>220</v>
      </c>
      <c r="B29" s="36">
        <f>F20/1000*B27</f>
        <v>1.69</v>
      </c>
      <c r="C29" s="36">
        <f>F20/1000*C27</f>
        <v>1.69</v>
      </c>
    </row>
    <row r="30" spans="1:9" ht="20.149999999999999" customHeight="1">
      <c r="A30" s="30" t="s">
        <v>221</v>
      </c>
      <c r="B30" s="37">
        <f>B28*D5</f>
        <v>734.76</v>
      </c>
      <c r="C30" s="37">
        <f>C28*D5</f>
        <v>587.80799999999999</v>
      </c>
    </row>
    <row r="31" spans="1:9" ht="112.5" customHeight="1">
      <c r="A31" s="30" t="s">
        <v>222</v>
      </c>
      <c r="B31" s="18"/>
      <c r="C31" s="18"/>
    </row>
    <row r="32" spans="1:9">
      <c r="A32" s="38" t="s">
        <v>223</v>
      </c>
    </row>
  </sheetData>
  <mergeCells count="26">
    <mergeCell ref="A1:C1"/>
    <mergeCell ref="A6:D6"/>
    <mergeCell ref="E6:F6"/>
    <mergeCell ref="A7:D7"/>
    <mergeCell ref="E7:F7"/>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D10:D11"/>
    <mergeCell ref="D12:D14"/>
    <mergeCell ref="D15:D17"/>
    <mergeCell ref="D18:D20"/>
    <mergeCell ref="E10:F11"/>
  </mergeCells>
  <phoneticPr fontId="43" type="noConversion"/>
  <printOptions verticalCentered="1"/>
  <pageMargins left="0.39370078740157499" right="0.39370078740157499" top="0.98425196850393704" bottom="0.98425196850393704" header="0.39370078740157499" footer="0.39370078740157499"/>
  <pageSetup paperSize="9"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0"/>
  <sheetViews>
    <sheetView topLeftCell="A19" zoomScale="89" zoomScaleNormal="89" zoomScalePageLayoutView="75" workbookViewId="0">
      <selection activeCell="B31" sqref="B31"/>
    </sheetView>
  </sheetViews>
  <sheetFormatPr defaultColWidth="9.08984375" defaultRowHeight="14.5"/>
  <cols>
    <col min="1" max="1" width="29.08984375" style="2" customWidth="1"/>
    <col min="2" max="2" width="15" style="2" customWidth="1"/>
    <col min="3" max="3" width="12" style="2" customWidth="1"/>
    <col min="4" max="5" width="20.453125" style="2" customWidth="1"/>
    <col min="6" max="6" width="12.08984375" style="2" customWidth="1"/>
    <col min="7" max="7" width="11.54296875" style="2" customWidth="1"/>
    <col min="8" max="16384" width="9.08984375" style="2"/>
  </cols>
  <sheetData>
    <row r="1" spans="1:7" s="1" customFormat="1" ht="30" customHeight="1">
      <c r="A1" s="174" t="s">
        <v>224</v>
      </c>
      <c r="B1" s="174"/>
      <c r="C1" s="174"/>
      <c r="D1" s="174"/>
      <c r="E1" s="174"/>
      <c r="F1" s="3"/>
    </row>
    <row r="2" spans="1:7" ht="24.9" customHeight="1">
      <c r="A2" s="192" t="s">
        <v>225</v>
      </c>
      <c r="B2" s="192"/>
      <c r="C2" s="192"/>
      <c r="D2" s="192"/>
      <c r="E2" s="192"/>
      <c r="F2" s="5"/>
    </row>
    <row r="3" spans="1:7" ht="409.4" customHeight="1">
      <c r="A3" s="193" t="s">
        <v>226</v>
      </c>
      <c r="B3" s="193"/>
      <c r="C3" s="193"/>
      <c r="D3" s="193"/>
      <c r="E3" s="193"/>
      <c r="F3" s="6"/>
    </row>
    <row r="4" spans="1:7" s="1" customFormat="1" ht="30" customHeight="1">
      <c r="A4" s="174" t="s">
        <v>227</v>
      </c>
      <c r="B4" s="174"/>
      <c r="C4" s="174"/>
      <c r="D4" s="174"/>
      <c r="E4" s="174"/>
      <c r="F4" s="3"/>
    </row>
    <row r="5" spans="1:7" ht="30" customHeight="1">
      <c r="A5" s="7" t="s">
        <v>228</v>
      </c>
      <c r="B5" s="194" t="s">
        <v>229</v>
      </c>
      <c r="C5" s="194"/>
      <c r="D5" s="7" t="s">
        <v>230</v>
      </c>
      <c r="E5" s="7" t="s">
        <v>231</v>
      </c>
      <c r="F5" s="8"/>
    </row>
    <row r="6" spans="1:7" ht="24.9" customHeight="1">
      <c r="A6" s="9" t="s">
        <v>232</v>
      </c>
      <c r="B6" s="188" t="s">
        <v>233</v>
      </c>
      <c r="C6" s="188"/>
      <c r="D6" s="10" t="s">
        <v>233</v>
      </c>
      <c r="E6" s="10" t="s">
        <v>234</v>
      </c>
    </row>
    <row r="7" spans="1:7" ht="24.9" customHeight="1">
      <c r="A7" s="9" t="s">
        <v>235</v>
      </c>
      <c r="B7" s="189" t="s">
        <v>236</v>
      </c>
      <c r="C7" s="190"/>
      <c r="D7" s="9" t="s">
        <v>237</v>
      </c>
      <c r="E7" s="9" t="s">
        <v>238</v>
      </c>
    </row>
    <row r="8" spans="1:7" ht="24.9" customHeight="1">
      <c r="A8" s="9" t="s">
        <v>239</v>
      </c>
      <c r="B8" s="188" t="s">
        <v>240</v>
      </c>
      <c r="C8" s="188"/>
      <c r="D8" s="9" t="s">
        <v>241</v>
      </c>
      <c r="E8" s="9" t="s">
        <v>234</v>
      </c>
    </row>
    <row r="9" spans="1:7" ht="24.9" customHeight="1">
      <c r="A9" s="9" t="s">
        <v>242</v>
      </c>
      <c r="B9" s="188" t="s">
        <v>243</v>
      </c>
      <c r="C9" s="188"/>
      <c r="D9" s="9" t="s">
        <v>244</v>
      </c>
      <c r="E9" s="9" t="s">
        <v>245</v>
      </c>
    </row>
    <row r="10" spans="1:7" s="1" customFormat="1" ht="30" customHeight="1">
      <c r="A10" s="11" t="s">
        <v>246</v>
      </c>
      <c r="G10" s="12"/>
    </row>
    <row r="11" spans="1:7">
      <c r="A11" s="191" t="s">
        <v>247</v>
      </c>
      <c r="B11" s="191"/>
      <c r="C11" s="191" t="s">
        <v>248</v>
      </c>
      <c r="D11" s="191"/>
      <c r="E11" s="191"/>
      <c r="F11" s="14"/>
    </row>
    <row r="12" spans="1:7" ht="30" customHeight="1">
      <c r="A12" s="177"/>
      <c r="B12" s="177"/>
      <c r="C12" s="177"/>
      <c r="D12" s="177"/>
      <c r="E12" s="177"/>
      <c r="F12" s="15"/>
    </row>
    <row r="13" spans="1:7" ht="30" customHeight="1">
      <c r="A13" s="177"/>
      <c r="B13" s="177"/>
      <c r="C13" s="177"/>
      <c r="D13" s="177"/>
      <c r="E13" s="177"/>
      <c r="F13" s="15"/>
    </row>
    <row r="14" spans="1:7" ht="30" customHeight="1">
      <c r="A14" s="177"/>
      <c r="B14" s="177"/>
      <c r="C14" s="177"/>
      <c r="D14" s="177"/>
      <c r="E14" s="177"/>
      <c r="F14" s="15"/>
    </row>
    <row r="15" spans="1:7" s="1" customFormat="1" ht="30" customHeight="1">
      <c r="A15" s="11" t="s">
        <v>249</v>
      </c>
    </row>
    <row r="16" spans="1:7" ht="29">
      <c r="A16" s="16" t="s">
        <v>250</v>
      </c>
      <c r="B16" s="183" t="s">
        <v>251</v>
      </c>
      <c r="C16" s="183"/>
      <c r="D16" s="183" t="s">
        <v>252</v>
      </c>
      <c r="E16" s="183"/>
      <c r="F16" s="17"/>
    </row>
    <row r="17" spans="1:6" ht="98.25" customHeight="1">
      <c r="A17" s="18"/>
      <c r="B17" s="184"/>
      <c r="C17" s="185"/>
      <c r="D17" s="184"/>
      <c r="E17" s="185"/>
      <c r="F17" s="15"/>
    </row>
    <row r="18" spans="1:6" s="1" customFormat="1" ht="30" customHeight="1">
      <c r="A18" s="186" t="s">
        <v>253</v>
      </c>
      <c r="B18" s="186"/>
      <c r="C18" s="186"/>
      <c r="D18" s="187"/>
      <c r="E18" s="187"/>
      <c r="F18" s="20"/>
    </row>
    <row r="19" spans="1:6" ht="300" customHeight="1">
      <c r="A19" s="180" t="s">
        <v>254</v>
      </c>
      <c r="B19" s="181"/>
      <c r="C19" s="181"/>
      <c r="D19" s="181"/>
      <c r="E19" s="182"/>
      <c r="F19" s="5"/>
    </row>
    <row r="20" spans="1:6" ht="20.149999999999999" customHeight="1">
      <c r="A20" s="21" t="s">
        <v>255</v>
      </c>
      <c r="B20" s="178" t="s">
        <v>15</v>
      </c>
      <c r="C20" s="178"/>
      <c r="D20" s="178"/>
      <c r="E20" s="178"/>
      <c r="F20" s="14"/>
    </row>
    <row r="21" spans="1:6" ht="20.149999999999999" customHeight="1">
      <c r="A21" s="21" t="s">
        <v>256</v>
      </c>
      <c r="B21" s="178" t="s">
        <v>257</v>
      </c>
      <c r="C21" s="178"/>
      <c r="D21" s="178"/>
      <c r="E21" s="178"/>
      <c r="F21" s="14"/>
    </row>
    <row r="22" spans="1:6" ht="20.149999999999999" customHeight="1">
      <c r="A22" s="21" t="s">
        <v>258</v>
      </c>
      <c r="B22" s="178"/>
      <c r="C22" s="178"/>
      <c r="D22" s="178"/>
      <c r="E22" s="178"/>
      <c r="F22" s="14"/>
    </row>
    <row r="23" spans="1:6" ht="20.149999999999999" customHeight="1">
      <c r="A23" s="21" t="s">
        <v>259</v>
      </c>
      <c r="B23" s="178" t="s">
        <v>260</v>
      </c>
      <c r="C23" s="178"/>
      <c r="D23" s="178"/>
      <c r="E23" s="178"/>
      <c r="F23" s="14"/>
    </row>
    <row r="24" spans="1:6" ht="20.149999999999999" customHeight="1">
      <c r="A24" s="21" t="s">
        <v>261</v>
      </c>
      <c r="B24" s="178" t="s">
        <v>262</v>
      </c>
      <c r="C24" s="178"/>
      <c r="D24" s="178"/>
      <c r="E24" s="178"/>
      <c r="F24" s="14"/>
    </row>
    <row r="25" spans="1:6">
      <c r="A25" s="23"/>
      <c r="B25" s="14"/>
      <c r="C25" s="14"/>
      <c r="D25" s="14"/>
      <c r="E25" s="14"/>
      <c r="F25" s="14"/>
    </row>
    <row r="26" spans="1:6" ht="15.65" customHeight="1">
      <c r="A26" s="179" t="s">
        <v>263</v>
      </c>
      <c r="B26" s="179"/>
      <c r="C26" s="179"/>
      <c r="D26" s="179"/>
      <c r="E26" s="179"/>
      <c r="F26" s="24"/>
    </row>
    <row r="27" spans="1:6">
      <c r="A27" s="25" t="s">
        <v>256</v>
      </c>
      <c r="B27" s="176"/>
      <c r="C27" s="176"/>
      <c r="D27" s="176"/>
      <c r="E27" s="176"/>
      <c r="F27" s="14"/>
    </row>
    <row r="28" spans="1:6">
      <c r="A28" s="25" t="s">
        <v>258</v>
      </c>
      <c r="B28" s="176" t="s">
        <v>264</v>
      </c>
      <c r="C28" s="176"/>
      <c r="D28" s="176"/>
      <c r="E28" s="176"/>
      <c r="F28" s="14"/>
    </row>
    <row r="29" spans="1:6">
      <c r="A29" s="25" t="s">
        <v>259</v>
      </c>
      <c r="B29" s="176" t="s">
        <v>265</v>
      </c>
      <c r="C29" s="176"/>
      <c r="D29" s="176"/>
      <c r="E29" s="176"/>
      <c r="F29" s="14"/>
    </row>
    <row r="30" spans="1:6">
      <c r="A30" s="25" t="s">
        <v>261</v>
      </c>
      <c r="B30" s="175">
        <v>45532</v>
      </c>
      <c r="C30" s="176"/>
      <c r="D30" s="176"/>
      <c r="E30" s="176"/>
      <c r="F30" s="14"/>
    </row>
  </sheetData>
  <mergeCells count="30">
    <mergeCell ref="A1:E1"/>
    <mergeCell ref="A2:E2"/>
    <mergeCell ref="A3:E3"/>
    <mergeCell ref="A4:E4"/>
    <mergeCell ref="B5:C5"/>
    <mergeCell ref="D17:E17"/>
    <mergeCell ref="A18:C18"/>
    <mergeCell ref="D18:E18"/>
    <mergeCell ref="B6:C6"/>
    <mergeCell ref="B7:C7"/>
    <mergeCell ref="B8:C8"/>
    <mergeCell ref="B9:C9"/>
    <mergeCell ref="A11:B11"/>
    <mergeCell ref="C11:E11"/>
    <mergeCell ref="B30:E30"/>
    <mergeCell ref="A12:B14"/>
    <mergeCell ref="C12:E14"/>
    <mergeCell ref="B24:E24"/>
    <mergeCell ref="A26:E26"/>
    <mergeCell ref="B27:E27"/>
    <mergeCell ref="B28:E28"/>
    <mergeCell ref="B29:E29"/>
    <mergeCell ref="A19:E19"/>
    <mergeCell ref="B20:E20"/>
    <mergeCell ref="B21:E21"/>
    <mergeCell ref="B22:E22"/>
    <mergeCell ref="B23:E23"/>
    <mergeCell ref="B16:C16"/>
    <mergeCell ref="D16:E16"/>
    <mergeCell ref="B17:C17"/>
  </mergeCells>
  <phoneticPr fontId="43" type="noConversion"/>
  <printOptions verticalCentered="1"/>
  <pageMargins left="0.39370078740157499" right="0.39370078740157499" top="0.98425196850393704" bottom="0.98425196850393704" header="0.39370078740157499" footer="0.39370078740157499"/>
  <pageSetup paperSize="9" scale="66"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zoomScale="66" zoomScaleNormal="66" zoomScalePageLayoutView="79" workbookViewId="0">
      <selection activeCell="B8" sqref="B8"/>
    </sheetView>
  </sheetViews>
  <sheetFormatPr defaultColWidth="9" defaultRowHeight="65.25" customHeight="1"/>
  <cols>
    <col min="1" max="1" width="18" style="95" customWidth="1"/>
    <col min="2" max="2" width="202.6328125" style="95" customWidth="1"/>
    <col min="3" max="16384" width="9" style="95"/>
  </cols>
  <sheetData>
    <row r="1" spans="1:2" ht="65.25" customHeight="1">
      <c r="A1" s="94" t="s">
        <v>266</v>
      </c>
      <c r="B1" s="96" t="s">
        <v>267</v>
      </c>
    </row>
    <row r="2" spans="1:2" s="98" customFormat="1" ht="65.25" customHeight="1">
      <c r="A2" s="97" t="s">
        <v>268</v>
      </c>
      <c r="B2" s="99" t="s">
        <v>269</v>
      </c>
    </row>
    <row r="3" spans="1:2" s="98" customFormat="1" ht="65.25" customHeight="1">
      <c r="A3" s="97" t="s">
        <v>270</v>
      </c>
      <c r="B3" s="99" t="s">
        <v>271</v>
      </c>
    </row>
    <row r="4" spans="1:2" s="98" customFormat="1" ht="65.25" customHeight="1">
      <c r="A4" s="97" t="s">
        <v>272</v>
      </c>
      <c r="B4" s="99" t="s">
        <v>273</v>
      </c>
    </row>
    <row r="5" spans="1:2" s="98" customFormat="1" ht="65.25" customHeight="1">
      <c r="A5" s="97" t="s">
        <v>274</v>
      </c>
      <c r="B5" s="99" t="s">
        <v>275</v>
      </c>
    </row>
    <row r="6" spans="1:2" s="98" customFormat="1" ht="65.25" customHeight="1">
      <c r="A6" s="97" t="s">
        <v>276</v>
      </c>
      <c r="B6" s="99" t="s">
        <v>277</v>
      </c>
    </row>
  </sheetData>
  <phoneticPr fontId="43" type="noConversion"/>
  <pageMargins left="0.25" right="0.25"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6E942-F42B-44EF-BF35-978F5C0A5E21}">
  <dimension ref="A1:G39"/>
  <sheetViews>
    <sheetView workbookViewId="0">
      <selection activeCell="G11" sqref="G11"/>
    </sheetView>
  </sheetViews>
  <sheetFormatPr defaultColWidth="9.08984375" defaultRowHeight="14.5"/>
  <cols>
    <col min="1" max="1" width="61.6328125" style="93" bestFit="1" customWidth="1"/>
    <col min="2" max="16384" width="9.08984375" style="93"/>
  </cols>
  <sheetData>
    <row r="1" spans="1:6" s="102" customFormat="1" ht="16">
      <c r="A1" s="103" t="s">
        <v>304</v>
      </c>
      <c r="B1" s="101"/>
      <c r="C1" s="101"/>
      <c r="D1" s="101"/>
      <c r="E1" s="101"/>
    </row>
    <row r="2" spans="1:6" s="102" customFormat="1" ht="16">
      <c r="A2" s="103" t="s">
        <v>278</v>
      </c>
      <c r="B2" s="101" t="s">
        <v>305</v>
      </c>
      <c r="C2" s="101"/>
      <c r="D2" s="101"/>
      <c r="E2" s="101"/>
    </row>
    <row r="3" spans="1:6">
      <c r="A3" s="92" t="s">
        <v>278</v>
      </c>
      <c r="B3" s="100" t="s">
        <v>279</v>
      </c>
    </row>
    <row r="4" spans="1:6">
      <c r="A4" s="92"/>
    </row>
    <row r="5" spans="1:6">
      <c r="A5" s="92" t="s">
        <v>280</v>
      </c>
    </row>
    <row r="6" spans="1:6">
      <c r="B6" s="92" t="s">
        <v>281</v>
      </c>
      <c r="C6" s="100" t="s">
        <v>282</v>
      </c>
    </row>
    <row r="7" spans="1:6">
      <c r="A7" s="92"/>
    </row>
    <row r="8" spans="1:6">
      <c r="A8" s="92"/>
      <c r="B8" s="92"/>
      <c r="C8" s="92"/>
      <c r="D8" s="92"/>
      <c r="E8" s="92"/>
      <c r="F8" s="92"/>
    </row>
    <row r="9" spans="1:6">
      <c r="B9" s="100" t="s">
        <v>283</v>
      </c>
    </row>
    <row r="10" spans="1:6">
      <c r="A10" s="92" t="s">
        <v>278</v>
      </c>
    </row>
    <row r="11" spans="1:6">
      <c r="A11" s="92" t="s">
        <v>284</v>
      </c>
    </row>
    <row r="12" spans="1:6">
      <c r="A12" s="92" t="s">
        <v>281</v>
      </c>
      <c r="B12" s="93" t="s">
        <v>285</v>
      </c>
    </row>
    <row r="13" spans="1:6">
      <c r="A13" s="92"/>
    </row>
    <row r="14" spans="1:6">
      <c r="A14" s="92" t="s">
        <v>286</v>
      </c>
    </row>
    <row r="15" spans="1:6">
      <c r="A15" s="92" t="s">
        <v>281</v>
      </c>
      <c r="B15" s="93" t="s">
        <v>287</v>
      </c>
    </row>
    <row r="16" spans="1:6">
      <c r="A16" s="92"/>
    </row>
    <row r="17" spans="1:2">
      <c r="A17" s="92" t="s">
        <v>288</v>
      </c>
    </row>
    <row r="18" spans="1:2">
      <c r="A18" s="92" t="s">
        <v>281</v>
      </c>
      <c r="B18" s="93" t="s">
        <v>289</v>
      </c>
    </row>
    <row r="19" spans="1:2">
      <c r="A19" s="92"/>
    </row>
    <row r="20" spans="1:2">
      <c r="A20" s="92" t="s">
        <v>290</v>
      </c>
    </row>
    <row r="21" spans="1:2">
      <c r="A21" s="92" t="s">
        <v>281</v>
      </c>
      <c r="B21" s="93" t="s">
        <v>291</v>
      </c>
    </row>
    <row r="22" spans="1:2">
      <c r="A22" s="92"/>
    </row>
    <row r="23" spans="1:2">
      <c r="A23" s="92" t="s">
        <v>292</v>
      </c>
    </row>
    <row r="24" spans="1:2">
      <c r="A24" s="92" t="s">
        <v>281</v>
      </c>
      <c r="B24" s="93" t="s">
        <v>293</v>
      </c>
    </row>
    <row r="25" spans="1:2">
      <c r="A25" s="92"/>
    </row>
    <row r="26" spans="1:2">
      <c r="A26" s="92" t="s">
        <v>294</v>
      </c>
    </row>
    <row r="27" spans="1:2">
      <c r="A27" s="92" t="s">
        <v>281</v>
      </c>
      <c r="B27" s="93" t="s">
        <v>295</v>
      </c>
    </row>
    <row r="28" spans="1:2">
      <c r="A28" s="92"/>
    </row>
    <row r="29" spans="1:2">
      <c r="A29" s="92" t="s">
        <v>296</v>
      </c>
    </row>
    <row r="30" spans="1:2">
      <c r="A30" s="92" t="s">
        <v>281</v>
      </c>
      <c r="B30" s="93" t="s">
        <v>297</v>
      </c>
    </row>
    <row r="31" spans="1:2">
      <c r="A31" s="92"/>
    </row>
    <row r="32" spans="1:2">
      <c r="A32" s="92" t="s">
        <v>298</v>
      </c>
    </row>
    <row r="33" spans="1:7">
      <c r="A33" s="92" t="s">
        <v>281</v>
      </c>
      <c r="B33" s="93" t="s">
        <v>299</v>
      </c>
    </row>
    <row r="34" spans="1:7">
      <c r="A34" s="92"/>
    </row>
    <row r="35" spans="1:7">
      <c r="A35" s="92" t="s">
        <v>300</v>
      </c>
    </row>
    <row r="36" spans="1:7">
      <c r="A36" s="92" t="s">
        <v>281</v>
      </c>
      <c r="B36" s="93" t="s">
        <v>301</v>
      </c>
    </row>
    <row r="38" spans="1:7">
      <c r="A38" s="92" t="s">
        <v>302</v>
      </c>
      <c r="B38" s="92"/>
      <c r="C38" s="92"/>
      <c r="D38" s="92"/>
      <c r="E38" s="92"/>
      <c r="F38" s="92"/>
      <c r="G38" s="92"/>
    </row>
    <row r="39" spans="1:7">
      <c r="A39" s="93" t="s">
        <v>281</v>
      </c>
      <c r="B39" s="93" t="s">
        <v>303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3.xml><?xml version="1.0" encoding="utf-8"?>
<ds:datastoreItem xmlns:ds="http://schemas.openxmlformats.org/officeDocument/2006/customXml" ds:itemID="{96EE2BE2-00C3-411B-95F5-6B15377B0B5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USP &amp; Content verification</vt:lpstr>
      <vt:lpstr>FAQs</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Itsuro Kubo</cp:lastModifiedBy>
  <cp:revision/>
  <dcterms:created xsi:type="dcterms:W3CDTF">2020-04-03T10:32:00Z</dcterms:created>
  <dcterms:modified xsi:type="dcterms:W3CDTF">2025-12-03T11:23:40Z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A22823987DD140079D28956B2B03D7FA_13</vt:lpwstr>
  </property>
  <property fmtid="{D5CDD505-2E9C-101B-9397-08002B2CF9AE}" pid="5" name="KSOProductBuildVer">
    <vt:lpwstr>2052-12.1.0.17857</vt:lpwstr>
  </property>
</Properties>
</file>