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136" documentId="13_ncr:1_{60B9F4CC-C96D-4A2C-927A-E62657B65078}" xr6:coauthVersionLast="47" xr6:coauthVersionMax="47" xr10:uidLastSave="{1C30590C-C3F2-4099-96FA-9C42E60E0A9B}"/>
  <bookViews>
    <workbookView xWindow="-110" yWindow="-110" windowWidth="29020" windowHeight="17500" tabRatio="926" activeTab="5" xr2:uid="{00000000-000D-0000-FFFF-FFFF00000000}"/>
  </bookViews>
  <sheets>
    <sheet name="1-5.Manufacturer &amp; product info" sheetId="1" r:id="rId1"/>
    <sheet name="6-8.Ingre&amp;Nutrition&amp;Allergens" sheetId="2" r:id="rId2"/>
    <sheet name="9-13.Safety Quality " sheetId="11" r:id="rId3"/>
    <sheet name="14-16.Quantity&amp;packaging info" sheetId="8" r:id="rId4"/>
    <sheet name="17-20.HACCP,Artwork&amp;SpecAuthor." sheetId="5" r:id="rId5"/>
    <sheet name="21. USPs" sheetId="13" r:id="rId6"/>
  </sheets>
  <definedNames>
    <definedName name="_xlnm.Print_Area" localSheetId="3">'14-16.Quantity&amp;packaging info'!$A$1:$E$30</definedName>
    <definedName name="_xlnm.Print_Area" localSheetId="0">'1-5.Manufacturer &amp; product info'!$A$1:$E$8</definedName>
    <definedName name="_xlnm.Print_Area" localSheetId="4">'17-20.HACCP,Artwork&amp;SpecAuthor.'!$A$1:$E$29</definedName>
    <definedName name="_xlnm.Print_Area" localSheetId="1">'6-8.Ingre&amp;Nutrition&amp;Allergens'!#REF!</definedName>
    <definedName name="_xlnm.Print_Area" localSheetId="2">'9-13.Safety Quality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5" l="1"/>
  <c r="C22" i="2" l="1"/>
  <c r="E22" i="2" l="1"/>
  <c r="E21" i="2"/>
  <c r="E20" i="2"/>
  <c r="E19" i="2"/>
  <c r="E18" i="2"/>
  <c r="E16" i="2"/>
  <c r="E15" i="2"/>
  <c r="E14" i="2"/>
  <c r="E12" i="2"/>
  <c r="E5" i="2"/>
  <c r="E23" i="2" l="1"/>
  <c r="F21" i="2" s="1"/>
  <c r="B5" i="8" l="1"/>
  <c r="C5" i="8" s="1"/>
  <c r="D27" i="8"/>
  <c r="D28" i="8" s="1"/>
  <c r="D26" i="8"/>
  <c r="B27" i="8"/>
  <c r="B28" i="8" s="1"/>
  <c r="B26" i="8"/>
  <c r="C4" i="8"/>
  <c r="D29" i="8" l="1"/>
  <c r="B2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tc={6532B85C-EEA7-42F7-AC1C-3C5DCFC22134}</author>
    <author>tc={2AE402FD-272A-45D4-96DA-E60CD3711CB8}</author>
  </authors>
  <commentList>
    <comment ref="A15"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Only apply for product with single ingredient</t>
      </text>
    </comment>
    <comment ref="B28"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shelf-life verification can be lab test result, bench marking or historical data.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tc={27D86352-B0D9-4CD2-B85E-1BC8A73CB839}</author>
  </authors>
  <commentList>
    <comment ref="A22" authorId="0" shapeId="0" xr:uid="{27D86352-B0D9-4CD2-B85E-1BC8A73CB839}">
      <text>
        <t xml:space="preserve">[Threaded comment]
Your version of Excel allows you to read this threaded comment; however, any edits to it will get removed if the file is opened in a newer version of Excel. Learn more: https://go.microsoft.com/fwlink/?linkid=870924
Comment:
    Sodium in mg x 2.5 /1000 = salt in g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tc={0AB5DFC8-A9F1-450E-B51C-45800EE7C1E7}</author>
    <author>tc={E45F22DC-614F-483E-AD46-7878CD941FED}</author>
    <author>tc={BCE956FA-A0CE-4D08-AD8C-00596E1252D4}</author>
  </authors>
  <commentList>
    <comment ref="C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(EU)2023/915</t>
      </text>
    </comment>
    <comment ref="C5"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(EU)2023/915</t>
      </text>
    </comment>
    <comment ref="C9"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100mg/kg according to (EC）1333-2008 however, must indicate allergen if over 10mg/100g</t>
      </text>
    </comment>
  </commentList>
</comments>
</file>

<file path=xl/sharedStrings.xml><?xml version="1.0" encoding="utf-8"?>
<sst xmlns="http://schemas.openxmlformats.org/spreadsheetml/2006/main" count="484" uniqueCount="291">
  <si>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</si>
  <si>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</si>
  <si>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Pruchase UoM:</t>
  </si>
  <si>
    <t>TBI Product Code:</t>
  </si>
  <si>
    <t>Product Barcode:</t>
  </si>
  <si>
    <t>Outer case Barcode:</t>
  </si>
  <si>
    <t>Name of Manufacturer:</t>
  </si>
  <si>
    <t>Address of Manufacturer:</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</si>
  <si>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</si>
  <si>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Yes</t>
  </si>
  <si>
    <t>No</t>
    <phoneticPr fontId="31" type="noConversion"/>
  </si>
  <si>
    <t>Yes</t>
    <phoneticPr fontId="31" type="noConversion"/>
  </si>
  <si>
    <t>Global G.A.P.</t>
  </si>
  <si>
    <t>No</t>
  </si>
  <si>
    <t>3.Dietary Requirements</t>
  </si>
  <si>
    <t>*Please tick in the box</t>
  </si>
  <si>
    <t>4.Shelf Life &amp; Storage Condition</t>
  </si>
  <si>
    <t>24 months</t>
  </si>
  <si>
    <t>N/A</t>
  </si>
  <si>
    <t>5.Instructions for Use</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</si>
  <si>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</si>
  <si>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</si>
  <si>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</si>
  <si>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</si>
  <si>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</si>
  <si>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</si>
  <si>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</si>
  <si>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</si>
  <si>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</si>
  <si>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</si>
  <si>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</si>
  <si>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Shiitake Mushroom</t>
  </si>
  <si>
    <t>NO</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</si>
  <si>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</si>
  <si>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</si>
  <si>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</si>
  <si>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Is GMO free certificate available for the ingredients at GMO risk?</t>
  </si>
  <si>
    <t>7.Nutritional Information</t>
  </si>
  <si>
    <t>* Not Mandatory</t>
  </si>
  <si>
    <t>Typical Values</t>
  </si>
  <si>
    <t>Per 100g/100ml</t>
  </si>
  <si>
    <t xml:space="preserve">Energy (Kcal/KJ) </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</si>
  <si>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</si>
  <si>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</si>
  <si>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</si>
  <si>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</si>
  <si>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</si>
  <si>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</si>
  <si>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</si>
  <si>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</si>
  <si>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</si>
  <si>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</si>
  <si>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</si>
  <si>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8.The fourteen Allergens – Regulation (EU) No 1169/2011</t>
  </si>
  <si>
    <t>Potential Component</t>
  </si>
  <si>
    <t xml:space="preserve">Product contains? </t>
  </si>
  <si>
    <t>Handled on manufacturing site?</t>
  </si>
  <si>
    <t>Yes/No</t>
  </si>
  <si>
    <t>01</t>
  </si>
  <si>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</si>
  <si>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</si>
  <si>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</si>
  <si>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</si>
  <si>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</si>
  <si>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</si>
  <si>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</si>
  <si>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</si>
  <si>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</si>
  <si>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</si>
  <si>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</si>
  <si>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</si>
  <si>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</si>
  <si>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</si>
  <si>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</si>
  <si>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</si>
  <si>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</si>
  <si>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</si>
  <si>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</si>
  <si>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</si>
  <si>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</si>
  <si>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</si>
  <si>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</si>
  <si>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</si>
  <si>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</si>
  <si>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</si>
  <si>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9.Pesticide residues &amp; Heavy Metal Standard</t>
  </si>
  <si>
    <t>Test Item</t>
  </si>
  <si>
    <t>EU MRL standard</t>
  </si>
  <si>
    <t>Test Frequency</t>
  </si>
  <si>
    <t>Mercury</t>
  </si>
  <si>
    <t>Moisture</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</si>
  <si>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</si>
  <si>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</si>
  <si>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</si>
  <si>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</si>
  <si>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</si>
  <si>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</si>
  <si>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</si>
  <si>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</si>
  <si>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</si>
  <si>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</si>
  <si>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</si>
  <si>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</si>
  <si>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</si>
  <si>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</si>
  <si>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</si>
  <si>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</si>
  <si>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</si>
  <si>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TVC</t>
  </si>
  <si>
    <t>Quality Indicator</t>
  </si>
  <si>
    <r>
      <t>&lt;10</t>
    </r>
    <r>
      <rPr>
        <vertAlign val="superscript"/>
        <sz val="11"/>
        <color theme="1"/>
        <rFont val="Arial"/>
        <family val="2"/>
      </rPr>
      <t>4</t>
    </r>
  </si>
  <si>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</si>
  <si>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</si>
  <si>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</si>
  <si>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</si>
  <si>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</si>
  <si>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</si>
  <si>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</si>
  <si>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</si>
  <si>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</si>
  <si>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</si>
  <si>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</si>
  <si>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</si>
  <si>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</si>
  <si>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</si>
  <si>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</si>
  <si>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</si>
  <si>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t>&lt;10</t>
    </r>
    <r>
      <rPr>
        <vertAlign val="superscript"/>
        <sz val="11"/>
        <color theme="1"/>
        <rFont val="Arial"/>
        <family val="2"/>
      </rPr>
      <t>3</t>
    </r>
  </si>
  <si>
    <t>Bacillus spp.</t>
  </si>
  <si>
    <t>Clostridium perfringens</t>
  </si>
  <si>
    <t>&lt;10</t>
  </si>
  <si>
    <t>Staphylococcus aureus and other coagulase-positive staphylococci</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</si>
  <si>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</si>
  <si>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</si>
  <si>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</si>
  <si>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</si>
  <si>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 xml:space="preserve">14.Quantity Attributes </t>
  </si>
  <si>
    <t>Unit (g)</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</si>
  <si>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</si>
  <si>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</si>
  <si>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</si>
  <si>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</si>
  <si>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</si>
  <si>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</si>
  <si>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</si>
  <si>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</si>
  <si>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</si>
  <si>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r>
      <t xml:space="preserve">Materials
</t>
    </r>
    <r>
      <rPr>
        <sz val="8"/>
        <color theme="1"/>
        <rFont val="Calibri Light"/>
        <family val="2"/>
        <scheme val="major"/>
      </rPr>
      <t>*please indicate the plastic material from below 01-07</t>
    </r>
  </si>
  <si>
    <t>Weight 
(g)</t>
  </si>
  <si>
    <t xml:space="preserve">Dimensions
(mm)   </t>
  </si>
  <si>
    <t>Primary：</t>
  </si>
  <si>
    <t>Plastic Bottle with aluminum lid</t>
    <phoneticPr fontId="31" type="noConversion"/>
  </si>
  <si>
    <t>PETE</t>
    <phoneticPr fontId="31" type="noConversion"/>
  </si>
  <si>
    <t>Secondary:</t>
  </si>
  <si>
    <t xml:space="preserve">Carton box </t>
    <phoneticPr fontId="31" type="noConversion"/>
  </si>
  <si>
    <t xml:space="preserve">Carton </t>
    <phoneticPr fontId="31" type="noConversion"/>
  </si>
  <si>
    <t xml:space="preserve"> </t>
    <phoneticPr fontId="31" type="noConversion"/>
  </si>
  <si>
    <t xml:space="preserve">16.Pallet Configuration </t>
  </si>
  <si>
    <t>EU Pallet Configuration 
(0.8m x 1.2m)</t>
  </si>
  <si>
    <t>UK Pallet Configuration 
(1.0m x 1.2m)</t>
  </si>
  <si>
    <t>Cases per layer</t>
  </si>
  <si>
    <t>Number of layers</t>
  </si>
  <si>
    <t>Pallet Top-View</t>
  </si>
  <si>
    <t>*pallet height must lower than 1.85m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</si>
  <si>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</si>
  <si>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</si>
  <si>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</si>
  <si>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</si>
  <si>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</si>
  <si>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</si>
  <si>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</si>
  <si>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Moisture control</t>
    <phoneticPr fontId="31" type="noConversion"/>
  </si>
  <si>
    <t>Every batch</t>
    <phoneticPr fontId="31" type="noConversion"/>
  </si>
  <si>
    <t>Metal detect</t>
    <phoneticPr fontId="31" type="noConversion"/>
  </si>
  <si>
    <t>All bottles, 
metal detector will be checked every hour.</t>
  </si>
  <si>
    <t>19.Artwork</t>
  </si>
  <si>
    <t>Inner Label / Package Design artwork</t>
  </si>
  <si>
    <t>Outer Label / Package Design artwork</t>
  </si>
  <si>
    <t>20.Packaging Photos</t>
  </si>
  <si>
    <t>Finished Product with Primary package</t>
  </si>
  <si>
    <t>Outer Case (Secondary)</t>
  </si>
  <si>
    <t>Tertiary</t>
  </si>
  <si>
    <t>Specification Authorization</t>
  </si>
  <si>
    <t>Manufacture Name</t>
  </si>
  <si>
    <t>Signature</t>
  </si>
  <si>
    <t>Print Name</t>
  </si>
  <si>
    <t>Position in Company</t>
  </si>
  <si>
    <t>Technical Manager</t>
  </si>
  <si>
    <t>Date</t>
  </si>
  <si>
    <t xml:space="preserve">The Basic ingredients team use only </t>
  </si>
  <si>
    <t xml:space="preserve">Complete Title </t>
  </si>
  <si>
    <t>Selling Points</t>
  </si>
  <si>
    <r>
      <rPr>
        <b/>
        <sz val="11"/>
        <color rgb="FF212B36"/>
        <rFont val="Segoe UI"/>
        <family val="2"/>
      </rPr>
      <t>VEGAN</t>
    </r>
    <r>
      <rPr>
        <sz val="11"/>
        <color rgb="FF212B36"/>
        <rFont val="Segoe UI"/>
        <family val="2"/>
      </rPr>
      <t>: Suitable for Vegan and Vegetarians.</t>
    </r>
  </si>
  <si>
    <t xml:space="preserve">CTNs/Pallet </t>
  </si>
  <si>
    <t>Pallet Weight(kg)</t>
  </si>
  <si>
    <t>Pallet Height(M)</t>
  </si>
  <si>
    <t>Pallet Height incl pallet (M)</t>
  </si>
  <si>
    <t>D 70</t>
  </si>
  <si>
    <t>H 120</t>
  </si>
  <si>
    <t xml:space="preserve">if whitard jar </t>
  </si>
  <si>
    <t>Emma's measure on 07012026 old jar</t>
  </si>
  <si>
    <t>therefore Emma use these for pallet configration</t>
  </si>
  <si>
    <t xml:space="preserve">Scientific Name </t>
  </si>
  <si>
    <t>V019R</t>
  </si>
  <si>
    <t>Lentinula edodes</t>
  </si>
  <si>
    <t>DD/MM/YYYY</t>
  </si>
  <si>
    <t xml:space="preserve">2.Manufacturer Information </t>
  </si>
  <si>
    <t>Name of Supplier:</t>
  </si>
  <si>
    <t>TIANHE AGRICULTURAL GROUP</t>
    <phoneticPr fontId="30" type="noConversion"/>
  </si>
  <si>
    <t xml:space="preserve">GFSI Recoginised standard e.g. BRCGS, FSSC22000, IFS, etc.If certified indicate standards name,achieved grade and  attach the certificates &amp; reports </t>
  </si>
  <si>
    <t xml:space="preserve">FSSC </t>
  </si>
  <si>
    <t>SEDEX Member No.</t>
  </si>
  <si>
    <t>SEDEX SMETA Report
If a SMETA audit is conducted, please indicate the audit date here and attach the report</t>
  </si>
  <si>
    <t xml:space="preserve">Other accreditations </t>
  </si>
  <si>
    <t>Product suitable for :</t>
  </si>
  <si>
    <t>*Please choose Yes/No</t>
  </si>
  <si>
    <r>
      <t xml:space="preserve">Vegetarians </t>
    </r>
    <r>
      <rPr>
        <sz val="12"/>
        <color rgb="FFFF0000"/>
        <rFont val="Calibri Light"/>
        <family val="2"/>
        <scheme val="major"/>
      </rPr>
      <t>(Contains no animal product but may contain animal-derived ingredients, e.g Milk &amp; egg)</t>
    </r>
  </si>
  <si>
    <r>
      <t>Vegans</t>
    </r>
    <r>
      <rPr>
        <sz val="12"/>
        <color rgb="FFFF0000"/>
        <rFont val="Calibri Light"/>
        <family val="2"/>
        <scheme val="major"/>
      </rPr>
      <t xml:space="preserve"> (Contains no animal product and derived ingredients)</t>
    </r>
  </si>
  <si>
    <r>
      <t>Gluten Free</t>
    </r>
    <r>
      <rPr>
        <sz val="12"/>
        <color rgb="FFFF0000"/>
        <rFont val="Calibri Light"/>
        <family val="2"/>
        <scheme val="major"/>
      </rPr>
      <t xml:space="preserve"> ( Contains no Gluten in ingredients , low risk of cross contamination from the same site,under 20mg/kg)</t>
    </r>
  </si>
  <si>
    <t>Halal (check certificate scop)</t>
  </si>
  <si>
    <t>Kosher (check certificate scop)</t>
  </si>
  <si>
    <r>
      <t>Storage Condition:</t>
    </r>
    <r>
      <rPr>
        <b/>
        <sz val="12"/>
        <rFont val="Calibri Light"/>
        <family val="2"/>
        <scheme val="major"/>
      </rPr>
      <t xml:space="preserve"> Ambient produc</t>
    </r>
    <r>
      <rPr>
        <sz val="12"/>
        <rFont val="Calibri Light"/>
        <family val="2"/>
        <scheme val="major"/>
      </rPr>
      <t>t must include once opened how to store and consum within how many days /</t>
    </r>
    <r>
      <rPr>
        <b/>
        <sz val="12"/>
        <rFont val="Calibri Light"/>
        <family val="2"/>
        <scheme val="major"/>
      </rPr>
      <t>Frozen product</t>
    </r>
    <r>
      <rPr>
        <sz val="12"/>
        <rFont val="Calibri Light"/>
        <family val="2"/>
        <scheme val="major"/>
      </rPr>
      <t xml:space="preserve"> must include once defrosted temperature range (°C)  &amp; consum within how many days under chilled</t>
    </r>
  </si>
  <si>
    <t>Ambient. After open, keep in an air tight contianer and consume within 3 months before BBD.</t>
  </si>
  <si>
    <t>Total Shelf Life from Production</t>
  </si>
  <si>
    <t>Date Code Format/Best Before Date</t>
  </si>
  <si>
    <t>Soak dried shiitake mushrooms in a bowl of water for about two hours, during which they will absorb
water and expand to about 4 times of their original weight. Once rehydrated, drain the mushrooms
but dont discard the soaking liquid-its a flavourful stock that adds rich umami to your dishes. These
shiitake mushrooms are a versatile kitchen staple, perfect for soups, ramen, stir- fries and much more!</t>
  </si>
  <si>
    <t>China</t>
    <phoneticPr fontId="30" type="noConversion"/>
  </si>
  <si>
    <t xml:space="preserve">In which ingredient? </t>
  </si>
  <si>
    <t>In which material?</t>
  </si>
  <si>
    <t>Measures to prevent Cross-contamination</t>
  </si>
  <si>
    <t xml:space="preserve">Precautionary allergen labelling (May Contain statement) needed? </t>
  </si>
  <si>
    <r>
      <t xml:space="preserve">Cereals containing gluten
</t>
    </r>
    <r>
      <rPr>
        <sz val="10"/>
        <color rgb="FF000000"/>
        <rFont val="Calibri Light"/>
        <family val="2"/>
      </rPr>
      <t>including wheat, Rye, Barley, Oats, Spelt &amp; Khorasan and products thereof:</t>
    </r>
  </si>
  <si>
    <t xml:space="preserve">Yes </t>
  </si>
  <si>
    <t>Allergen : May Contain sulphur dioxide</t>
  </si>
  <si>
    <t>Country of Origin MRL Standard</t>
  </si>
  <si>
    <t>14/07/2025 Lab</t>
  </si>
  <si>
    <t xml:space="preserve">Pesticide  </t>
  </si>
  <si>
    <t>Comply to REGULATION (EC) No 396/2005 MRL</t>
  </si>
  <si>
    <t>GB2763 MRL/GB7096-2014 National Food Safety Standard - Edible Fungi and Their Products</t>
  </si>
  <si>
    <t>Result /Dry  weight</t>
  </si>
  <si>
    <t>Lead (Pb)</t>
  </si>
  <si>
    <t xml:space="preserve">≤0.30 mg/kg (wet weight) </t>
    <phoneticPr fontId="30" type="noConversion"/>
  </si>
  <si>
    <t xml:space="preserve">≤1.0 (mg/kg) </t>
    <phoneticPr fontId="30" type="noConversion"/>
  </si>
  <si>
    <t>ND</t>
  </si>
  <si>
    <t>Cadmium(Cd)</t>
  </si>
  <si>
    <t xml:space="preserve">≤0.15 mg/kg (wet weight) </t>
  </si>
  <si>
    <t xml:space="preserve">≤0.5 (mg/kg) (wet weight) </t>
    <phoneticPr fontId="30" type="noConversion"/>
  </si>
  <si>
    <t>0.626mg/kg</t>
  </si>
  <si>
    <t>0.05mg/kg (wet weight)</t>
  </si>
  <si>
    <t xml:space="preserve">≤0.1 (mg/kg)  </t>
    <phoneticPr fontId="30" type="noConversion"/>
  </si>
  <si>
    <t>0.003mg</t>
  </si>
  <si>
    <t>Inorganic Arsenic</t>
  </si>
  <si>
    <t>≤0.5 (mg/kg),as inorganic arsenic</t>
    <phoneticPr fontId="30" type="noConversion"/>
  </si>
  <si>
    <t>0.252mg</t>
  </si>
  <si>
    <r>
      <t>≤</t>
    </r>
    <r>
      <rPr>
        <sz val="10"/>
        <color theme="1"/>
        <rFont val="Arial"/>
        <family val="2"/>
      </rPr>
      <t>13%</t>
    </r>
  </si>
  <si>
    <t xml:space="preserve">Sulpher Dioxide </t>
  </si>
  <si>
    <t xml:space="preserve">100mg/kg </t>
  </si>
  <si>
    <t>50mg/kg</t>
  </si>
  <si>
    <t>10mg/kg</t>
  </si>
  <si>
    <t>Pesticide and heavy metal EU&amp;GB MRL refer to wet product weight</t>
  </si>
  <si>
    <t>No</t>
    <phoneticPr fontId="30" type="noConversion"/>
  </si>
  <si>
    <t>N/A</t>
    <phoneticPr fontId="30" type="noConversion"/>
  </si>
  <si>
    <r>
      <t>Appearance: The shape is round and uniform, the diameter is 4-6CM, and the handle length is within 3cm.</t>
    </r>
    <r>
      <rPr>
        <sz val="11"/>
        <color theme="1"/>
        <rFont val="Calibri Light"/>
        <family val="3"/>
        <charset val="134"/>
        <scheme val="major"/>
      </rPr>
      <t xml:space="preserve">
</t>
    </r>
    <r>
      <rPr>
        <sz val="11"/>
        <color theme="1"/>
        <rFont val="Calibri Light"/>
        <family val="2"/>
        <scheme val="major"/>
      </rPr>
      <t>Colour: Mushroom cap, gray, dark brown or black
The bottom color of the mushroom is light yellow, or slightly white
Flavor/Taste: Natural  mushroom flavor
Aroma: No mildew, Inherent odor of dried mushroom, no musty or rotten smell 
Dryness is within 12%
Texture:N/A
Diameter :40-60mm
Thickness:&gt;5mm
Grown：浙江丽水龙泉 Lishui City, Zhejiang Province &amp; 河南南阳 Nanyang City. Henan Province
Produced：浙江丽水龙泉 Lishui City, Zhejiang Province</t>
    </r>
  </si>
  <si>
    <r>
      <t>Appearance: Non-uniform size, Uncut root, Irregular shape, many abnormal mushrooms, serious damage to the mushroom body
The color of the mushroom cap is gray and old, not fresh. The bottom color of the mushroom is black.
Flavor/Taste: unusual  taste   
Aroma: It smells mildewy. Breakage</t>
    </r>
    <r>
      <rPr>
        <sz val="11"/>
        <color theme="1"/>
        <rFont val="Calibri Light"/>
        <family val="3"/>
        <charset val="134"/>
        <scheme val="major"/>
      </rPr>
      <t>、</t>
    </r>
    <r>
      <rPr>
        <sz val="11"/>
        <color theme="1"/>
        <rFont val="Calibri Light"/>
        <family val="2"/>
        <scheme val="major"/>
      </rPr>
      <t>Mushroom handle too long
There are foreign objects such as plastic film on the mushroom body
Texture:N/A
Diameter :&lt;40mm
Thickness:</t>
    </r>
    <r>
      <rPr>
        <sz val="11"/>
        <color theme="1"/>
        <rFont val="Calibri Light"/>
        <family val="3"/>
        <charset val="134"/>
        <scheme val="major"/>
      </rPr>
      <t>＜</t>
    </r>
    <r>
      <rPr>
        <sz val="11"/>
        <color theme="1"/>
        <rFont val="Calibri Light"/>
        <family val="2"/>
        <scheme val="major"/>
      </rPr>
      <t>5mm</t>
    </r>
  </si>
  <si>
    <t>Emma Du</t>
  </si>
  <si>
    <t>Director</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</si>
  <si>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</si>
  <si>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No.328, Jianchi West Road, Longquan City, Lishui City, Zhejiang, China</t>
    <phoneticPr fontId="30" type="noConversion"/>
  </si>
  <si>
    <t>Every Batch</t>
    <phoneticPr fontId="31" type="noConversion"/>
  </si>
  <si>
    <t>Height 130</t>
    <phoneticPr fontId="31" type="noConversion"/>
  </si>
  <si>
    <t>Length 290</t>
    <phoneticPr fontId="31" type="noConversion"/>
  </si>
  <si>
    <t>Width 220</t>
    <phoneticPr fontId="31" type="noConversion"/>
  </si>
  <si>
    <r>
      <t>≤</t>
    </r>
    <r>
      <rPr>
        <sz val="11"/>
        <color theme="1"/>
        <rFont val="Calibri Light"/>
        <family val="2"/>
        <scheme val="major"/>
      </rPr>
      <t>13%</t>
    </r>
    <phoneticPr fontId="31" type="noConversion"/>
  </si>
  <si>
    <t>CCP1</t>
    <phoneticPr fontId="31" type="noConversion"/>
  </si>
  <si>
    <t>CCP2</t>
    <phoneticPr fontId="31" type="noConversion"/>
  </si>
  <si>
    <t>Fe: ≤1.0mm; Nfe: ≤1.5mm; Sus: ≤1.5mm</t>
    <phoneticPr fontId="31" type="noConversion"/>
  </si>
  <si>
    <t xml:space="preserve">Receive raw material Store row material Soaking     Root cutting  Cleaning machine  Bubble cleaning Washing    Drying on the shelf  CCP1  Selection check Storage
 Selection check Packing Metal detectionCCP2BoxingWarehousing
</t>
    <phoneticPr fontId="31" type="noConversion"/>
  </si>
  <si>
    <t>John Jiang</t>
    <phoneticPr fontId="31" type="noConversion"/>
  </si>
  <si>
    <t>ZHEJIANG JINHUA HAM IMPORT &amp; EXPORT CO., LTD</t>
    <phoneticPr fontId="31" type="noConversion"/>
  </si>
  <si>
    <t>12/38g</t>
    <phoneticPr fontId="31" type="noConversion"/>
  </si>
  <si>
    <t xml:space="preserve"> Shiitake Mushroom 38g</t>
  </si>
  <si>
    <t>NOTE: Must attach lab analyses report. Above number match with 500g Emma Basic Nutrition instead of a test result of 08082021 as screenshot</t>
  </si>
  <si>
    <t xml:space="preserve">* Note , not necessary exactly match the declared usage instruciton printed in the label </t>
  </si>
  <si>
    <t>266kcal /1 115 kJ</t>
  </si>
  <si>
    <t xml:space="preserve">this is Whittard Size </t>
  </si>
  <si>
    <t>not significant, therefore use high protein</t>
  </si>
  <si>
    <r>
      <rPr>
        <b/>
        <sz val="11"/>
        <color rgb="FF212B36"/>
        <rFont val="Segoe UI"/>
        <family val="2"/>
      </rPr>
      <t>HOW TO PREPARE</t>
    </r>
    <r>
      <rPr>
        <sz val="11"/>
        <color rgb="FF212B36"/>
        <rFont val="Segoe UI"/>
        <family val="2"/>
      </rPr>
      <t>: Soak the shiitake mushroom in a bowl of water for a few hours until soft. The mushrooms will naturally increase in size as they absorb water. Drain and save the soaking water. This "umami gold" is a perfect stock for miso soup or stir-fries!</t>
    </r>
  </si>
  <si>
    <r>
      <rPr>
        <b/>
        <sz val="11"/>
        <color rgb="FF212B36"/>
        <rFont val="Segoe UI"/>
        <family val="2"/>
      </rPr>
      <t>A KITCHEN CUPBOARD STAPLE</t>
    </r>
    <r>
      <rPr>
        <sz val="11"/>
        <color rgb="FF212B36"/>
        <rFont val="Segoe UI"/>
        <family val="2"/>
      </rPr>
      <t xml:space="preserve">: Shiitake mushroom is a staple ingredient of many popular recipes. Easy to store and simple to use. </t>
    </r>
  </si>
  <si>
    <r>
      <t xml:space="preserve">PLANT-BASED PROTEIN </t>
    </r>
    <r>
      <rPr>
        <sz val="11"/>
        <color rgb="FF212B36"/>
        <rFont val="Segoe UI"/>
        <family val="2"/>
      </rPr>
      <t>A natural source of protein from a single, clean ingredient with no additives, no fillers.</t>
    </r>
    <r>
      <rPr>
        <b/>
        <sz val="11"/>
        <color rgb="FF212B36"/>
        <rFont val="Segoe UI"/>
        <family val="2"/>
      </rPr>
      <t xml:space="preserve"> </t>
    </r>
    <r>
      <rPr>
        <sz val="11"/>
        <color rgb="FF212B36"/>
        <rFont val="Segoe UI"/>
        <family val="2"/>
      </rPr>
      <t xml:space="preserve">Achieve your daily protein goal! </t>
    </r>
  </si>
  <si>
    <r>
      <rPr>
        <b/>
        <sz val="11"/>
        <color theme="1"/>
        <rFont val="Calibri"/>
        <family val="2"/>
        <scheme val="minor"/>
      </rPr>
      <t>UMAMI</t>
    </r>
    <r>
      <rPr>
        <sz val="11"/>
        <color theme="1"/>
        <rFont val="Calibri"/>
        <family val="2"/>
        <scheme val="minor"/>
      </rPr>
      <t>: Umani in Japanese, in English we say savoury, meaty or delicious flavour. Shitake is often consumed dried rather than fresh.The drying process draws out the umami flavour by breaking down proteins into amino acids(glutamate).</t>
    </r>
  </si>
  <si>
    <t>Emma Basic - Shiitake Mushroom 30g |High Protein| Fibre| Umami | Vegan|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</si>
</sst>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00"/>
  </numFmts>
  <fonts count="49">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vertAlign val="superscript"/>
      <sz val="11"/>
      <color theme="1"/>
      <name val="Arial"/>
      <family val="2"/>
    </font>
    <font>
      <b/>
      <sz val="11"/>
      <color rgb="FF000000"/>
      <name val="Arial"/>
      <family val="2"/>
    </font>
    <font>
      <sz val="11"/>
      <color rgb="FFFF0000"/>
      <name val="Calibri Light"/>
      <family val="2"/>
      <scheme val="major"/>
    </font>
    <font>
      <b/>
      <sz val="9"/>
      <color theme="1"/>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1"/>
      <name val="Futura Bk BT"/>
      <family val="2"/>
    </font>
    <font>
      <b/>
      <sz val="11"/>
      <color rgb="FF000000"/>
      <name val="Futura Bk BT"/>
      <family val="2"/>
    </font>
    <font>
      <sz val="9"/>
      <name val="Calibri"/>
      <family val="3"/>
      <charset val="134"/>
      <scheme val="minor"/>
    </font>
    <font>
      <u/>
      <sz val="11"/>
      <color theme="10"/>
      <name val="Calibri"/>
      <family val="2"/>
      <scheme val="minor"/>
    </font>
    <font>
      <sz val="11"/>
      <color theme="1"/>
      <name val="Calibri Light"/>
      <family val="3"/>
      <charset val="134"/>
      <scheme val="major"/>
    </font>
    <font>
      <sz val="11"/>
      <color rgb="FF212B36"/>
      <name val="Segoe UI"/>
      <family val="2"/>
    </font>
    <font>
      <b/>
      <sz val="11"/>
      <color rgb="FF212B36"/>
      <name val="Segoe UI"/>
      <family val="2"/>
    </font>
    <font>
      <sz val="10"/>
      <color theme="1"/>
      <name val="Arial"/>
      <family val="2"/>
    </font>
    <font>
      <sz val="11"/>
      <color theme="1"/>
      <name val="Calibri"/>
      <family val="2"/>
    </font>
    <font>
      <sz val="12"/>
      <color rgb="FFFF0000"/>
      <name val="Calibri Light"/>
      <family val="2"/>
      <scheme val="major"/>
    </font>
    <font>
      <b/>
      <sz val="10"/>
      <color rgb="FFFF0000"/>
      <name val="Calibri Light"/>
      <family val="2"/>
      <scheme val="major"/>
    </font>
    <font>
      <sz val="12"/>
      <color rgb="FF000000"/>
      <name val="Calibri Light"/>
      <family val="2"/>
    </font>
    <font>
      <i/>
      <sz val="10"/>
      <color rgb="FFFF0000"/>
      <name val="Calibri Light"/>
      <family val="2"/>
    </font>
    <font>
      <sz val="10"/>
      <color rgb="FF000000"/>
      <name val="Calibri Light"/>
      <family val="2"/>
    </font>
    <font>
      <sz val="11"/>
      <color rgb="FF000000"/>
      <name val="Calibri Light"/>
      <family val="2"/>
    </font>
    <font>
      <sz val="11"/>
      <name val="Calibri"/>
      <family val="2"/>
      <scheme val="minor"/>
    </font>
    <font>
      <b/>
      <sz val="11"/>
      <color rgb="FFFF0000"/>
      <name val="Calibri Light"/>
      <family val="2"/>
      <scheme val="major"/>
    </font>
    <font>
      <sz val="11"/>
      <color theme="10"/>
      <name val="Calibri"/>
      <family val="2"/>
    </font>
    <font>
      <b/>
      <sz val="11"/>
      <color rgb="FF000000"/>
      <name val="Calibri Light"/>
      <family val="2"/>
    </font>
    <font>
      <b/>
      <sz val="11"/>
      <color theme="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
      <patternFill patternType="solid">
        <fgColor rgb="FFC6E0B4"/>
        <bgColor rgb="FFC6E0B4"/>
      </patternFill>
    </fill>
    <fill>
      <patternFill patternType="solid">
        <fgColor rgb="FFFFFFFF"/>
        <b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28" fillId="0" borderId="0"/>
    <xf numFmtId="0" fontId="32" fillId="0" borderId="0" applyNumberFormat="0" applyFill="0" applyBorder="0" applyAlignment="0" applyProtection="0"/>
  </cellStyleXfs>
  <cellXfs count="213">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2" fillId="2" borderId="1" xfId="0" applyFont="1" applyFill="1" applyBorder="1" applyAlignment="1">
      <alignment vertical="center"/>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2" fillId="2" borderId="2" xfId="0" applyFont="1" applyFill="1" applyBorder="1" applyAlignment="1">
      <alignment horizontal="center" vertical="center" wrapText="1"/>
    </xf>
    <xf numFmtId="0" fontId="21" fillId="0" borderId="0" xfId="0" applyFont="1"/>
    <xf numFmtId="0" fontId="12" fillId="0" borderId="0" xfId="0" applyFont="1"/>
    <xf numFmtId="0" fontId="2" fillId="4" borderId="1" xfId="0"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2" fillId="2" borderId="1" xfId="0" applyFont="1" applyFill="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9" fillId="0" borderId="1" xfId="0" applyFont="1" applyBorder="1" applyAlignment="1">
      <alignment horizontal="left" vertical="center" wrapText="1"/>
    </xf>
    <xf numFmtId="0" fontId="2" fillId="0" borderId="1" xfId="0" applyFont="1" applyBorder="1" applyAlignment="1">
      <alignment horizontal="left" vertical="center" wrapText="1"/>
    </xf>
    <xf numFmtId="0" fontId="33" fillId="0" borderId="1" xfId="0" applyFont="1" applyBorder="1" applyAlignment="1">
      <alignment horizontal="left" vertical="center"/>
    </xf>
    <xf numFmtId="0" fontId="12" fillId="0" borderId="0" xfId="0" applyFont="1" applyAlignment="1">
      <alignment vertical="center"/>
    </xf>
    <xf numFmtId="0" fontId="2" fillId="2" borderId="1" xfId="0" applyFont="1" applyFill="1" applyBorder="1" applyAlignment="1">
      <alignment horizontal="center" vertical="center" wrapText="1"/>
    </xf>
    <xf numFmtId="0" fontId="34" fillId="0" borderId="1" xfId="0" applyFont="1" applyBorder="1" applyAlignment="1">
      <alignment vertical="center" wrapText="1"/>
    </xf>
    <xf numFmtId="0" fontId="0" fillId="0" borderId="0" xfId="0" applyAlignment="1">
      <alignment wrapText="1"/>
    </xf>
    <xf numFmtId="0" fontId="34" fillId="0" borderId="1" xfId="0" applyFont="1" applyBorder="1" applyAlignment="1">
      <alignment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0" fillId="0" borderId="1" xfId="0" applyBorder="1" applyAlignment="1">
      <alignment horizontal="left" vertical="top" wrapText="1"/>
    </xf>
    <xf numFmtId="0" fontId="5" fillId="2" borderId="2" xfId="0" applyFont="1" applyFill="1" applyBorder="1" applyAlignment="1">
      <alignment horizontal="center" vertical="center" wrapText="1"/>
    </xf>
    <xf numFmtId="0" fontId="2" fillId="0" borderId="1" xfId="0" applyFont="1" applyBorder="1" applyAlignment="1">
      <alignment horizontal="left" vertical="top" wrapText="1"/>
    </xf>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26" fillId="0" borderId="1" xfId="0" applyFont="1" applyBorder="1" applyAlignment="1">
      <alignment horizontal="left" vertical="center" wrapText="1"/>
    </xf>
    <xf numFmtId="0" fontId="26" fillId="0" borderId="8" xfId="0" applyFont="1" applyBorder="1" applyAlignment="1">
      <alignment horizontal="left" vertical="center" wrapText="1"/>
    </xf>
    <xf numFmtId="0" fontId="26" fillId="0" borderId="10" xfId="0" applyFont="1" applyBorder="1" applyAlignment="1">
      <alignment horizontal="left" vertical="center" wrapText="1"/>
    </xf>
    <xf numFmtId="0" fontId="26" fillId="0" borderId="14" xfId="0" applyFont="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6" borderId="1" xfId="0" applyFont="1" applyFill="1" applyBorder="1" applyAlignment="1">
      <alignment horizontal="left" vertical="center"/>
    </xf>
    <xf numFmtId="0" fontId="2" fillId="6" borderId="1" xfId="0" applyFont="1" applyFill="1" applyBorder="1" applyAlignment="1">
      <alignment vertical="center"/>
    </xf>
    <xf numFmtId="0" fontId="6" fillId="0" borderId="10" xfId="0" applyFont="1" applyBorder="1" applyAlignment="1">
      <alignment horizontal="left" wrapText="1"/>
    </xf>
    <xf numFmtId="0" fontId="1" fillId="2" borderId="1" xfId="0" applyFont="1" applyFill="1" applyBorder="1" applyAlignment="1">
      <alignment horizontal="left" wrapText="1"/>
    </xf>
    <xf numFmtId="0" fontId="6" fillId="0" borderId="0" xfId="0" applyFont="1" applyAlignment="1">
      <alignment horizontal="left" wrapText="1"/>
    </xf>
    <xf numFmtId="0" fontId="2" fillId="2" borderId="1" xfId="0" applyFont="1" applyFill="1" applyBorder="1" applyAlignment="1">
      <alignment horizontal="left" wrapText="1"/>
    </xf>
    <xf numFmtId="0" fontId="16" fillId="2" borderId="1" xfId="0" applyFont="1" applyFill="1" applyBorder="1" applyAlignment="1">
      <alignment horizontal="left" wrapText="1"/>
    </xf>
    <xf numFmtId="0" fontId="13" fillId="0" borderId="0" xfId="0" applyFont="1" applyAlignment="1">
      <alignment horizontal="center" vertical="center" wrapText="1"/>
    </xf>
    <xf numFmtId="9" fontId="2" fillId="0" borderId="0" xfId="0" applyNumberFormat="1" applyFont="1" applyAlignment="1">
      <alignment vertical="center"/>
    </xf>
    <xf numFmtId="0" fontId="39" fillId="0" borderId="0" xfId="0" applyFont="1" applyAlignment="1">
      <alignment vertical="center" wrapText="1"/>
    </xf>
    <xf numFmtId="0" fontId="40" fillId="7" borderId="19" xfId="0" applyFont="1" applyFill="1" applyBorder="1" applyAlignment="1">
      <alignment horizontal="center" vertical="center" wrapText="1"/>
    </xf>
    <xf numFmtId="0" fontId="40" fillId="7" borderId="20" xfId="0" applyFont="1" applyFill="1" applyBorder="1" applyAlignment="1">
      <alignment horizontal="center" vertical="center" wrapText="1"/>
    </xf>
    <xf numFmtId="0" fontId="40" fillId="7" borderId="21" xfId="0" applyFont="1" applyFill="1" applyBorder="1" applyAlignment="1">
      <alignment horizontal="center" vertical="center" wrapText="1"/>
    </xf>
    <xf numFmtId="0" fontId="40" fillId="7" borderId="19" xfId="0" applyFont="1" applyFill="1" applyBorder="1" applyAlignment="1">
      <alignment vertical="center"/>
    </xf>
    <xf numFmtId="0" fontId="43" fillId="0" borderId="19" xfId="0" applyFont="1" applyBorder="1" applyAlignment="1">
      <alignment horizontal="center" vertical="center"/>
    </xf>
    <xf numFmtId="0" fontId="43" fillId="8" borderId="19" xfId="0" applyFont="1" applyFill="1" applyBorder="1" applyAlignment="1">
      <alignment horizontal="center" vertical="center"/>
    </xf>
    <xf numFmtId="0" fontId="4" fillId="6" borderId="0" xfId="0" applyFont="1" applyFill="1" applyAlignment="1">
      <alignment vertical="center"/>
    </xf>
    <xf numFmtId="0" fontId="0" fillId="0" borderId="0" xfId="0" applyAlignment="1">
      <alignment horizontal="left" vertical="center"/>
    </xf>
    <xf numFmtId="0" fontId="1" fillId="2"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14" fontId="2" fillId="0" borderId="0" xfId="0" applyNumberFormat="1" applyFont="1" applyAlignment="1">
      <alignment horizontal="left"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4" fillId="0" borderId="1" xfId="0" applyFont="1" applyBorder="1" applyAlignment="1">
      <alignment horizontal="left" vertical="center" wrapText="1"/>
    </xf>
    <xf numFmtId="0" fontId="44" fillId="0" borderId="1" xfId="2" applyFont="1" applyFill="1" applyBorder="1" applyAlignment="1">
      <alignment horizontal="left" vertical="center" wrapText="1"/>
    </xf>
    <xf numFmtId="165" fontId="2" fillId="0" borderId="0" xfId="0" applyNumberFormat="1" applyFont="1" applyAlignment="1">
      <alignment horizontal="left" vertical="center" wrapText="1"/>
    </xf>
    <xf numFmtId="0" fontId="37" fillId="0" borderId="1" xfId="2" applyFont="1" applyFill="1" applyBorder="1" applyAlignment="1">
      <alignment horizontal="left" vertical="center" wrapText="1"/>
    </xf>
    <xf numFmtId="10" fontId="2" fillId="0" borderId="0" xfId="0" applyNumberFormat="1" applyFont="1" applyAlignment="1">
      <alignment horizontal="left" vertical="center" wrapText="1"/>
    </xf>
    <xf numFmtId="0" fontId="45" fillId="0" borderId="0" xfId="0" applyFont="1" applyAlignment="1">
      <alignment horizontal="left" vertical="center"/>
    </xf>
    <xf numFmtId="0" fontId="45" fillId="0" borderId="0" xfId="0" applyFont="1" applyAlignment="1">
      <alignment horizontal="left" vertical="center" wrapText="1"/>
    </xf>
    <xf numFmtId="0" fontId="46" fillId="0" borderId="0" xfId="2" applyFont="1" applyFill="1" applyBorder="1" applyAlignment="1">
      <alignment horizontal="center" vertical="center" wrapText="1"/>
    </xf>
    <xf numFmtId="0" fontId="6" fillId="0" borderId="0" xfId="0" applyFont="1" applyAlignment="1">
      <alignment wrapText="1"/>
    </xf>
    <xf numFmtId="0" fontId="2" fillId="0" borderId="0" xfId="0" applyFont="1" applyAlignment="1">
      <alignment wrapText="1"/>
    </xf>
    <xf numFmtId="2" fontId="2" fillId="0" borderId="0" xfId="0" applyNumberFormat="1" applyFont="1" applyAlignment="1">
      <alignment vertical="center" wrapText="1"/>
    </xf>
    <xf numFmtId="0" fontId="12" fillId="0" borderId="0" xfId="0" applyFont="1" applyAlignment="1">
      <alignment horizontal="left" wrapText="1"/>
    </xf>
    <xf numFmtId="9" fontId="13" fillId="0" borderId="0" xfId="0" applyNumberFormat="1" applyFont="1" applyAlignment="1">
      <alignment vertical="center" wrapText="1"/>
    </xf>
    <xf numFmtId="0" fontId="35" fillId="0" borderId="1" xfId="0" applyFont="1" applyBorder="1" applyAlignment="1">
      <alignment vertical="center" wrapText="1"/>
    </xf>
    <xf numFmtId="0" fontId="21" fillId="0" borderId="0" xfId="0" applyFont="1" applyAlignment="1">
      <alignment vertical="center"/>
    </xf>
    <xf numFmtId="0" fontId="47" fillId="0" borderId="19" xfId="0" applyFont="1" applyBorder="1" applyAlignment="1">
      <alignment horizontal="center" vertical="center"/>
    </xf>
    <xf numFmtId="0" fontId="2" fillId="6" borderId="0" xfId="0" applyFont="1" applyFill="1" applyAlignment="1">
      <alignment vertical="center"/>
    </xf>
    <xf numFmtId="0" fontId="4" fillId="0" borderId="0" xfId="0" applyFont="1" applyAlignment="1">
      <alignment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1" xfId="0" applyFont="1" applyFill="1" applyBorder="1" applyAlignment="1">
      <alignment horizontal="left" vertical="center" wrapText="1"/>
    </xf>
    <xf numFmtId="0" fontId="6" fillId="0" borderId="0" xfId="0" applyFont="1" applyAlignment="1">
      <alignment horizontal="left"/>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2" borderId="2" xfId="0" applyFont="1" applyFill="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2" borderId="1" xfId="0" applyFont="1" applyFill="1" applyBorder="1" applyAlignment="1">
      <alignment horizontal="righ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17" fontId="2" fillId="0" borderId="1" xfId="0" applyNumberFormat="1" applyFont="1" applyBorder="1" applyAlignment="1">
      <alignment horizontal="left" vertical="center" wrapText="1"/>
    </xf>
    <xf numFmtId="0" fontId="2" fillId="0" borderId="1" xfId="0" applyFont="1" applyBorder="1" applyAlignment="1">
      <alignment horizontal="left" wrapText="1"/>
    </xf>
    <xf numFmtId="0" fontId="13" fillId="0" borderId="1" xfId="0" applyFont="1" applyBorder="1" applyAlignment="1">
      <alignment horizontal="left" wrapText="1"/>
    </xf>
    <xf numFmtId="0" fontId="4" fillId="0" borderId="1" xfId="0" applyFont="1" applyBorder="1" applyAlignment="1">
      <alignment horizontal="left" wrapText="1"/>
    </xf>
    <xf numFmtId="0" fontId="11" fillId="0" borderId="12" xfId="0" applyFont="1" applyBorder="1" applyAlignment="1">
      <alignment horizontal="left" wrapText="1"/>
    </xf>
    <xf numFmtId="0" fontId="11" fillId="0" borderId="9" xfId="0" applyFont="1" applyBorder="1" applyAlignment="1">
      <alignment horizontal="left" wrapText="1"/>
    </xf>
    <xf numFmtId="0" fontId="11" fillId="0" borderId="13" xfId="0" applyFont="1" applyBorder="1" applyAlignment="1">
      <alignment horizontal="left" wrapText="1"/>
    </xf>
    <xf numFmtId="0" fontId="11" fillId="0" borderId="8" xfId="0" applyFont="1" applyBorder="1" applyAlignment="1">
      <alignment horizontal="left" wrapText="1"/>
    </xf>
    <xf numFmtId="0" fontId="11" fillId="0" borderId="10" xfId="0" applyFont="1" applyBorder="1" applyAlignment="1">
      <alignment horizontal="left" wrapText="1"/>
    </xf>
    <xf numFmtId="0" fontId="11" fillId="0" borderId="14" xfId="0" applyFont="1" applyBorder="1" applyAlignment="1">
      <alignment horizontal="left" wrapText="1"/>
    </xf>
    <xf numFmtId="0" fontId="16" fillId="0" borderId="1" xfId="0" applyFont="1" applyBorder="1" applyAlignment="1">
      <alignment horizontal="left"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9" fontId="11" fillId="0" borderId="5" xfId="0" applyNumberFormat="1" applyFont="1" applyBorder="1" applyAlignment="1">
      <alignment horizontal="left" vertical="center" wrapText="1"/>
    </xf>
    <xf numFmtId="10" fontId="11" fillId="0" borderId="5" xfId="0" applyNumberFormat="1" applyFont="1" applyBorder="1" applyAlignment="1">
      <alignment horizontal="left" vertical="center" wrapText="1"/>
    </xf>
    <xf numFmtId="10" fontId="11" fillId="0" borderId="6" xfId="0" applyNumberFormat="1" applyFont="1" applyBorder="1" applyAlignment="1">
      <alignment horizontal="left" vertical="center" wrapText="1"/>
    </xf>
    <xf numFmtId="10" fontId="11" fillId="0" borderId="7" xfId="0" applyNumberFormat="1" applyFont="1" applyBorder="1" applyAlignment="1">
      <alignment horizontal="left" vertical="center" wrapText="1"/>
    </xf>
    <xf numFmtId="0" fontId="13" fillId="0" borderId="0" xfId="0" applyFont="1" applyAlignment="1">
      <alignment horizontal="center" vertical="center" wrapText="1"/>
    </xf>
    <xf numFmtId="0" fontId="4" fillId="2" borderId="1" xfId="0" applyFont="1" applyFill="1" applyBorder="1" applyAlignment="1">
      <alignment horizontal="left" vertical="center"/>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0" fillId="0" borderId="19" xfId="0" applyBorder="1"/>
    <xf numFmtId="0" fontId="40" fillId="7" borderId="19" xfId="0" applyFont="1" applyFill="1" applyBorder="1" applyAlignment="1">
      <alignment horizontal="center" vertical="center" wrapText="1"/>
    </xf>
    <xf numFmtId="0" fontId="40" fillId="7" borderId="21" xfId="0" applyFont="1" applyFill="1" applyBorder="1" applyAlignment="1">
      <alignment horizontal="center" vertical="center" wrapText="1"/>
    </xf>
    <xf numFmtId="0" fontId="40" fillId="7" borderId="22" xfId="0" applyFont="1" applyFill="1" applyBorder="1" applyAlignment="1">
      <alignment horizontal="center" vertical="center" wrapText="1"/>
    </xf>
    <xf numFmtId="0" fontId="41" fillId="7" borderId="19" xfId="0" applyFont="1" applyFill="1" applyBorder="1" applyAlignment="1">
      <alignment horizontal="right" vertical="center" wrapText="1"/>
    </xf>
    <xf numFmtId="0" fontId="40" fillId="0" borderId="19" xfId="0" applyFont="1" applyBorder="1" applyAlignment="1">
      <alignment horizontal="left" vertical="center" wrapText="1"/>
    </xf>
    <xf numFmtId="0" fontId="2" fillId="6" borderId="1" xfId="0" applyFont="1" applyFill="1" applyBorder="1" applyAlignment="1">
      <alignment horizontal="left" vertical="center" wrapText="1"/>
    </xf>
    <xf numFmtId="0" fontId="4" fillId="0" borderId="0" xfId="0" applyFont="1" applyAlignment="1">
      <alignment horizontal="left" wrapText="1"/>
    </xf>
    <xf numFmtId="0" fontId="4" fillId="0" borderId="0" xfId="0" applyFont="1" applyAlignment="1">
      <alignment horizont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2" borderId="1" xfId="0" applyFont="1" applyFill="1" applyBorder="1" applyAlignment="1">
      <alignment horizontal="left" vertical="center" wrapText="1"/>
    </xf>
    <xf numFmtId="0" fontId="7" fillId="0" borderId="1" xfId="0" applyFont="1" applyBorder="1" applyAlignment="1">
      <alignment horizontal="left" vertical="top"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5" fillId="3" borderId="0" xfId="0" applyFont="1" applyFill="1" applyAlignment="1">
      <alignment horizontal="left" vertical="center" wrapText="1"/>
    </xf>
    <xf numFmtId="14" fontId="2" fillId="6" borderId="1" xfId="0" applyNumberFormat="1" applyFont="1" applyFill="1" applyBorder="1" applyAlignment="1">
      <alignment horizontal="left" vertical="center" wrapText="1"/>
    </xf>
    <xf numFmtId="0" fontId="2" fillId="0" borderId="1" xfId="0" applyFont="1" applyBorder="1" applyAlignment="1">
      <alignment horizontal="left" vertical="center"/>
    </xf>
    <xf numFmtId="0" fontId="4" fillId="2" borderId="1" xfId="0" applyFont="1" applyFill="1" applyBorder="1" applyAlignment="1">
      <alignment horizontal="center" vertical="center" wrapText="1"/>
    </xf>
    <xf numFmtId="0" fontId="30" fillId="5" borderId="5" xfId="0" applyFont="1" applyFill="1" applyBorder="1" applyAlignment="1">
      <alignment horizontal="left" vertical="center" wrapText="1"/>
    </xf>
    <xf numFmtId="0" fontId="30" fillId="5" borderId="6" xfId="0" applyFont="1" applyFill="1" applyBorder="1" applyAlignment="1">
      <alignment horizontal="left" vertical="center" wrapText="1"/>
    </xf>
  </cellXfs>
  <cellStyles count="3">
    <cellStyle name="Hyperlink" xfId="2" builtinId="8"/>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144280</xdr:colOff>
      <xdr:row>3</xdr:row>
      <xdr:rowOff>254001</xdr:rowOff>
    </xdr:from>
    <xdr:to>
      <xdr:col>14</xdr:col>
      <xdr:colOff>411162</xdr:colOff>
      <xdr:row>21</xdr:row>
      <xdr:rowOff>237667</xdr:rowOff>
    </xdr:to>
    <xdr:pic>
      <xdr:nvPicPr>
        <xdr:cNvPr id="4" name="Picture 1">
          <a:extLst>
            <a:ext uri="{FF2B5EF4-FFF2-40B4-BE49-F238E27FC236}">
              <a16:creationId xmlns:a16="http://schemas.microsoft.com/office/drawing/2014/main" id="{B25D9F97-1E06-8B23-2E5C-B7ED8C9E7AB2}"/>
            </a:ext>
          </a:extLst>
        </xdr:cNvPr>
        <xdr:cNvPicPr>
          <a:picLocks noChangeAspect="1"/>
        </xdr:cNvPicPr>
      </xdr:nvPicPr>
      <xdr:blipFill>
        <a:blip xmlns:r="http://schemas.openxmlformats.org/officeDocument/2006/relationships" r:embed="rId1"/>
        <a:stretch>
          <a:fillRect/>
        </a:stretch>
      </xdr:blipFill>
      <xdr:spPr>
        <a:xfrm>
          <a:off x="4011430" y="1454151"/>
          <a:ext cx="5499282" cy="5158916"/>
        </a:xfrm>
        <a:prstGeom prst="rect">
          <a:avLst/>
        </a:prstGeom>
      </xdr:spPr>
    </xdr:pic>
    <xdr:clientData/>
  </xdr:twoCellAnchor>
  <xdr:twoCellAnchor editAs="oneCell">
    <xdr:from>
      <xdr:col>15</xdr:col>
      <xdr:colOff>469900</xdr:colOff>
      <xdr:row>4</xdr:row>
      <xdr:rowOff>44450</xdr:rowOff>
    </xdr:from>
    <xdr:to>
      <xdr:col>22</xdr:col>
      <xdr:colOff>394874</xdr:colOff>
      <xdr:row>13</xdr:row>
      <xdr:rowOff>81586</xdr:rowOff>
    </xdr:to>
    <xdr:pic>
      <xdr:nvPicPr>
        <xdr:cNvPr id="3" name="Picture 2" descr="A white text on a black background&#10;&#10;Description automatically generated">
          <a:extLst>
            <a:ext uri="{FF2B5EF4-FFF2-40B4-BE49-F238E27FC236}">
              <a16:creationId xmlns:a16="http://schemas.microsoft.com/office/drawing/2014/main" id="{BC5A7834-21BA-D507-6CA1-8D95DABD881F}"/>
            </a:ext>
          </a:extLst>
        </xdr:cNvPr>
        <xdr:cNvPicPr>
          <a:picLocks noChangeAspect="1"/>
        </xdr:cNvPicPr>
      </xdr:nvPicPr>
      <xdr:blipFill>
        <a:blip xmlns:r="http://schemas.openxmlformats.org/officeDocument/2006/relationships" r:embed="rId2"/>
        <a:stretch>
          <a:fillRect/>
        </a:stretch>
      </xdr:blipFill>
      <xdr:spPr>
        <a:xfrm>
          <a:off x="10388600" y="1631950"/>
          <a:ext cx="4503324" cy="2805736"/>
        </a:xfrm>
        <a:prstGeom prst="rect">
          <a:avLst/>
        </a:prstGeom>
      </xdr:spPr>
    </xdr:pic>
    <xdr:clientData/>
  </xdr:twoCellAnchor>
  <xdr:twoCellAnchor editAs="oneCell">
    <xdr:from>
      <xdr:col>16</xdr:col>
      <xdr:colOff>0</xdr:colOff>
      <xdr:row>14</xdr:row>
      <xdr:rowOff>0</xdr:rowOff>
    </xdr:from>
    <xdr:to>
      <xdr:col>25</xdr:col>
      <xdr:colOff>488471</xdr:colOff>
      <xdr:row>24</xdr:row>
      <xdr:rowOff>237837</xdr:rowOff>
    </xdr:to>
    <xdr:pic>
      <xdr:nvPicPr>
        <xdr:cNvPr id="5" name="Picture 4" descr="A calculator with numbers and symbols&#10;&#10;Description automatically generated">
          <a:extLst>
            <a:ext uri="{FF2B5EF4-FFF2-40B4-BE49-F238E27FC236}">
              <a16:creationId xmlns:a16="http://schemas.microsoft.com/office/drawing/2014/main" id="{365363E5-D003-43DF-8FC8-F083F9CC165B}"/>
            </a:ext>
          </a:extLst>
        </xdr:cNvPr>
        <xdr:cNvPicPr>
          <a:picLocks noChangeAspect="1"/>
        </xdr:cNvPicPr>
      </xdr:nvPicPr>
      <xdr:blipFill>
        <a:blip xmlns:r="http://schemas.openxmlformats.org/officeDocument/2006/relationships" r:embed="rId3"/>
        <a:stretch>
          <a:fillRect/>
        </a:stretch>
      </xdr:blipFill>
      <xdr:spPr>
        <a:xfrm>
          <a:off x="10572750" y="4610100"/>
          <a:ext cx="6374921" cy="27714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1664260</xdr:colOff>
      <xdr:row>37</xdr:row>
      <xdr:rowOff>340285</xdr:rowOff>
    </xdr:from>
    <xdr:to>
      <xdr:col>6</xdr:col>
      <xdr:colOff>80433</xdr:colOff>
      <xdr:row>40</xdr:row>
      <xdr:rowOff>844176</xdr:rowOff>
    </xdr:to>
    <xdr:pic>
      <xdr:nvPicPr>
        <xdr:cNvPr id="3" name="图片 2" descr="差香菇">
          <a:extLst>
            <a:ext uri="{FF2B5EF4-FFF2-40B4-BE49-F238E27FC236}">
              <a16:creationId xmlns:a16="http://schemas.microsoft.com/office/drawing/2014/main" id="{DC924FD8-3321-4AF4-B2FB-5A9293D638E9}"/>
            </a:ext>
          </a:extLst>
        </xdr:cNvPr>
        <xdr:cNvPicPr>
          <a:picLocks noChangeAspect="1"/>
        </xdr:cNvPicPr>
      </xdr:nvPicPr>
      <xdr:blipFill>
        <a:blip xmlns:r="http://schemas.openxmlformats.org/officeDocument/2006/relationships" r:embed="rId1"/>
        <a:stretch>
          <a:fillRect/>
        </a:stretch>
      </xdr:blipFill>
      <xdr:spPr>
        <a:xfrm>
          <a:off x="3419848" y="12965579"/>
          <a:ext cx="4444938" cy="2864597"/>
        </a:xfrm>
        <a:prstGeom prst="rect">
          <a:avLst/>
        </a:prstGeom>
      </xdr:spPr>
    </xdr:pic>
    <xdr:clientData/>
  </xdr:twoCellAnchor>
  <xdr:twoCellAnchor editAs="oneCell">
    <xdr:from>
      <xdr:col>0</xdr:col>
      <xdr:colOff>224119</xdr:colOff>
      <xdr:row>37</xdr:row>
      <xdr:rowOff>246529</xdr:rowOff>
    </xdr:from>
    <xdr:to>
      <xdr:col>2</xdr:col>
      <xdr:colOff>732119</xdr:colOff>
      <xdr:row>40</xdr:row>
      <xdr:rowOff>316176</xdr:rowOff>
    </xdr:to>
    <xdr:pic>
      <xdr:nvPicPr>
        <xdr:cNvPr id="6" name="Picture 5">
          <a:extLst>
            <a:ext uri="{FF2B5EF4-FFF2-40B4-BE49-F238E27FC236}">
              <a16:creationId xmlns:a16="http://schemas.microsoft.com/office/drawing/2014/main" id="{01522729-3D35-44BB-C32F-EB603FF9CB90}"/>
            </a:ext>
          </a:extLst>
        </xdr:cNvPr>
        <xdr:cNvPicPr>
          <a:picLocks noChangeAspect="1"/>
        </xdr:cNvPicPr>
      </xdr:nvPicPr>
      <xdr:blipFill>
        <a:blip xmlns:r="http://schemas.openxmlformats.org/officeDocument/2006/relationships" r:embed="rId2"/>
        <a:stretch>
          <a:fillRect/>
        </a:stretch>
      </xdr:blipFill>
      <xdr:spPr>
        <a:xfrm>
          <a:off x="224119" y="12871823"/>
          <a:ext cx="2263588" cy="24303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543189</xdr:colOff>
      <xdr:row>13</xdr:row>
      <xdr:rowOff>149087</xdr:rowOff>
    </xdr:from>
    <xdr:to>
      <xdr:col>9</xdr:col>
      <xdr:colOff>507050</xdr:colOff>
      <xdr:row>29</xdr:row>
      <xdr:rowOff>379457</xdr:rowOff>
    </xdr:to>
    <xdr:pic>
      <xdr:nvPicPr>
        <xdr:cNvPr id="3" name="Picture 2">
          <a:extLst>
            <a:ext uri="{FF2B5EF4-FFF2-40B4-BE49-F238E27FC236}">
              <a16:creationId xmlns:a16="http://schemas.microsoft.com/office/drawing/2014/main" id="{860268E5-2C0D-0477-4426-9842296AF0B4}"/>
            </a:ext>
          </a:extLst>
        </xdr:cNvPr>
        <xdr:cNvPicPr>
          <a:picLocks noChangeAspect="1"/>
        </xdr:cNvPicPr>
      </xdr:nvPicPr>
      <xdr:blipFill>
        <a:blip xmlns:r="http://schemas.openxmlformats.org/officeDocument/2006/relationships" r:embed="rId2"/>
        <a:stretch>
          <a:fillRect/>
        </a:stretch>
      </xdr:blipFill>
      <xdr:spPr>
        <a:xfrm flipH="1">
          <a:off x="10195189" y="3914263"/>
          <a:ext cx="4184743" cy="4010488"/>
        </a:xfrm>
        <a:prstGeom prst="rect">
          <a:avLst/>
        </a:prstGeom>
      </xdr:spPr>
    </xdr:pic>
    <xdr:clientData/>
  </xdr:twoCellAnchor>
  <xdr:twoCellAnchor editAs="oneCell">
    <xdr:from>
      <xdr:col>12</xdr:col>
      <xdr:colOff>109783</xdr:colOff>
      <xdr:row>7</xdr:row>
      <xdr:rowOff>208527</xdr:rowOff>
    </xdr:from>
    <xdr:to>
      <xdr:col>16</xdr:col>
      <xdr:colOff>574317</xdr:colOff>
      <xdr:row>36</xdr:row>
      <xdr:rowOff>23013</xdr:rowOff>
    </xdr:to>
    <xdr:pic>
      <xdr:nvPicPr>
        <xdr:cNvPr id="4" name="Picture 3">
          <a:extLst>
            <a:ext uri="{FF2B5EF4-FFF2-40B4-BE49-F238E27FC236}">
              <a16:creationId xmlns:a16="http://schemas.microsoft.com/office/drawing/2014/main" id="{475619B7-D42D-3B3B-69DA-0317F4A767D0}"/>
            </a:ext>
          </a:extLst>
        </xdr:cNvPr>
        <xdr:cNvPicPr>
          <a:picLocks noChangeAspect="1"/>
        </xdr:cNvPicPr>
      </xdr:nvPicPr>
      <xdr:blipFill>
        <a:blip xmlns:r="http://schemas.openxmlformats.org/officeDocument/2006/relationships" r:embed="rId3"/>
        <a:stretch>
          <a:fillRect/>
        </a:stretch>
      </xdr:blipFill>
      <xdr:spPr>
        <a:xfrm>
          <a:off x="15954901" y="2337645"/>
          <a:ext cx="3094181" cy="7808015"/>
        </a:xfrm>
        <a:prstGeom prst="rect">
          <a:avLst/>
        </a:prstGeom>
      </xdr:spPr>
    </xdr:pic>
    <xdr:clientData/>
  </xdr:twoCellAnchor>
  <xdr:twoCellAnchor editAs="oneCell">
    <xdr:from>
      <xdr:col>0</xdr:col>
      <xdr:colOff>2676604</xdr:colOff>
      <xdr:row>28</xdr:row>
      <xdr:rowOff>236925</xdr:rowOff>
    </xdr:from>
    <xdr:to>
      <xdr:col>3</xdr:col>
      <xdr:colOff>856848</xdr:colOff>
      <xdr:row>31</xdr:row>
      <xdr:rowOff>166486</xdr:rowOff>
    </xdr:to>
    <xdr:pic>
      <xdr:nvPicPr>
        <xdr:cNvPr id="2" name="图片 1" descr="屏幕剪辑">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76604" y="7511144"/>
          <a:ext cx="3892043" cy="1818553"/>
        </a:xfrm>
        <a:prstGeom prst="rect">
          <a:avLst/>
        </a:prstGeom>
      </xdr:spPr>
    </xdr:pic>
    <xdr:clientData/>
  </xdr:twoCellAnchor>
  <xdr:twoCellAnchor editAs="oneCell">
    <xdr:from>
      <xdr:col>3</xdr:col>
      <xdr:colOff>439695</xdr:colOff>
      <xdr:row>29</xdr:row>
      <xdr:rowOff>101385</xdr:rowOff>
    </xdr:from>
    <xdr:to>
      <xdr:col>7</xdr:col>
      <xdr:colOff>612588</xdr:colOff>
      <xdr:row>42</xdr:row>
      <xdr:rowOff>86548</xdr:rowOff>
    </xdr:to>
    <xdr:pic>
      <xdr:nvPicPr>
        <xdr:cNvPr id="6" name="图片 5" descr="屏幕剪辑">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76577" y="7646679"/>
          <a:ext cx="6851599" cy="36831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19</xdr:row>
      <xdr:rowOff>1</xdr:rowOff>
    </xdr:from>
    <xdr:to>
      <xdr:col>1</xdr:col>
      <xdr:colOff>564078</xdr:colOff>
      <xdr:row>20</xdr:row>
      <xdr:rowOff>59599</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2649" y="10915403"/>
          <a:ext cx="564078" cy="316898"/>
        </a:xfrm>
        <a:prstGeom prst="rect">
          <a:avLst/>
        </a:prstGeom>
      </xdr:spPr>
    </xdr:pic>
    <xdr:clientData/>
  </xdr:twoCellAnchor>
  <xdr:twoCellAnchor editAs="oneCell">
    <xdr:from>
      <xdr:col>7</xdr:col>
      <xdr:colOff>375479</xdr:colOff>
      <xdr:row>10</xdr:row>
      <xdr:rowOff>27608</xdr:rowOff>
    </xdr:from>
    <xdr:to>
      <xdr:col>12</xdr:col>
      <xdr:colOff>368991</xdr:colOff>
      <xdr:row>12</xdr:row>
      <xdr:rowOff>220152</xdr:rowOff>
    </xdr:to>
    <xdr:pic>
      <xdr:nvPicPr>
        <xdr:cNvPr id="4" name="Picture 3">
          <a:extLst>
            <a:ext uri="{FF2B5EF4-FFF2-40B4-BE49-F238E27FC236}">
              <a16:creationId xmlns:a16="http://schemas.microsoft.com/office/drawing/2014/main" id="{0141FC1A-A479-478B-BAE1-0C6825E2C636}"/>
            </a:ext>
          </a:extLst>
        </xdr:cNvPr>
        <xdr:cNvPicPr>
          <a:picLocks noChangeAspect="1"/>
        </xdr:cNvPicPr>
      </xdr:nvPicPr>
      <xdr:blipFill>
        <a:blip xmlns:r="http://schemas.openxmlformats.org/officeDocument/2006/relationships" r:embed="rId2"/>
        <a:stretch>
          <a:fillRect/>
        </a:stretch>
      </xdr:blipFill>
      <xdr:spPr>
        <a:xfrm>
          <a:off x="9265479" y="3738217"/>
          <a:ext cx="3251338" cy="16171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mma Du" id="{D633DE12-B535-45CE-B712-FAFF59C45AC0}" userId="S::emma@thebasic.london::23ff4a52-6d7a-4e7b-835e-49e483cc7ec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5" dT="2025-12-05T19:19:28.69" personId="{D633DE12-B535-45CE-B712-FAFF59C45AC0}" id="{6532B85C-EEA7-42F7-AC1C-3C5DCFC22134}">
    <text>Only apply for product with single ingredient</text>
  </threadedComment>
  <threadedComment ref="B28" dT="2025-11-06T12:33:37.28" personId="{D633DE12-B535-45CE-B712-FAFF59C45AC0}" id="{2AE402FD-272A-45D4-96DA-E60CD3711CB8}">
    <text>shelf-life verification can be lab test result, bench marking or historical data.</text>
  </threadedComment>
</ThreadedComments>
</file>

<file path=xl/threadedComments/threadedComment2.xml><?xml version="1.0" encoding="utf-8"?>
<ThreadedComments xmlns="http://schemas.microsoft.com/office/spreadsheetml/2018/threadedcomments" xmlns:x="http://schemas.openxmlformats.org/spreadsheetml/2006/main">
  <threadedComment ref="A22" dT="2026-04-08T09:28:46.19" personId="{D633DE12-B535-45CE-B712-FAFF59C45AC0}" id="{27D86352-B0D9-4CD2-B85E-1BC8A73CB839}">
    <text xml:space="preserve">Sodium in mg x 2.5 /1000 = salt in g
</text>
  </threadedComment>
</ThreadedComments>
</file>

<file path=xl/threadedComments/threadedComment3.xml><?xml version="1.0" encoding="utf-8"?>
<ThreadedComments xmlns="http://schemas.microsoft.com/office/spreadsheetml/2018/threadedcomments" xmlns:x="http://schemas.openxmlformats.org/spreadsheetml/2006/main">
  <threadedComment ref="C4" dT="2025-12-05T20:24:39.10" personId="{D633DE12-B535-45CE-B712-FAFF59C45AC0}" id="{0AB5DFC8-A9F1-450E-B51C-45800EE7C1E7}">
    <text>(EU)2023/915</text>
  </threadedComment>
  <threadedComment ref="C5" dT="2025-12-05T20:24:49.74" personId="{D633DE12-B535-45CE-B712-FAFF59C45AC0}" id="{E45F22DC-614F-483E-AD46-7878CD941FED}">
    <text>(EU)2023/915</text>
  </threadedComment>
  <threadedComment ref="C9" dT="2025-12-08T09:20:44.29" personId="{D633DE12-B535-45CE-B712-FAFF59C45AC0}" id="{BCE956FA-A0CE-4D08-AD8C-00596E1252D4}">
    <text>100mg/kg according to (EC）1333-2008 however, must indicate allergen if over 10mg/100g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6.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4"/>
  <sheetViews>
    <sheetView zoomScaleNormal="100" workbookViewId="0">
      <selection activeCell="O18" sqref="O18"/>
    </sheetView>
  </sheetViews>
  <sheetFormatPr defaultColWidth="9.36328125" defaultRowHeight="14.5"/>
  <cols>
    <col min="1" max="1" width="39.6328125" style="2" customWidth="1"/>
    <col min="2" max="2" width="11.36328125" style="2" customWidth="1"/>
    <col min="3" max="3" width="17.6328125" style="2" customWidth="1"/>
    <col min="4" max="4" width="15.6328125" style="2" customWidth="1"/>
    <col min="5" max="5" width="8.6328125" style="2" customWidth="1"/>
    <col min="6" max="6" width="26.36328125" style="2" customWidth="1"/>
    <col min="7" max="16384" width="9.36328125" style="2"/>
  </cols>
  <sheetData>
    <row r="1" spans="1:6" ht="30" customHeight="1">
      <c r="A1" s="43" t="s">
        <v>0</v>
      </c>
    </row>
    <row r="2" spans="1:6" ht="25.4" customHeight="1">
      <c r="A2" s="42" t="s">
        <v>1</v>
      </c>
      <c r="B2" s="148" t="s">
        <v>280</v>
      </c>
      <c r="C2" s="148"/>
      <c r="D2" s="148"/>
      <c r="E2" s="148"/>
      <c r="F2" s="31"/>
    </row>
    <row r="3" spans="1:6" ht="25.4" customHeight="1">
      <c r="A3" s="3" t="s">
        <v>202</v>
      </c>
      <c r="B3" s="148" t="s">
        <v>204</v>
      </c>
      <c r="C3" s="148"/>
      <c r="D3" s="148"/>
      <c r="E3" s="148"/>
    </row>
    <row r="4" spans="1:6" ht="25.4" customHeight="1">
      <c r="A4" s="3" t="s">
        <v>2</v>
      </c>
      <c r="B4" s="149" t="s">
        <v>279</v>
      </c>
      <c r="C4" s="148"/>
      <c r="D4" s="148"/>
      <c r="E4" s="148"/>
    </row>
    <row r="5" spans="1:6" ht="25.4" customHeight="1">
      <c r="A5" s="3" t="s">
        <v>3</v>
      </c>
      <c r="B5" s="148" t="s">
        <v>203</v>
      </c>
      <c r="C5" s="148"/>
      <c r="D5" s="148"/>
      <c r="E5" s="148"/>
    </row>
    <row r="6" spans="1:6" ht="25.4" customHeight="1">
      <c r="A6" s="3" t="s">
        <v>4</v>
      </c>
      <c r="B6" s="147">
        <v>5060740660723</v>
      </c>
      <c r="C6" s="147"/>
      <c r="D6" s="147"/>
      <c r="E6" s="147"/>
    </row>
    <row r="7" spans="1:6" ht="25.4" customHeight="1">
      <c r="A7" s="3" t="s">
        <v>5</v>
      </c>
      <c r="B7" s="147">
        <v>35060740660724</v>
      </c>
      <c r="C7" s="147"/>
      <c r="D7" s="147"/>
      <c r="E7" s="147"/>
    </row>
    <row r="8" spans="1:6" ht="30" customHeight="1">
      <c r="A8" s="129"/>
      <c r="B8" s="129"/>
      <c r="C8" s="4"/>
    </row>
    <row r="9" spans="1:6" ht="30" customHeight="1">
      <c r="A9" s="84" t="s">
        <v>206</v>
      </c>
      <c r="B9" s="47"/>
      <c r="C9" s="47"/>
      <c r="D9" s="47"/>
      <c r="E9" s="47"/>
    </row>
    <row r="10" spans="1:6" ht="25.4" customHeight="1">
      <c r="A10" s="85" t="s">
        <v>207</v>
      </c>
      <c r="B10" s="150" t="s">
        <v>278</v>
      </c>
      <c r="C10" s="150"/>
      <c r="D10" s="150"/>
      <c r="E10" s="150"/>
    </row>
    <row r="11" spans="1:6" ht="25.4" customHeight="1">
      <c r="A11" s="85" t="s">
        <v>6</v>
      </c>
      <c r="B11" s="150" t="s">
        <v>208</v>
      </c>
      <c r="C11" s="150"/>
      <c r="D11" s="150"/>
      <c r="E11" s="150"/>
    </row>
    <row r="12" spans="1:6" ht="25.4" customHeight="1">
      <c r="A12" s="85" t="s">
        <v>7</v>
      </c>
      <c r="B12" s="150" t="s">
        <v>267</v>
      </c>
      <c r="C12" s="150"/>
      <c r="D12" s="150"/>
      <c r="E12" s="150"/>
    </row>
    <row r="13" spans="1:6" ht="25.4" customHeight="1">
      <c r="A13" s="85" t="s">
        <v>8</v>
      </c>
      <c r="B13" s="150" t="s">
        <v>18</v>
      </c>
      <c r="C13" s="150"/>
      <c r="D13" s="150"/>
      <c r="E13" s="150"/>
    </row>
    <row r="14" spans="1:6" ht="25.4" customHeight="1">
      <c r="A14" s="85" t="s">
        <v>209</v>
      </c>
      <c r="B14" s="150" t="s">
        <v>210</v>
      </c>
      <c r="C14" s="150"/>
      <c r="D14" s="150"/>
      <c r="E14" s="150"/>
    </row>
    <row r="15" spans="1:6" ht="25.4" customHeight="1">
      <c r="A15" s="85" t="s">
        <v>12</v>
      </c>
      <c r="B15" s="150" t="s">
        <v>13</v>
      </c>
      <c r="C15" s="150"/>
      <c r="D15" s="150"/>
      <c r="E15" s="150"/>
    </row>
    <row r="16" spans="1:6" ht="30" customHeight="1">
      <c r="A16" s="85" t="s">
        <v>211</v>
      </c>
      <c r="B16" s="150" t="s">
        <v>13</v>
      </c>
      <c r="C16" s="150"/>
      <c r="D16" s="150"/>
      <c r="E16" s="150"/>
    </row>
    <row r="17" spans="1:6" ht="25.4" customHeight="1">
      <c r="A17" s="85" t="s">
        <v>212</v>
      </c>
      <c r="B17" s="150" t="s">
        <v>13</v>
      </c>
      <c r="C17" s="150"/>
      <c r="D17" s="150"/>
      <c r="E17" s="150"/>
    </row>
    <row r="18" spans="1:6" ht="25.4" customHeight="1">
      <c r="A18" s="85" t="s">
        <v>213</v>
      </c>
      <c r="B18" s="150" t="s">
        <v>13</v>
      </c>
      <c r="C18" s="150"/>
      <c r="D18" s="150"/>
      <c r="E18" s="150"/>
    </row>
    <row r="19" spans="1:6" ht="25.4" customHeight="1">
      <c r="A19" s="86" t="s">
        <v>14</v>
      </c>
      <c r="B19" s="47"/>
      <c r="C19" s="47"/>
      <c r="D19" s="47"/>
      <c r="E19" s="47"/>
    </row>
    <row r="20" spans="1:6" s="44" customFormat="1" ht="30" customHeight="1">
      <c r="A20" s="87" t="s">
        <v>214</v>
      </c>
      <c r="B20" s="151" t="s">
        <v>215</v>
      </c>
      <c r="C20" s="151"/>
      <c r="D20" s="151"/>
      <c r="E20" s="151"/>
    </row>
    <row r="21" spans="1:6" ht="25.4" customHeight="1">
      <c r="A21" s="85" t="s">
        <v>216</v>
      </c>
      <c r="B21" s="152" t="s">
        <v>9</v>
      </c>
      <c r="C21" s="152"/>
      <c r="D21" s="152"/>
      <c r="E21" s="152"/>
    </row>
    <row r="22" spans="1:6" ht="25.4" customHeight="1">
      <c r="A22" s="85" t="s">
        <v>217</v>
      </c>
      <c r="B22" s="152" t="s">
        <v>9</v>
      </c>
      <c r="C22" s="152"/>
      <c r="D22" s="152"/>
      <c r="E22" s="152"/>
    </row>
    <row r="23" spans="1:6" ht="25.4" customHeight="1">
      <c r="A23" s="85" t="s">
        <v>218</v>
      </c>
      <c r="B23" s="152" t="s">
        <v>9</v>
      </c>
      <c r="C23" s="152"/>
      <c r="D23" s="152"/>
      <c r="E23" s="152"/>
    </row>
    <row r="24" spans="1:6" ht="25.4" customHeight="1">
      <c r="A24" s="85" t="s">
        <v>219</v>
      </c>
      <c r="B24" s="150" t="s">
        <v>13</v>
      </c>
      <c r="C24" s="150"/>
      <c r="D24" s="150"/>
      <c r="E24" s="150"/>
    </row>
    <row r="25" spans="1:6" s="44" customFormat="1" ht="30" customHeight="1">
      <c r="A25" s="85" t="s">
        <v>220</v>
      </c>
      <c r="B25" s="150" t="s">
        <v>13</v>
      </c>
      <c r="C25" s="150"/>
      <c r="D25" s="150"/>
      <c r="E25" s="150"/>
      <c r="F25" s="2"/>
    </row>
    <row r="26" spans="1:6" ht="18.5">
      <c r="A26" s="129" t="s">
        <v>16</v>
      </c>
      <c r="B26" s="129"/>
      <c r="C26" s="129"/>
      <c r="D26" s="47"/>
      <c r="E26" s="47"/>
    </row>
    <row r="27" spans="1:6" ht="93">
      <c r="A27" s="88" t="s">
        <v>221</v>
      </c>
      <c r="B27" s="159" t="s">
        <v>222</v>
      </c>
      <c r="C27" s="159"/>
      <c r="D27" s="159"/>
      <c r="E27" s="159"/>
    </row>
    <row r="28" spans="1:6" ht="15.5">
      <c r="A28" s="88" t="s">
        <v>223</v>
      </c>
      <c r="B28" s="159" t="s">
        <v>17</v>
      </c>
      <c r="C28" s="159"/>
      <c r="D28" s="159"/>
      <c r="E28" s="159"/>
    </row>
    <row r="29" spans="1:6" ht="15.5">
      <c r="A29" s="88" t="s">
        <v>224</v>
      </c>
      <c r="B29" s="159" t="s">
        <v>205</v>
      </c>
      <c r="C29" s="159"/>
      <c r="D29" s="159"/>
      <c r="E29" s="159"/>
    </row>
    <row r="30" spans="1:6" ht="18.5">
      <c r="A30" s="129" t="s">
        <v>19</v>
      </c>
      <c r="B30" s="129"/>
      <c r="C30" s="129"/>
      <c r="D30" s="47"/>
      <c r="E30" s="47"/>
    </row>
    <row r="31" spans="1:6">
      <c r="A31" s="153" t="s">
        <v>225</v>
      </c>
      <c r="B31" s="154"/>
      <c r="C31" s="154"/>
      <c r="D31" s="154"/>
      <c r="E31" s="155"/>
    </row>
    <row r="32" spans="1:6">
      <c r="A32" s="156"/>
      <c r="B32" s="157"/>
      <c r="C32" s="157"/>
      <c r="D32" s="157"/>
      <c r="E32" s="158"/>
    </row>
    <row r="33" spans="1:4">
      <c r="A33" s="121" t="s">
        <v>282</v>
      </c>
      <c r="B33" s="121"/>
      <c r="C33" s="121"/>
      <c r="D33" s="121"/>
    </row>
    <row r="34" spans="1:4">
      <c r="A34" s="121"/>
      <c r="B34" s="121"/>
      <c r="C34" s="121"/>
      <c r="D34" s="121"/>
    </row>
  </sheetData>
  <mergeCells count="28">
    <mergeCell ref="A31:E32"/>
    <mergeCell ref="A26:C26"/>
    <mergeCell ref="B27:E27"/>
    <mergeCell ref="B28:E28"/>
    <mergeCell ref="B29:E29"/>
    <mergeCell ref="A30:C30"/>
    <mergeCell ref="B21:E21"/>
    <mergeCell ref="B22:E22"/>
    <mergeCell ref="B23:E23"/>
    <mergeCell ref="B24:E24"/>
    <mergeCell ref="B25:E25"/>
    <mergeCell ref="B15:E15"/>
    <mergeCell ref="B16:E16"/>
    <mergeCell ref="B17:E17"/>
    <mergeCell ref="B18:E18"/>
    <mergeCell ref="B20:E20"/>
    <mergeCell ref="B10:E10"/>
    <mergeCell ref="B11:E11"/>
    <mergeCell ref="B12:E12"/>
    <mergeCell ref="B13:E13"/>
    <mergeCell ref="B14:E14"/>
    <mergeCell ref="A8:B8"/>
    <mergeCell ref="B7:E7"/>
    <mergeCell ref="B2:E2"/>
    <mergeCell ref="B3:E3"/>
    <mergeCell ref="B4:E4"/>
    <mergeCell ref="B5:E5"/>
    <mergeCell ref="B6:E6"/>
  </mergeCells>
  <phoneticPr fontId="31" type="noConversion"/>
  <pageMargins left="0.39370078740157483" right="0.39370078740157483" top="0.94488188976377963" bottom="0.70866141732283472" header="0.31496062992125984" footer="0.31496062992125984"/>
  <pageSetup paperSize="9" scale="75" orientation="portrait" r:id="rId1"/>
  <headerFooter>
    <oddHeader>&amp;C&amp;G</oddHeader>
    <oddFooter>&amp;L&amp;"-,Bold"&amp;10Doc Name: Food Specification   Doc Number: BASIC-18   Version: V04   Issue Date: 11/02/2021
Issued By: Ling Hsuan Chiu   Authorised By: Emma Du&amp;R&amp;"-,Bold"&amp;10Confidential&amp;"-,Regular"
 &amp;D - Page &amp;P of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1"/>
  <sheetViews>
    <sheetView topLeftCell="A3" zoomScaleNormal="100" workbookViewId="0">
      <selection activeCell="C21" sqref="C21:D21"/>
    </sheetView>
  </sheetViews>
  <sheetFormatPr defaultColWidth="9.36328125" defaultRowHeight="14.5"/>
  <cols>
    <col min="1" max="5" width="9.36328125" style="2"/>
    <col min="6" max="6" width="10.90625" style="2" bestFit="1" customWidth="1"/>
    <col min="7" max="16384" width="9.36328125" style="2"/>
  </cols>
  <sheetData>
    <row r="1" spans="1:10" ht="30" customHeight="1">
      <c r="A1" s="43" t="s">
        <v>20</v>
      </c>
      <c r="B1" s="43"/>
      <c r="C1" s="4"/>
    </row>
    <row r="2" spans="1:10" ht="30" customHeight="1">
      <c r="A2" s="160" t="s">
        <v>21</v>
      </c>
      <c r="B2" s="161"/>
      <c r="C2" s="160" t="s">
        <v>22</v>
      </c>
      <c r="D2" s="161"/>
      <c r="E2" s="23" t="s">
        <v>23</v>
      </c>
      <c r="F2" s="160" t="s">
        <v>24</v>
      </c>
      <c r="G2" s="162"/>
      <c r="H2" s="161"/>
      <c r="I2" s="163" t="s">
        <v>25</v>
      </c>
      <c r="J2" s="165" t="s">
        <v>26</v>
      </c>
    </row>
    <row r="3" spans="1:10" ht="35.15" customHeight="1">
      <c r="A3" s="166" t="s">
        <v>27</v>
      </c>
      <c r="B3" s="167"/>
      <c r="C3" s="166" t="s">
        <v>28</v>
      </c>
      <c r="D3" s="167"/>
      <c r="E3" s="41" t="s">
        <v>29</v>
      </c>
      <c r="F3" s="168" t="s">
        <v>30</v>
      </c>
      <c r="G3" s="169"/>
      <c r="H3" s="170"/>
      <c r="I3" s="164"/>
      <c r="J3" s="165"/>
    </row>
    <row r="4" spans="1:10" ht="30" customHeight="1">
      <c r="A4" s="171" t="s">
        <v>31</v>
      </c>
      <c r="B4" s="172"/>
      <c r="C4" s="173"/>
      <c r="D4" s="172"/>
      <c r="E4" s="51">
        <v>1</v>
      </c>
      <c r="F4" s="174" t="s">
        <v>208</v>
      </c>
      <c r="G4" s="175"/>
      <c r="H4" s="176"/>
      <c r="I4" s="17" t="s">
        <v>226</v>
      </c>
      <c r="J4" s="17" t="s">
        <v>32</v>
      </c>
    </row>
    <row r="5" spans="1:10" ht="15" customHeight="1">
      <c r="D5" s="6" t="s">
        <v>33</v>
      </c>
      <c r="E5" s="5">
        <f>SUM(E4:E4)</f>
        <v>1</v>
      </c>
      <c r="F5" s="5"/>
      <c r="G5" s="5"/>
    </row>
    <row r="6" spans="1:10" ht="25.5" customHeight="1">
      <c r="A6" s="177" t="s">
        <v>34</v>
      </c>
      <c r="B6" s="177"/>
      <c r="C6" s="177"/>
      <c r="D6" s="177"/>
      <c r="E6" s="177"/>
      <c r="F6" s="177"/>
      <c r="G6" s="89"/>
    </row>
    <row r="7" spans="1:10" ht="25.5" customHeight="1">
      <c r="A7" s="178" t="s">
        <v>35</v>
      </c>
      <c r="B7" s="178"/>
      <c r="C7" s="178"/>
      <c r="D7" s="178"/>
      <c r="E7" s="17" t="s">
        <v>32</v>
      </c>
      <c r="F7" s="89"/>
      <c r="G7" s="89"/>
    </row>
    <row r="8" spans="1:10" ht="25.5" customHeight="1">
      <c r="A8" s="178" t="s">
        <v>36</v>
      </c>
      <c r="B8" s="178"/>
      <c r="C8" s="178"/>
      <c r="D8" s="178"/>
      <c r="E8" s="17" t="s">
        <v>32</v>
      </c>
    </row>
    <row r="9" spans="1:10" ht="25.5" customHeight="1">
      <c r="A9" s="43" t="s">
        <v>37</v>
      </c>
      <c r="B9" s="7"/>
      <c r="C9" s="24" t="s">
        <v>38</v>
      </c>
    </row>
    <row r="10" spans="1:10" ht="30" customHeight="1">
      <c r="A10" s="179" t="s">
        <v>39</v>
      </c>
      <c r="B10" s="180"/>
      <c r="C10" s="179" t="s">
        <v>40</v>
      </c>
      <c r="D10" s="180"/>
    </row>
    <row r="11" spans="1:10" ht="20.149999999999999" customHeight="1">
      <c r="A11" s="181" t="s">
        <v>41</v>
      </c>
      <c r="B11" s="182"/>
      <c r="C11" s="183" t="s">
        <v>283</v>
      </c>
      <c r="D11" s="184"/>
    </row>
    <row r="12" spans="1:10" ht="31.4" customHeight="1">
      <c r="A12" s="181" t="s">
        <v>42</v>
      </c>
      <c r="B12" s="182"/>
      <c r="C12" s="183">
        <v>2.16</v>
      </c>
      <c r="D12" s="184"/>
      <c r="E12" s="2">
        <f>C12*9</f>
        <v>19.440000000000001</v>
      </c>
    </row>
    <row r="13" spans="1:10" ht="20.149999999999999" customHeight="1">
      <c r="A13" s="185" t="s">
        <v>43</v>
      </c>
      <c r="B13" s="186"/>
      <c r="C13" s="183">
        <v>0.43</v>
      </c>
      <c r="D13" s="184"/>
    </row>
    <row r="14" spans="1:10" ht="20.149999999999999" customHeight="1">
      <c r="A14" s="185" t="s">
        <v>44</v>
      </c>
      <c r="B14" s="186"/>
      <c r="C14" s="183"/>
      <c r="D14" s="184"/>
      <c r="E14" s="2">
        <f t="shared" ref="E14:E22" si="0">C14*9</f>
        <v>0</v>
      </c>
    </row>
    <row r="15" spans="1:10" ht="20.149999999999999" customHeight="1">
      <c r="A15" s="185" t="s">
        <v>45</v>
      </c>
      <c r="B15" s="186"/>
      <c r="C15" s="183"/>
      <c r="D15" s="184"/>
      <c r="E15" s="2">
        <f t="shared" si="0"/>
        <v>0</v>
      </c>
    </row>
    <row r="16" spans="1:10" ht="20.149999999999999" customHeight="1">
      <c r="A16" s="181" t="s">
        <v>46</v>
      </c>
      <c r="B16" s="182"/>
      <c r="C16" s="183">
        <v>20.2</v>
      </c>
      <c r="D16" s="184"/>
      <c r="E16" s="2">
        <f>C16*4</f>
        <v>80.8</v>
      </c>
    </row>
    <row r="17" spans="1:10" ht="20.149999999999999" customHeight="1">
      <c r="A17" s="185" t="s">
        <v>47</v>
      </c>
      <c r="B17" s="186"/>
      <c r="C17" s="183">
        <v>0.27</v>
      </c>
      <c r="D17" s="184"/>
    </row>
    <row r="18" spans="1:10" ht="19.5" customHeight="1">
      <c r="A18" s="185" t="s">
        <v>48</v>
      </c>
      <c r="B18" s="186"/>
      <c r="C18" s="183"/>
      <c r="D18" s="184"/>
      <c r="E18" s="2">
        <f t="shared" si="0"/>
        <v>0</v>
      </c>
    </row>
    <row r="19" spans="1:10" ht="20.149999999999999" customHeight="1">
      <c r="A19" s="185" t="s">
        <v>49</v>
      </c>
      <c r="B19" s="186"/>
      <c r="C19" s="183"/>
      <c r="D19" s="184"/>
      <c r="E19" s="2">
        <f t="shared" si="0"/>
        <v>0</v>
      </c>
      <c r="H19" s="90"/>
    </row>
    <row r="20" spans="1:10" ht="20.149999999999999" customHeight="1">
      <c r="A20" s="181" t="s">
        <v>50</v>
      </c>
      <c r="B20" s="182"/>
      <c r="C20" s="183">
        <v>40.9</v>
      </c>
      <c r="D20" s="184"/>
      <c r="E20" s="2">
        <f>C20*2</f>
        <v>81.8</v>
      </c>
      <c r="F20" s="20"/>
      <c r="G20" s="20"/>
      <c r="H20" s="20"/>
      <c r="I20" s="20"/>
      <c r="J20" s="20"/>
    </row>
    <row r="21" spans="1:10" ht="20.149999999999999" customHeight="1">
      <c r="A21" s="181" t="s">
        <v>51</v>
      </c>
      <c r="B21" s="182"/>
      <c r="C21" s="183">
        <v>21.1</v>
      </c>
      <c r="D21" s="184"/>
      <c r="E21" s="2">
        <f>C21*4</f>
        <v>84.4</v>
      </c>
      <c r="F21" s="119">
        <f>E21/E23</f>
        <v>0.31651960443299959</v>
      </c>
      <c r="G21" s="20"/>
      <c r="H21" s="20"/>
      <c r="I21" s="20"/>
      <c r="J21" s="20"/>
    </row>
    <row r="22" spans="1:10" ht="20.149999999999999" customHeight="1">
      <c r="A22" s="181" t="s">
        <v>52</v>
      </c>
      <c r="B22" s="182"/>
      <c r="C22" s="183">
        <f>9.34*2.5/1000</f>
        <v>2.3350000000000003E-2</v>
      </c>
      <c r="D22" s="184"/>
      <c r="E22" s="2">
        <f t="shared" si="0"/>
        <v>0.21015000000000003</v>
      </c>
    </row>
    <row r="23" spans="1:10" ht="20.149999999999999" customHeight="1">
      <c r="A23" s="22" t="s">
        <v>281</v>
      </c>
      <c r="B23" s="21"/>
      <c r="C23" s="56"/>
      <c r="E23" s="91">
        <f>SUM(E12:E22)</f>
        <v>266.65015</v>
      </c>
    </row>
    <row r="24" spans="1:10" ht="20.149999999999999" customHeight="1">
      <c r="A24" s="43" t="s">
        <v>53</v>
      </c>
      <c r="B24" s="4"/>
      <c r="C24" s="4"/>
      <c r="D24" s="4"/>
    </row>
    <row r="25" spans="1:10" ht="30" customHeight="1">
      <c r="A25" s="187"/>
      <c r="B25" s="188" t="s">
        <v>54</v>
      </c>
      <c r="C25" s="188"/>
      <c r="D25" s="188"/>
      <c r="E25" s="93" t="s">
        <v>55</v>
      </c>
      <c r="F25" s="188" t="s">
        <v>227</v>
      </c>
      <c r="G25" s="94" t="s">
        <v>56</v>
      </c>
      <c r="H25" s="189" t="s">
        <v>228</v>
      </c>
      <c r="I25" s="189" t="s">
        <v>229</v>
      </c>
      <c r="J25" s="94" t="s">
        <v>230</v>
      </c>
    </row>
    <row r="26" spans="1:10" ht="30" customHeight="1">
      <c r="A26" s="187"/>
      <c r="B26" s="191" t="s">
        <v>15</v>
      </c>
      <c r="C26" s="191"/>
      <c r="D26" s="191"/>
      <c r="E26" s="92" t="s">
        <v>57</v>
      </c>
      <c r="F26" s="188"/>
      <c r="G26" s="92" t="s">
        <v>57</v>
      </c>
      <c r="H26" s="190"/>
      <c r="I26" s="190"/>
      <c r="J26" s="92" t="s">
        <v>57</v>
      </c>
    </row>
    <row r="27" spans="1:10" ht="15" customHeight="1">
      <c r="A27" s="95" t="s">
        <v>58</v>
      </c>
      <c r="B27" s="192" t="s">
        <v>231</v>
      </c>
      <c r="C27" s="192"/>
      <c r="D27" s="192"/>
      <c r="E27" s="96" t="s">
        <v>13</v>
      </c>
      <c r="F27" s="97" t="s">
        <v>18</v>
      </c>
      <c r="G27" s="96" t="s">
        <v>13</v>
      </c>
      <c r="H27" s="97" t="s">
        <v>18</v>
      </c>
      <c r="I27" s="97" t="s">
        <v>18</v>
      </c>
      <c r="J27" s="96" t="s">
        <v>13</v>
      </c>
    </row>
    <row r="28" spans="1:10" ht="23.75" customHeight="1">
      <c r="A28" s="95" t="s">
        <v>59</v>
      </c>
      <c r="B28" s="192" t="s">
        <v>60</v>
      </c>
      <c r="C28" s="192"/>
      <c r="D28" s="192"/>
      <c r="E28" s="96" t="s">
        <v>13</v>
      </c>
      <c r="F28" s="97" t="s">
        <v>18</v>
      </c>
      <c r="G28" s="96" t="s">
        <v>13</v>
      </c>
      <c r="H28" s="97" t="s">
        <v>18</v>
      </c>
      <c r="I28" s="97" t="s">
        <v>18</v>
      </c>
      <c r="J28" s="96" t="s">
        <v>13</v>
      </c>
    </row>
    <row r="29" spans="1:10" ht="23.75" customHeight="1">
      <c r="A29" s="95" t="s">
        <v>61</v>
      </c>
      <c r="B29" s="192" t="s">
        <v>62</v>
      </c>
      <c r="C29" s="192"/>
      <c r="D29" s="192"/>
      <c r="E29" s="96" t="s">
        <v>13</v>
      </c>
      <c r="F29" s="97" t="s">
        <v>18</v>
      </c>
      <c r="G29" s="96" t="s">
        <v>13</v>
      </c>
      <c r="H29" s="97" t="s">
        <v>18</v>
      </c>
      <c r="I29" s="97" t="s">
        <v>18</v>
      </c>
      <c r="J29" s="96" t="s">
        <v>13</v>
      </c>
    </row>
    <row r="30" spans="1:10" ht="23.75" customHeight="1">
      <c r="A30" s="95" t="s">
        <v>63</v>
      </c>
      <c r="B30" s="192" t="s">
        <v>64</v>
      </c>
      <c r="C30" s="192"/>
      <c r="D30" s="192"/>
      <c r="E30" s="96" t="s">
        <v>13</v>
      </c>
      <c r="F30" s="97" t="s">
        <v>18</v>
      </c>
      <c r="G30" s="96" t="s">
        <v>13</v>
      </c>
      <c r="H30" s="97" t="s">
        <v>18</v>
      </c>
      <c r="I30" s="97" t="s">
        <v>18</v>
      </c>
      <c r="J30" s="96" t="s">
        <v>13</v>
      </c>
    </row>
    <row r="31" spans="1:10" ht="23.75" customHeight="1">
      <c r="A31" s="95" t="s">
        <v>65</v>
      </c>
      <c r="B31" s="192" t="s">
        <v>66</v>
      </c>
      <c r="C31" s="192"/>
      <c r="D31" s="192"/>
      <c r="E31" s="96" t="s">
        <v>13</v>
      </c>
      <c r="F31" s="97" t="s">
        <v>18</v>
      </c>
      <c r="G31" s="96" t="s">
        <v>13</v>
      </c>
      <c r="H31" s="97" t="s">
        <v>18</v>
      </c>
      <c r="I31" s="97" t="s">
        <v>18</v>
      </c>
      <c r="J31" s="96" t="s">
        <v>13</v>
      </c>
    </row>
    <row r="32" spans="1:10" ht="23.75" customHeight="1">
      <c r="A32" s="95" t="s">
        <v>67</v>
      </c>
      <c r="B32" s="192" t="s">
        <v>68</v>
      </c>
      <c r="C32" s="192"/>
      <c r="D32" s="192"/>
      <c r="E32" s="96" t="s">
        <v>13</v>
      </c>
      <c r="F32" s="97" t="s">
        <v>18</v>
      </c>
      <c r="G32" s="96" t="s">
        <v>13</v>
      </c>
      <c r="H32" s="97" t="s">
        <v>18</v>
      </c>
      <c r="I32" s="97" t="s">
        <v>18</v>
      </c>
      <c r="J32" s="96" t="s">
        <v>13</v>
      </c>
    </row>
    <row r="33" spans="1:10" ht="23.75" customHeight="1">
      <c r="A33" s="95" t="s">
        <v>69</v>
      </c>
      <c r="B33" s="192" t="s">
        <v>70</v>
      </c>
      <c r="C33" s="192"/>
      <c r="D33" s="192"/>
      <c r="E33" s="96" t="s">
        <v>13</v>
      </c>
      <c r="F33" s="97" t="s">
        <v>18</v>
      </c>
      <c r="G33" s="96" t="s">
        <v>13</v>
      </c>
      <c r="H33" s="97" t="s">
        <v>18</v>
      </c>
      <c r="I33" s="97" t="s">
        <v>18</v>
      </c>
      <c r="J33" s="96" t="s">
        <v>13</v>
      </c>
    </row>
    <row r="34" spans="1:10" ht="23.75" customHeight="1">
      <c r="A34" s="95" t="s">
        <v>71</v>
      </c>
      <c r="B34" s="192" t="s">
        <v>72</v>
      </c>
      <c r="C34" s="192"/>
      <c r="D34" s="192"/>
      <c r="E34" s="96" t="s">
        <v>13</v>
      </c>
      <c r="F34" s="97" t="s">
        <v>18</v>
      </c>
      <c r="G34" s="96" t="s">
        <v>13</v>
      </c>
      <c r="H34" s="97" t="s">
        <v>18</v>
      </c>
      <c r="I34" s="97" t="s">
        <v>18</v>
      </c>
      <c r="J34" s="96" t="s">
        <v>13</v>
      </c>
    </row>
    <row r="35" spans="1:10" ht="23.75" customHeight="1">
      <c r="A35" s="95" t="s">
        <v>73</v>
      </c>
      <c r="B35" s="192" t="s">
        <v>74</v>
      </c>
      <c r="C35" s="192"/>
      <c r="D35" s="192"/>
      <c r="E35" s="96" t="s">
        <v>13</v>
      </c>
      <c r="F35" s="97" t="s">
        <v>18</v>
      </c>
      <c r="G35" s="96" t="s">
        <v>13</v>
      </c>
      <c r="H35" s="97" t="s">
        <v>18</v>
      </c>
      <c r="I35" s="97" t="s">
        <v>18</v>
      </c>
      <c r="J35" s="96" t="s">
        <v>13</v>
      </c>
    </row>
    <row r="36" spans="1:10" ht="23.75" customHeight="1">
      <c r="A36" s="95" t="s">
        <v>75</v>
      </c>
      <c r="B36" s="192" t="s">
        <v>76</v>
      </c>
      <c r="C36" s="192"/>
      <c r="D36" s="192"/>
      <c r="E36" s="96" t="s">
        <v>13</v>
      </c>
      <c r="F36" s="97" t="s">
        <v>18</v>
      </c>
      <c r="G36" s="96" t="s">
        <v>13</v>
      </c>
      <c r="H36" s="97" t="s">
        <v>18</v>
      </c>
      <c r="I36" s="97" t="s">
        <v>18</v>
      </c>
      <c r="J36" s="96" t="s">
        <v>13</v>
      </c>
    </row>
    <row r="37" spans="1:10" ht="23.75" customHeight="1">
      <c r="A37" s="95" t="s">
        <v>77</v>
      </c>
      <c r="B37" s="192" t="s">
        <v>78</v>
      </c>
      <c r="C37" s="192"/>
      <c r="D37" s="192"/>
      <c r="E37" s="96" t="s">
        <v>13</v>
      </c>
      <c r="F37" s="97" t="s">
        <v>18</v>
      </c>
      <c r="G37" s="96" t="s">
        <v>13</v>
      </c>
      <c r="H37" s="97" t="s">
        <v>18</v>
      </c>
      <c r="I37" s="97" t="s">
        <v>18</v>
      </c>
      <c r="J37" s="96" t="s">
        <v>13</v>
      </c>
    </row>
    <row r="38" spans="1:10" ht="23.75" customHeight="1">
      <c r="A38" s="95" t="s">
        <v>79</v>
      </c>
      <c r="B38" s="192" t="s">
        <v>80</v>
      </c>
      <c r="C38" s="192"/>
      <c r="D38" s="192"/>
      <c r="E38" s="96" t="s">
        <v>13</v>
      </c>
      <c r="F38" s="97" t="s">
        <v>18</v>
      </c>
      <c r="G38" s="96" t="s">
        <v>13</v>
      </c>
      <c r="H38" s="97" t="s">
        <v>18</v>
      </c>
      <c r="I38" s="97" t="s">
        <v>18</v>
      </c>
      <c r="J38" s="122" t="s">
        <v>232</v>
      </c>
    </row>
    <row r="39" spans="1:10" ht="23.75" customHeight="1">
      <c r="A39" s="95" t="s">
        <v>81</v>
      </c>
      <c r="B39" s="192" t="s">
        <v>82</v>
      </c>
      <c r="C39" s="192"/>
      <c r="D39" s="192"/>
      <c r="E39" s="96" t="s">
        <v>13</v>
      </c>
      <c r="F39" s="97" t="s">
        <v>18</v>
      </c>
      <c r="G39" s="96" t="s">
        <v>13</v>
      </c>
      <c r="H39" s="97" t="s">
        <v>18</v>
      </c>
      <c r="I39" s="97" t="s">
        <v>18</v>
      </c>
      <c r="J39" s="96" t="s">
        <v>13</v>
      </c>
    </row>
    <row r="40" spans="1:10" ht="23.75" customHeight="1">
      <c r="A40" s="95" t="s">
        <v>83</v>
      </c>
      <c r="B40" s="192" t="s">
        <v>84</v>
      </c>
      <c r="C40" s="192"/>
      <c r="D40" s="192"/>
      <c r="E40" s="96" t="s">
        <v>13</v>
      </c>
      <c r="F40" s="97" t="s">
        <v>18</v>
      </c>
      <c r="G40" s="96" t="s">
        <v>13</v>
      </c>
      <c r="H40" s="97" t="s">
        <v>18</v>
      </c>
      <c r="I40" s="97" t="s">
        <v>18</v>
      </c>
      <c r="J40" s="96" t="s">
        <v>13</v>
      </c>
    </row>
    <row r="41" spans="1:10" ht="23.75" customHeight="1">
      <c r="A41" s="98" t="s">
        <v>233</v>
      </c>
      <c r="B41" s="98"/>
      <c r="C41" s="98"/>
      <c r="D41" s="123"/>
    </row>
  </sheetData>
  <mergeCells count="60">
    <mergeCell ref="B38:D38"/>
    <mergeCell ref="B39:D39"/>
    <mergeCell ref="B40:D40"/>
    <mergeCell ref="B33:D33"/>
    <mergeCell ref="B34:D34"/>
    <mergeCell ref="B35:D35"/>
    <mergeCell ref="B36:D36"/>
    <mergeCell ref="B37:D37"/>
    <mergeCell ref="B28:D28"/>
    <mergeCell ref="B29:D29"/>
    <mergeCell ref="B30:D30"/>
    <mergeCell ref="B31:D31"/>
    <mergeCell ref="B32:D32"/>
    <mergeCell ref="F25:F26"/>
    <mergeCell ref="H25:H26"/>
    <mergeCell ref="I25:I26"/>
    <mergeCell ref="B26:D26"/>
    <mergeCell ref="B27:D27"/>
    <mergeCell ref="A21:B21"/>
    <mergeCell ref="C21:D21"/>
    <mergeCell ref="A22:B22"/>
    <mergeCell ref="C22:D22"/>
    <mergeCell ref="A25:A26"/>
    <mergeCell ref="B25:D25"/>
    <mergeCell ref="A18:B18"/>
    <mergeCell ref="C18:D18"/>
    <mergeCell ref="A19:B19"/>
    <mergeCell ref="C19:D19"/>
    <mergeCell ref="A20:B20"/>
    <mergeCell ref="C20:D20"/>
    <mergeCell ref="A15:B15"/>
    <mergeCell ref="C15:D15"/>
    <mergeCell ref="A16:B16"/>
    <mergeCell ref="C16:D16"/>
    <mergeCell ref="A17:B17"/>
    <mergeCell ref="C17:D17"/>
    <mergeCell ref="A12:B12"/>
    <mergeCell ref="C12:D12"/>
    <mergeCell ref="A13:B13"/>
    <mergeCell ref="C13:D13"/>
    <mergeCell ref="A14:B14"/>
    <mergeCell ref="C14:D14"/>
    <mergeCell ref="A8:D8"/>
    <mergeCell ref="A10:B10"/>
    <mergeCell ref="C10:D10"/>
    <mergeCell ref="A11:B11"/>
    <mergeCell ref="C11:D11"/>
    <mergeCell ref="A4:B4"/>
    <mergeCell ref="C4:D4"/>
    <mergeCell ref="F4:H4"/>
    <mergeCell ref="A6:F6"/>
    <mergeCell ref="A7:D7"/>
    <mergeCell ref="A2:B2"/>
    <mergeCell ref="C2:D2"/>
    <mergeCell ref="F2:H2"/>
    <mergeCell ref="I2:I3"/>
    <mergeCell ref="J2:J3"/>
    <mergeCell ref="A3:B3"/>
    <mergeCell ref="C3:D3"/>
    <mergeCell ref="F3:H3"/>
  </mergeCells>
  <phoneticPr fontId="31" type="noConversion"/>
  <pageMargins left="0.39370078740157483" right="0.39370078740157483" top="0.9055118110236221" bottom="0.74803149606299213" header="0.31496062992125984" footer="0.31496062992125984"/>
  <pageSetup paperSize="9" scale="64" orientation="portrait" r:id="rId1"/>
  <headerFooter>
    <oddHeader>&amp;C&amp;G</oddHeader>
    <oddFooter>&amp;L&amp;"-,Bold"&amp;10Doc Name: Food Specification   Doc Number: BASIC-18   Version: V04   Issue Date: 11/02/2021
Issued By: Ling Hsuan Chiu   Authorised By: Emma Du&amp;R&amp;"-,Bold"&amp;10Confidential&amp;"-,Regular"
&amp;D - Page &amp;P of &amp;N</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N41"/>
  <sheetViews>
    <sheetView topLeftCell="A37" zoomScale="85" zoomScaleNormal="85" workbookViewId="0">
      <selection activeCell="A40" sqref="A40"/>
    </sheetView>
  </sheetViews>
  <sheetFormatPr defaultColWidth="9.1796875" defaultRowHeight="14.5"/>
  <cols>
    <col min="1" max="1" width="25.1796875" style="28" customWidth="1"/>
    <col min="2" max="2" width="17.1796875" style="28" hidden="1" customWidth="1"/>
    <col min="3" max="3" width="33.81640625" style="28" customWidth="1"/>
    <col min="4" max="5" width="17" style="28" customWidth="1"/>
    <col min="6" max="6" width="18.54296875" style="28" customWidth="1"/>
    <col min="7" max="7" width="14" style="28" customWidth="1"/>
    <col min="8" max="8" width="16.453125" style="28" customWidth="1"/>
    <col min="9" max="9" width="17" style="28" customWidth="1"/>
    <col min="10" max="10" width="14.1796875" style="28" customWidth="1"/>
    <col min="11" max="16384" width="9.1796875" style="28"/>
  </cols>
  <sheetData>
    <row r="1" spans="1:11" s="44" customFormat="1" ht="30" customHeight="1">
      <c r="A1" s="43" t="s">
        <v>85</v>
      </c>
      <c r="B1" s="43"/>
      <c r="C1" s="43"/>
      <c r="D1" s="43"/>
      <c r="E1" s="43"/>
      <c r="G1" s="99"/>
      <c r="H1" s="99"/>
      <c r="I1" s="99"/>
    </row>
    <row r="2" spans="1:11" ht="25" customHeight="1">
      <c r="A2" s="100" t="s">
        <v>86</v>
      </c>
      <c r="B2" s="100"/>
      <c r="C2" s="100" t="s">
        <v>87</v>
      </c>
      <c r="D2" s="81" t="s">
        <v>234</v>
      </c>
      <c r="E2" s="101" t="s">
        <v>88</v>
      </c>
      <c r="F2" s="102" t="s">
        <v>235</v>
      </c>
      <c r="G2" s="30"/>
      <c r="H2" s="30"/>
      <c r="I2" s="30"/>
    </row>
    <row r="3" spans="1:11" ht="47.5" customHeight="1">
      <c r="A3" s="103" t="s">
        <v>236</v>
      </c>
      <c r="B3" s="104"/>
      <c r="C3" s="104" t="s">
        <v>237</v>
      </c>
      <c r="D3" s="105" t="s">
        <v>238</v>
      </c>
      <c r="E3" s="54" t="s">
        <v>268</v>
      </c>
      <c r="F3" s="106" t="s">
        <v>239</v>
      </c>
      <c r="G3" s="30"/>
      <c r="H3" s="30"/>
      <c r="I3" s="30"/>
    </row>
    <row r="4" spans="1:11" ht="41.15" customHeight="1">
      <c r="A4" s="107" t="s">
        <v>240</v>
      </c>
      <c r="B4" s="54"/>
      <c r="C4" s="108" t="s">
        <v>241</v>
      </c>
      <c r="D4" s="54" t="s">
        <v>242</v>
      </c>
      <c r="E4" s="54" t="s">
        <v>268</v>
      </c>
      <c r="F4" s="106" t="s">
        <v>243</v>
      </c>
      <c r="G4" s="30"/>
      <c r="H4" s="30"/>
      <c r="I4" s="30"/>
    </row>
    <row r="5" spans="1:11" ht="30.65" customHeight="1">
      <c r="A5" s="107" t="s">
        <v>244</v>
      </c>
      <c r="B5" s="54"/>
      <c r="C5" s="108" t="s">
        <v>245</v>
      </c>
      <c r="D5" s="54" t="s">
        <v>246</v>
      </c>
      <c r="E5" s="54" t="s">
        <v>268</v>
      </c>
      <c r="F5" s="109" t="s">
        <v>247</v>
      </c>
      <c r="G5" s="30"/>
      <c r="H5" s="30"/>
      <c r="I5" s="30"/>
    </row>
    <row r="6" spans="1:11">
      <c r="A6" s="107" t="s">
        <v>89</v>
      </c>
      <c r="B6" s="54"/>
      <c r="C6" s="110" t="s">
        <v>248</v>
      </c>
      <c r="D6" s="54" t="s">
        <v>249</v>
      </c>
      <c r="E6" s="54" t="s">
        <v>268</v>
      </c>
      <c r="F6" s="106" t="s">
        <v>250</v>
      </c>
      <c r="G6" s="30"/>
      <c r="H6" s="30"/>
      <c r="I6" s="30"/>
    </row>
    <row r="7" spans="1:11" ht="30.65" customHeight="1">
      <c r="A7" s="107" t="s">
        <v>251</v>
      </c>
      <c r="B7" s="54"/>
      <c r="C7" s="110" t="s">
        <v>18</v>
      </c>
      <c r="D7" s="54" t="s">
        <v>252</v>
      </c>
      <c r="E7" s="54" t="s">
        <v>268</v>
      </c>
      <c r="F7" s="106" t="s">
        <v>253</v>
      </c>
      <c r="G7" s="30"/>
      <c r="H7" s="30"/>
      <c r="I7" s="30"/>
    </row>
    <row r="8" spans="1:11" ht="16.399999999999999" customHeight="1">
      <c r="A8" s="107" t="s">
        <v>90</v>
      </c>
      <c r="B8" s="54"/>
      <c r="C8" s="110" t="s">
        <v>18</v>
      </c>
      <c r="D8" s="54" t="s">
        <v>254</v>
      </c>
      <c r="E8" s="54" t="s">
        <v>268</v>
      </c>
      <c r="F8" s="111">
        <v>0.10199999999999999</v>
      </c>
      <c r="G8" s="30"/>
      <c r="H8" s="30"/>
      <c r="I8" s="30"/>
    </row>
    <row r="9" spans="1:11" ht="16.399999999999999" customHeight="1">
      <c r="A9" s="107" t="s">
        <v>255</v>
      </c>
      <c r="B9" s="54"/>
      <c r="C9" s="110" t="s">
        <v>256</v>
      </c>
      <c r="D9" s="54" t="s">
        <v>257</v>
      </c>
      <c r="E9" s="54" t="s">
        <v>268</v>
      </c>
      <c r="F9" s="106" t="s">
        <v>258</v>
      </c>
      <c r="G9" s="30"/>
      <c r="H9" s="30"/>
      <c r="I9" s="30"/>
    </row>
    <row r="10" spans="1:11" ht="16.399999999999999" customHeight="1">
      <c r="A10" s="112" t="s">
        <v>259</v>
      </c>
      <c r="B10" s="113"/>
      <c r="C10" s="114"/>
      <c r="D10" s="37"/>
      <c r="E10" s="37"/>
      <c r="G10" s="30"/>
      <c r="H10" s="30"/>
      <c r="I10" s="30"/>
    </row>
    <row r="11" spans="1:11" s="116" customFormat="1" ht="30" customHeight="1">
      <c r="A11" s="115" t="s">
        <v>91</v>
      </c>
      <c r="B11" s="115"/>
      <c r="C11" s="115"/>
      <c r="D11" s="115"/>
      <c r="E11" s="115"/>
      <c r="I11" s="45"/>
      <c r="J11" s="45"/>
    </row>
    <row r="12" spans="1:11" ht="25" customHeight="1">
      <c r="A12" s="74" t="s">
        <v>92</v>
      </c>
      <c r="B12" s="75"/>
      <c r="C12" s="75"/>
      <c r="D12" s="75"/>
      <c r="E12" s="76"/>
      <c r="F12" s="40" t="s">
        <v>260</v>
      </c>
      <c r="I12" s="30"/>
      <c r="J12" s="30"/>
    </row>
    <row r="13" spans="1:11" ht="25" customHeight="1">
      <c r="A13" s="74" t="s">
        <v>93</v>
      </c>
      <c r="B13" s="75"/>
      <c r="C13" s="75"/>
      <c r="D13" s="75"/>
      <c r="E13" s="76"/>
      <c r="F13" s="40" t="s">
        <v>261</v>
      </c>
      <c r="I13" s="30"/>
      <c r="J13" s="30"/>
    </row>
    <row r="14" spans="1:11" s="116" customFormat="1" ht="30" customHeight="1">
      <c r="A14" s="115" t="s">
        <v>94</v>
      </c>
      <c r="B14" s="31" t="s">
        <v>95</v>
      </c>
      <c r="C14" s="31"/>
      <c r="D14" s="31"/>
      <c r="E14" s="31"/>
      <c r="F14" s="31"/>
      <c r="I14" s="45"/>
      <c r="J14" s="45"/>
      <c r="K14" s="45"/>
    </row>
    <row r="15" spans="1:11" ht="25" customHeight="1">
      <c r="A15" s="61" t="s">
        <v>96</v>
      </c>
      <c r="B15" s="62"/>
      <c r="C15" s="62"/>
      <c r="D15" s="62"/>
      <c r="E15" s="63"/>
      <c r="F15" s="40" t="s">
        <v>260</v>
      </c>
      <c r="I15" s="30"/>
      <c r="J15" s="30"/>
      <c r="K15" s="30"/>
    </row>
    <row r="16" spans="1:11" ht="25" customHeight="1">
      <c r="A16" s="61" t="s">
        <v>97</v>
      </c>
      <c r="B16" s="62"/>
      <c r="C16" s="62" t="s">
        <v>57</v>
      </c>
      <c r="D16" s="62" t="s">
        <v>57</v>
      </c>
      <c r="E16" s="63" t="s">
        <v>57</v>
      </c>
      <c r="F16" s="40" t="s">
        <v>260</v>
      </c>
      <c r="I16" s="30"/>
      <c r="J16" s="30"/>
      <c r="K16" s="30"/>
    </row>
    <row r="17" spans="1:14" ht="25" customHeight="1">
      <c r="A17" s="61" t="s">
        <v>98</v>
      </c>
      <c r="B17" s="62"/>
      <c r="C17" s="62"/>
      <c r="D17" s="62"/>
      <c r="E17" s="63"/>
      <c r="F17" s="40" t="s">
        <v>18</v>
      </c>
      <c r="I17" s="30"/>
      <c r="J17" s="30"/>
      <c r="K17" s="30"/>
      <c r="N17" s="117"/>
    </row>
    <row r="18" spans="1:14" ht="25" customHeight="1">
      <c r="A18" s="61" t="s">
        <v>99</v>
      </c>
      <c r="B18" s="62"/>
      <c r="C18" s="62" t="s">
        <v>57</v>
      </c>
      <c r="D18" s="62" t="s">
        <v>57</v>
      </c>
      <c r="E18" s="63" t="s">
        <v>57</v>
      </c>
      <c r="F18" s="40" t="s">
        <v>260</v>
      </c>
      <c r="I18" s="30"/>
      <c r="J18" s="30"/>
      <c r="K18" s="30"/>
      <c r="N18" s="117"/>
    </row>
    <row r="19" spans="1:14" ht="25" customHeight="1">
      <c r="A19" s="61" t="s">
        <v>100</v>
      </c>
      <c r="B19" s="62"/>
      <c r="C19" s="62"/>
      <c r="D19" s="62"/>
      <c r="E19" s="63"/>
      <c r="F19" s="40" t="s">
        <v>18</v>
      </c>
      <c r="I19" s="30"/>
      <c r="J19" s="30"/>
      <c r="K19" s="30"/>
    </row>
    <row r="20" spans="1:14" s="44" customFormat="1" ht="30" customHeight="1">
      <c r="A20" s="43" t="s">
        <v>101</v>
      </c>
      <c r="B20" s="25" t="s">
        <v>102</v>
      </c>
      <c r="C20" s="25"/>
      <c r="D20" s="25"/>
      <c r="E20" s="43"/>
      <c r="F20" s="46"/>
      <c r="G20" s="46"/>
    </row>
    <row r="21" spans="1:14" ht="50.25" customHeight="1">
      <c r="A21" s="11" t="s">
        <v>103</v>
      </c>
      <c r="B21" s="11" t="s">
        <v>104</v>
      </c>
      <c r="C21" s="11" t="s">
        <v>105</v>
      </c>
      <c r="D21" s="12" t="s">
        <v>106</v>
      </c>
      <c r="E21" s="12" t="s">
        <v>107</v>
      </c>
      <c r="F21" s="12" t="s">
        <v>88</v>
      </c>
      <c r="G21" s="118"/>
    </row>
    <row r="22" spans="1:14" ht="25" customHeight="1">
      <c r="A22" s="29" t="s">
        <v>108</v>
      </c>
      <c r="B22" s="10" t="s">
        <v>109</v>
      </c>
      <c r="C22" s="8" t="s">
        <v>110</v>
      </c>
      <c r="D22" s="8" t="s">
        <v>18</v>
      </c>
      <c r="E22" s="8" t="s">
        <v>18</v>
      </c>
      <c r="F22" s="8" t="s">
        <v>18</v>
      </c>
      <c r="G22" s="116"/>
    </row>
    <row r="23" spans="1:14" ht="25" customHeight="1">
      <c r="A23" s="29" t="s">
        <v>111</v>
      </c>
      <c r="B23" s="10" t="s">
        <v>112</v>
      </c>
      <c r="C23" s="8" t="s">
        <v>113</v>
      </c>
      <c r="D23" s="8" t="s">
        <v>18</v>
      </c>
      <c r="E23" s="8" t="s">
        <v>18</v>
      </c>
      <c r="F23" s="8" t="s">
        <v>18</v>
      </c>
      <c r="G23" s="116"/>
    </row>
    <row r="24" spans="1:14" ht="25" customHeight="1">
      <c r="A24" s="29" t="s">
        <v>114</v>
      </c>
      <c r="B24" s="10" t="s">
        <v>112</v>
      </c>
      <c r="C24" s="8" t="s">
        <v>115</v>
      </c>
      <c r="D24" s="8" t="s">
        <v>18</v>
      </c>
      <c r="E24" s="8" t="s">
        <v>18</v>
      </c>
      <c r="F24" s="8" t="s">
        <v>18</v>
      </c>
      <c r="G24" s="116"/>
    </row>
    <row r="25" spans="1:14" ht="25" customHeight="1">
      <c r="A25" s="29" t="s">
        <v>116</v>
      </c>
      <c r="B25" s="10" t="s">
        <v>112</v>
      </c>
      <c r="C25" s="8" t="s">
        <v>117</v>
      </c>
      <c r="D25" s="8" t="s">
        <v>18</v>
      </c>
      <c r="E25" s="8" t="s">
        <v>18</v>
      </c>
      <c r="F25" s="8" t="s">
        <v>18</v>
      </c>
      <c r="G25" s="116"/>
    </row>
    <row r="26" spans="1:14" ht="25" customHeight="1">
      <c r="A26" s="29" t="s">
        <v>118</v>
      </c>
      <c r="B26" s="10" t="s">
        <v>119</v>
      </c>
      <c r="C26" s="8" t="s">
        <v>117</v>
      </c>
      <c r="D26" s="8" t="s">
        <v>18</v>
      </c>
      <c r="E26" s="8" t="s">
        <v>18</v>
      </c>
      <c r="F26" s="8" t="s">
        <v>18</v>
      </c>
      <c r="G26" s="116"/>
    </row>
    <row r="27" spans="1:14" ht="25" customHeight="1">
      <c r="A27" s="29" t="s">
        <v>120</v>
      </c>
      <c r="B27" s="10" t="s">
        <v>119</v>
      </c>
      <c r="C27" s="8" t="s">
        <v>117</v>
      </c>
      <c r="D27" s="8" t="s">
        <v>18</v>
      </c>
      <c r="E27" s="8" t="s">
        <v>18</v>
      </c>
      <c r="F27" s="8" t="s">
        <v>18</v>
      </c>
      <c r="G27" s="116"/>
    </row>
    <row r="28" spans="1:14" ht="25" customHeight="1">
      <c r="A28" s="29" t="s">
        <v>121</v>
      </c>
      <c r="B28" s="10" t="s">
        <v>119</v>
      </c>
      <c r="C28" s="8" t="s">
        <v>117</v>
      </c>
      <c r="D28" s="8" t="s">
        <v>18</v>
      </c>
      <c r="E28" s="8" t="s">
        <v>18</v>
      </c>
      <c r="F28" s="8" t="s">
        <v>18</v>
      </c>
      <c r="G28" s="116"/>
    </row>
    <row r="29" spans="1:14" ht="25" customHeight="1">
      <c r="A29" s="29" t="s">
        <v>122</v>
      </c>
      <c r="B29" s="10" t="s">
        <v>119</v>
      </c>
      <c r="C29" s="8" t="s">
        <v>117</v>
      </c>
      <c r="D29" s="8" t="s">
        <v>18</v>
      </c>
      <c r="E29" s="8" t="s">
        <v>18</v>
      </c>
      <c r="F29" s="8" t="s">
        <v>18</v>
      </c>
      <c r="G29" s="116"/>
    </row>
    <row r="30" spans="1:14" ht="25" customHeight="1">
      <c r="A30" s="29" t="s">
        <v>123</v>
      </c>
      <c r="B30" s="10" t="s">
        <v>119</v>
      </c>
      <c r="C30" s="8" t="s">
        <v>117</v>
      </c>
      <c r="D30" s="8" t="s">
        <v>18</v>
      </c>
      <c r="E30" s="8" t="s">
        <v>18</v>
      </c>
      <c r="F30" s="8" t="s">
        <v>18</v>
      </c>
      <c r="G30" s="116"/>
    </row>
    <row r="31" spans="1:14" ht="25" customHeight="1">
      <c r="A31" s="29" t="s">
        <v>124</v>
      </c>
      <c r="B31" s="10" t="s">
        <v>119</v>
      </c>
      <c r="C31" s="8" t="s">
        <v>117</v>
      </c>
      <c r="D31" s="8" t="s">
        <v>18</v>
      </c>
      <c r="E31" s="8" t="s">
        <v>18</v>
      </c>
      <c r="F31" s="8" t="s">
        <v>18</v>
      </c>
      <c r="G31" s="116"/>
    </row>
    <row r="32" spans="1:14" ht="25" customHeight="1">
      <c r="A32" s="29" t="s">
        <v>125</v>
      </c>
      <c r="B32" s="10" t="s">
        <v>119</v>
      </c>
      <c r="C32" s="8" t="s">
        <v>113</v>
      </c>
      <c r="D32" s="8" t="s">
        <v>18</v>
      </c>
      <c r="E32" s="8" t="s">
        <v>18</v>
      </c>
      <c r="F32" s="8" t="s">
        <v>18</v>
      </c>
      <c r="G32" s="116"/>
    </row>
    <row r="33" spans="1:7" ht="25" customHeight="1">
      <c r="A33" s="29" t="s">
        <v>126</v>
      </c>
      <c r="B33" s="10" t="s">
        <v>119</v>
      </c>
      <c r="C33" s="8" t="s">
        <v>127</v>
      </c>
      <c r="D33" s="8" t="s">
        <v>18</v>
      </c>
      <c r="E33" s="8" t="s">
        <v>18</v>
      </c>
      <c r="F33" s="8" t="s">
        <v>18</v>
      </c>
      <c r="G33" s="116"/>
    </row>
    <row r="34" spans="1:7" ht="25" customHeight="1">
      <c r="A34" s="29" t="s">
        <v>128</v>
      </c>
      <c r="B34" s="10" t="s">
        <v>119</v>
      </c>
      <c r="C34" s="8" t="s">
        <v>127</v>
      </c>
      <c r="D34" s="8" t="s">
        <v>18</v>
      </c>
      <c r="E34" s="8" t="s">
        <v>18</v>
      </c>
      <c r="F34" s="8" t="s">
        <v>18</v>
      </c>
      <c r="G34" s="116"/>
    </row>
    <row r="35" spans="1:7" ht="25" customHeight="1">
      <c r="A35" s="29" t="s">
        <v>129</v>
      </c>
      <c r="B35" s="10" t="s">
        <v>119</v>
      </c>
      <c r="C35" s="8" t="s">
        <v>130</v>
      </c>
      <c r="D35" s="8" t="s">
        <v>18</v>
      </c>
      <c r="E35" s="8" t="s">
        <v>18</v>
      </c>
      <c r="F35" s="8" t="s">
        <v>18</v>
      </c>
      <c r="G35" s="116"/>
    </row>
    <row r="36" spans="1:7" ht="25" customHeight="1">
      <c r="A36" s="29" t="s">
        <v>131</v>
      </c>
      <c r="B36" s="10" t="s">
        <v>119</v>
      </c>
      <c r="C36" s="8" t="s">
        <v>113</v>
      </c>
      <c r="D36" s="8" t="s">
        <v>18</v>
      </c>
      <c r="E36" s="8" t="s">
        <v>18</v>
      </c>
      <c r="F36" s="8" t="s">
        <v>18</v>
      </c>
      <c r="G36" s="116"/>
    </row>
    <row r="37" spans="1:7" s="44" customFormat="1" ht="30" customHeight="1">
      <c r="A37" s="43" t="s">
        <v>132</v>
      </c>
      <c r="B37" s="43"/>
      <c r="C37" s="43"/>
      <c r="E37" s="47"/>
    </row>
    <row r="38" spans="1:7" ht="31">
      <c r="A38" s="65" t="s">
        <v>133</v>
      </c>
      <c r="B38" s="65"/>
      <c r="C38" s="77" t="s">
        <v>134</v>
      </c>
      <c r="D38" s="78"/>
      <c r="E38" s="79"/>
    </row>
    <row r="39" spans="1:7" ht="21">
      <c r="A39" s="80" t="s">
        <v>135</v>
      </c>
      <c r="B39" s="80"/>
      <c r="C39" s="67" t="s">
        <v>135</v>
      </c>
      <c r="D39" s="68"/>
      <c r="E39" s="69"/>
    </row>
    <row r="40" spans="1:7" ht="133.5" customHeight="1">
      <c r="A40" s="70"/>
      <c r="B40" s="70"/>
      <c r="C40" s="71"/>
      <c r="D40" s="72"/>
      <c r="E40" s="73"/>
    </row>
    <row r="41" spans="1:7" ht="218.5" customHeight="1">
      <c r="A41" s="66" t="s">
        <v>262</v>
      </c>
      <c r="B41" s="66"/>
      <c r="C41" s="66" t="s">
        <v>263</v>
      </c>
      <c r="D41" s="66"/>
      <c r="E41" s="66"/>
    </row>
  </sheetData>
  <phoneticPr fontId="31" type="noConversion"/>
  <pageMargins left="0.43307086614173229" right="0.39370078740157483" top="0.9055118110236221" bottom="0.62992125984251968" header="0.31496062992125984" footer="0.31496062992125984"/>
  <pageSetup paperSize="9" scale="59" orientation="portrait" r:id="rId1"/>
  <headerFooter>
    <oddHeader>&amp;C&amp;G</oddHeader>
    <oddFooter>&amp;L&amp;"-,Bold"&amp;10Doc Name: Food Specification   Doc Number: BASIC-18   Version: V04   Issue Date: 11/02/2021
Issued By: Ling Hsuan Chiu   Authorised By: Emma Du&amp;R&amp;"-,Bold"&amp;10Confidential
&amp;"-,Regular" &amp;D - Page &amp;P of &amp;N</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31"/>
  <sheetViews>
    <sheetView topLeftCell="A4" zoomScale="85" zoomScaleNormal="85" workbookViewId="0">
      <selection activeCell="G7" sqref="G7"/>
    </sheetView>
  </sheetViews>
  <sheetFormatPr defaultColWidth="9.36328125" defaultRowHeight="14.5"/>
  <cols>
    <col min="1" max="1" width="35.6328125" style="2" customWidth="1"/>
    <col min="2" max="3" width="19.6328125" style="2" customWidth="1"/>
    <col min="4" max="5" width="18.36328125" style="2" customWidth="1"/>
    <col min="6" max="6" width="26.36328125" style="2" customWidth="1"/>
    <col min="7" max="7" width="32.36328125" style="2" customWidth="1"/>
    <col min="8" max="8" width="12.36328125" style="2" customWidth="1"/>
    <col min="9" max="9" width="15.6328125" style="2" customWidth="1"/>
    <col min="10" max="16384" width="9.36328125" style="2"/>
  </cols>
  <sheetData>
    <row r="1" spans="1:11" ht="30" customHeight="1">
      <c r="A1" s="129" t="s">
        <v>136</v>
      </c>
      <c r="B1" s="129"/>
      <c r="C1" s="129"/>
      <c r="E1" s="27"/>
      <c r="G1" s="27"/>
    </row>
    <row r="2" spans="1:11">
      <c r="A2" s="1"/>
      <c r="B2" s="32" t="s">
        <v>137</v>
      </c>
      <c r="C2" s="32" t="s">
        <v>138</v>
      </c>
      <c r="G2" s="27"/>
    </row>
    <row r="3" spans="1:11" ht="24" customHeight="1">
      <c r="A3" s="14" t="s">
        <v>139</v>
      </c>
      <c r="B3" s="18" t="s">
        <v>18</v>
      </c>
      <c r="C3" s="26" t="s">
        <v>18</v>
      </c>
      <c r="G3" s="27"/>
      <c r="I3" s="28"/>
      <c r="J3" s="28"/>
      <c r="K3" s="28"/>
    </row>
    <row r="4" spans="1:11" ht="24" customHeight="1">
      <c r="A4" s="9" t="s">
        <v>140</v>
      </c>
      <c r="B4" s="18">
        <v>38</v>
      </c>
      <c r="C4" s="18">
        <f>(B4*12)/1000</f>
        <v>0.45600000000000002</v>
      </c>
      <c r="G4" s="27"/>
      <c r="I4" s="28"/>
      <c r="J4" s="28"/>
      <c r="K4" s="28"/>
    </row>
    <row r="5" spans="1:11" ht="24" customHeight="1">
      <c r="A5" s="9" t="s">
        <v>141</v>
      </c>
      <c r="B5" s="18">
        <f>B4+D12</f>
        <v>65</v>
      </c>
      <c r="C5" s="18">
        <f>(B5*12+D15)/1000</f>
        <v>1.28</v>
      </c>
      <c r="G5" s="27"/>
      <c r="I5" s="28"/>
      <c r="J5" s="28"/>
      <c r="K5" s="28"/>
    </row>
    <row r="6" spans="1:11" ht="25.4" customHeight="1">
      <c r="A6" s="128" t="s">
        <v>142</v>
      </c>
      <c r="B6" s="128"/>
      <c r="C6" s="128"/>
      <c r="D6" s="40" t="s">
        <v>10</v>
      </c>
    </row>
    <row r="7" spans="1:11" ht="25.4" customHeight="1">
      <c r="A7" s="128" t="s">
        <v>143</v>
      </c>
      <c r="B7" s="128"/>
      <c r="C7" s="128"/>
      <c r="D7" s="40" t="s">
        <v>10</v>
      </c>
      <c r="F7" s="16"/>
    </row>
    <row r="8" spans="1:11" ht="25.4" customHeight="1">
      <c r="A8" s="128" t="s">
        <v>144</v>
      </c>
      <c r="B8" s="128"/>
      <c r="C8" s="128"/>
      <c r="D8" s="40" t="s">
        <v>11</v>
      </c>
    </row>
    <row r="9" spans="1:11" ht="30" customHeight="1">
      <c r="A9" s="43" t="s">
        <v>145</v>
      </c>
    </row>
    <row r="10" spans="1:11" ht="15" customHeight="1">
      <c r="A10" s="130"/>
      <c r="B10" s="132" t="s">
        <v>146</v>
      </c>
      <c r="C10" s="125" t="s">
        <v>147</v>
      </c>
      <c r="D10" s="125" t="s">
        <v>148</v>
      </c>
      <c r="E10" s="125" t="s">
        <v>149</v>
      </c>
    </row>
    <row r="11" spans="1:11" ht="27.65" customHeight="1">
      <c r="A11" s="131"/>
      <c r="B11" s="127"/>
      <c r="C11" s="127"/>
      <c r="D11" s="126"/>
      <c r="E11" s="126"/>
    </row>
    <row r="12" spans="1:11" ht="15" customHeight="1">
      <c r="A12" s="143" t="s">
        <v>150</v>
      </c>
      <c r="B12" s="144" t="s">
        <v>151</v>
      </c>
      <c r="C12" s="144" t="s">
        <v>152</v>
      </c>
      <c r="D12" s="130">
        <v>27</v>
      </c>
      <c r="E12" s="82" t="s">
        <v>197</v>
      </c>
      <c r="G12" s="2" t="s">
        <v>284</v>
      </c>
    </row>
    <row r="13" spans="1:11" ht="15" customHeight="1">
      <c r="A13" s="143"/>
      <c r="B13" s="145"/>
      <c r="C13" s="145"/>
      <c r="D13" s="139"/>
      <c r="E13" s="82" t="s">
        <v>198</v>
      </c>
    </row>
    <row r="14" spans="1:11" ht="15" customHeight="1">
      <c r="A14" s="143"/>
      <c r="B14" s="146"/>
      <c r="C14" s="146"/>
      <c r="D14" s="131"/>
      <c r="E14" s="52"/>
      <c r="F14" s="83" t="s">
        <v>200</v>
      </c>
      <c r="G14" s="83" t="s">
        <v>199</v>
      </c>
      <c r="H14" s="83" t="s">
        <v>201</v>
      </c>
    </row>
    <row r="15" spans="1:11" ht="15" customHeight="1">
      <c r="A15" s="140" t="s">
        <v>153</v>
      </c>
      <c r="B15" s="137" t="s">
        <v>154</v>
      </c>
      <c r="C15" s="137" t="s">
        <v>155</v>
      </c>
      <c r="D15" s="137">
        <v>500</v>
      </c>
      <c r="E15" s="52" t="s">
        <v>270</v>
      </c>
      <c r="F15" s="1">
        <v>310</v>
      </c>
      <c r="G15" s="1">
        <v>280</v>
      </c>
      <c r="H15" s="1">
        <v>300</v>
      </c>
    </row>
    <row r="16" spans="1:11" ht="15" customHeight="1">
      <c r="A16" s="141"/>
      <c r="B16" s="137"/>
      <c r="C16" s="137"/>
      <c r="D16" s="137"/>
      <c r="E16" s="52" t="s">
        <v>271</v>
      </c>
      <c r="F16" s="1">
        <v>230</v>
      </c>
      <c r="G16" s="1">
        <v>210</v>
      </c>
      <c r="H16" s="1">
        <v>200</v>
      </c>
    </row>
    <row r="17" spans="1:8" ht="15" customHeight="1">
      <c r="A17" s="142"/>
      <c r="B17" s="137"/>
      <c r="C17" s="137"/>
      <c r="D17" s="137"/>
      <c r="E17" s="52" t="s">
        <v>269</v>
      </c>
      <c r="F17" s="1">
        <v>130</v>
      </c>
      <c r="G17" s="1">
        <v>120</v>
      </c>
      <c r="H17" s="1">
        <v>120</v>
      </c>
    </row>
    <row r="18" spans="1:8" ht="15" customHeight="1">
      <c r="A18" s="143"/>
      <c r="B18" s="137"/>
      <c r="C18" s="137"/>
      <c r="D18" s="137"/>
      <c r="E18" s="52" t="s">
        <v>156</v>
      </c>
      <c r="G18" s="16"/>
    </row>
    <row r="19" spans="1:8" ht="15" customHeight="1">
      <c r="A19" s="143"/>
      <c r="B19" s="137"/>
      <c r="C19" s="137"/>
      <c r="D19" s="137"/>
      <c r="E19" s="52" t="s">
        <v>156</v>
      </c>
    </row>
    <row r="20" spans="1:8" ht="15" customHeight="1">
      <c r="A20" s="143"/>
      <c r="B20" s="137"/>
      <c r="C20" s="137"/>
      <c r="D20" s="137"/>
      <c r="E20" s="52" t="s">
        <v>156</v>
      </c>
    </row>
    <row r="21" spans="1:8" ht="15" customHeight="1">
      <c r="A21" s="50"/>
      <c r="B21" s="38"/>
      <c r="C21" s="38"/>
      <c r="D21" s="38"/>
    </row>
    <row r="22" spans="1:8" ht="30" customHeight="1">
      <c r="A22" s="43" t="s">
        <v>157</v>
      </c>
    </row>
    <row r="23" spans="1:8" ht="25.4" customHeight="1">
      <c r="A23" s="1"/>
      <c r="B23" s="135" t="s">
        <v>158</v>
      </c>
      <c r="C23" s="136"/>
      <c r="D23" s="135" t="s">
        <v>159</v>
      </c>
      <c r="E23" s="136"/>
    </row>
    <row r="24" spans="1:8" ht="20.149999999999999" customHeight="1">
      <c r="A24" s="9" t="s">
        <v>160</v>
      </c>
      <c r="B24" s="137">
        <v>14</v>
      </c>
      <c r="C24" s="137"/>
      <c r="D24" s="137">
        <v>17</v>
      </c>
      <c r="E24" s="137"/>
    </row>
    <row r="25" spans="1:8" ht="20.149999999999999" customHeight="1">
      <c r="A25" s="9" t="s">
        <v>161</v>
      </c>
      <c r="B25" s="137">
        <v>13</v>
      </c>
      <c r="C25" s="137"/>
      <c r="D25" s="137">
        <v>13</v>
      </c>
      <c r="E25" s="137"/>
    </row>
    <row r="26" spans="1:8" ht="20.149999999999999" customHeight="1">
      <c r="A26" s="9" t="s">
        <v>193</v>
      </c>
      <c r="B26" s="137">
        <f>B24*B25</f>
        <v>182</v>
      </c>
      <c r="C26" s="137"/>
      <c r="D26" s="137">
        <f>D24*D25</f>
        <v>221</v>
      </c>
      <c r="E26" s="137"/>
    </row>
    <row r="27" spans="1:8" ht="20.149999999999999" customHeight="1">
      <c r="A27" s="9" t="s">
        <v>195</v>
      </c>
      <c r="B27" s="137">
        <f>B25*F17/1000</f>
        <v>1.69</v>
      </c>
      <c r="C27" s="137"/>
      <c r="D27" s="137">
        <f>D25*F17/1000</f>
        <v>1.69</v>
      </c>
      <c r="E27" s="137"/>
    </row>
    <row r="28" spans="1:8" ht="20.149999999999999" customHeight="1">
      <c r="A28" s="2" t="s">
        <v>196</v>
      </c>
      <c r="B28" s="133">
        <f>B27+0.145</f>
        <v>1.835</v>
      </c>
      <c r="C28" s="138"/>
      <c r="D28" s="133">
        <f>D27+0.145</f>
        <v>1.835</v>
      </c>
      <c r="E28" s="138"/>
    </row>
    <row r="29" spans="1:8" ht="20.149999999999999" customHeight="1">
      <c r="A29" s="1" t="s">
        <v>194</v>
      </c>
      <c r="B29" s="133">
        <f>B26*C5</f>
        <v>232.96</v>
      </c>
      <c r="C29" s="138"/>
      <c r="D29" s="133">
        <f>D26*C5</f>
        <v>282.88</v>
      </c>
      <c r="E29" s="138"/>
    </row>
    <row r="30" spans="1:8" ht="114.75" customHeight="1">
      <c r="A30" s="9" t="s">
        <v>162</v>
      </c>
      <c r="B30" s="133"/>
      <c r="C30" s="134"/>
      <c r="D30" s="133"/>
      <c r="E30" s="134"/>
    </row>
    <row r="31" spans="1:8">
      <c r="B31" s="22" t="s">
        <v>163</v>
      </c>
    </row>
  </sheetData>
  <mergeCells count="37">
    <mergeCell ref="D18:D20"/>
    <mergeCell ref="D12:D14"/>
    <mergeCell ref="A15:A17"/>
    <mergeCell ref="B15:B17"/>
    <mergeCell ref="C15:C17"/>
    <mergeCell ref="D15:D17"/>
    <mergeCell ref="A12:A14"/>
    <mergeCell ref="B12:B14"/>
    <mergeCell ref="C12:C14"/>
    <mergeCell ref="A18:A20"/>
    <mergeCell ref="B18:B20"/>
    <mergeCell ref="C18:C20"/>
    <mergeCell ref="D30:E30"/>
    <mergeCell ref="B23:C23"/>
    <mergeCell ref="D23:E23"/>
    <mergeCell ref="D24:E24"/>
    <mergeCell ref="D25:E25"/>
    <mergeCell ref="D26:E26"/>
    <mergeCell ref="D27:E27"/>
    <mergeCell ref="B24:C24"/>
    <mergeCell ref="B25:C25"/>
    <mergeCell ref="B26:C26"/>
    <mergeCell ref="B27:C27"/>
    <mergeCell ref="B30:C30"/>
    <mergeCell ref="B28:C28"/>
    <mergeCell ref="B29:C29"/>
    <mergeCell ref="D28:E28"/>
    <mergeCell ref="D29:E29"/>
    <mergeCell ref="D10:D11"/>
    <mergeCell ref="E10:E11"/>
    <mergeCell ref="C10:C11"/>
    <mergeCell ref="A6:C6"/>
    <mergeCell ref="A1:C1"/>
    <mergeCell ref="A7:C7"/>
    <mergeCell ref="A8:C8"/>
    <mergeCell ref="A10:A11"/>
    <mergeCell ref="B10:B11"/>
  </mergeCells>
  <phoneticPr fontId="31" type="noConversion"/>
  <pageMargins left="0.39370078740157483" right="0.39370078740157483" top="1.1417322834645669" bottom="0.6692913385826772" header="0.39370078740157483" footer="0.31496062992125984"/>
  <pageSetup paperSize="9" scale="85" orientation="portrait" r:id="rId1"/>
  <headerFooter>
    <oddHeader>&amp;C&amp;G</oddHeader>
    <oddFooter>&amp;L&amp;"-,Bold"&amp;10Doc Name: Food Specification   Doc Number: BASIC-18   Version: V04   Issue Date: 11/02/2021
Issued By: Ling Hsuan Chiu   Authorised By: Emma Du&amp;R&amp;"-,Bold"&amp;10Confidential
&amp;"-,Regular" &amp;D -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29"/>
  <sheetViews>
    <sheetView zoomScale="115" zoomScaleNormal="115" workbookViewId="0">
      <selection activeCell="H18" sqref="H18"/>
    </sheetView>
  </sheetViews>
  <sheetFormatPr defaultColWidth="9.36328125" defaultRowHeight="14.5"/>
  <cols>
    <col min="1" max="1" width="21.6328125" style="2" customWidth="1"/>
    <col min="2" max="2" width="19.6328125" style="2" customWidth="1"/>
    <col min="3" max="3" width="12.36328125" style="2" customWidth="1"/>
    <col min="4" max="4" width="22.36328125" style="2" customWidth="1"/>
    <col min="5" max="5" width="32.36328125" style="2" customWidth="1"/>
    <col min="6" max="6" width="7.36328125" style="2" customWidth="1"/>
    <col min="7" max="7" width="11.6328125" style="2" customWidth="1"/>
    <col min="8" max="16384" width="9.36328125" style="2"/>
  </cols>
  <sheetData>
    <row r="1" spans="1:9" s="44" customFormat="1" ht="30" customHeight="1">
      <c r="A1" s="129" t="s">
        <v>164</v>
      </c>
      <c r="B1" s="129"/>
      <c r="C1" s="129"/>
      <c r="D1" s="129"/>
      <c r="E1" s="129"/>
      <c r="F1" s="46"/>
    </row>
    <row r="2" spans="1:9" ht="25.4" customHeight="1">
      <c r="A2" s="199" t="s">
        <v>165</v>
      </c>
      <c r="B2" s="199"/>
      <c r="C2" s="199"/>
      <c r="D2" s="199"/>
      <c r="E2" s="199"/>
      <c r="F2" s="34"/>
    </row>
    <row r="3" spans="1:9" ht="25.4" customHeight="1">
      <c r="A3" s="200" t="s">
        <v>276</v>
      </c>
      <c r="B3" s="201"/>
      <c r="C3" s="201"/>
      <c r="D3" s="201"/>
      <c r="E3" s="201"/>
      <c r="F3" s="35"/>
    </row>
    <row r="4" spans="1:9" ht="30" customHeight="1">
      <c r="A4" s="201"/>
      <c r="B4" s="201"/>
      <c r="C4" s="201"/>
      <c r="D4" s="201"/>
      <c r="E4" s="201"/>
      <c r="F4" s="35"/>
    </row>
    <row r="5" spans="1:9" s="44" customFormat="1" ht="30" customHeight="1">
      <c r="A5" s="129" t="s">
        <v>166</v>
      </c>
      <c r="B5" s="129"/>
      <c r="C5" s="129"/>
      <c r="D5" s="129"/>
      <c r="E5" s="129"/>
      <c r="F5" s="46"/>
    </row>
    <row r="6" spans="1:9" ht="30" customHeight="1">
      <c r="A6" s="13" t="s">
        <v>167</v>
      </c>
      <c r="B6" s="202" t="s">
        <v>168</v>
      </c>
      <c r="C6" s="202"/>
      <c r="D6" s="13" t="s">
        <v>169</v>
      </c>
      <c r="E6" s="13" t="s">
        <v>170</v>
      </c>
      <c r="F6" s="36"/>
    </row>
    <row r="7" spans="1:9" ht="36.65" customHeight="1">
      <c r="A7" s="52" t="s">
        <v>273</v>
      </c>
      <c r="B7" s="205" t="s">
        <v>171</v>
      </c>
      <c r="C7" s="206"/>
      <c r="D7" s="55" t="s">
        <v>272</v>
      </c>
      <c r="E7" s="52" t="s">
        <v>172</v>
      </c>
    </row>
    <row r="8" spans="1:9" ht="41.15" customHeight="1">
      <c r="A8" s="52" t="s">
        <v>274</v>
      </c>
      <c r="B8" s="205" t="s">
        <v>173</v>
      </c>
      <c r="C8" s="206"/>
      <c r="D8" s="64" t="s">
        <v>275</v>
      </c>
      <c r="E8" s="54" t="s">
        <v>174</v>
      </c>
    </row>
    <row r="9" spans="1:9" s="44" customFormat="1" ht="30" customHeight="1">
      <c r="A9" s="43" t="s">
        <v>175</v>
      </c>
      <c r="G9" s="48"/>
    </row>
    <row r="10" spans="1:9">
      <c r="A10" s="135" t="s">
        <v>176</v>
      </c>
      <c r="B10" s="135"/>
      <c r="C10" s="135" t="s">
        <v>177</v>
      </c>
      <c r="D10" s="135"/>
      <c r="E10" s="135"/>
      <c r="F10" s="37"/>
    </row>
    <row r="11" spans="1:9" ht="56.15" customHeight="1">
      <c r="A11" s="209"/>
      <c r="B11" s="209"/>
      <c r="C11" s="209"/>
      <c r="D11" s="209"/>
      <c r="E11" s="209"/>
      <c r="F11" s="38"/>
    </row>
    <row r="12" spans="1:9" ht="56.15" customHeight="1">
      <c r="A12" s="209"/>
      <c r="B12" s="209"/>
      <c r="C12" s="209"/>
      <c r="D12" s="209"/>
      <c r="E12" s="209"/>
      <c r="F12" s="38"/>
    </row>
    <row r="13" spans="1:9" ht="56.15" customHeight="1">
      <c r="A13" s="209"/>
      <c r="B13" s="209"/>
      <c r="C13" s="209"/>
      <c r="D13" s="209"/>
      <c r="E13" s="209"/>
      <c r="F13" s="38"/>
    </row>
    <row r="14" spans="1:9" s="44" customFormat="1" ht="30" customHeight="1">
      <c r="A14" s="43" t="s">
        <v>178</v>
      </c>
    </row>
    <row r="15" spans="1:9" ht="29">
      <c r="A15" s="19" t="s">
        <v>179</v>
      </c>
      <c r="B15" s="210" t="s">
        <v>180</v>
      </c>
      <c r="C15" s="210"/>
      <c r="D15" s="210" t="s">
        <v>181</v>
      </c>
      <c r="E15" s="210"/>
      <c r="F15" s="33"/>
      <c r="H15" s="2">
        <v>38</v>
      </c>
      <c r="I15" s="2">
        <v>100</v>
      </c>
    </row>
    <row r="16" spans="1:9" ht="98.25" customHeight="1">
      <c r="A16" s="18"/>
      <c r="B16" s="133"/>
      <c r="C16" s="134"/>
      <c r="D16" s="133" t="s">
        <v>18</v>
      </c>
      <c r="E16" s="134"/>
      <c r="F16" s="38"/>
      <c r="H16" s="124">
        <f>I16/I15*H15</f>
        <v>8.0180000000000007</v>
      </c>
      <c r="I16" s="2">
        <v>21.1</v>
      </c>
    </row>
    <row r="17" spans="1:8" s="44" customFormat="1" ht="30" customHeight="1">
      <c r="A17" s="194" t="s">
        <v>182</v>
      </c>
      <c r="B17" s="194"/>
      <c r="C17" s="194"/>
      <c r="D17" s="195"/>
      <c r="E17" s="195"/>
      <c r="F17" s="49"/>
      <c r="H17" s="44" t="s">
        <v>285</v>
      </c>
    </row>
    <row r="18" spans="1:8" ht="190.5" customHeight="1">
      <c r="A18" s="196" t="s">
        <v>266</v>
      </c>
      <c r="B18" s="197"/>
      <c r="C18" s="197"/>
      <c r="D18" s="197"/>
      <c r="E18" s="198"/>
      <c r="F18" s="34"/>
    </row>
    <row r="19" spans="1:8" ht="20.149999999999999" customHeight="1">
      <c r="A19" s="14" t="s">
        <v>183</v>
      </c>
      <c r="B19" s="193" t="s">
        <v>278</v>
      </c>
      <c r="C19" s="193"/>
      <c r="D19" s="193"/>
      <c r="E19" s="193"/>
      <c r="F19" s="37"/>
    </row>
    <row r="20" spans="1:8" ht="20.149999999999999" customHeight="1">
      <c r="A20" s="14" t="s">
        <v>184</v>
      </c>
      <c r="B20" s="193"/>
      <c r="C20" s="193"/>
      <c r="D20" s="193"/>
      <c r="E20" s="193"/>
      <c r="F20" s="37"/>
    </row>
    <row r="21" spans="1:8" ht="20.149999999999999" customHeight="1">
      <c r="A21" s="14" t="s">
        <v>185</v>
      </c>
      <c r="B21" s="193" t="s">
        <v>277</v>
      </c>
      <c r="C21" s="193"/>
      <c r="D21" s="193"/>
      <c r="E21" s="193"/>
      <c r="F21" s="37"/>
    </row>
    <row r="22" spans="1:8" ht="20.149999999999999" customHeight="1">
      <c r="A22" s="14" t="s">
        <v>186</v>
      </c>
      <c r="B22" s="148" t="s">
        <v>187</v>
      </c>
      <c r="C22" s="148"/>
      <c r="D22" s="148"/>
      <c r="E22" s="148"/>
      <c r="F22" s="37"/>
    </row>
    <row r="23" spans="1:8" ht="20.149999999999999" customHeight="1">
      <c r="A23" s="14" t="s">
        <v>188</v>
      </c>
      <c r="B23" s="208">
        <v>46120</v>
      </c>
      <c r="C23" s="208"/>
      <c r="D23" s="208"/>
      <c r="E23" s="208"/>
      <c r="F23" s="27"/>
    </row>
    <row r="24" spans="1:8">
      <c r="A24" s="28"/>
      <c r="B24" s="37"/>
      <c r="C24" s="37"/>
      <c r="D24" s="37"/>
      <c r="E24" s="37"/>
      <c r="F24" s="37"/>
    </row>
    <row r="25" spans="1:8" ht="15.65" customHeight="1">
      <c r="A25" s="207" t="s">
        <v>189</v>
      </c>
      <c r="B25" s="207"/>
      <c r="C25" s="207"/>
      <c r="D25" s="207"/>
      <c r="E25" s="207"/>
      <c r="F25" s="39"/>
    </row>
    <row r="26" spans="1:8">
      <c r="A26" s="15" t="s">
        <v>184</v>
      </c>
      <c r="B26" s="203"/>
      <c r="C26" s="203"/>
      <c r="D26" s="203"/>
      <c r="E26" s="203"/>
      <c r="F26" s="37"/>
    </row>
    <row r="27" spans="1:8">
      <c r="A27" s="15" t="s">
        <v>185</v>
      </c>
      <c r="B27" s="203" t="s">
        <v>264</v>
      </c>
      <c r="C27" s="203"/>
      <c r="D27" s="203"/>
      <c r="E27" s="203"/>
      <c r="F27" s="37"/>
    </row>
    <row r="28" spans="1:8">
      <c r="A28" s="15" t="s">
        <v>186</v>
      </c>
      <c r="B28" s="203" t="s">
        <v>265</v>
      </c>
      <c r="C28" s="203"/>
      <c r="D28" s="203"/>
      <c r="E28" s="203"/>
      <c r="F28" s="37"/>
    </row>
    <row r="29" spans="1:8">
      <c r="A29" s="15" t="s">
        <v>188</v>
      </c>
      <c r="B29" s="204">
        <v>46120</v>
      </c>
      <c r="C29" s="204"/>
      <c r="D29" s="204"/>
      <c r="E29" s="204"/>
      <c r="F29" s="37"/>
    </row>
  </sheetData>
  <mergeCells count="28">
    <mergeCell ref="B27:E27"/>
    <mergeCell ref="B28:E28"/>
    <mergeCell ref="B29:E29"/>
    <mergeCell ref="B7:C7"/>
    <mergeCell ref="B8:C8"/>
    <mergeCell ref="A25:E25"/>
    <mergeCell ref="B26:E26"/>
    <mergeCell ref="B23:E23"/>
    <mergeCell ref="A10:B10"/>
    <mergeCell ref="C10:E10"/>
    <mergeCell ref="A11:B13"/>
    <mergeCell ref="C11:E13"/>
    <mergeCell ref="D15:E15"/>
    <mergeCell ref="B16:C16"/>
    <mergeCell ref="D16:E16"/>
    <mergeCell ref="B15:C15"/>
    <mergeCell ref="A1:E1"/>
    <mergeCell ref="A2:E2"/>
    <mergeCell ref="A3:E4"/>
    <mergeCell ref="A5:E5"/>
    <mergeCell ref="B6:C6"/>
    <mergeCell ref="B20:E20"/>
    <mergeCell ref="B21:E21"/>
    <mergeCell ref="B22:E22"/>
    <mergeCell ref="A17:C17"/>
    <mergeCell ref="D17:E17"/>
    <mergeCell ref="A18:E18"/>
    <mergeCell ref="B19:E19"/>
  </mergeCells>
  <phoneticPr fontId="31" type="noConversion"/>
  <pageMargins left="0.39370078740157483" right="0.39370078740157483" top="1.0629921259842521" bottom="0.70866141732283472" header="0.31496062992125984" footer="0.31496062992125984"/>
  <pageSetup paperSize="9" scale="77" orientation="portrait" r:id="rId1"/>
  <headerFooter>
    <oddHeader>&amp;C&amp;G</oddHeader>
    <oddFooter>&amp;L&amp;"-,Bold"&amp;10&amp;K000000Doc Name: Food Specification   Doc Number: BASIC-18   Version: V04   Issue Date: 11/02/2021
Issued By: Ling Hsuan Chiu   Authorised By: Emma Du&amp;C
&amp;R&amp;"-,Bold"&amp;10Confidential
&amp;"-,Regular"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tabSelected="1" zoomScale="85" zoomScaleNormal="85" workbookViewId="0">
      <selection activeCell="B16" sqref="B16"/>
    </sheetView>
  </sheetViews>
  <sheetFormatPr defaultColWidth="9.36328125" defaultRowHeight="14.5"/>
  <cols>
    <col min="1" max="1" width="15.36328125" style="59" customWidth="1"/>
    <col min="2" max="2" width="124" style="59" customWidth="1"/>
    <col min="3" max="16384" width="9.36328125" style="59"/>
  </cols>
  <sheetData>
    <row r="1" spans="1:2">
      <c r="A1" s="14" t="s">
        <v>190</v>
      </c>
      <c r="B1" s="53" t="s">
        <v>290</v>
      </c>
    </row>
    <row r="2" spans="1:2">
      <c r="A2" s="211" t="s">
        <v>191</v>
      </c>
      <c r="B2" s="212"/>
    </row>
    <row r="3" spans="1:2" ht="33">
      <c r="A3" s="57">
        <v>1</v>
      </c>
      <c r="B3" s="120" t="s">
        <v>288</v>
      </c>
    </row>
    <row r="4" spans="1:2" ht="29">
      <c r="A4" s="57">
        <v>2</v>
      </c>
      <c r="B4" s="59" t="s">
        <v>289</v>
      </c>
    </row>
    <row r="5" spans="1:2" ht="16.5">
      <c r="A5" s="57">
        <v>3</v>
      </c>
      <c r="B5" s="58" t="s">
        <v>192</v>
      </c>
    </row>
    <row r="6" spans="1:2" ht="16.5">
      <c r="A6" s="57">
        <v>4</v>
      </c>
      <c r="B6" s="58" t="s">
        <v>287</v>
      </c>
    </row>
    <row r="7" spans="1:2" ht="33">
      <c r="A7" s="57">
        <v>5</v>
      </c>
      <c r="B7" s="60" t="s">
        <v>286</v>
      </c>
    </row>
  </sheetData>
  <mergeCells count="1">
    <mergeCell ref="A2:B2"/>
  </mergeCells>
  <phoneticPr fontId="3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86D2BF-F28D-4900-BDDC-259678DDF47D}"/>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45054EDF-03E2-459D-A531-9A9DADBF4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1-5.Manufacturer &amp; product info</vt:lpstr>
      <vt:lpstr>6-8.Ingre&amp;Nutrition&amp;Allergens</vt:lpstr>
      <vt:lpstr>9-13.Safety Quality </vt:lpstr>
      <vt:lpstr>14-16.Quantity&amp;packaging info</vt:lpstr>
      <vt:lpstr>17-20.HACCP,Artwork&amp;SpecAuthor.</vt:lpstr>
      <vt:lpstr>21. USPs</vt:lpstr>
      <vt:lpstr>'14-16.Quantity&amp;packaging info'!Print_Area</vt:lpstr>
      <vt:lpstr>'1-5.Manufacturer &amp; product info'!Print_Area</vt:lpstr>
      <vt:lpstr>'17-20.HACCP,Artwork&amp;SpecAuthor.'!Print_Area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Emma Du</cp:lastModifiedBy>
  <cp:revision/>
  <dcterms:created xsi:type="dcterms:W3CDTF">2020-04-03T10:32:46Z</dcterms:created>
  <dcterms:modified xsi:type="dcterms:W3CDTF">2026-04-09T16:09:50Z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