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thebasic.sharepoint.com/sites/Technical2/Shared Documents/3. Product Safety &amp; Quality Management System/3.6 Specifications/"/>
    </mc:Choice>
  </mc:AlternateContent>
  <xr:revisionPtr revIDLastSave="424" documentId="13_ncr:1_{D6FCC63D-6EB9-49D4-A03D-1484A8ED768F}" xr6:coauthVersionLast="47" xr6:coauthVersionMax="47" xr10:uidLastSave="{9C4A3C66-9E27-4557-BBA1-B675E91DC2BC}"/>
  <bookViews>
    <workbookView minimized="1" xWindow="510" yWindow="3100" windowWidth="28800" windowHeight="15370" tabRatio="827" activeTab="7"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Warranty statement" sheetId="18" r:id="rId6"/>
    <sheet name="Document Control" sheetId="19" r:id="rId7"/>
    <sheet name="USP &amp; content verification " sheetId="20" r:id="rId8"/>
  </sheets>
  <definedNames>
    <definedName name="_xlnm.Print_Area" localSheetId="3">'14-16.Quantity&amp;packaging info'!$A$1:$F$32</definedName>
    <definedName name="_xlnm.Print_Area" localSheetId="0">'1-5.Manufacturer &amp; product info'!$A$1:$E$38</definedName>
    <definedName name="_xlnm.Print_Area" localSheetId="4">'17-20.HACCP,Artwork&amp;SpecAuthor.'!$A$1:$E$33</definedName>
    <definedName name="_xlnm.Print_Area" localSheetId="1">'6-8.Ingre&amp;Nutrition&amp;Allergens'!$A$1:$I$44</definedName>
    <definedName name="_xlnm.Print_Area" localSheetId="2">'9-13.Quality Attributes '!$A$1:$F$35</definedName>
    <definedName name="_xlnm.Print_Area" localSheetId="5">'Warranty statement'!$A$1:$A$21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 i="8" l="1"/>
  <c r="D28" i="8"/>
  <c r="D27" i="8"/>
  <c r="D26" i="8"/>
  <c r="C26" i="8" l="1"/>
  <c r="B30" i="8"/>
  <c r="B29" i="8"/>
  <c r="B27" i="8"/>
  <c r="B28" i="8"/>
  <c r="C27" i="8" l="1"/>
  <c r="C28" i="8" l="1"/>
  <c r="J15" i="2"/>
  <c r="E8" i="2" l="1"/>
</calcChain>
</file>

<file path=xl/sharedStrings.xml><?xml version="1.0" encoding="utf-8"?>
<sst xmlns="http://schemas.openxmlformats.org/spreadsheetml/2006/main" count="550" uniqueCount="349">
  <si>
    <t>1.Product Gernal Description:</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</si>
  <si>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</si>
  <si>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t>C011</t>
  </si>
  <si>
    <t>Product Description in Details:</t>
  </si>
  <si>
    <t>Light soy sauce</t>
  </si>
  <si>
    <t>Purchase UoM:</t>
    <phoneticPr fontId="38"/>
  </si>
  <si>
    <t>24/200ml</t>
  </si>
  <si>
    <t>TBI Product Code:</t>
    <phoneticPr fontId="38"/>
  </si>
  <si>
    <t>Product Barcode:</t>
  </si>
  <si>
    <t>Outer case Barcode:</t>
  </si>
  <si>
    <t>35060740661769</t>
  </si>
  <si>
    <t>Name of Supplier:</t>
  </si>
  <si>
    <t>KAMADA SOY SAUCE Inc.</t>
  </si>
  <si>
    <t>Name of Manufacturer:</t>
  </si>
  <si>
    <t>KAMADA SOY SAUCE Inc.</t>
    <phoneticPr fontId="38"/>
  </si>
  <si>
    <t>Address of Manufacturer:</t>
  </si>
  <si>
    <t>1-6-35,HOMACHI, SAKAIDE, KAGAWA, 7620044 JAPAN</t>
    <phoneticPr fontId="38"/>
  </si>
  <si>
    <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</si>
  <si>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</si>
  <si>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2.Product Certified For</t>
  </si>
  <si>
    <t xml:space="preserve">* If certified please tick yes and attach the certificates &amp; reports </t>
  </si>
  <si>
    <t>BRC</t>
  </si>
  <si>
    <t>ISO22000</t>
  </si>
  <si>
    <t>ASC</t>
  </si>
  <si>
    <t>Global G.A.P.</t>
  </si>
  <si>
    <t>Sedex</t>
  </si>
  <si>
    <t>Halal</t>
  </si>
  <si>
    <t>Kosher</t>
  </si>
  <si>
    <t>Organic</t>
  </si>
  <si>
    <t>Other</t>
  </si>
  <si>
    <t>U.S. Seafood HACCP
ISO9001</t>
    <phoneticPr fontId="38"/>
  </si>
  <si>
    <t>3.Dietary Requirements</t>
    <phoneticPr fontId="38"/>
  </si>
  <si>
    <t>*Please tick in the box</t>
  </si>
  <si>
    <t>Vegetarians</t>
  </si>
  <si>
    <t>v</t>
  </si>
  <si>
    <t>(Contains no animal product but may animal by-product e.g Milk &amp; egg)</t>
  </si>
  <si>
    <t xml:space="preserve">Vegans </t>
  </si>
  <si>
    <t>(Contains no animal product)</t>
  </si>
  <si>
    <t>4.Shelf Life &amp; Storage Condition</t>
  </si>
  <si>
    <t>Storage Condition / Temperature Range (°C)</t>
  </si>
  <si>
    <t>Please store the product at room temperature before opening and in the refrigerator after opening.</t>
    <phoneticPr fontId="38"/>
  </si>
  <si>
    <t>Shelf Life</t>
  </si>
  <si>
    <t>18 months</t>
  </si>
  <si>
    <t>Minimum Remaining Shelf Life before on board/
Minimum Shelf Life on Delivery</t>
    <phoneticPr fontId="38"/>
  </si>
  <si>
    <t>16 months</t>
  </si>
  <si>
    <t>Ambient products</t>
    <phoneticPr fontId="38"/>
  </si>
  <si>
    <t>Frozen Products</t>
  </si>
  <si>
    <t>Once Opened</t>
  </si>
  <si>
    <t>N/A</t>
    <phoneticPr fontId="38"/>
  </si>
  <si>
    <t>Once Defrosted</t>
    <phoneticPr fontId="38"/>
  </si>
  <si>
    <t>Once Defrosted suitable for Refreezing?</t>
    <phoneticPr fontId="38"/>
  </si>
  <si>
    <t>Date Code Format E.g. DD/MM/YY</t>
  </si>
  <si>
    <t>DD/MM/YYYY</t>
    <phoneticPr fontId="38"/>
  </si>
  <si>
    <t>Batch Code Format / Traceability Code</t>
    <phoneticPr fontId="38"/>
  </si>
  <si>
    <t>5.Instructions for Use</t>
  </si>
  <si>
    <t>For stir-frying, simmering, etc.</t>
    <phoneticPr fontId="38"/>
  </si>
  <si>
    <t>Document Control</t>
  </si>
  <si>
    <t xml:space="preserve">Version </t>
  </si>
  <si>
    <t xml:space="preserve">Doc name </t>
  </si>
  <si>
    <t>BASIC-18</t>
  </si>
  <si>
    <t xml:space="preserve">Issued by </t>
  </si>
  <si>
    <t>Nancy Deng</t>
  </si>
  <si>
    <t>Approved by</t>
  </si>
  <si>
    <t>Emma Du</t>
  </si>
  <si>
    <t>Signature</t>
  </si>
  <si>
    <t>邓瞿友忱</t>
  </si>
  <si>
    <t>Date</t>
  </si>
  <si>
    <t>6.Product Composition</t>
  </si>
  <si>
    <t>Ingredients</t>
  </si>
  <si>
    <t>Components</t>
  </si>
  <si>
    <t>% 
Composition</t>
  </si>
  <si>
    <t>Supplier Names</t>
  </si>
  <si>
    <t>Country of Origin</t>
  </si>
  <si>
    <t>Genetically modified?</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</si>
  <si>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</si>
  <si>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</si>
  <si>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</si>
  <si>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</si>
  <si>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Water</t>
    <phoneticPr fontId="38"/>
  </si>
  <si>
    <t>-</t>
    <phoneticPr fontId="38"/>
  </si>
  <si>
    <t>Local Public Water</t>
    <phoneticPr fontId="38"/>
  </si>
  <si>
    <t>Japan</t>
    <phoneticPr fontId="38"/>
  </si>
  <si>
    <t>NO</t>
    <phoneticPr fontId="38"/>
  </si>
  <si>
    <t>Soybeans</t>
    <phoneticPr fontId="38"/>
  </si>
  <si>
    <t>Not Disclosed</t>
    <phoneticPr fontId="38"/>
  </si>
  <si>
    <r>
      <t xml:space="preserve">India, USA, Canada, Japan
</t>
    </r>
    <r>
      <rPr>
        <sz val="8"/>
        <rFont val="Calibri Light"/>
        <family val="3"/>
        <charset val="128"/>
        <scheme val="major"/>
      </rPr>
      <t>(Not in order of weight)</t>
    </r>
  </si>
  <si>
    <t>Wheat</t>
    <phoneticPr fontId="38"/>
  </si>
  <si>
    <t>Salt</t>
    <phoneticPr fontId="38"/>
  </si>
  <si>
    <t>Dia-salt, Naruto</t>
    <phoneticPr fontId="38"/>
  </si>
  <si>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</si>
  <si>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</si>
  <si>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Are Genetically Modified Organisms handled on manufacturing site?</t>
  </si>
  <si>
    <t>No</t>
    <phoneticPr fontId="38"/>
  </si>
  <si>
    <t>Is GMO free certificate available for the ingredients at GMO risk?</t>
  </si>
  <si>
    <t>7.Nutritional Information</t>
  </si>
  <si>
    <t>* Not Mandatory</t>
  </si>
  <si>
    <t>Typical Values (g)</t>
  </si>
  <si>
    <t>Per 100ml</t>
    <phoneticPr fontId="38"/>
  </si>
  <si>
    <t xml:space="preserve">Energy (Kcal/KJ) </t>
  </si>
  <si>
    <t>96kcal/400kJ</t>
  </si>
  <si>
    <t>Fat</t>
  </si>
  <si>
    <t>0g</t>
    <phoneticPr fontId="38"/>
  </si>
  <si>
    <t xml:space="preserve">   of which saturate fat</t>
  </si>
  <si>
    <t xml:space="preserve">   of which monounsaturated fat*</t>
  </si>
  <si>
    <t xml:space="preserve">   of which, polyunsaturated fat*</t>
  </si>
  <si>
    <t>Carbohydrate</t>
  </si>
  <si>
    <t>12g</t>
  </si>
  <si>
    <t xml:space="preserve">   of which sugar</t>
  </si>
  <si>
    <t>2.0g</t>
    <phoneticPr fontId="38"/>
  </si>
  <si>
    <t xml:space="preserve">   of which Polyols*</t>
  </si>
  <si>
    <t xml:space="preserve">   of which starch*</t>
  </si>
  <si>
    <t>Fibre*</t>
  </si>
  <si>
    <t>Protein</t>
  </si>
  <si>
    <t>11g</t>
  </si>
  <si>
    <t>Salt</t>
  </si>
  <si>
    <t>14.4g</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</si>
  <si>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</si>
  <si>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</si>
  <si>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</si>
  <si>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</si>
  <si>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</si>
  <si>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</si>
  <si>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</si>
  <si>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 xml:space="preserve">Risk of Cross Contamination </t>
  </si>
  <si>
    <t>Yes/No</t>
  </si>
  <si>
    <t>01</t>
  </si>
  <si>
    <r>
      <t xml:space="preserve">Cereals containing gluten
</t>
    </r>
    <r>
      <rPr>
        <sz val="10"/>
        <color theme="1"/>
        <rFont val="Calibri Light"/>
        <family val="2"/>
        <scheme val="major"/>
      </rPr>
      <t>including wheat, Rye, Barley, Oats, Spelt &amp; Khorasan and products thereof:</t>
    </r>
  </si>
  <si>
    <t>Yes</t>
    <phoneticPr fontId="38"/>
  </si>
  <si>
    <t>02</t>
  </si>
  <si>
    <t>Crustaceans and products thereof:</t>
  </si>
  <si>
    <t>03</t>
  </si>
  <si>
    <t>Fish and products thereof:</t>
  </si>
  <si>
    <t>04</t>
  </si>
  <si>
    <t>Molluscs and products thereof:</t>
  </si>
  <si>
    <t>05</t>
  </si>
  <si>
    <t>Peanuts and products thereof:</t>
  </si>
  <si>
    <t>06</t>
  </si>
  <si>
    <t>Soybeans and products thereof:</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</si>
  <si>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</si>
  <si>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</si>
  <si>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</si>
  <si>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</si>
  <si>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</si>
  <si>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</si>
  <si>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</si>
  <si>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</si>
  <si>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</si>
  <si>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</si>
  <si>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</si>
  <si>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</si>
  <si>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Yes</t>
  </si>
  <si>
    <t>13</t>
  </si>
  <si>
    <t>Lupin and products thereof:</t>
  </si>
  <si>
    <t>14</t>
  </si>
  <si>
    <t>Egg and products thereof:</t>
  </si>
  <si>
    <t>9.Chemical Standard</t>
  </si>
  <si>
    <t>Test Item</t>
  </si>
  <si>
    <t>EU MRL standard/Recommendation</t>
  </si>
  <si>
    <t>Country of Origin MRL Standard</t>
  </si>
  <si>
    <t>Test Frequency</t>
  </si>
  <si>
    <t>pH</t>
  </si>
  <si>
    <t>Company standard 4.6-5.2
(Standard might be changed)</t>
    <phoneticPr fontId="38"/>
  </si>
  <si>
    <t>Every Production</t>
    <phoneticPr fontId="38"/>
  </si>
  <si>
    <t>Company standard 14.7-15.9
(Standard might be changed)</t>
    <phoneticPr fontId="38"/>
  </si>
  <si>
    <t>Brix:
Company standard 38.6-41.0
(Standard might be changed)</t>
    <phoneticPr fontId="38"/>
  </si>
  <si>
    <t>10.Acrylamide</t>
  </si>
  <si>
    <t xml:space="preserve">Are Products at risk of acrylamide? </t>
    <phoneticPr fontId="38"/>
  </si>
  <si>
    <t>No</t>
  </si>
  <si>
    <t>If Yes. What mitigation measures are in place to manage acrylamide levels with the food?</t>
    <phoneticPr fontId="38"/>
  </si>
  <si>
    <t>11.Radioactivity</t>
  </si>
  <si>
    <t>*occurs naturally in all food and can be transferred into food in different ways eg crops from soil, drinking water from the earth, Fish and Shellfish from the water or Sea floor.</t>
    <phoneticPr fontId="38"/>
  </si>
  <si>
    <t xml:space="preserve">Has the product/ingredient been irradiated? </t>
  </si>
  <si>
    <t>Is the product/ingredient subject to potential radioactive cross contamination?</t>
  </si>
  <si>
    <t xml:space="preserve">              If yes, what controls in place</t>
  </si>
  <si>
    <t xml:space="preserve">Has the product/ingredient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</si>
  <si>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</si>
  <si>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</si>
  <si>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</si>
  <si>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</si>
  <si>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</si>
  <si>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</si>
  <si>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Country of Origin Standard</t>
  </si>
  <si>
    <t>Manufacturer Standard</t>
  </si>
  <si>
    <t>COA</t>
  </si>
  <si>
    <t>*please clarify by filling in how many samples per day/PO rather than by each lot</t>
  </si>
  <si>
    <t>TVC</t>
  </si>
  <si>
    <t>Quality Indicator</t>
  </si>
  <si>
    <r>
      <t>&lt;10</t>
    </r>
    <r>
      <rPr>
        <vertAlign val="superscript"/>
        <sz val="10"/>
        <color theme="1"/>
        <rFont val="Arial"/>
        <family val="2"/>
      </rPr>
      <t>4</t>
    </r>
  </si>
  <si>
    <t>No Standard</t>
    <phoneticPr fontId="38"/>
  </si>
  <si>
    <t>─</t>
  </si>
  <si>
    <t>No Test</t>
    <phoneticPr fontId="38"/>
  </si>
  <si>
    <r>
      <t xml:space="preserve">We categorize our products how easy that microbial growth by water activity and salt rate, and set the sterilization method for each category.
To reconfirm the validity of the sterilization method, we conduct microbiological test twice a year.
In the case of Chinese Soy Sauce, all food poisoning bacteria can be controlled by its low </t>
    </r>
    <r>
      <rPr>
        <b/>
        <sz val="14"/>
        <color rgb="FFFF0000"/>
        <rFont val="Calibri Light"/>
        <family val="3"/>
        <charset val="128"/>
        <scheme val="major"/>
      </rPr>
      <t>water activity as about 0.82.</t>
    </r>
    <r>
      <rPr>
        <b/>
        <sz val="14"/>
        <color theme="1"/>
        <rFont val="Calibri Light"/>
        <family val="2"/>
        <scheme val="major"/>
      </rPr>
      <t xml:space="preserve">
For this reason, we set target microbial as salt-tolerant yeast, and confirm the same category are negative to conduct microbial test by the pour plate method of soy sauce medium twice a year.</t>
    </r>
    <phoneticPr fontId="38"/>
  </si>
  <si>
    <t>Escherichia coli</t>
  </si>
  <si>
    <t>Hygiene indicator</t>
  </si>
  <si>
    <t>&lt;20</t>
  </si>
  <si>
    <t>Enterobacteriaceae</t>
  </si>
  <si>
    <t>&lt;100</t>
  </si>
  <si>
    <t>Listeria spp</t>
  </si>
  <si>
    <t>Not Detected</t>
  </si>
  <si>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</si>
  <si>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</si>
  <si>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</si>
  <si>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</si>
  <si>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</si>
  <si>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</si>
  <si>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</si>
  <si>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</si>
  <si>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</si>
  <si>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r>
      <t>&lt;10</t>
    </r>
    <r>
      <rPr>
        <vertAlign val="superscript"/>
        <sz val="10"/>
        <color theme="1"/>
        <rFont val="Arial"/>
        <family val="2"/>
      </rPr>
      <t>3</t>
    </r>
  </si>
  <si>
    <t>Bacillus spp.</t>
  </si>
  <si>
    <t>Clostridium perfringens</t>
  </si>
  <si>
    <t>&lt;10</t>
  </si>
  <si>
    <t>Staphylococcus aureus and other coagulase-positive staphylococci</t>
  </si>
  <si>
    <t>13.Acceptance and Rejection standard</t>
  </si>
  <si>
    <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</si>
  <si>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</si>
  <si>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</si>
  <si>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1. Flavor/taste: Same as product sample
2. Color: #6-12(twice dilute with water) as Soysauce color standard
Both are tested at product analyzing.
(Standard of color might be changed.)</t>
    <phoneticPr fontId="38"/>
  </si>
  <si>
    <t>Changes in color, flavor, and aroma within normal ranges due to the passage of expiration date, storage conditions, and transportation are not eligible for rejection. Additionally, please note that this product is free from preservatives, amino acid seasonings, and alcohol, which may cause it to deteriorate more quickly than products containing additives.</t>
    <phoneticPr fontId="38"/>
  </si>
  <si>
    <t xml:space="preserve">14.Quantity Attributes </t>
  </si>
  <si>
    <t>Unit (g)</t>
  </si>
  <si>
    <t>Case (kg)</t>
  </si>
  <si>
    <r>
      <rPr>
        <sz val="11"/>
        <color rgb="FF000000"/>
        <rFont val="游ゴシック Light"/>
        <family val="3"/>
        <charset val="128"/>
      </rPr>
      <t xml:space="preserve">Unit Drained Weight
(If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</si>
  <si>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</si>
  <si>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</si>
  <si>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</si>
  <si>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</si>
  <si>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phoneticPr fontId="38"/>
  </si>
  <si>
    <t>15.Packaging Weight Dimensions</t>
  </si>
  <si>
    <t>Description/Color</t>
  </si>
  <si>
    <r>
      <t xml:space="preserve">Materials
</t>
    </r>
    <r>
      <rPr>
        <sz val="8"/>
        <color theme="1"/>
        <rFont val="Calibri Light"/>
        <family val="2"/>
        <scheme val="major"/>
      </rPr>
      <t>*please indicate the plastic material from below 01-07</t>
    </r>
  </si>
  <si>
    <t>Weight 
(g)</t>
  </si>
  <si>
    <t xml:space="preserve">Dimensions
(mm)   </t>
  </si>
  <si>
    <t>Primary：</t>
  </si>
  <si>
    <t>Product packaging</t>
    <phoneticPr fontId="38"/>
  </si>
  <si>
    <t>PE/PAPER/PE/AL/PET/PE</t>
    <phoneticPr fontId="38"/>
  </si>
  <si>
    <t>L</t>
  </si>
  <si>
    <t>W</t>
  </si>
  <si>
    <t>H</t>
  </si>
  <si>
    <t>Secondary:</t>
  </si>
  <si>
    <t>Outer packaging/brown</t>
    <phoneticPr fontId="38"/>
  </si>
  <si>
    <t xml:space="preserve"> Cardboard box.</t>
    <phoneticPr fontId="38"/>
  </si>
  <si>
    <t>Tertiary:</t>
  </si>
  <si>
    <t>CAP/SPOUT</t>
    <phoneticPr fontId="38"/>
  </si>
  <si>
    <t>PP/LDPE</t>
    <phoneticPr fontId="38"/>
  </si>
  <si>
    <t xml:space="preserve">16.Pallet Configuration </t>
  </si>
  <si>
    <t>JP Pallet Configuration 
(1.1m x 1.1m)</t>
    <phoneticPr fontId="38"/>
  </si>
  <si>
    <t>EU Pallet Configuration 
(0.8m x 1.2m)</t>
  </si>
  <si>
    <t>UK Pallet Configuration 
(1m x 1.2m)</t>
  </si>
  <si>
    <t>Cases per layer</t>
  </si>
  <si>
    <t>Number of layers</t>
  </si>
  <si>
    <t xml:space="preserve">Cases/pallet </t>
  </si>
  <si>
    <t>Pallet height (m)</t>
  </si>
  <si>
    <t>Pallet weight (kg)</t>
  </si>
  <si>
    <t>20FCL Max Load without palletized</t>
  </si>
  <si>
    <t>40FCL Max Load without palletized</t>
  </si>
  <si>
    <t>Pallet Top-View</t>
  </si>
  <si>
    <t>*pallet height must lower than 1.75m &amp; weight under 1000kg</t>
  </si>
  <si>
    <t>17.Process Flow Chart- (showing all CCPs)</t>
    <phoneticPr fontId="38"/>
  </si>
  <si>
    <t>Please provide in the form a Critical Control Point (CCP), a description of the process/packing operations including processing times tempuratures where applicable and in process Safery Control Checks (CCP Summary) and Quality Checks.　</t>
  </si>
  <si>
    <t>18.Critical Control Points</t>
  </si>
  <si>
    <t>CCP</t>
  </si>
  <si>
    <t>Control Measure</t>
  </si>
  <si>
    <t>Critical Limit</t>
  </si>
  <si>
    <t>Monitoring Frequency</t>
  </si>
  <si>
    <t>Final filtration process</t>
    <phoneticPr fontId="38"/>
  </si>
  <si>
    <t>Go through strainer</t>
    <phoneticPr fontId="38"/>
  </si>
  <si>
    <t>All liquid go through settled strainer correctly.
Strainer:100mesh
(machine no.1,2 / 30mesh (machine no.3)</t>
    <phoneticPr fontId="38"/>
  </si>
  <si>
    <t>Before filling</t>
    <phoneticPr fontId="38"/>
  </si>
  <si>
    <t>No damage with the strainer</t>
    <phoneticPr fontId="38"/>
  </si>
  <si>
    <t>Before and after filling</t>
    <phoneticPr fontId="38"/>
  </si>
  <si>
    <t>Filling process</t>
    <phoneticPr fontId="38"/>
  </si>
  <si>
    <t>Liquid temperature in hopper tank</t>
    <phoneticPr fontId="38"/>
  </si>
  <si>
    <t>75C (machine no.1,2)
/77C (machine no.3)</t>
    <phoneticPr fontId="38"/>
  </si>
  <si>
    <t>Every 30 minutes</t>
    <phoneticPr fontId="38"/>
  </si>
  <si>
    <t>Liquid temperature in hopper tank after re-start filling by sudden stop</t>
    <phoneticPr fontId="38"/>
  </si>
  <si>
    <t>At re-start</t>
    <phoneticPr fontId="38"/>
  </si>
  <si>
    <t>Liquid temperature in hopper tank before re-start filling by sudden stop</t>
    <phoneticPr fontId="38"/>
  </si>
  <si>
    <t>77C (machine no.1,2)
/79C (machine no.3)</t>
    <phoneticPr fontId="38"/>
  </si>
  <si>
    <t>Reject products
(11 packs @ no.1,2
/15 packs @ no.3)</t>
    <phoneticPr fontId="38"/>
  </si>
  <si>
    <t>Reject incorrect temperature products.</t>
    <phoneticPr fontId="38"/>
  </si>
  <si>
    <t>19.Artwork</t>
  </si>
  <si>
    <t>Inner Label / Package Design artwork</t>
  </si>
  <si>
    <t>Outer Label / Package Design artwork</t>
  </si>
  <si>
    <t>20.Packaging Photos</t>
  </si>
  <si>
    <t>Finished Product with Primary package</t>
  </si>
  <si>
    <t>Outer Case (Secondary)</t>
  </si>
  <si>
    <t>Tertiary</t>
    <phoneticPr fontId="38"/>
  </si>
  <si>
    <t>Specification Authorization</t>
  </si>
  <si>
    <t>1.Product to be supplied in accordance with this agreed specification. No changes are to be made without prior knowledge and prior written agreement of The Basic Ingredients Ltd technical department.
2.The contents of this specification are confidential and should not be disclosed to a third party without a written approval of The Basic Ingredients Ltd technical department.</t>
  </si>
  <si>
    <t>Manufacturer Name</t>
  </si>
  <si>
    <t>AIHARA TAKUYA</t>
    <phoneticPr fontId="38"/>
  </si>
  <si>
    <t>Print Name</t>
  </si>
  <si>
    <t>Position in Company</t>
  </si>
  <si>
    <t>Overseas sales representative</t>
    <phoneticPr fontId="38"/>
  </si>
  <si>
    <t>For and on behalf of The Basic Ingredients Ltd:</t>
  </si>
  <si>
    <t>Technical Account Manager</t>
  </si>
  <si>
    <t>For and on behalf of Customer:</t>
  </si>
  <si>
    <t>WARRANTY STATEMENT</t>
  </si>
  <si>
    <t>1. Product to be supplied must comply with this agreed specification.</t>
  </si>
  <si>
    <t>2. The supplier must inform The Basic Ingredients (TBI)  in writing any changes before production. No changes is to be</t>
  </si>
  <si>
    <t xml:space="preserve">     made without written approval from TBI.</t>
  </si>
  <si>
    <t xml:space="preserve">3. Product must be fit for purpose of the nature and substance stated in this specification and free from extraneous </t>
  </si>
  <si>
    <t xml:space="preserve">     and foreign matter.</t>
  </si>
  <si>
    <t xml:space="preserve">4. The raw materials used in this product fulfil the requirements described in the Regulation 1881/2006/EC related to </t>
  </si>
  <si>
    <t xml:space="preserve">     contaminants in foodstuffs, the Regulation 396/2005/EC related to pesticides in foodstuffs, and their amendments.</t>
  </si>
  <si>
    <t xml:space="preserve">5. The product has not been treated with ionising radiation and does not contain any irradiated ingredients </t>
  </si>
  <si>
    <t xml:space="preserve">     - Regulated under Directive 1999/2/EC and Directive 1999/3/EC.</t>
  </si>
  <si>
    <t xml:space="preserve">6. This product does not contain ingredients that contain GMO or consist of GMO or were produced from GMO </t>
  </si>
  <si>
    <t xml:space="preserve">    - Regulated under Regulation (EC) No 1829/2003, Regulation (EC) No 1830/2003, and their amendments.</t>
  </si>
  <si>
    <t>7. Products to be delivered using suitable transport in the stated conditions (i.e. ambient, chilled, frozen)</t>
  </si>
  <si>
    <t xml:space="preserve">8. The information on this specification can be used without reservation to advise customers with food allergies, </t>
  </si>
  <si>
    <t xml:space="preserve">     intolerances or aversions, especially those who may die from an anaphylactic reaction to traces of ingredients.</t>
  </si>
  <si>
    <t xml:space="preserve">9. All materials intended to come into contact with foods complies with European regulations: </t>
  </si>
  <si>
    <t xml:space="preserve">    Regulation (EC) No. 1935/2004, Regulation (EC) No. 2023/2006, Regulation (EU) No. 10/2011 (including </t>
  </si>
  <si>
    <t xml:space="preserve">    subsequent amendments), and also with Directives 82/711/EEC, 85/572/EEC, 2002/72/EEC (including </t>
  </si>
  <si>
    <t xml:space="preserve">    subsequent amendments).</t>
  </si>
  <si>
    <t xml:space="preserve">Reason of amendment </t>
  </si>
  <si>
    <t>New product</t>
  </si>
  <si>
    <t>change to palm oil</t>
  </si>
  <si>
    <t xml:space="preserve">Document Control &amp; Amendment </t>
  </si>
  <si>
    <t xml:space="preserve">Spec version no </t>
  </si>
  <si>
    <t xml:space="preserve">version 1 </t>
  </si>
  <si>
    <t xml:space="preserve">version 2 </t>
  </si>
  <si>
    <t xml:space="preserve">Requirement </t>
  </si>
  <si>
    <t xml:space="preserve">Content </t>
  </si>
  <si>
    <t>In conformity with requirement ? Name &amp; verification date</t>
  </si>
  <si>
    <t xml:space="preserve">Title </t>
  </si>
  <si>
    <t>Comply with the complete title : Brand name +Product name+ 3 key words</t>
  </si>
  <si>
    <t>Emma Basic - Light Soy Sauce 200ml | Stir Fry | Marinating | Vegan | Dipping | Made in Japan</t>
  </si>
  <si>
    <t>Yes, Emma 13 July 2024</t>
  </si>
  <si>
    <t xml:space="preserve"> USP No 1</t>
  </si>
  <si>
    <t xml:space="preserve">Match with approved spec </t>
  </si>
  <si>
    <r>
      <rPr>
        <b/>
        <sz val="11"/>
        <color theme="1"/>
        <rFont val="Futura Bk BT"/>
        <family val="2"/>
      </rPr>
      <t>ANTIOXIDATION PAPER CARTON</t>
    </r>
    <r>
      <rPr>
        <sz val="11"/>
        <color theme="1"/>
        <rFont val="Futura Bk BT"/>
        <family val="2"/>
      </rPr>
      <t>: Soy sauce gradually grows darker when it meets air, light and heat. This is oxidation, the enemy of natural umami. Our smart carton seals the precious contents, protecting from air and light.</t>
    </r>
  </si>
  <si>
    <t>Yes, Emma 18 July 2024</t>
  </si>
  <si>
    <t xml:space="preserve"> USP No 2</t>
  </si>
  <si>
    <r>
      <rPr>
        <b/>
        <sz val="11"/>
        <color theme="1"/>
        <rFont val="Futura Bk BT"/>
        <family val="2"/>
      </rPr>
      <t>PERFECT FOR STIR FRY AND DIPPING:</t>
    </r>
    <r>
      <rPr>
        <b/>
        <sz val="11"/>
        <color theme="1"/>
        <rFont val="Futura Bk"/>
        <family val="2"/>
      </rPr>
      <t xml:space="preserve"> </t>
    </r>
    <r>
      <rPr>
        <sz val="11"/>
        <color theme="1"/>
        <rFont val="Futura Bk BT"/>
        <family val="2"/>
      </rPr>
      <t>This is perfect as a dipping sauce for sushi, sashimi and other dishes! With our easy-pour resealable lid, it's easy to pour without spilling a drop.</t>
    </r>
  </si>
  <si>
    <t xml:space="preserve"> USP No 3</t>
  </si>
  <si>
    <r>
      <rPr>
        <b/>
        <sz val="11"/>
        <color theme="1"/>
        <rFont val="Futura Bk BT"/>
        <family val="2"/>
      </rPr>
      <t>NEVER ANY ADDITIVES</t>
    </r>
    <r>
      <rPr>
        <sz val="11"/>
        <color theme="1"/>
        <rFont val="Futura Bk BT"/>
        <family val="2"/>
      </rPr>
      <t xml:space="preserve">: No-MSG, No Colourings, No Acidity regulators, No Potassium Sorbate. </t>
    </r>
  </si>
  <si>
    <t xml:space="preserve"> USP No 4</t>
  </si>
  <si>
    <r>
      <rPr>
        <b/>
        <sz val="11"/>
        <color theme="1"/>
        <rFont val="Futura Bk BT"/>
        <family val="2"/>
      </rPr>
      <t>SOUP BASE</t>
    </r>
    <r>
      <rPr>
        <sz val="11"/>
        <color theme="1"/>
        <rFont val="Futura Bk BT"/>
        <family val="2"/>
      </rPr>
      <t>: Add 50ml of Emma Basic Light Soy Sauce to 200ml boiling water, a delicious bowl of soup is ready for you to add any noodles of your choice.</t>
    </r>
  </si>
  <si>
    <t xml:space="preserve"> USP No 5</t>
  </si>
  <si>
    <r>
      <rPr>
        <b/>
        <sz val="11"/>
        <color theme="1"/>
        <rFont val="Calibri"/>
        <family val="2"/>
        <scheme val="minor"/>
      </rPr>
      <t>KEEP ME IN THE FRIDGE</t>
    </r>
    <r>
      <rPr>
        <sz val="11"/>
        <color theme="1"/>
        <rFont val="Calibri"/>
        <family val="2"/>
        <scheme val="minor"/>
      </rPr>
      <t xml:space="preserve"> : </t>
    </r>
    <r>
      <rPr>
        <sz val="11"/>
        <color theme="1"/>
        <rFont val="Futura Bk BT"/>
        <family val="2"/>
      </rPr>
      <t>While soy sauce is typically stored in the cupboard, refrigerating it delays oxidation, ensuring its delicious taste lasts longer.</t>
    </r>
  </si>
  <si>
    <t xml:space="preserve">Product Image </t>
  </si>
  <si>
    <t>Hero front +  Hero back + serving 1, 2, 3 + video 360</t>
  </si>
  <si>
    <t>No,  video 360 missing</t>
  </si>
  <si>
    <t xml:space="preserve">Technical Details </t>
  </si>
  <si>
    <t xml:space="preserve">Ingredients, Nutrition , Allergen match with declared food label </t>
  </si>
  <si>
    <t>After opening, store in the refrigerator and consume as soon as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</si>
</sst>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quot;g&quot;;\-#,##0&quot;g&quot;"/>
  </numFmts>
  <fonts count="49">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b/>
      <sz val="12"/>
      <color rgb="FF000000"/>
      <name val="Calibri Light"/>
      <family val="2"/>
      <scheme val="major"/>
    </font>
    <font>
      <sz val="11"/>
      <color rgb="FF000000"/>
      <name val="Arial"/>
      <family val="2"/>
    </font>
    <font>
      <b/>
      <sz val="11"/>
      <color rgb="FF000000"/>
      <name val="Arial"/>
      <family val="2"/>
    </font>
    <font>
      <b/>
      <sz val="9"/>
      <color theme="1"/>
      <name val="Calibri Light"/>
      <family val="2"/>
      <scheme val="major"/>
    </font>
    <font>
      <sz val="10"/>
      <color rgb="FFFF0000"/>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4"/>
      <color theme="1"/>
      <name val="Calibri Light"/>
      <family val="2"/>
      <scheme val="major"/>
    </font>
    <font>
      <sz val="12"/>
      <color rgb="FF000000"/>
      <name val="Calibri Light"/>
      <family val="2"/>
      <scheme val="major"/>
    </font>
    <font>
      <sz val="11"/>
      <color theme="1"/>
      <name val="Calibri"/>
      <family val="2"/>
      <scheme val="minor"/>
    </font>
    <font>
      <sz val="11"/>
      <color theme="1"/>
      <name val="Futura Bk BT"/>
      <family val="2"/>
    </font>
    <font>
      <sz val="10"/>
      <color rgb="FF000000"/>
      <name val="Arial"/>
      <family val="2"/>
    </font>
    <font>
      <sz val="10"/>
      <color theme="1"/>
      <name val="Arial"/>
      <family val="2"/>
    </font>
    <font>
      <vertAlign val="superscript"/>
      <sz val="10"/>
      <color theme="1"/>
      <name val="Arial"/>
      <family val="2"/>
    </font>
    <font>
      <b/>
      <sz val="10"/>
      <color rgb="FFFF0000"/>
      <name val="Calibri Light"/>
      <family val="2"/>
      <scheme val="major"/>
    </font>
    <font>
      <sz val="11"/>
      <name val="Arial"/>
      <family val="2"/>
    </font>
    <font>
      <sz val="10"/>
      <color theme="1"/>
      <name val="Arial Narrow"/>
      <family val="2"/>
    </font>
    <font>
      <b/>
      <u/>
      <sz val="10"/>
      <color theme="1"/>
      <name val="Arial Narrow"/>
      <family val="2"/>
    </font>
    <font>
      <b/>
      <sz val="10"/>
      <color theme="1"/>
      <name val="Arial Narrow"/>
      <family val="2"/>
    </font>
    <font>
      <b/>
      <sz val="11"/>
      <color theme="1"/>
      <name val="Calibri"/>
      <family val="2"/>
      <scheme val="minor"/>
    </font>
    <font>
      <sz val="6"/>
      <name val="Calibri"/>
      <family val="3"/>
      <charset val="128"/>
      <scheme val="minor"/>
    </font>
    <font>
      <sz val="11"/>
      <color rgb="FF000000"/>
      <name val="游ゴシック Light"/>
      <family val="3"/>
      <charset val="128"/>
    </font>
    <font>
      <sz val="10"/>
      <color theme="1"/>
      <name val="Calibri Light"/>
      <family val="3"/>
      <charset val="128"/>
      <scheme val="major"/>
    </font>
    <font>
      <sz val="8"/>
      <color theme="1"/>
      <name val="Calibri Light"/>
      <family val="3"/>
      <charset val="128"/>
      <scheme val="major"/>
    </font>
    <font>
      <sz val="11"/>
      <name val="ＭＳ Ｐゴシック"/>
      <family val="2"/>
      <charset val="128"/>
    </font>
    <font>
      <sz val="8"/>
      <name val="Calibri Light"/>
      <family val="3"/>
      <charset val="128"/>
      <scheme val="major"/>
    </font>
    <font>
      <b/>
      <sz val="14"/>
      <color rgb="FFFF0000"/>
      <name val="Calibri Light"/>
      <family val="3"/>
      <charset val="128"/>
      <scheme val="major"/>
    </font>
    <font>
      <b/>
      <sz val="11"/>
      <color theme="1"/>
      <name val="Futura Bk BT"/>
      <family val="2"/>
    </font>
    <font>
      <b/>
      <sz val="11"/>
      <color theme="1"/>
      <name val="Futura Bk"/>
      <family val="2"/>
    </font>
    <font>
      <sz val="11"/>
      <color theme="1"/>
      <name val="Aptos Narrow"/>
      <family val="2"/>
    </font>
    <font>
      <sz val="11"/>
      <color theme="1"/>
      <name val="Calibri"/>
      <family val="2"/>
    </font>
  </fonts>
  <fills count="8">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9"/>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theme="0"/>
      </left>
      <right style="thin">
        <color indexed="64"/>
      </right>
      <top style="thin">
        <color indexed="64"/>
      </top>
      <bottom style="thin">
        <color indexed="64"/>
      </bottom>
      <diagonal/>
    </border>
  </borders>
  <cellStyleXfs count="3">
    <xf numFmtId="0" fontId="0" fillId="0" borderId="0"/>
    <xf numFmtId="0" fontId="27" fillId="0" borderId="0"/>
    <xf numFmtId="43" fontId="27" fillId="0" borderId="0" applyFont="0" applyFill="0" applyBorder="0" applyAlignment="0" applyProtection="0"/>
  </cellStyleXfs>
  <cellXfs count="222">
    <xf numFmtId="0" fontId="0" fillId="0" borderId="0" xfId="0"/>
    <xf numFmtId="0" fontId="2" fillId="0" borderId="1" xfId="0" applyFont="1" applyBorder="1" applyAlignment="1">
      <alignment vertical="center"/>
    </xf>
    <xf numFmtId="0" fontId="2" fillId="0" borderId="0" xfId="0" applyFont="1" applyAlignment="1">
      <alignment vertical="center"/>
    </xf>
    <xf numFmtId="0" fontId="1" fillId="2" borderId="1" xfId="0" applyFont="1" applyFill="1" applyBorder="1" applyAlignment="1">
      <alignment vertical="center" wrapText="1"/>
    </xf>
    <xf numFmtId="0" fontId="6" fillId="0" borderId="0" xfId="0" applyFont="1" applyAlignment="1">
      <alignment vertical="center"/>
    </xf>
    <xf numFmtId="10" fontId="2" fillId="0" borderId="0" xfId="0" applyNumberFormat="1" applyFont="1" applyAlignment="1">
      <alignment vertical="center"/>
    </xf>
    <xf numFmtId="0" fontId="1" fillId="0" borderId="0" xfId="0" applyFont="1" applyAlignment="1">
      <alignment horizontal="right" vertical="center" indent="1"/>
    </xf>
    <xf numFmtId="0" fontId="6" fillId="0" borderId="0" xfId="0" applyFont="1" applyAlignment="1">
      <alignment vertical="center" wrapText="1"/>
    </xf>
    <xf numFmtId="0" fontId="14" fillId="0" borderId="1" xfId="0" applyFont="1" applyBorder="1" applyAlignment="1">
      <alignment horizontal="center" vertical="center" wrapText="1"/>
    </xf>
    <xf numFmtId="0" fontId="12" fillId="0" borderId="0" xfId="0" applyFont="1" applyAlignment="1">
      <alignment vertical="center"/>
    </xf>
    <xf numFmtId="0" fontId="11" fillId="0" borderId="1" xfId="0" applyFont="1" applyBorder="1" applyAlignment="1">
      <alignment horizontal="center" vertical="center"/>
    </xf>
    <xf numFmtId="0" fontId="2" fillId="2" borderId="1" xfId="0" applyFont="1" applyFill="1" applyBorder="1" applyAlignment="1">
      <alignment vertical="center"/>
    </xf>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7" fillId="0" borderId="0" xfId="0" applyFont="1" applyAlignment="1">
      <alignment horizontal="left" vertical="center"/>
    </xf>
    <xf numFmtId="0" fontId="11" fillId="0" borderId="1" xfId="0" applyFont="1" applyBorder="1" applyAlignment="1">
      <alignment horizontal="center" vertical="center" wrapText="1"/>
    </xf>
    <xf numFmtId="0" fontId="2" fillId="0" borderId="1" xfId="0" applyFont="1" applyBorder="1" applyAlignment="1">
      <alignment horizontal="center" vertical="center"/>
    </xf>
    <xf numFmtId="0" fontId="13" fillId="2" borderId="1" xfId="0" applyFont="1" applyFill="1" applyBorder="1" applyAlignment="1">
      <alignment horizontal="right" vertical="center" wrapText="1"/>
    </xf>
    <xf numFmtId="0" fontId="13" fillId="0" borderId="5" xfId="0" applyFont="1" applyBorder="1" applyAlignment="1">
      <alignment horizontal="right" vertical="center" wrapText="1"/>
    </xf>
    <xf numFmtId="0" fontId="21" fillId="0" borderId="0" xfId="0" applyFont="1"/>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0" fillId="2" borderId="2" xfId="0" applyFont="1" applyFill="1" applyBorder="1" applyAlignment="1">
      <alignment horizontal="center" vertical="center" wrapText="1"/>
    </xf>
    <xf numFmtId="0" fontId="12" fillId="0" borderId="0" xfId="0" applyFont="1"/>
    <xf numFmtId="0" fontId="12" fillId="0" borderId="0" xfId="0" applyFont="1" applyAlignment="1">
      <alignment horizontal="left"/>
    </xf>
    <xf numFmtId="0" fontId="2" fillId="3" borderId="1" xfId="0" applyFont="1" applyFill="1" applyBorder="1" applyAlignment="1">
      <alignment horizontal="center" vertical="center"/>
    </xf>
    <xf numFmtId="0" fontId="2" fillId="0" borderId="0" xfId="0" applyFont="1" applyAlignment="1">
      <alignment horizontal="left" vertical="center"/>
    </xf>
    <xf numFmtId="0" fontId="2" fillId="0" borderId="0" xfId="0" applyFont="1" applyAlignment="1">
      <alignment vertical="center" wrapText="1"/>
    </xf>
    <xf numFmtId="0" fontId="18" fillId="2" borderId="1" xfId="0" applyFont="1" applyFill="1" applyBorder="1" applyAlignment="1">
      <alignment vertical="center" wrapText="1"/>
    </xf>
    <xf numFmtId="0" fontId="0" fillId="0" borderId="0" xfId="0" applyAlignment="1">
      <alignment horizontal="left" vertical="center" wrapText="1"/>
    </xf>
    <xf numFmtId="0" fontId="13" fillId="0" borderId="0" xfId="0" applyFont="1" applyAlignment="1">
      <alignment horizontal="left" wrapText="1"/>
    </xf>
    <xf numFmtId="0" fontId="1" fillId="2" borderId="1" xfId="0" applyFont="1" applyFill="1" applyBorder="1" applyAlignment="1">
      <alignment vertical="center"/>
    </xf>
    <xf numFmtId="0" fontId="1" fillId="2" borderId="1" xfId="0" quotePrefix="1" applyFont="1" applyFill="1" applyBorder="1" applyAlignment="1">
      <alignment vertical="center"/>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0" borderId="0" xfId="0" applyFont="1" applyAlignment="1">
      <alignment horizontal="center" vertical="center"/>
    </xf>
    <xf numFmtId="0" fontId="1" fillId="2" borderId="15"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3" fillId="2" borderId="1" xfId="0" applyFont="1" applyFill="1" applyBorder="1" applyAlignment="1">
      <alignment vertical="center" wrapText="1"/>
    </xf>
    <xf numFmtId="0" fontId="6" fillId="0" borderId="0" xfId="0" applyFont="1"/>
    <xf numFmtId="0" fontId="2" fillId="0" borderId="0" xfId="0" applyFont="1"/>
    <xf numFmtId="0" fontId="0" fillId="0" borderId="0" xfId="0" applyAlignment="1">
      <alignment horizontal="left" wrapText="1"/>
    </xf>
    <xf numFmtId="0" fontId="6" fillId="0" borderId="0" xfId="0" applyFont="1" applyAlignment="1">
      <alignment horizontal="left"/>
    </xf>
    <xf numFmtId="0" fontId="2" fillId="0" borderId="0" xfId="0" applyFont="1" applyAlignment="1">
      <alignment horizontal="left"/>
    </xf>
    <xf numFmtId="0" fontId="2" fillId="0" borderId="0" xfId="0" applyFont="1" applyAlignment="1">
      <alignment horizontal="right" vertical="center"/>
    </xf>
    <xf numFmtId="10" fontId="11" fillId="0" borderId="1" xfId="0" applyNumberFormat="1" applyFont="1" applyBorder="1" applyAlignment="1">
      <alignment horizontal="center" vertical="center" wrapText="1"/>
    </xf>
    <xf numFmtId="0" fontId="2" fillId="0" borderId="1" xfId="0" applyFont="1" applyBorder="1" applyAlignment="1">
      <alignment horizontal="left" vertical="center"/>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0" fillId="2" borderId="16" xfId="0" applyFont="1" applyFill="1" applyBorder="1" applyAlignment="1">
      <alignment horizontal="center" vertical="center" wrapText="1"/>
    </xf>
    <xf numFmtId="10" fontId="11" fillId="0" borderId="5" xfId="0" applyNumberFormat="1" applyFont="1" applyBorder="1" applyAlignment="1">
      <alignment horizontal="center" vertical="center" wrapText="1"/>
    </xf>
    <xf numFmtId="0" fontId="13" fillId="0" borderId="0" xfId="0" applyFont="1"/>
    <xf numFmtId="10" fontId="11" fillId="0" borderId="1" xfId="0" applyNumberFormat="1" applyFont="1" applyBorder="1" applyAlignment="1">
      <alignment vertical="center" wrapText="1"/>
    </xf>
    <xf numFmtId="0" fontId="2" fillId="3" borderId="1" xfId="0" applyFont="1" applyFill="1" applyBorder="1" applyAlignment="1">
      <alignment horizontal="left" vertical="center"/>
    </xf>
    <xf numFmtId="0" fontId="5" fillId="2" borderId="12" xfId="0" applyFont="1" applyFill="1" applyBorder="1" applyAlignment="1">
      <alignment horizontal="center" vertical="center"/>
    </xf>
    <xf numFmtId="0" fontId="2" fillId="0" borderId="5" xfId="0" applyFont="1" applyBorder="1" applyAlignment="1">
      <alignment horizontal="left" vertical="center"/>
    </xf>
    <xf numFmtId="0" fontId="3" fillId="2" borderId="1" xfId="0" applyFont="1" applyFill="1" applyBorder="1" applyAlignment="1">
      <alignment vertical="center"/>
    </xf>
    <xf numFmtId="0" fontId="2" fillId="0" borderId="19" xfId="0" applyFont="1" applyBorder="1" applyAlignment="1">
      <alignment horizontal="left" vertical="center"/>
    </xf>
    <xf numFmtId="0" fontId="34" fillId="0" borderId="0" xfId="0" applyFont="1" applyAlignment="1">
      <alignment vertical="center"/>
    </xf>
    <xf numFmtId="0" fontId="35" fillId="0" borderId="0" xfId="0" applyFont="1" applyAlignment="1">
      <alignment vertical="center"/>
    </xf>
    <xf numFmtId="0" fontId="36" fillId="0" borderId="0" xfId="0" applyFont="1" applyAlignment="1">
      <alignment vertical="center"/>
    </xf>
    <xf numFmtId="0" fontId="36" fillId="0" borderId="0" xfId="0" applyFont="1" applyAlignment="1">
      <alignment horizontal="left" vertical="center" indent="2"/>
    </xf>
    <xf numFmtId="164" fontId="2" fillId="3" borderId="1" xfId="0" applyNumberFormat="1" applyFont="1" applyFill="1" applyBorder="1" applyAlignment="1">
      <alignment horizontal="center" vertical="center"/>
    </xf>
    <xf numFmtId="0" fontId="0" fillId="3" borderId="1" xfId="0" applyFill="1" applyBorder="1" applyAlignment="1">
      <alignment horizontal="left"/>
    </xf>
    <xf numFmtId="0" fontId="0" fillId="0" borderId="1" xfId="0" applyBorder="1" applyAlignment="1">
      <alignment horizontal="left"/>
    </xf>
    <xf numFmtId="0" fontId="0" fillId="3" borderId="1" xfId="0" applyFill="1" applyBorder="1"/>
    <xf numFmtId="0" fontId="0" fillId="0" borderId="1" xfId="0" applyBorder="1"/>
    <xf numFmtId="14" fontId="0" fillId="0" borderId="1" xfId="0" applyNumberFormat="1" applyBorder="1" applyAlignment="1">
      <alignment horizontal="left" vertical="top"/>
    </xf>
    <xf numFmtId="0" fontId="4" fillId="0" borderId="0" xfId="0" applyFont="1" applyAlignment="1">
      <alignment vertical="center"/>
    </xf>
    <xf numFmtId="0" fontId="36" fillId="0" borderId="0" xfId="0" applyFont="1" applyAlignment="1">
      <alignment horizontal="left" vertical="center"/>
    </xf>
    <xf numFmtId="0" fontId="37" fillId="0" borderId="0" xfId="0" applyFont="1"/>
    <xf numFmtId="0" fontId="2"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19" xfId="0" applyFont="1" applyBorder="1" applyAlignment="1">
      <alignment horizontal="right" vertical="center"/>
    </xf>
    <xf numFmtId="165" fontId="2" fillId="0" borderId="1" xfId="0" applyNumberFormat="1" applyFont="1" applyBorder="1" applyAlignment="1">
      <alignment horizontal="center" vertical="center"/>
    </xf>
    <xf numFmtId="0" fontId="41" fillId="0" borderId="1" xfId="0" applyFont="1" applyBorder="1" applyAlignment="1">
      <alignment horizontal="left" vertical="center" wrapText="1"/>
    </xf>
    <xf numFmtId="0" fontId="40" fillId="0" borderId="1" xfId="0" applyFont="1" applyBorder="1" applyAlignment="1">
      <alignment horizontal="center" vertical="center"/>
    </xf>
    <xf numFmtId="0" fontId="2" fillId="0" borderId="1" xfId="0" quotePrefix="1" applyFont="1" applyBorder="1" applyAlignment="1">
      <alignment horizontal="center" vertical="center"/>
    </xf>
    <xf numFmtId="0" fontId="2" fillId="0" borderId="1" xfId="0" applyFont="1" applyBorder="1" applyAlignment="1">
      <alignment horizontal="left" vertical="center" wrapText="1"/>
    </xf>
    <xf numFmtId="0" fontId="3" fillId="0" borderId="0" xfId="0" applyFont="1" applyAlignment="1">
      <alignment horizontal="left" vertical="center" wrapText="1"/>
    </xf>
    <xf numFmtId="0" fontId="12" fillId="0" borderId="0" xfId="0" applyFont="1" applyAlignment="1">
      <alignment horizontal="left" vertical="top"/>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1" fillId="0" borderId="0" xfId="0" applyFont="1"/>
    <xf numFmtId="0" fontId="2"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wrapText="1"/>
    </xf>
    <xf numFmtId="0" fontId="2" fillId="0" borderId="1" xfId="0" applyFont="1" applyBorder="1" applyAlignment="1">
      <alignment vertical="center" wrapText="1"/>
    </xf>
    <xf numFmtId="0" fontId="5" fillId="0" borderId="0" xfId="0" applyFont="1" applyAlignment="1">
      <alignment horizontal="left" vertical="center" wrapText="1"/>
    </xf>
    <xf numFmtId="0" fontId="2" fillId="5" borderId="1" xfId="0" applyFont="1" applyFill="1" applyBorder="1" applyAlignment="1">
      <alignment vertical="center" wrapText="1"/>
    </xf>
    <xf numFmtId="0" fontId="28" fillId="0" borderId="1" xfId="0" applyFont="1" applyBorder="1" applyAlignment="1">
      <alignment horizontal="left" vertical="center" wrapText="1"/>
    </xf>
    <xf numFmtId="0" fontId="45" fillId="0" borderId="1" xfId="0" quotePrefix="1" applyFont="1" applyBorder="1" applyAlignment="1">
      <alignment horizontal="left" vertical="center" wrapText="1"/>
    </xf>
    <xf numFmtId="0" fontId="47" fillId="0" borderId="1" xfId="0" applyFont="1" applyBorder="1" applyAlignment="1">
      <alignment horizontal="center" vertical="center" wrapText="1"/>
    </xf>
    <xf numFmtId="0" fontId="0" fillId="0" borderId="1" xfId="0" applyBorder="1" applyAlignment="1">
      <alignment horizontal="left" vertical="center" wrapText="1"/>
    </xf>
    <xf numFmtId="0" fontId="0" fillId="6" borderId="1" xfId="0" applyFill="1" applyBorder="1" applyAlignment="1">
      <alignment horizontal="left" vertical="center" wrapText="1"/>
    </xf>
    <xf numFmtId="0" fontId="37" fillId="7"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8" fillId="0" borderId="1" xfId="0" applyFont="1" applyBorder="1" applyAlignment="1">
      <alignment horizontal="left" vertical="center" wrapText="1"/>
    </xf>
    <xf numFmtId="0" fontId="2" fillId="0" borderId="4" xfId="0" applyFont="1" applyBorder="1" applyAlignment="1">
      <alignment horizontal="center" vertical="center"/>
    </xf>
    <xf numFmtId="0" fontId="42" fillId="0" borderId="12" xfId="0" applyFont="1" applyBorder="1" applyAlignment="1">
      <alignment horizontal="left" vertical="center" wrapText="1"/>
    </xf>
    <xf numFmtId="0" fontId="33" fillId="0" borderId="9" xfId="0" applyFont="1" applyBorder="1" applyAlignment="1">
      <alignment horizontal="left" vertical="center" wrapText="1"/>
    </xf>
    <xf numFmtId="0" fontId="33" fillId="0" borderId="13" xfId="0" applyFont="1" applyBorder="1" applyAlignment="1">
      <alignment horizontal="left" vertical="center" wrapText="1"/>
    </xf>
    <xf numFmtId="0" fontId="33" fillId="0" borderId="8" xfId="0" applyFont="1" applyBorder="1" applyAlignment="1">
      <alignment horizontal="left" vertical="center" wrapText="1"/>
    </xf>
    <xf numFmtId="0" fontId="33" fillId="0" borderId="10" xfId="0" applyFont="1" applyBorder="1" applyAlignment="1">
      <alignment horizontal="left" vertical="center" wrapText="1"/>
    </xf>
    <xf numFmtId="0" fontId="33" fillId="0" borderId="14" xfId="0" applyFont="1" applyBorder="1" applyAlignment="1">
      <alignment horizontal="left" vertical="center" wrapText="1"/>
    </xf>
    <xf numFmtId="0" fontId="2" fillId="0" borderId="1" xfId="0" applyFont="1" applyBorder="1" applyAlignment="1">
      <alignment horizontal="left" vertical="center" wrapText="1"/>
    </xf>
    <xf numFmtId="0" fontId="6" fillId="0" borderId="10" xfId="0" applyFont="1" applyBorder="1" applyAlignment="1">
      <alignment horizontal="left"/>
    </xf>
    <xf numFmtId="0" fontId="16" fillId="2"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6" fillId="0" borderId="0" xfId="0" applyFont="1" applyAlignment="1">
      <alignment horizontal="left"/>
    </xf>
    <xf numFmtId="0" fontId="11" fillId="0" borderId="5" xfId="0" applyFont="1" applyBorder="1" applyAlignment="1">
      <alignment horizontal="left" vertical="center" wrapText="1"/>
    </xf>
    <xf numFmtId="0" fontId="11" fillId="0" borderId="7" xfId="0" applyFont="1" applyBorder="1" applyAlignment="1">
      <alignment horizontal="left" vertical="center"/>
    </xf>
    <xf numFmtId="0" fontId="11" fillId="0" borderId="5" xfId="0" applyFont="1" applyBorder="1" applyAlignment="1">
      <alignment horizontal="left" vertical="center"/>
    </xf>
    <xf numFmtId="0" fontId="2" fillId="0" borderId="1" xfId="0" quotePrefix="1" applyFont="1" applyBorder="1" applyAlignment="1">
      <alignment horizontal="left" vertical="center" wrapText="1"/>
    </xf>
    <xf numFmtId="0" fontId="2" fillId="4" borderId="1" xfId="0" applyFont="1" applyFill="1" applyBorder="1" applyAlignment="1">
      <alignment horizontal="left" vertical="center" wrapText="1"/>
    </xf>
    <xf numFmtId="1" fontId="2" fillId="0" borderId="1" xfId="2" quotePrefix="1" applyNumberFormat="1" applyFont="1" applyBorder="1" applyAlignment="1">
      <alignment horizontal="left" vertical="center" wrapText="1"/>
    </xf>
    <xf numFmtId="1" fontId="2" fillId="0" borderId="1" xfId="2" applyNumberFormat="1" applyFont="1" applyBorder="1" applyAlignment="1">
      <alignment horizontal="left" vertical="center" wrapText="1"/>
    </xf>
    <xf numFmtId="0" fontId="5" fillId="2" borderId="1"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11" fillId="0" borderId="7" xfId="0" applyFont="1" applyBorder="1" applyAlignment="1">
      <alignment horizontal="left" vertical="center" wrapText="1"/>
    </xf>
    <xf numFmtId="0" fontId="13" fillId="0" borderId="0" xfId="0" applyFont="1" applyAlignment="1">
      <alignment horizontal="left"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10" fontId="2" fillId="0" borderId="1" xfId="0" applyNumberFormat="1" applyFont="1" applyBorder="1" applyAlignment="1">
      <alignment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8" fillId="2" borderId="16"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4" fillId="2" borderId="5" xfId="0" applyFont="1" applyFill="1" applyBorder="1" applyAlignment="1">
      <alignment horizontal="left" vertical="center"/>
    </xf>
    <xf numFmtId="0" fontId="4" fillId="2" borderId="6" xfId="0" applyFont="1" applyFill="1" applyBorder="1" applyAlignment="1">
      <alignment horizontal="left" vertical="center"/>
    </xf>
    <xf numFmtId="0" fontId="4" fillId="2" borderId="7" xfId="0" applyFont="1" applyFill="1" applyBorder="1" applyAlignment="1">
      <alignment horizontal="left" vertical="center"/>
    </xf>
    <xf numFmtId="0" fontId="13" fillId="2" borderId="16" xfId="0" applyFont="1" applyFill="1" applyBorder="1" applyAlignment="1">
      <alignment horizontal="right" vertical="center" wrapText="1"/>
    </xf>
    <xf numFmtId="0" fontId="13" fillId="2" borderId="17" xfId="0" applyFont="1" applyFill="1" applyBorder="1" applyAlignment="1">
      <alignment horizontal="right" vertical="center" wrapText="1"/>
    </xf>
    <xf numFmtId="0" fontId="13" fillId="2" borderId="18" xfId="0" applyFont="1" applyFill="1" applyBorder="1" applyAlignment="1">
      <alignment horizontal="right" vertical="center" wrapText="1"/>
    </xf>
    <xf numFmtId="0" fontId="1" fillId="2" borderId="1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 fillId="0" borderId="5" xfId="0" applyFont="1" applyBorder="1" applyAlignment="1">
      <alignment horizontal="left" vertical="center"/>
    </xf>
    <xf numFmtId="0" fontId="2" fillId="0" borderId="7" xfId="0" applyFont="1" applyBorder="1" applyAlignment="1">
      <alignment horizontal="left" vertical="center"/>
    </xf>
    <xf numFmtId="0" fontId="6" fillId="0" borderId="11" xfId="0" applyFont="1" applyBorder="1" applyAlignment="1">
      <alignment horizontal="left" vertical="center" wrapText="1"/>
    </xf>
    <xf numFmtId="0" fontId="6" fillId="0" borderId="0" xfId="0" applyFont="1" applyAlignment="1">
      <alignment horizontal="left" vertical="center" wrapText="1"/>
    </xf>
    <xf numFmtId="0" fontId="24" fillId="2" borderId="8" xfId="0" applyFont="1" applyFill="1" applyBorder="1" applyAlignment="1">
      <alignment horizontal="center" vertical="center" wrapText="1"/>
    </xf>
    <xf numFmtId="0" fontId="24" fillId="2" borderId="10"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25" fillId="0" borderId="1" xfId="0" applyFont="1" applyBorder="1" applyAlignment="1">
      <alignment horizontal="left" vertical="center" wrapText="1"/>
    </xf>
    <xf numFmtId="0" fontId="40" fillId="0" borderId="8" xfId="0" applyFont="1" applyBorder="1" applyAlignment="1">
      <alignment horizontal="left" vertical="center" wrapText="1"/>
    </xf>
    <xf numFmtId="0" fontId="40" fillId="0" borderId="10" xfId="0" applyFont="1" applyBorder="1" applyAlignment="1">
      <alignment horizontal="left" vertical="center" wrapText="1"/>
    </xf>
    <xf numFmtId="0" fontId="40" fillId="0" borderId="14" xfId="0" applyFont="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3" fillId="0" borderId="0" xfId="0" applyFont="1" applyAlignment="1">
      <alignment horizontal="left" wrapText="1"/>
    </xf>
    <xf numFmtId="1" fontId="2" fillId="0" borderId="1" xfId="0" applyNumberFormat="1" applyFont="1" applyBorder="1" applyAlignment="1">
      <alignment horizontal="center" vertical="center"/>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1" xfId="0" applyFont="1" applyFill="1" applyBorder="1" applyAlignment="1">
      <alignment horizontal="right" vertical="center"/>
    </xf>
    <xf numFmtId="0" fontId="2" fillId="2" borderId="2" xfId="0" applyFont="1" applyFill="1" applyBorder="1" applyAlignment="1">
      <alignment horizontal="center" vertical="center"/>
    </xf>
    <xf numFmtId="0" fontId="2" fillId="2" borderId="2" xfId="0" applyFont="1" applyFill="1" applyBorder="1" applyAlignment="1">
      <alignment horizontal="right" vertical="center"/>
    </xf>
    <xf numFmtId="0" fontId="2" fillId="2" borderId="3" xfId="0" applyFont="1" applyFill="1" applyBorder="1" applyAlignment="1">
      <alignment horizontal="right" vertical="center"/>
    </xf>
    <xf numFmtId="0" fontId="2" fillId="2" borderId="4" xfId="0" applyFont="1" applyFill="1" applyBorder="1" applyAlignment="1">
      <alignment horizontal="righ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7" xfId="0" applyFont="1" applyBorder="1" applyAlignment="1">
      <alignment horizontal="left" vertical="center" wrapText="1"/>
    </xf>
    <xf numFmtId="0" fontId="2" fillId="5" borderId="1" xfId="0" applyFont="1" applyFill="1" applyBorder="1" applyAlignment="1">
      <alignment horizontal="left" vertical="center" wrapText="1"/>
    </xf>
    <xf numFmtId="0" fontId="5" fillId="5" borderId="0" xfId="0" applyFont="1" applyFill="1" applyAlignment="1">
      <alignment horizontal="left" vertical="center" wrapText="1"/>
    </xf>
    <xf numFmtId="14" fontId="2" fillId="5" borderId="1" xfId="0" applyNumberFormat="1" applyFont="1" applyFill="1" applyBorder="1" applyAlignment="1">
      <alignment horizontal="left" vertical="center" wrapText="1"/>
    </xf>
    <xf numFmtId="0" fontId="3" fillId="0" borderId="1" xfId="0" applyFont="1" applyBorder="1" applyAlignment="1">
      <alignment horizontal="left" vertical="center" wrapText="1"/>
    </xf>
    <xf numFmtId="0" fontId="12" fillId="0" borderId="1" xfId="0" applyFont="1" applyBorder="1" applyAlignment="1">
      <alignment horizontal="left" vertical="top" wrapText="1"/>
    </xf>
    <xf numFmtId="0" fontId="12" fillId="0" borderId="1" xfId="0" applyFont="1" applyBorder="1" applyAlignment="1">
      <alignment horizontal="left" vertical="top"/>
    </xf>
    <xf numFmtId="0" fontId="1" fillId="0" borderId="1" xfId="0" applyFont="1" applyBorder="1" applyAlignment="1">
      <alignment horizontal="center"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14" fontId="2" fillId="0" borderId="1" xfId="0" applyNumberFormat="1" applyFont="1" applyBorder="1" applyAlignment="1">
      <alignment horizontal="left" vertical="center" wrapText="1"/>
    </xf>
    <xf numFmtId="0" fontId="2" fillId="0" borderId="1" xfId="0" quotePrefix="1" applyFont="1" applyBorder="1" applyAlignment="1">
      <alignment horizontal="left" vertical="center"/>
    </xf>
    <xf numFmtId="0" fontId="2" fillId="0" borderId="1" xfId="0" applyFont="1" applyBorder="1" applyAlignment="1">
      <alignment horizontal="left" vertical="center"/>
    </xf>
    <xf numFmtId="0" fontId="4" fillId="0" borderId="1" xfId="0" applyFont="1" applyBorder="1" applyAlignment="1">
      <alignment horizontal="center" vertical="center" wrapText="1"/>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4" fillId="0" borderId="0" xfId="0" applyFont="1" applyAlignment="1">
      <alignment horizontal="left" wrapText="1"/>
    </xf>
    <xf numFmtId="0" fontId="4" fillId="0" borderId="0" xfId="0" applyFont="1" applyAlignment="1">
      <alignment horizontal="center" wrapText="1"/>
    </xf>
  </cellXfs>
  <cellStyles count="3">
    <cellStyle name="Comma" xfId="2" builtinId="3"/>
    <cellStyle name="Normal" xfId="0" builtinId="0"/>
    <cellStyle name="Normal 2" xfId="1" xr:uid="{B9EF23DA-5404-48C9-B209-9B1535F85F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590550</xdr:colOff>
      <xdr:row>20</xdr:row>
      <xdr:rowOff>38101</xdr:rowOff>
    </xdr:from>
    <xdr:to>
      <xdr:col>3</xdr:col>
      <xdr:colOff>628650</xdr:colOff>
      <xdr:row>21</xdr:row>
      <xdr:rowOff>285751</xdr:rowOff>
    </xdr:to>
    <xdr:pic>
      <xdr:nvPicPr>
        <xdr:cNvPr id="5" name="Picture 4">
          <a:extLst>
            <a:ext uri="{FF2B5EF4-FFF2-40B4-BE49-F238E27FC236}">
              <a16:creationId xmlns:a16="http://schemas.microsoft.com/office/drawing/2014/main" id="{6AF210C5-7D25-4CCD-A009-D9EA5249A2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81325" y="5095876"/>
          <a:ext cx="264795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30</xdr:row>
      <xdr:rowOff>144780</xdr:rowOff>
    </xdr:from>
    <xdr:to>
      <xdr:col>2</xdr:col>
      <xdr:colOff>1120140</xdr:colOff>
      <xdr:row>30</xdr:row>
      <xdr:rowOff>1292247</xdr:rowOff>
    </xdr:to>
    <xdr:pic>
      <xdr:nvPicPr>
        <xdr:cNvPr id="2" name="Picture 1">
          <a:extLst>
            <a:ext uri="{FF2B5EF4-FFF2-40B4-BE49-F238E27FC236}">
              <a16:creationId xmlns:a16="http://schemas.microsoft.com/office/drawing/2014/main" id="{2F6AB1B3-683D-9BAE-90ED-7819838032E6}"/>
            </a:ext>
          </a:extLst>
        </xdr:cNvPr>
        <xdr:cNvPicPr>
          <a:picLocks noChangeAspect="1"/>
        </xdr:cNvPicPr>
      </xdr:nvPicPr>
      <xdr:blipFill>
        <a:blip xmlns:r="http://schemas.openxmlformats.org/officeDocument/2006/relationships" r:embed="rId2"/>
        <a:stretch>
          <a:fillRect/>
        </a:stretch>
      </xdr:blipFill>
      <xdr:spPr>
        <a:xfrm>
          <a:off x="3230880" y="8191500"/>
          <a:ext cx="1005840" cy="1147467"/>
        </a:xfrm>
        <a:prstGeom prst="rect">
          <a:avLst/>
        </a:prstGeom>
      </xdr:spPr>
    </xdr:pic>
    <xdr:clientData/>
  </xdr:twoCellAnchor>
  <xdr:twoCellAnchor editAs="oneCell">
    <xdr:from>
      <xdr:col>1</xdr:col>
      <xdr:colOff>144781</xdr:colOff>
      <xdr:row>30</xdr:row>
      <xdr:rowOff>137160</xdr:rowOff>
    </xdr:from>
    <xdr:to>
      <xdr:col>1</xdr:col>
      <xdr:colOff>1120141</xdr:colOff>
      <xdr:row>30</xdr:row>
      <xdr:rowOff>1315071</xdr:rowOff>
    </xdr:to>
    <xdr:pic>
      <xdr:nvPicPr>
        <xdr:cNvPr id="3" name="Picture 2">
          <a:extLst>
            <a:ext uri="{FF2B5EF4-FFF2-40B4-BE49-F238E27FC236}">
              <a16:creationId xmlns:a16="http://schemas.microsoft.com/office/drawing/2014/main" id="{7058DFE0-2A2A-FFA3-A4CD-6486DA0605D4}"/>
            </a:ext>
          </a:extLst>
        </xdr:cNvPr>
        <xdr:cNvPicPr>
          <a:picLocks noChangeAspect="1"/>
        </xdr:cNvPicPr>
      </xdr:nvPicPr>
      <xdr:blipFill>
        <a:blip xmlns:r="http://schemas.openxmlformats.org/officeDocument/2006/relationships" r:embed="rId3"/>
        <a:stretch>
          <a:fillRect/>
        </a:stretch>
      </xdr:blipFill>
      <xdr:spPr>
        <a:xfrm>
          <a:off x="2072641" y="8183880"/>
          <a:ext cx="975360" cy="1177911"/>
        </a:xfrm>
        <a:prstGeom prst="rect">
          <a:avLst/>
        </a:prstGeom>
      </xdr:spPr>
    </xdr:pic>
    <xdr:clientData/>
  </xdr:twoCellAnchor>
  <xdr:twoCellAnchor editAs="oneCell">
    <xdr:from>
      <xdr:col>3</xdr:col>
      <xdr:colOff>83820</xdr:colOff>
      <xdr:row>30</xdr:row>
      <xdr:rowOff>137160</xdr:rowOff>
    </xdr:from>
    <xdr:to>
      <xdr:col>3</xdr:col>
      <xdr:colOff>982097</xdr:colOff>
      <xdr:row>30</xdr:row>
      <xdr:rowOff>1280160</xdr:rowOff>
    </xdr:to>
    <xdr:pic>
      <xdr:nvPicPr>
        <xdr:cNvPr id="4" name="Picture 3">
          <a:extLst>
            <a:ext uri="{FF2B5EF4-FFF2-40B4-BE49-F238E27FC236}">
              <a16:creationId xmlns:a16="http://schemas.microsoft.com/office/drawing/2014/main" id="{EDCFE4CA-01CA-42F8-A885-9A2D7B4BB753}"/>
            </a:ext>
          </a:extLst>
        </xdr:cNvPr>
        <xdr:cNvPicPr>
          <a:picLocks noChangeAspect="1"/>
        </xdr:cNvPicPr>
      </xdr:nvPicPr>
      <xdr:blipFill>
        <a:blip xmlns:r="http://schemas.openxmlformats.org/officeDocument/2006/relationships" r:embed="rId4"/>
        <a:stretch>
          <a:fillRect/>
        </a:stretch>
      </xdr:blipFill>
      <xdr:spPr>
        <a:xfrm>
          <a:off x="4411980" y="8183880"/>
          <a:ext cx="898277" cy="1143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415925</xdr:colOff>
      <xdr:row>19</xdr:row>
      <xdr:rowOff>216202</xdr:rowOff>
    </xdr:from>
    <xdr:to>
      <xdr:col>2</xdr:col>
      <xdr:colOff>407175</xdr:colOff>
      <xdr:row>19</xdr:row>
      <xdr:rowOff>1188113</xdr:rowOff>
    </xdr:to>
    <xdr:pic>
      <xdr:nvPicPr>
        <xdr:cNvPr id="4" name="図 3">
          <a:extLst>
            <a:ext uri="{FF2B5EF4-FFF2-40B4-BE49-F238E27FC236}">
              <a16:creationId xmlns:a16="http://schemas.microsoft.com/office/drawing/2014/main" id="{E478A467-0EBB-476E-8D98-B6D16B3D8A97}"/>
            </a:ext>
          </a:extLst>
        </xdr:cNvPr>
        <xdr:cNvPicPr>
          <a:picLocks noChangeAspect="1"/>
        </xdr:cNvPicPr>
      </xdr:nvPicPr>
      <xdr:blipFill>
        <a:blip xmlns:r="http://schemas.openxmlformats.org/officeDocument/2006/relationships" r:embed="rId1"/>
        <a:stretch>
          <a:fillRect/>
        </a:stretch>
      </xdr:blipFill>
      <xdr:spPr>
        <a:xfrm>
          <a:off x="2635250" y="9855502"/>
          <a:ext cx="1134250" cy="971911"/>
        </a:xfrm>
        <a:prstGeom prst="rect">
          <a:avLst/>
        </a:prstGeom>
      </xdr:spPr>
    </xdr:pic>
    <xdr:clientData/>
  </xdr:twoCellAnchor>
  <xdr:twoCellAnchor editAs="oneCell">
    <xdr:from>
      <xdr:col>0</xdr:col>
      <xdr:colOff>160019</xdr:colOff>
      <xdr:row>14</xdr:row>
      <xdr:rowOff>32887</xdr:rowOff>
    </xdr:from>
    <xdr:to>
      <xdr:col>1</xdr:col>
      <xdr:colOff>798286</xdr:colOff>
      <xdr:row>16</xdr:row>
      <xdr:rowOff>655897</xdr:rowOff>
    </xdr:to>
    <xdr:pic>
      <xdr:nvPicPr>
        <xdr:cNvPr id="14" name="Picture 4">
          <a:extLst>
            <a:ext uri="{FF2B5EF4-FFF2-40B4-BE49-F238E27FC236}">
              <a16:creationId xmlns:a16="http://schemas.microsoft.com/office/drawing/2014/main" id="{BCEF9BE3-6244-9586-BF65-07016890AE22}"/>
            </a:ext>
          </a:extLst>
        </xdr:cNvPr>
        <xdr:cNvPicPr>
          <a:picLocks noChangeAspect="1"/>
        </xdr:cNvPicPr>
      </xdr:nvPicPr>
      <xdr:blipFill>
        <a:blip xmlns:r="http://schemas.openxmlformats.org/officeDocument/2006/relationships" r:embed="rId2"/>
        <a:stretch>
          <a:fillRect/>
        </a:stretch>
      </xdr:blipFill>
      <xdr:spPr>
        <a:xfrm>
          <a:off x="160019" y="11027458"/>
          <a:ext cx="2670267" cy="2083510"/>
        </a:xfrm>
        <a:prstGeom prst="rect">
          <a:avLst/>
        </a:prstGeom>
      </xdr:spPr>
    </xdr:pic>
    <xdr:clientData/>
  </xdr:twoCellAnchor>
  <xdr:twoCellAnchor editAs="oneCell">
    <xdr:from>
      <xdr:col>2</xdr:col>
      <xdr:colOff>228600</xdr:colOff>
      <xdr:row>14</xdr:row>
      <xdr:rowOff>236221</xdr:rowOff>
    </xdr:from>
    <xdr:to>
      <xdr:col>4</xdr:col>
      <xdr:colOff>1326420</xdr:colOff>
      <xdr:row>16</xdr:row>
      <xdr:rowOff>100089</xdr:rowOff>
    </xdr:to>
    <xdr:pic>
      <xdr:nvPicPr>
        <xdr:cNvPr id="6" name="Picture 5">
          <a:extLst>
            <a:ext uri="{FF2B5EF4-FFF2-40B4-BE49-F238E27FC236}">
              <a16:creationId xmlns:a16="http://schemas.microsoft.com/office/drawing/2014/main" id="{8F32FBB8-FDF8-A418-27E6-E707ED69E008}"/>
            </a:ext>
          </a:extLst>
        </xdr:cNvPr>
        <xdr:cNvPicPr>
          <a:picLocks noChangeAspect="1"/>
        </xdr:cNvPicPr>
      </xdr:nvPicPr>
      <xdr:blipFill>
        <a:blip xmlns:r="http://schemas.openxmlformats.org/officeDocument/2006/relationships" r:embed="rId3"/>
        <a:stretch>
          <a:fillRect/>
        </a:stretch>
      </xdr:blipFill>
      <xdr:spPr>
        <a:xfrm>
          <a:off x="3253740" y="7848601"/>
          <a:ext cx="3315240" cy="1326908"/>
        </a:xfrm>
        <a:prstGeom prst="rect">
          <a:avLst/>
        </a:prstGeom>
      </xdr:spPr>
    </xdr:pic>
    <xdr:clientData/>
  </xdr:twoCellAnchor>
  <xdr:twoCellAnchor editAs="oneCell">
    <xdr:from>
      <xdr:col>0</xdr:col>
      <xdr:colOff>0</xdr:colOff>
      <xdr:row>2</xdr:row>
      <xdr:rowOff>198120</xdr:rowOff>
    </xdr:from>
    <xdr:to>
      <xdr:col>2</xdr:col>
      <xdr:colOff>601980</xdr:colOff>
      <xdr:row>3</xdr:row>
      <xdr:rowOff>1659309</xdr:rowOff>
    </xdr:to>
    <xdr:pic>
      <xdr:nvPicPr>
        <xdr:cNvPr id="2" name="Picture 1">
          <a:extLst>
            <a:ext uri="{FF2B5EF4-FFF2-40B4-BE49-F238E27FC236}">
              <a16:creationId xmlns:a16="http://schemas.microsoft.com/office/drawing/2014/main" id="{8944F5A1-BCFE-4243-86D1-436CE35670D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074420"/>
          <a:ext cx="3627120" cy="37243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381001</xdr:colOff>
      <xdr:row>2</xdr:row>
      <xdr:rowOff>289561</xdr:rowOff>
    </xdr:from>
    <xdr:to>
      <xdr:col>5</xdr:col>
      <xdr:colOff>438688</xdr:colOff>
      <xdr:row>3</xdr:row>
      <xdr:rowOff>1653540</xdr:rowOff>
    </xdr:to>
    <xdr:pic>
      <xdr:nvPicPr>
        <xdr:cNvPr id="3" name="Picture 2">
          <a:extLst>
            <a:ext uri="{FF2B5EF4-FFF2-40B4-BE49-F238E27FC236}">
              <a16:creationId xmlns:a16="http://schemas.microsoft.com/office/drawing/2014/main" id="{953C98CE-4582-C646-9860-EC609A7E8FC3}"/>
            </a:ext>
          </a:extLst>
        </xdr:cNvPr>
        <xdr:cNvPicPr>
          <a:picLocks noChangeAspect="1"/>
        </xdr:cNvPicPr>
      </xdr:nvPicPr>
      <xdr:blipFill>
        <a:blip xmlns:r="http://schemas.openxmlformats.org/officeDocument/2006/relationships" r:embed="rId5"/>
        <a:stretch>
          <a:fillRect/>
        </a:stretch>
      </xdr:blipFill>
      <xdr:spPr>
        <a:xfrm>
          <a:off x="3406141" y="1165861"/>
          <a:ext cx="3692427" cy="3627119"/>
        </a:xfrm>
        <a:prstGeom prst="rect">
          <a:avLst/>
        </a:prstGeom>
      </xdr:spPr>
    </xdr:pic>
    <xdr:clientData/>
  </xdr:twoCellAnchor>
  <xdr:twoCellAnchor editAs="oneCell">
    <xdr:from>
      <xdr:col>0</xdr:col>
      <xdr:colOff>576943</xdr:colOff>
      <xdr:row>19</xdr:row>
      <xdr:rowOff>152400</xdr:rowOff>
    </xdr:from>
    <xdr:to>
      <xdr:col>0</xdr:col>
      <xdr:colOff>1132114</xdr:colOff>
      <xdr:row>19</xdr:row>
      <xdr:rowOff>1090167</xdr:rowOff>
    </xdr:to>
    <xdr:pic>
      <xdr:nvPicPr>
        <xdr:cNvPr id="9" name="Picture 8">
          <a:extLst>
            <a:ext uri="{FF2B5EF4-FFF2-40B4-BE49-F238E27FC236}">
              <a16:creationId xmlns:a16="http://schemas.microsoft.com/office/drawing/2014/main" id="{8E0A56B7-8A58-D2F7-DBA6-92112BAE05A7}"/>
            </a:ext>
          </a:extLst>
        </xdr:cNvPr>
        <xdr:cNvPicPr>
          <a:picLocks noChangeAspect="1"/>
        </xdr:cNvPicPr>
      </xdr:nvPicPr>
      <xdr:blipFill>
        <a:blip xmlns:r="http://schemas.openxmlformats.org/officeDocument/2006/relationships" r:embed="rId6"/>
        <a:stretch>
          <a:fillRect/>
        </a:stretch>
      </xdr:blipFill>
      <xdr:spPr>
        <a:xfrm>
          <a:off x="576943" y="14129657"/>
          <a:ext cx="555171" cy="937767"/>
        </a:xfrm>
        <a:prstGeom prst="rect">
          <a:avLst/>
        </a:prstGeom>
      </xdr:spPr>
    </xdr:pic>
    <xdr:clientData/>
  </xdr:twoCellAnchor>
  <xdr:twoCellAnchor editAs="oneCell">
    <xdr:from>
      <xdr:col>0</xdr:col>
      <xdr:colOff>1885950</xdr:colOff>
      <xdr:row>28</xdr:row>
      <xdr:rowOff>85725</xdr:rowOff>
    </xdr:from>
    <xdr:to>
      <xdr:col>1</xdr:col>
      <xdr:colOff>861060</xdr:colOff>
      <xdr:row>30</xdr:row>
      <xdr:rowOff>105854</xdr:rowOff>
    </xdr:to>
    <xdr:pic>
      <xdr:nvPicPr>
        <xdr:cNvPr id="5" name="Picture 4">
          <a:extLst>
            <a:ext uri="{FF2B5EF4-FFF2-40B4-BE49-F238E27FC236}">
              <a16:creationId xmlns:a16="http://schemas.microsoft.com/office/drawing/2014/main" id="{0D2B205B-2E27-4632-9A89-A8C61E0C6174}"/>
            </a:ext>
            <a:ext uri="{147F2762-F138-4A5C-976F-8EAC2B608ADB}">
              <a16:predDERef xmlns:a16="http://schemas.microsoft.com/office/drawing/2014/main" pred="{8E0A56B7-8A58-D2F7-DBA6-92112BAE05A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85950" y="17678400"/>
          <a:ext cx="918210" cy="4201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10</xdr:row>
      <xdr:rowOff>80682</xdr:rowOff>
    </xdr:from>
    <xdr:to>
      <xdr:col>2</xdr:col>
      <xdr:colOff>3223618</xdr:colOff>
      <xdr:row>16</xdr:row>
      <xdr:rowOff>242938</xdr:rowOff>
    </xdr:to>
    <xdr:pic>
      <xdr:nvPicPr>
        <xdr:cNvPr id="27" name="Picture 1">
          <a:extLst>
            <a:ext uri="{FF2B5EF4-FFF2-40B4-BE49-F238E27FC236}">
              <a16:creationId xmlns:a16="http://schemas.microsoft.com/office/drawing/2014/main" id="{AB23BAFD-25E3-F056-F6E1-5630AA6CFBA7}"/>
            </a:ext>
          </a:extLst>
        </xdr:cNvPr>
        <xdr:cNvPicPr>
          <a:picLocks noChangeAspect="1"/>
        </xdr:cNvPicPr>
      </xdr:nvPicPr>
      <xdr:blipFill>
        <a:blip xmlns:r="http://schemas.openxmlformats.org/officeDocument/2006/relationships" r:embed="rId1"/>
        <a:stretch>
          <a:fillRect/>
        </a:stretch>
      </xdr:blipFill>
      <xdr:spPr>
        <a:xfrm>
          <a:off x="0" y="4078941"/>
          <a:ext cx="7116168" cy="2372056"/>
        </a:xfrm>
        <a:prstGeom prst="rect">
          <a:avLst/>
        </a:prstGeom>
      </xdr:spPr>
    </xdr:pic>
    <xdr:clientData/>
  </xdr:twoCellAnchor>
  <xdr:twoCellAnchor editAs="oneCell">
    <xdr:from>
      <xdr:col>2</xdr:col>
      <xdr:colOff>3567952</xdr:colOff>
      <xdr:row>9</xdr:row>
      <xdr:rowOff>358588</xdr:rowOff>
    </xdr:from>
    <xdr:to>
      <xdr:col>2</xdr:col>
      <xdr:colOff>4625375</xdr:colOff>
      <xdr:row>18</xdr:row>
      <xdr:rowOff>111366</xdr:rowOff>
    </xdr:to>
    <xdr:pic>
      <xdr:nvPicPr>
        <xdr:cNvPr id="28" name="Picture 3">
          <a:extLst>
            <a:ext uri="{FF2B5EF4-FFF2-40B4-BE49-F238E27FC236}">
              <a16:creationId xmlns:a16="http://schemas.microsoft.com/office/drawing/2014/main" id="{38190E92-4C10-4AD0-4C88-4E84CA9A61D6}"/>
            </a:ext>
          </a:extLst>
        </xdr:cNvPr>
        <xdr:cNvPicPr>
          <a:picLocks noChangeAspect="1"/>
        </xdr:cNvPicPr>
      </xdr:nvPicPr>
      <xdr:blipFill>
        <a:blip xmlns:r="http://schemas.openxmlformats.org/officeDocument/2006/relationships" r:embed="rId2"/>
        <a:stretch>
          <a:fillRect/>
        </a:stretch>
      </xdr:blipFill>
      <xdr:spPr>
        <a:xfrm>
          <a:off x="7386917" y="3980329"/>
          <a:ext cx="1057423" cy="306747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44"/>
  <sheetViews>
    <sheetView zoomScale="81" zoomScaleNormal="81" workbookViewId="0">
      <selection activeCell="C32" sqref="C32"/>
    </sheetView>
  </sheetViews>
  <sheetFormatPr defaultColWidth="9.1796875" defaultRowHeight="14.5"/>
  <cols>
    <col min="1" max="1" width="39.7265625" style="2" customWidth="1"/>
    <col min="2" max="2" width="27.453125" style="2" customWidth="1"/>
    <col min="3" max="3" width="17.7265625" style="2" customWidth="1"/>
    <col min="4" max="4" width="15.7265625" style="2" customWidth="1"/>
    <col min="5" max="5" width="13.81640625" style="2" customWidth="1"/>
    <col min="6" max="6" width="26.26953125" style="2" customWidth="1"/>
    <col min="7" max="16384" width="9.1796875" style="2"/>
  </cols>
  <sheetData>
    <row r="1" spans="1:6" ht="30" customHeight="1">
      <c r="A1" s="45" t="s">
        <v>0</v>
      </c>
    </row>
    <row r="2" spans="1:6" ht="15" customHeight="1">
      <c r="A2" s="44" t="s">
        <v>1</v>
      </c>
      <c r="B2" s="114" t="s">
        <v>2</v>
      </c>
      <c r="C2" s="114"/>
      <c r="D2" s="114"/>
      <c r="E2" s="114"/>
      <c r="F2" s="32"/>
    </row>
    <row r="3" spans="1:6" ht="15" customHeight="1">
      <c r="A3" s="3" t="s">
        <v>3</v>
      </c>
      <c r="B3" s="123" t="s">
        <v>4</v>
      </c>
      <c r="C3" s="123"/>
      <c r="D3" s="123"/>
      <c r="E3" s="123"/>
    </row>
    <row r="4" spans="1:6" ht="15" customHeight="1">
      <c r="A4" s="3" t="s">
        <v>5</v>
      </c>
      <c r="B4" s="114" t="s">
        <v>6</v>
      </c>
      <c r="C4" s="114"/>
      <c r="D4" s="114"/>
      <c r="E4" s="114"/>
    </row>
    <row r="5" spans="1:6" ht="15" customHeight="1">
      <c r="A5" s="3" t="s">
        <v>7</v>
      </c>
      <c r="B5" s="114" t="s">
        <v>2</v>
      </c>
      <c r="C5" s="114"/>
      <c r="D5" s="114"/>
      <c r="E5" s="114"/>
    </row>
    <row r="6" spans="1:6" ht="15" customHeight="1">
      <c r="A6" s="3" t="s">
        <v>8</v>
      </c>
      <c r="B6" s="124">
        <v>5060740661768</v>
      </c>
      <c r="C6" s="125"/>
      <c r="D6" s="125"/>
      <c r="E6" s="125"/>
    </row>
    <row r="7" spans="1:6" ht="15" customHeight="1">
      <c r="A7" s="3" t="s">
        <v>9</v>
      </c>
      <c r="B7" s="122" t="s">
        <v>10</v>
      </c>
      <c r="C7" s="114"/>
      <c r="D7" s="114"/>
      <c r="E7" s="114"/>
    </row>
    <row r="8" spans="1:6" ht="15" customHeight="1">
      <c r="A8" s="3" t="s">
        <v>11</v>
      </c>
      <c r="B8" s="114" t="s">
        <v>12</v>
      </c>
      <c r="C8" s="114"/>
      <c r="D8" s="114"/>
      <c r="E8" s="114"/>
    </row>
    <row r="9" spans="1:6" ht="15" customHeight="1">
      <c r="A9" s="3" t="s">
        <v>13</v>
      </c>
      <c r="B9" s="114" t="s">
        <v>14</v>
      </c>
      <c r="C9" s="114"/>
      <c r="D9" s="114"/>
      <c r="E9" s="114"/>
    </row>
    <row r="10" spans="1:6" ht="15" customHeight="1">
      <c r="A10" s="3" t="s">
        <v>15</v>
      </c>
      <c r="B10" s="114" t="s">
        <v>16</v>
      </c>
      <c r="C10" s="114"/>
      <c r="D10" s="114"/>
      <c r="E10" s="114"/>
    </row>
    <row r="11" spans="1:6" ht="15" customHeight="1">
      <c r="A11" s="3" t="s">
        <v>17</v>
      </c>
      <c r="B11" s="114" t="s">
        <v>18</v>
      </c>
      <c r="C11" s="114"/>
      <c r="D11" s="114"/>
      <c r="E11" s="114"/>
    </row>
    <row r="12" spans="1:6" ht="30" customHeight="1">
      <c r="A12" s="115" t="s">
        <v>19</v>
      </c>
      <c r="B12" s="115"/>
      <c r="C12" s="4"/>
    </row>
    <row r="13" spans="1:6" ht="30" customHeight="1">
      <c r="A13" s="19" t="s">
        <v>20</v>
      </c>
      <c r="B13" s="14"/>
    </row>
    <row r="14" spans="1:6" ht="15" customHeight="1">
      <c r="A14" s="33" t="s">
        <v>21</v>
      </c>
      <c r="B14" s="17"/>
    </row>
    <row r="15" spans="1:6" ht="15" customHeight="1">
      <c r="A15" s="33" t="s">
        <v>22</v>
      </c>
      <c r="B15" s="17"/>
    </row>
    <row r="16" spans="1:6" ht="15" customHeight="1">
      <c r="A16" s="33" t="s">
        <v>23</v>
      </c>
      <c r="B16" s="17"/>
    </row>
    <row r="17" spans="1:4" ht="15" customHeight="1">
      <c r="A17" s="33" t="s">
        <v>24</v>
      </c>
      <c r="B17" s="17"/>
    </row>
    <row r="18" spans="1:4" ht="15" customHeight="1">
      <c r="A18" s="33" t="s">
        <v>25</v>
      </c>
      <c r="B18" s="17"/>
    </row>
    <row r="19" spans="1:4" ht="15" customHeight="1">
      <c r="A19" s="33" t="s">
        <v>26</v>
      </c>
      <c r="B19" s="17"/>
    </row>
    <row r="20" spans="1:4" ht="15" customHeight="1">
      <c r="A20" s="33" t="s">
        <v>27</v>
      </c>
      <c r="B20" s="17"/>
    </row>
    <row r="21" spans="1:4" ht="15" customHeight="1">
      <c r="A21" s="33" t="s">
        <v>28</v>
      </c>
      <c r="B21" s="17"/>
    </row>
    <row r="22" spans="1:4" ht="30.65" customHeight="1">
      <c r="A22" s="33" t="s">
        <v>29</v>
      </c>
      <c r="B22" s="78" t="s">
        <v>30</v>
      </c>
    </row>
    <row r="23" spans="1:4" ht="30" customHeight="1">
      <c r="A23" s="45" t="s">
        <v>31</v>
      </c>
      <c r="B23" s="45"/>
      <c r="C23" s="45"/>
    </row>
    <row r="24" spans="1:4" ht="25.15" customHeight="1">
      <c r="A24" s="18" t="s">
        <v>32</v>
      </c>
      <c r="B24" s="14"/>
    </row>
    <row r="25" spans="1:4" ht="25.15" customHeight="1">
      <c r="A25" s="33" t="s">
        <v>33</v>
      </c>
      <c r="B25" s="17" t="s">
        <v>34</v>
      </c>
      <c r="C25" s="23" t="s">
        <v>35</v>
      </c>
    </row>
    <row r="26" spans="1:4" ht="25.15" customHeight="1">
      <c r="A26" s="33" t="s">
        <v>36</v>
      </c>
      <c r="B26" s="17" t="s">
        <v>34</v>
      </c>
      <c r="C26" s="23" t="s">
        <v>37</v>
      </c>
    </row>
    <row r="27" spans="1:4" s="46" customFormat="1" ht="30" customHeight="1">
      <c r="A27" s="118" t="s">
        <v>38</v>
      </c>
      <c r="B27" s="118"/>
      <c r="C27" s="118"/>
    </row>
    <row r="28" spans="1:4" ht="63" customHeight="1">
      <c r="A28" s="116" t="s">
        <v>39</v>
      </c>
      <c r="B28" s="116"/>
      <c r="C28" s="119" t="s">
        <v>40</v>
      </c>
      <c r="D28" s="120"/>
    </row>
    <row r="29" spans="1:4" ht="34.5" customHeight="1">
      <c r="A29" s="116" t="s">
        <v>41</v>
      </c>
      <c r="B29" s="116"/>
      <c r="C29" s="121" t="s">
        <v>42</v>
      </c>
      <c r="D29" s="120"/>
    </row>
    <row r="30" spans="1:4" ht="37.5" customHeight="1">
      <c r="A30" s="116" t="s">
        <v>43</v>
      </c>
      <c r="B30" s="116"/>
      <c r="C30" s="119" t="s">
        <v>44</v>
      </c>
      <c r="D30" s="120"/>
    </row>
    <row r="31" spans="1:4" ht="15" customHeight="1">
      <c r="A31" s="117"/>
      <c r="B31" s="117"/>
      <c r="C31" s="16" t="s">
        <v>45</v>
      </c>
      <c r="D31" s="10" t="s">
        <v>46</v>
      </c>
    </row>
    <row r="32" spans="1:4" ht="80.650000000000006" customHeight="1">
      <c r="A32" s="116" t="s">
        <v>47</v>
      </c>
      <c r="B32" s="116"/>
      <c r="C32" s="16" t="s">
        <v>348</v>
      </c>
      <c r="D32" s="10" t="s">
        <v>48</v>
      </c>
    </row>
    <row r="33" spans="1:6" ht="25.15" customHeight="1">
      <c r="A33" s="116" t="s">
        <v>49</v>
      </c>
      <c r="B33" s="116" t="s">
        <v>18</v>
      </c>
      <c r="C33" s="10" t="s">
        <v>18</v>
      </c>
      <c r="D33" s="10" t="s">
        <v>18</v>
      </c>
    </row>
    <row r="34" spans="1:6" ht="25.15" customHeight="1">
      <c r="A34" s="116" t="s">
        <v>50</v>
      </c>
      <c r="B34" s="116" t="s">
        <v>18</v>
      </c>
      <c r="C34" s="10" t="s">
        <v>18</v>
      </c>
      <c r="D34" s="10" t="s">
        <v>18</v>
      </c>
    </row>
    <row r="35" spans="1:6" ht="25.15" customHeight="1">
      <c r="A35" s="116" t="s">
        <v>51</v>
      </c>
      <c r="B35" s="116"/>
      <c r="C35" s="121" t="s">
        <v>52</v>
      </c>
      <c r="D35" s="120"/>
    </row>
    <row r="36" spans="1:6" ht="25.15" customHeight="1">
      <c r="A36" s="116" t="s">
        <v>53</v>
      </c>
      <c r="B36" s="116"/>
      <c r="C36" s="121" t="s">
        <v>52</v>
      </c>
      <c r="D36" s="120"/>
    </row>
    <row r="37" spans="1:6" s="46" customFormat="1" ht="30" customHeight="1">
      <c r="A37" s="118" t="s">
        <v>54</v>
      </c>
      <c r="B37" s="118"/>
      <c r="C37" s="118"/>
      <c r="F37" s="2"/>
    </row>
    <row r="38" spans="1:6" ht="33.65" customHeight="1">
      <c r="A38" s="108" t="s">
        <v>55</v>
      </c>
      <c r="B38" s="109"/>
      <c r="C38" s="109"/>
      <c r="D38" s="109"/>
      <c r="E38" s="110"/>
    </row>
    <row r="39" spans="1:6">
      <c r="A39" s="111"/>
      <c r="B39" s="112"/>
      <c r="C39" s="112"/>
      <c r="D39" s="112"/>
      <c r="E39" s="113"/>
    </row>
    <row r="41" spans="1:6">
      <c r="A41" s="75" t="s">
        <v>56</v>
      </c>
    </row>
    <row r="42" spans="1:6">
      <c r="A42" s="70" t="s">
        <v>57</v>
      </c>
      <c r="B42" s="71">
        <v>5</v>
      </c>
      <c r="C42" s="70" t="s">
        <v>58</v>
      </c>
      <c r="D42" s="71" t="s">
        <v>59</v>
      </c>
    </row>
    <row r="43" spans="1:6">
      <c r="A43" s="72" t="s">
        <v>60</v>
      </c>
      <c r="B43" s="73" t="s">
        <v>61</v>
      </c>
      <c r="C43" s="72" t="s">
        <v>62</v>
      </c>
      <c r="D43" s="73" t="s">
        <v>63</v>
      </c>
    </row>
    <row r="44" spans="1:6">
      <c r="A44" s="72" t="s">
        <v>64</v>
      </c>
      <c r="B44" s="73" t="s">
        <v>65</v>
      </c>
      <c r="C44" s="72" t="s">
        <v>66</v>
      </c>
      <c r="D44" s="74">
        <v>44631</v>
      </c>
    </row>
  </sheetData>
  <mergeCells count="28">
    <mergeCell ref="C35:D35"/>
    <mergeCell ref="C36:D36"/>
    <mergeCell ref="A28:B28"/>
    <mergeCell ref="A29:B29"/>
    <mergeCell ref="A32:B32"/>
    <mergeCell ref="A33:B33"/>
    <mergeCell ref="B7:E7"/>
    <mergeCell ref="B2:E2"/>
    <mergeCell ref="B3:E3"/>
    <mergeCell ref="B4:E4"/>
    <mergeCell ref="B5:E5"/>
    <mergeCell ref="B6:E6"/>
    <mergeCell ref="A38:E39"/>
    <mergeCell ref="B8:E8"/>
    <mergeCell ref="B9:E9"/>
    <mergeCell ref="B10:E10"/>
    <mergeCell ref="B11:E11"/>
    <mergeCell ref="A12:B12"/>
    <mergeCell ref="A34:B34"/>
    <mergeCell ref="A35:B35"/>
    <mergeCell ref="A36:B36"/>
    <mergeCell ref="A31:B31"/>
    <mergeCell ref="A27:C27"/>
    <mergeCell ref="C30:D30"/>
    <mergeCell ref="A30:B30"/>
    <mergeCell ref="A37:C37"/>
    <mergeCell ref="C28:D28"/>
    <mergeCell ref="C29:D29"/>
  </mergeCells>
  <phoneticPr fontId="38"/>
  <printOptions verticalCentered="1"/>
  <pageMargins left="0.39370078740157483" right="0.39370078740157483" top="0.98425196850393704" bottom="0.98425196850393704" header="0.39370078740157483" footer="0.39370078740157483"/>
  <pageSetup paperSize="9" scale="77"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5</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44"/>
  <sheetViews>
    <sheetView workbookViewId="0">
      <selection activeCell="K39" sqref="K39"/>
    </sheetView>
  </sheetViews>
  <sheetFormatPr defaultColWidth="9.1796875" defaultRowHeight="14.5"/>
  <cols>
    <col min="1" max="1" width="3.7265625" style="2" customWidth="1"/>
    <col min="2" max="2" width="29.7265625" style="2" customWidth="1"/>
    <col min="3" max="3" width="12.1796875" style="2" customWidth="1"/>
    <col min="4" max="4" width="19.7265625" style="2" customWidth="1"/>
    <col min="5" max="5" width="16" style="2" customWidth="1"/>
    <col min="6" max="6" width="18.81640625" style="2" customWidth="1"/>
    <col min="7" max="7" width="13.81640625" style="2" customWidth="1"/>
    <col min="8" max="8" width="18.1796875" style="2" customWidth="1"/>
    <col min="9" max="9" width="13.81640625" style="2" customWidth="1"/>
    <col min="10" max="10" width="11.81640625" style="2" customWidth="1"/>
    <col min="11" max="16384" width="9.1796875" style="2"/>
  </cols>
  <sheetData>
    <row r="1" spans="1:10" ht="30" customHeight="1">
      <c r="A1" s="45" t="s">
        <v>67</v>
      </c>
      <c r="B1" s="45"/>
      <c r="C1" s="4"/>
    </row>
    <row r="2" spans="1:10" ht="30" customHeight="1">
      <c r="A2" s="136" t="s">
        <v>68</v>
      </c>
      <c r="B2" s="137"/>
      <c r="C2" s="136" t="s">
        <v>69</v>
      </c>
      <c r="D2" s="137"/>
      <c r="E2" s="24" t="s">
        <v>70</v>
      </c>
      <c r="F2" s="61" t="s">
        <v>71</v>
      </c>
      <c r="G2" s="126" t="s">
        <v>72</v>
      </c>
      <c r="H2" s="126" t="s">
        <v>73</v>
      </c>
    </row>
    <row r="3" spans="1:10" ht="35.5" customHeight="1">
      <c r="A3" s="138" t="s">
        <v>74</v>
      </c>
      <c r="B3" s="139"/>
      <c r="C3" s="138" t="s">
        <v>75</v>
      </c>
      <c r="D3" s="139"/>
      <c r="E3" s="43" t="s">
        <v>76</v>
      </c>
      <c r="F3" s="56" t="s">
        <v>77</v>
      </c>
      <c r="G3" s="126"/>
      <c r="H3" s="126"/>
    </row>
    <row r="4" spans="1:10" ht="20.149999999999999" customHeight="1">
      <c r="A4" s="119" t="s">
        <v>78</v>
      </c>
      <c r="B4" s="129"/>
      <c r="C4" s="119" t="s">
        <v>79</v>
      </c>
      <c r="D4" s="129"/>
      <c r="E4" s="51">
        <v>0.4</v>
      </c>
      <c r="F4" s="57" t="s">
        <v>80</v>
      </c>
      <c r="G4" s="57" t="s">
        <v>81</v>
      </c>
      <c r="H4" s="59" t="s">
        <v>82</v>
      </c>
    </row>
    <row r="5" spans="1:10" ht="46.5" customHeight="1">
      <c r="A5" s="119" t="s">
        <v>83</v>
      </c>
      <c r="B5" s="129"/>
      <c r="C5" s="119" t="s">
        <v>79</v>
      </c>
      <c r="D5" s="129"/>
      <c r="E5" s="51">
        <v>0.25</v>
      </c>
      <c r="F5" s="57" t="s">
        <v>84</v>
      </c>
      <c r="G5" s="57" t="s">
        <v>85</v>
      </c>
      <c r="H5" s="59" t="s">
        <v>82</v>
      </c>
    </row>
    <row r="6" spans="1:10" ht="20.149999999999999" customHeight="1">
      <c r="A6" s="119" t="s">
        <v>86</v>
      </c>
      <c r="B6" s="129"/>
      <c r="C6" s="119" t="s">
        <v>79</v>
      </c>
      <c r="D6" s="129"/>
      <c r="E6" s="51">
        <v>0.2</v>
      </c>
      <c r="F6" s="57" t="s">
        <v>84</v>
      </c>
      <c r="G6" s="57" t="s">
        <v>81</v>
      </c>
      <c r="H6" s="59" t="s">
        <v>82</v>
      </c>
    </row>
    <row r="7" spans="1:10" ht="20.149999999999999" customHeight="1">
      <c r="A7" s="119" t="s">
        <v>87</v>
      </c>
      <c r="B7" s="129"/>
      <c r="C7" s="119" t="s">
        <v>79</v>
      </c>
      <c r="D7" s="129"/>
      <c r="E7" s="51">
        <v>0.15</v>
      </c>
      <c r="F7" s="57" t="s">
        <v>88</v>
      </c>
      <c r="G7" s="57" t="s">
        <v>81</v>
      </c>
      <c r="H7" s="59" t="s">
        <v>82</v>
      </c>
    </row>
    <row r="8" spans="1:10" ht="15" customHeight="1">
      <c r="D8" s="6" t="s">
        <v>89</v>
      </c>
      <c r="E8" s="5">
        <f>SUM(E4:E7)</f>
        <v>1</v>
      </c>
      <c r="F8" s="5"/>
      <c r="G8" s="5"/>
    </row>
    <row r="9" spans="1:10" ht="34.15" customHeight="1">
      <c r="A9" s="130" t="s">
        <v>90</v>
      </c>
      <c r="B9" s="130"/>
      <c r="C9" s="130"/>
      <c r="D9" s="130"/>
      <c r="E9" s="130"/>
      <c r="F9" s="130"/>
      <c r="G9" s="130"/>
      <c r="H9" s="130"/>
      <c r="I9" s="130"/>
    </row>
    <row r="10" spans="1:10" ht="34.15" customHeight="1">
      <c r="A10" s="130"/>
      <c r="B10" s="130"/>
      <c r="C10" s="130"/>
      <c r="D10" s="130"/>
      <c r="E10" s="130"/>
      <c r="F10" s="130"/>
      <c r="G10" s="130"/>
      <c r="H10" s="130"/>
      <c r="I10" s="130"/>
    </row>
    <row r="11" spans="1:10" ht="14.5" customHeight="1">
      <c r="A11" s="142" t="s">
        <v>91</v>
      </c>
      <c r="B11" s="143"/>
      <c r="C11" s="143"/>
      <c r="D11" s="143"/>
      <c r="E11" s="144"/>
      <c r="F11" s="135" t="s">
        <v>92</v>
      </c>
      <c r="G11" s="135"/>
    </row>
    <row r="12" spans="1:10">
      <c r="A12" s="142" t="s">
        <v>93</v>
      </c>
      <c r="B12" s="143"/>
      <c r="C12" s="143"/>
      <c r="D12" s="143"/>
      <c r="E12" s="144"/>
      <c r="F12" s="135" t="s">
        <v>92</v>
      </c>
      <c r="G12" s="135"/>
    </row>
    <row r="13" spans="1:10" ht="30" customHeight="1">
      <c r="A13" s="45" t="s">
        <v>94</v>
      </c>
      <c r="B13" s="7"/>
      <c r="C13" s="20" t="s">
        <v>95</v>
      </c>
    </row>
    <row r="14" spans="1:10" ht="20.149999999999999" customHeight="1">
      <c r="A14" s="131" t="s">
        <v>96</v>
      </c>
      <c r="B14" s="132"/>
      <c r="C14" s="131" t="s">
        <v>97</v>
      </c>
      <c r="D14" s="132"/>
    </row>
    <row r="15" spans="1:10" ht="31.15" customHeight="1">
      <c r="A15" s="127" t="s">
        <v>98</v>
      </c>
      <c r="B15" s="128"/>
      <c r="C15" s="133" t="s">
        <v>99</v>
      </c>
      <c r="D15" s="134"/>
      <c r="J15" s="2">
        <f>D16*37+(D20+D25)*17</f>
        <v>0</v>
      </c>
    </row>
    <row r="16" spans="1:10" ht="20.149999999999999" customHeight="1">
      <c r="A16" s="127" t="s">
        <v>100</v>
      </c>
      <c r="B16" s="128"/>
      <c r="C16" s="133" t="s">
        <v>101</v>
      </c>
      <c r="D16" s="134"/>
    </row>
    <row r="17" spans="1:10" ht="20.149999999999999" customHeight="1">
      <c r="A17" s="140" t="s">
        <v>102</v>
      </c>
      <c r="B17" s="141"/>
      <c r="C17" s="133" t="s">
        <v>101</v>
      </c>
      <c r="D17" s="134"/>
    </row>
    <row r="18" spans="1:10" ht="20.149999999999999" customHeight="1">
      <c r="A18" s="140" t="s">
        <v>103</v>
      </c>
      <c r="B18" s="141"/>
      <c r="C18" s="133"/>
      <c r="D18" s="134"/>
    </row>
    <row r="19" spans="1:10" ht="20.149999999999999" customHeight="1">
      <c r="A19" s="140" t="s">
        <v>104</v>
      </c>
      <c r="B19" s="141"/>
      <c r="C19" s="133"/>
      <c r="D19" s="134"/>
    </row>
    <row r="20" spans="1:10" ht="20.149999999999999" customHeight="1">
      <c r="A20" s="127" t="s">
        <v>105</v>
      </c>
      <c r="B20" s="128"/>
      <c r="C20" s="133" t="s">
        <v>106</v>
      </c>
      <c r="D20" s="134"/>
    </row>
    <row r="21" spans="1:10" ht="19.5" customHeight="1">
      <c r="A21" s="140" t="s">
        <v>107</v>
      </c>
      <c r="B21" s="141"/>
      <c r="C21" s="133" t="s">
        <v>108</v>
      </c>
      <c r="D21" s="134"/>
    </row>
    <row r="22" spans="1:10" ht="20.149999999999999" customHeight="1">
      <c r="A22" s="140" t="s">
        <v>109</v>
      </c>
      <c r="B22" s="141"/>
      <c r="C22" s="133"/>
      <c r="D22" s="134"/>
    </row>
    <row r="23" spans="1:10" ht="20.149999999999999" customHeight="1">
      <c r="A23" s="140" t="s">
        <v>110</v>
      </c>
      <c r="B23" s="141"/>
      <c r="C23" s="133"/>
      <c r="D23" s="134"/>
    </row>
    <row r="24" spans="1:10" ht="20.149999999999999" customHeight="1">
      <c r="A24" s="127" t="s">
        <v>111</v>
      </c>
      <c r="B24" s="128"/>
      <c r="C24" s="133"/>
      <c r="D24" s="134"/>
    </row>
    <row r="25" spans="1:10" ht="20.149999999999999" customHeight="1">
      <c r="A25" s="127" t="s">
        <v>112</v>
      </c>
      <c r="B25" s="128"/>
      <c r="C25" s="133" t="s">
        <v>113</v>
      </c>
      <c r="D25" s="134"/>
    </row>
    <row r="26" spans="1:10" ht="20.149999999999999" customHeight="1">
      <c r="A26" s="127" t="s">
        <v>114</v>
      </c>
      <c r="B26" s="128"/>
      <c r="C26" s="133" t="s">
        <v>115</v>
      </c>
      <c r="D26" s="134"/>
      <c r="E26" s="22" t="s">
        <v>116</v>
      </c>
      <c r="F26" s="23"/>
      <c r="G26" s="21"/>
      <c r="H26" s="21"/>
      <c r="I26" s="21"/>
      <c r="J26" s="21"/>
    </row>
    <row r="27" spans="1:10" ht="20.149999999999999" customHeight="1">
      <c r="A27" s="23" t="s">
        <v>117</v>
      </c>
      <c r="B27" s="22"/>
      <c r="C27" s="9"/>
      <c r="E27" s="21"/>
      <c r="F27" s="21"/>
      <c r="G27" s="21"/>
      <c r="H27" s="21"/>
      <c r="I27" s="21"/>
      <c r="J27" s="21"/>
    </row>
    <row r="28" spans="1:10" ht="30" customHeight="1">
      <c r="A28" s="45" t="s">
        <v>118</v>
      </c>
      <c r="B28" s="4"/>
      <c r="C28" s="4"/>
      <c r="D28" s="4"/>
    </row>
    <row r="29" spans="1:10" ht="57.65" customHeight="1">
      <c r="A29" s="156"/>
      <c r="B29" s="148" t="s">
        <v>119</v>
      </c>
      <c r="C29" s="149"/>
      <c r="D29" s="150"/>
      <c r="E29" s="35" t="s">
        <v>120</v>
      </c>
      <c r="F29" s="151" t="s">
        <v>121</v>
      </c>
      <c r="G29" s="36" t="s">
        <v>122</v>
      </c>
      <c r="H29" s="36" t="s">
        <v>123</v>
      </c>
    </row>
    <row r="30" spans="1:10" ht="38.65" customHeight="1">
      <c r="A30" s="157"/>
      <c r="B30" s="145" t="s">
        <v>32</v>
      </c>
      <c r="C30" s="146"/>
      <c r="D30" s="147"/>
      <c r="E30" s="42" t="s">
        <v>124</v>
      </c>
      <c r="F30" s="152"/>
      <c r="G30" s="42" t="s">
        <v>124</v>
      </c>
      <c r="H30" s="42" t="s">
        <v>124</v>
      </c>
    </row>
    <row r="31" spans="1:10" ht="30" customHeight="1">
      <c r="A31" s="34" t="s">
        <v>125</v>
      </c>
      <c r="B31" s="153" t="s">
        <v>126</v>
      </c>
      <c r="C31" s="154"/>
      <c r="D31" s="155"/>
      <c r="E31" s="17" t="s">
        <v>127</v>
      </c>
      <c r="F31" s="17" t="s">
        <v>86</v>
      </c>
      <c r="G31" s="17" t="s">
        <v>127</v>
      </c>
      <c r="H31" s="17" t="s">
        <v>92</v>
      </c>
    </row>
    <row r="32" spans="1:10" ht="15" customHeight="1">
      <c r="A32" s="34" t="s">
        <v>128</v>
      </c>
      <c r="B32" s="153" t="s">
        <v>129</v>
      </c>
      <c r="C32" s="154"/>
      <c r="D32" s="155"/>
      <c r="E32" s="17" t="s">
        <v>92</v>
      </c>
      <c r="F32" s="17" t="s">
        <v>79</v>
      </c>
      <c r="G32" s="17" t="s">
        <v>92</v>
      </c>
      <c r="H32" s="17" t="s">
        <v>92</v>
      </c>
    </row>
    <row r="33" spans="1:8" ht="15" customHeight="1">
      <c r="A33" s="34" t="s">
        <v>130</v>
      </c>
      <c r="B33" s="153" t="s">
        <v>131</v>
      </c>
      <c r="C33" s="154"/>
      <c r="D33" s="155"/>
      <c r="E33" s="17" t="s">
        <v>92</v>
      </c>
      <c r="F33" s="17" t="s">
        <v>79</v>
      </c>
      <c r="G33" s="17" t="s">
        <v>127</v>
      </c>
      <c r="H33" s="17" t="s">
        <v>92</v>
      </c>
    </row>
    <row r="34" spans="1:8" ht="15" customHeight="1">
      <c r="A34" s="34" t="s">
        <v>132</v>
      </c>
      <c r="B34" s="153" t="s">
        <v>133</v>
      </c>
      <c r="C34" s="154"/>
      <c r="D34" s="155"/>
      <c r="E34" s="17" t="s">
        <v>92</v>
      </c>
      <c r="F34" s="17" t="s">
        <v>79</v>
      </c>
      <c r="G34" s="17" t="s">
        <v>127</v>
      </c>
      <c r="H34" s="17" t="s">
        <v>92</v>
      </c>
    </row>
    <row r="35" spans="1:8" ht="15" customHeight="1">
      <c r="A35" s="34" t="s">
        <v>134</v>
      </c>
      <c r="B35" s="153" t="s">
        <v>135</v>
      </c>
      <c r="C35" s="154"/>
      <c r="D35" s="155"/>
      <c r="E35" s="17" t="s">
        <v>92</v>
      </c>
      <c r="F35" s="17" t="s">
        <v>79</v>
      </c>
      <c r="G35" s="17" t="s">
        <v>92</v>
      </c>
      <c r="H35" s="17" t="s">
        <v>92</v>
      </c>
    </row>
    <row r="36" spans="1:8" ht="15" customHeight="1">
      <c r="A36" s="34" t="s">
        <v>136</v>
      </c>
      <c r="B36" s="153" t="s">
        <v>137</v>
      </c>
      <c r="C36" s="154"/>
      <c r="D36" s="155"/>
      <c r="E36" s="17" t="s">
        <v>127</v>
      </c>
      <c r="F36" s="17" t="s">
        <v>83</v>
      </c>
      <c r="G36" s="17" t="s">
        <v>127</v>
      </c>
      <c r="H36" s="17" t="s">
        <v>92</v>
      </c>
    </row>
    <row r="37" spans="1:8" ht="15" customHeight="1">
      <c r="A37" s="34" t="s">
        <v>138</v>
      </c>
      <c r="B37" s="153" t="s">
        <v>139</v>
      </c>
      <c r="C37" s="154"/>
      <c r="D37" s="155"/>
      <c r="E37" s="17" t="s">
        <v>92</v>
      </c>
      <c r="F37" s="17" t="s">
        <v>79</v>
      </c>
      <c r="G37" s="17" t="s">
        <v>92</v>
      </c>
      <c r="H37" s="17" t="s">
        <v>92</v>
      </c>
    </row>
    <row r="38" spans="1:8" ht="15" customHeight="1">
      <c r="A38" s="34" t="s">
        <v>140</v>
      </c>
      <c r="B38" s="153" t="s">
        <v>141</v>
      </c>
      <c r="C38" s="154"/>
      <c r="D38" s="155"/>
      <c r="E38" s="17" t="s">
        <v>92</v>
      </c>
      <c r="F38" s="17" t="s">
        <v>79</v>
      </c>
      <c r="G38" s="17" t="s">
        <v>92</v>
      </c>
      <c r="H38" s="17" t="s">
        <v>92</v>
      </c>
    </row>
    <row r="39" spans="1:8" ht="15" customHeight="1">
      <c r="A39" s="34" t="s">
        <v>142</v>
      </c>
      <c r="B39" s="153" t="s">
        <v>143</v>
      </c>
      <c r="C39" s="154"/>
      <c r="D39" s="155"/>
      <c r="E39" s="17" t="s">
        <v>92</v>
      </c>
      <c r="F39" s="17" t="s">
        <v>79</v>
      </c>
      <c r="G39" s="17" t="s">
        <v>92</v>
      </c>
      <c r="H39" s="17" t="s">
        <v>92</v>
      </c>
    </row>
    <row r="40" spans="1:8" ht="15" customHeight="1">
      <c r="A40" s="34" t="s">
        <v>144</v>
      </c>
      <c r="B40" s="153" t="s">
        <v>145</v>
      </c>
      <c r="C40" s="154"/>
      <c r="D40" s="155"/>
      <c r="E40" s="17" t="s">
        <v>92</v>
      </c>
      <c r="F40" s="17" t="s">
        <v>79</v>
      </c>
      <c r="G40" s="17" t="s">
        <v>127</v>
      </c>
      <c r="H40" s="17" t="s">
        <v>92</v>
      </c>
    </row>
    <row r="41" spans="1:8" ht="15" customHeight="1">
      <c r="A41" s="34" t="s">
        <v>146</v>
      </c>
      <c r="B41" s="153" t="s">
        <v>147</v>
      </c>
      <c r="C41" s="154"/>
      <c r="D41" s="155"/>
      <c r="E41" s="17" t="s">
        <v>92</v>
      </c>
      <c r="F41" s="17" t="s">
        <v>79</v>
      </c>
      <c r="G41" s="17" t="s">
        <v>127</v>
      </c>
      <c r="H41" s="17" t="s">
        <v>92</v>
      </c>
    </row>
    <row r="42" spans="1:8" ht="15" customHeight="1">
      <c r="A42" s="34" t="s">
        <v>148</v>
      </c>
      <c r="B42" s="153" t="s">
        <v>149</v>
      </c>
      <c r="C42" s="154"/>
      <c r="D42" s="155"/>
      <c r="E42" s="17" t="s">
        <v>92</v>
      </c>
      <c r="F42" s="17" t="s">
        <v>79</v>
      </c>
      <c r="G42" s="17" t="s">
        <v>150</v>
      </c>
      <c r="H42" s="17" t="s">
        <v>92</v>
      </c>
    </row>
    <row r="43" spans="1:8" ht="15" customHeight="1">
      <c r="A43" s="34" t="s">
        <v>151</v>
      </c>
      <c r="B43" s="153" t="s">
        <v>152</v>
      </c>
      <c r="C43" s="154"/>
      <c r="D43" s="155"/>
      <c r="E43" s="17" t="s">
        <v>92</v>
      </c>
      <c r="F43" s="17" t="s">
        <v>79</v>
      </c>
      <c r="G43" s="17" t="s">
        <v>92</v>
      </c>
      <c r="H43" s="17" t="s">
        <v>92</v>
      </c>
    </row>
    <row r="44" spans="1:8" ht="15" customHeight="1">
      <c r="A44" s="34" t="s">
        <v>153</v>
      </c>
      <c r="B44" s="153" t="s">
        <v>154</v>
      </c>
      <c r="C44" s="154"/>
      <c r="D44" s="155"/>
      <c r="E44" s="17" t="s">
        <v>92</v>
      </c>
      <c r="F44" s="17" t="s">
        <v>79</v>
      </c>
      <c r="G44" s="17" t="s">
        <v>92</v>
      </c>
      <c r="H44" s="17" t="s">
        <v>92</v>
      </c>
    </row>
  </sheetData>
  <mergeCells count="63">
    <mergeCell ref="F29:F30"/>
    <mergeCell ref="B44:D44"/>
    <mergeCell ref="A29:A30"/>
    <mergeCell ref="B36:D36"/>
    <mergeCell ref="B37:D37"/>
    <mergeCell ref="B38:D38"/>
    <mergeCell ref="B39:D39"/>
    <mergeCell ref="B40:D40"/>
    <mergeCell ref="B41:D41"/>
    <mergeCell ref="B42:D42"/>
    <mergeCell ref="B33:D33"/>
    <mergeCell ref="B34:D34"/>
    <mergeCell ref="B35:D35"/>
    <mergeCell ref="B31:D31"/>
    <mergeCell ref="B32:D32"/>
    <mergeCell ref="B43:D43"/>
    <mergeCell ref="A11:E11"/>
    <mergeCell ref="A12:E12"/>
    <mergeCell ref="B30:D30"/>
    <mergeCell ref="A19:B19"/>
    <mergeCell ref="A20:B20"/>
    <mergeCell ref="A21:B21"/>
    <mergeCell ref="C22:D22"/>
    <mergeCell ref="C23:D23"/>
    <mergeCell ref="A22:B22"/>
    <mergeCell ref="A23:B23"/>
    <mergeCell ref="C19:D19"/>
    <mergeCell ref="C20:D20"/>
    <mergeCell ref="C21:D21"/>
    <mergeCell ref="B29:D29"/>
    <mergeCell ref="C24:D24"/>
    <mergeCell ref="C25:D25"/>
    <mergeCell ref="C26:D26"/>
    <mergeCell ref="A24:B24"/>
    <mergeCell ref="A25:B25"/>
    <mergeCell ref="A26:B26"/>
    <mergeCell ref="C16:D16"/>
    <mergeCell ref="C17:D17"/>
    <mergeCell ref="C18:D18"/>
    <mergeCell ref="A16:B16"/>
    <mergeCell ref="A17:B17"/>
    <mergeCell ref="A18:B18"/>
    <mergeCell ref="A4:B4"/>
    <mergeCell ref="A5:B5"/>
    <mergeCell ref="A6:B6"/>
    <mergeCell ref="A7:B7"/>
    <mergeCell ref="A3:B3"/>
    <mergeCell ref="H2:H3"/>
    <mergeCell ref="A15:B15"/>
    <mergeCell ref="C7:D7"/>
    <mergeCell ref="A9:I10"/>
    <mergeCell ref="C14:D14"/>
    <mergeCell ref="C15:D15"/>
    <mergeCell ref="C6:D6"/>
    <mergeCell ref="A14:B14"/>
    <mergeCell ref="F11:G11"/>
    <mergeCell ref="F12:G12"/>
    <mergeCell ref="C2:D2"/>
    <mergeCell ref="C3:D3"/>
    <mergeCell ref="C4:D4"/>
    <mergeCell ref="C5:D5"/>
    <mergeCell ref="G2:G3"/>
    <mergeCell ref="A2:B2"/>
  </mergeCells>
  <phoneticPr fontId="38"/>
  <printOptions verticalCentered="1"/>
  <pageMargins left="0.39370078740157483" right="0.39370078740157483" top="0.98425196850393704" bottom="0.98425196850393704" header="0.39370078740157483" footer="0.39370078740157483"/>
  <pageSetup paperSize="9" scale="59"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5</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8EF-47E8-4BB0-96AF-03BA765C1775}">
  <sheetPr codeName="Sheet3">
    <pageSetUpPr fitToPage="1"/>
  </sheetPr>
  <dimension ref="A1:K35"/>
  <sheetViews>
    <sheetView topLeftCell="A16" zoomScale="89" zoomScaleNormal="89" workbookViewId="0">
      <selection activeCell="G17" sqref="G17:J31"/>
    </sheetView>
  </sheetViews>
  <sheetFormatPr defaultColWidth="9.1796875" defaultRowHeight="14.5"/>
  <cols>
    <col min="1" max="1" width="35.81640625" style="2" customWidth="1"/>
    <col min="2" max="2" width="15" style="2" customWidth="1"/>
    <col min="3" max="3" width="16.26953125" style="2" customWidth="1"/>
    <col min="4" max="4" width="18.1796875" style="2" bestFit="1" customWidth="1"/>
    <col min="5" max="5" width="15.7265625" style="2" customWidth="1"/>
    <col min="6" max="6" width="16" style="2" customWidth="1"/>
    <col min="7" max="7" width="14" style="2" customWidth="1"/>
    <col min="8" max="8" width="16.26953125" style="2" customWidth="1"/>
    <col min="9" max="9" width="17" style="2" customWidth="1"/>
    <col min="10" max="10" width="14.1796875" style="2" customWidth="1"/>
    <col min="11" max="16384" width="9.1796875" style="2"/>
  </cols>
  <sheetData>
    <row r="1" spans="1:11" s="46" customFormat="1" ht="30" customHeight="1">
      <c r="A1" s="45" t="s">
        <v>155</v>
      </c>
      <c r="B1" s="45"/>
      <c r="C1" s="45"/>
      <c r="D1" s="45"/>
      <c r="E1" s="45"/>
      <c r="G1" s="31"/>
      <c r="H1" s="31"/>
      <c r="I1" s="31"/>
    </row>
    <row r="2" spans="1:11" ht="57.65" customHeight="1">
      <c r="A2" s="158" t="s">
        <v>156</v>
      </c>
      <c r="B2" s="159"/>
      <c r="C2" s="37" t="s">
        <v>157</v>
      </c>
      <c r="D2" s="38" t="s">
        <v>158</v>
      </c>
      <c r="E2" s="39" t="s">
        <v>159</v>
      </c>
      <c r="G2" s="31"/>
      <c r="H2" s="31"/>
      <c r="I2" s="31"/>
    </row>
    <row r="3" spans="1:11" ht="27" customHeight="1">
      <c r="A3" s="161" t="s">
        <v>160</v>
      </c>
      <c r="B3" s="162"/>
      <c r="C3" s="60"/>
      <c r="D3" s="83" t="s">
        <v>161</v>
      </c>
      <c r="E3" s="52" t="s">
        <v>162</v>
      </c>
      <c r="G3" s="31"/>
      <c r="H3" s="31"/>
      <c r="I3" s="31"/>
    </row>
    <row r="4" spans="1:11" ht="27" customHeight="1">
      <c r="A4" s="161" t="s">
        <v>114</v>
      </c>
      <c r="B4" s="162"/>
      <c r="C4" s="60"/>
      <c r="D4" s="83" t="s">
        <v>163</v>
      </c>
      <c r="E4" s="52" t="s">
        <v>162</v>
      </c>
      <c r="G4" s="31"/>
      <c r="H4" s="31"/>
      <c r="I4" s="31"/>
    </row>
    <row r="5" spans="1:11" ht="27" customHeight="1">
      <c r="A5" s="161" t="s">
        <v>29</v>
      </c>
      <c r="B5" s="162"/>
      <c r="C5" s="60"/>
      <c r="D5" s="83" t="s">
        <v>164</v>
      </c>
      <c r="E5" s="52" t="s">
        <v>162</v>
      </c>
      <c r="G5" s="31"/>
      <c r="H5" s="31"/>
      <c r="I5" s="31"/>
    </row>
    <row r="6" spans="1:11" s="46" customFormat="1" ht="30" customHeight="1">
      <c r="A6" s="45" t="s">
        <v>165</v>
      </c>
      <c r="B6" s="45"/>
      <c r="C6" s="45"/>
      <c r="D6" s="45"/>
      <c r="E6" s="45"/>
      <c r="I6" s="47"/>
      <c r="J6" s="47"/>
    </row>
    <row r="7" spans="1:11" ht="15.5">
      <c r="A7" s="172" t="s">
        <v>166</v>
      </c>
      <c r="B7" s="173"/>
      <c r="C7" s="173"/>
      <c r="D7" s="173"/>
      <c r="E7" s="174"/>
      <c r="F7" s="79" t="s">
        <v>167</v>
      </c>
      <c r="I7" s="31"/>
      <c r="J7" s="31"/>
    </row>
    <row r="8" spans="1:11" ht="20.149999999999999" customHeight="1">
      <c r="A8" s="172" t="s">
        <v>168</v>
      </c>
      <c r="B8" s="173"/>
      <c r="C8" s="173"/>
      <c r="D8" s="173"/>
      <c r="E8" s="174"/>
      <c r="F8" s="17" t="s">
        <v>79</v>
      </c>
      <c r="I8" s="31"/>
      <c r="J8" s="31"/>
    </row>
    <row r="9" spans="1:11" s="46" customFormat="1" ht="30" customHeight="1">
      <c r="A9" s="45" t="s">
        <v>169</v>
      </c>
      <c r="B9" s="182" t="s">
        <v>170</v>
      </c>
      <c r="C9" s="182"/>
      <c r="D9" s="182"/>
      <c r="E9" s="182"/>
      <c r="F9" s="182"/>
      <c r="I9" s="47"/>
      <c r="J9" s="47"/>
      <c r="K9" s="47"/>
    </row>
    <row r="10" spans="1:11" ht="20.149999999999999" customHeight="1">
      <c r="A10" s="179" t="s">
        <v>171</v>
      </c>
      <c r="B10" s="180"/>
      <c r="C10" s="180"/>
      <c r="D10" s="180"/>
      <c r="E10" s="181"/>
      <c r="F10" s="17" t="s">
        <v>92</v>
      </c>
      <c r="I10" s="31"/>
      <c r="J10" s="31"/>
      <c r="K10" s="31"/>
    </row>
    <row r="11" spans="1:11" ht="20.149999999999999" customHeight="1">
      <c r="A11" s="179" t="s">
        <v>172</v>
      </c>
      <c r="B11" s="180"/>
      <c r="C11" s="180" t="s">
        <v>124</v>
      </c>
      <c r="D11" s="180" t="s">
        <v>124</v>
      </c>
      <c r="E11" s="181" t="s">
        <v>124</v>
      </c>
      <c r="F11" s="17" t="s">
        <v>92</v>
      </c>
      <c r="I11" s="31"/>
      <c r="J11" s="31"/>
      <c r="K11" s="31"/>
    </row>
    <row r="12" spans="1:11" ht="20.149999999999999" customHeight="1">
      <c r="A12" s="179" t="s">
        <v>173</v>
      </c>
      <c r="B12" s="180"/>
      <c r="C12" s="180"/>
      <c r="D12" s="180"/>
      <c r="E12" s="181"/>
      <c r="F12" s="78" t="s">
        <v>79</v>
      </c>
      <c r="I12" s="31"/>
      <c r="J12" s="31"/>
      <c r="K12" s="31"/>
    </row>
    <row r="13" spans="1:11" ht="20.149999999999999" customHeight="1">
      <c r="A13" s="179" t="s">
        <v>174</v>
      </c>
      <c r="B13" s="180"/>
      <c r="C13" s="180" t="s">
        <v>124</v>
      </c>
      <c r="D13" s="180" t="s">
        <v>124</v>
      </c>
      <c r="E13" s="181" t="s">
        <v>124</v>
      </c>
      <c r="F13" s="17" t="s">
        <v>92</v>
      </c>
      <c r="I13" s="31"/>
      <c r="J13" s="31"/>
      <c r="K13" s="31"/>
    </row>
    <row r="14" spans="1:11" ht="20.149999999999999" customHeight="1">
      <c r="A14" s="179" t="s">
        <v>175</v>
      </c>
      <c r="B14" s="180"/>
      <c r="C14" s="180"/>
      <c r="D14" s="180"/>
      <c r="E14" s="181"/>
      <c r="F14" s="78" t="s">
        <v>79</v>
      </c>
      <c r="I14" s="31"/>
      <c r="J14" s="31"/>
      <c r="K14" s="31"/>
    </row>
    <row r="15" spans="1:11" s="46" customFormat="1" ht="30" customHeight="1">
      <c r="A15" s="45" t="s">
        <v>176</v>
      </c>
      <c r="B15" s="58" t="s">
        <v>177</v>
      </c>
      <c r="C15" s="25"/>
      <c r="D15" s="25"/>
      <c r="E15" s="45"/>
      <c r="F15" s="48"/>
      <c r="G15" s="48"/>
    </row>
    <row r="16" spans="1:11" ht="50.25" customHeight="1">
      <c r="A16" s="12" t="s">
        <v>178</v>
      </c>
      <c r="B16" s="12" t="s">
        <v>179</v>
      </c>
      <c r="C16" s="12" t="s">
        <v>180</v>
      </c>
      <c r="D16" s="13" t="s">
        <v>181</v>
      </c>
      <c r="E16" s="13" t="s">
        <v>182</v>
      </c>
      <c r="F16" s="13" t="s">
        <v>183</v>
      </c>
      <c r="G16" s="26" t="s">
        <v>184</v>
      </c>
    </row>
    <row r="17" spans="1:10" ht="25.15" customHeight="1">
      <c r="A17" s="30" t="s">
        <v>185</v>
      </c>
      <c r="B17" s="53" t="s">
        <v>186</v>
      </c>
      <c r="C17" s="54" t="s">
        <v>187</v>
      </c>
      <c r="D17" s="8" t="s">
        <v>188</v>
      </c>
      <c r="E17" s="101" t="s">
        <v>189</v>
      </c>
      <c r="F17" s="8" t="s">
        <v>190</v>
      </c>
      <c r="G17" s="163" t="s">
        <v>191</v>
      </c>
      <c r="H17" s="164"/>
      <c r="I17" s="164"/>
      <c r="J17" s="164"/>
    </row>
    <row r="18" spans="1:10" ht="25.15" customHeight="1">
      <c r="A18" s="30" t="s">
        <v>192</v>
      </c>
      <c r="B18" s="53" t="s">
        <v>193</v>
      </c>
      <c r="C18" s="54" t="s">
        <v>194</v>
      </c>
      <c r="D18" s="8" t="s">
        <v>188</v>
      </c>
      <c r="E18" s="101" t="s">
        <v>189</v>
      </c>
      <c r="F18" s="8" t="s">
        <v>190</v>
      </c>
      <c r="G18" s="163"/>
      <c r="H18" s="164"/>
      <c r="I18" s="164"/>
      <c r="J18" s="164"/>
    </row>
    <row r="19" spans="1:10" ht="25.15" customHeight="1">
      <c r="A19" s="30" t="s">
        <v>195</v>
      </c>
      <c r="B19" s="53" t="s">
        <v>193</v>
      </c>
      <c r="C19" s="54" t="s">
        <v>196</v>
      </c>
      <c r="D19" s="8" t="s">
        <v>188</v>
      </c>
      <c r="E19" s="101" t="s">
        <v>189</v>
      </c>
      <c r="F19" s="8" t="s">
        <v>190</v>
      </c>
      <c r="G19" s="163"/>
      <c r="H19" s="164"/>
      <c r="I19" s="164"/>
      <c r="J19" s="164"/>
    </row>
    <row r="20" spans="1:10" ht="25.15" customHeight="1">
      <c r="A20" s="30" t="s">
        <v>197</v>
      </c>
      <c r="B20" s="53" t="s">
        <v>193</v>
      </c>
      <c r="C20" s="54" t="s">
        <v>198</v>
      </c>
      <c r="D20" s="8" t="s">
        <v>188</v>
      </c>
      <c r="E20" s="101" t="s">
        <v>189</v>
      </c>
      <c r="F20" s="8" t="s">
        <v>190</v>
      </c>
      <c r="G20" s="163"/>
      <c r="H20" s="164"/>
      <c r="I20" s="164"/>
      <c r="J20" s="164"/>
    </row>
    <row r="21" spans="1:10" ht="25.15" customHeight="1">
      <c r="A21" s="30" t="s">
        <v>199</v>
      </c>
      <c r="B21" s="53" t="s">
        <v>200</v>
      </c>
      <c r="C21" s="54" t="s">
        <v>198</v>
      </c>
      <c r="D21" s="8" t="s">
        <v>188</v>
      </c>
      <c r="E21" s="101" t="s">
        <v>189</v>
      </c>
      <c r="F21" s="8" t="s">
        <v>190</v>
      </c>
      <c r="G21" s="163"/>
      <c r="H21" s="164"/>
      <c r="I21" s="164"/>
      <c r="J21" s="164"/>
    </row>
    <row r="22" spans="1:10" ht="25.15" customHeight="1">
      <c r="A22" s="30" t="s">
        <v>201</v>
      </c>
      <c r="B22" s="53" t="s">
        <v>200</v>
      </c>
      <c r="C22" s="54" t="s">
        <v>198</v>
      </c>
      <c r="D22" s="8" t="s">
        <v>188</v>
      </c>
      <c r="E22" s="101" t="s">
        <v>189</v>
      </c>
      <c r="F22" s="8" t="s">
        <v>190</v>
      </c>
      <c r="G22" s="163"/>
      <c r="H22" s="164"/>
      <c r="I22" s="164"/>
      <c r="J22" s="164"/>
    </row>
    <row r="23" spans="1:10" ht="25.15" customHeight="1">
      <c r="A23" s="30" t="s">
        <v>202</v>
      </c>
      <c r="B23" s="53" t="s">
        <v>200</v>
      </c>
      <c r="C23" s="54" t="s">
        <v>198</v>
      </c>
      <c r="D23" s="8" t="s">
        <v>188</v>
      </c>
      <c r="E23" s="101" t="s">
        <v>189</v>
      </c>
      <c r="F23" s="8" t="s">
        <v>190</v>
      </c>
      <c r="G23" s="163"/>
      <c r="H23" s="164"/>
      <c r="I23" s="164"/>
      <c r="J23" s="164"/>
    </row>
    <row r="24" spans="1:10" ht="25.15" customHeight="1">
      <c r="A24" s="30" t="s">
        <v>203</v>
      </c>
      <c r="B24" s="53" t="s">
        <v>200</v>
      </c>
      <c r="C24" s="54" t="s">
        <v>198</v>
      </c>
      <c r="D24" s="8" t="s">
        <v>188</v>
      </c>
      <c r="E24" s="101" t="s">
        <v>189</v>
      </c>
      <c r="F24" s="8" t="s">
        <v>190</v>
      </c>
      <c r="G24" s="163"/>
      <c r="H24" s="164"/>
      <c r="I24" s="164"/>
      <c r="J24" s="164"/>
    </row>
    <row r="25" spans="1:10" ht="25.15" customHeight="1">
      <c r="A25" s="30" t="s">
        <v>204</v>
      </c>
      <c r="B25" s="53" t="s">
        <v>200</v>
      </c>
      <c r="C25" s="54" t="s">
        <v>198</v>
      </c>
      <c r="D25" s="8" t="s">
        <v>188</v>
      </c>
      <c r="E25" s="101" t="s">
        <v>189</v>
      </c>
      <c r="F25" s="8" t="s">
        <v>190</v>
      </c>
      <c r="G25" s="163"/>
      <c r="H25" s="164"/>
      <c r="I25" s="164"/>
      <c r="J25" s="164"/>
    </row>
    <row r="26" spans="1:10" ht="25.15" customHeight="1">
      <c r="A26" s="30" t="s">
        <v>205</v>
      </c>
      <c r="B26" s="53" t="s">
        <v>200</v>
      </c>
      <c r="C26" s="54" t="s">
        <v>198</v>
      </c>
      <c r="D26" s="8" t="s">
        <v>188</v>
      </c>
      <c r="E26" s="101" t="s">
        <v>189</v>
      </c>
      <c r="F26" s="8" t="s">
        <v>190</v>
      </c>
      <c r="G26" s="163"/>
      <c r="H26" s="164"/>
      <c r="I26" s="164"/>
      <c r="J26" s="164"/>
    </row>
    <row r="27" spans="1:10" ht="25.15" customHeight="1">
      <c r="A27" s="30" t="s">
        <v>206</v>
      </c>
      <c r="B27" s="53" t="s">
        <v>200</v>
      </c>
      <c r="C27" s="54" t="s">
        <v>194</v>
      </c>
      <c r="D27" s="8" t="s">
        <v>188</v>
      </c>
      <c r="E27" s="101" t="s">
        <v>189</v>
      </c>
      <c r="F27" s="8" t="s">
        <v>190</v>
      </c>
      <c r="G27" s="163"/>
      <c r="H27" s="164"/>
      <c r="I27" s="164"/>
      <c r="J27" s="164"/>
    </row>
    <row r="28" spans="1:10" ht="25.15" customHeight="1">
      <c r="A28" s="30" t="s">
        <v>207</v>
      </c>
      <c r="B28" s="53" t="s">
        <v>200</v>
      </c>
      <c r="C28" s="54" t="s">
        <v>208</v>
      </c>
      <c r="D28" s="8" t="s">
        <v>188</v>
      </c>
      <c r="E28" s="101" t="s">
        <v>189</v>
      </c>
      <c r="F28" s="8" t="s">
        <v>190</v>
      </c>
      <c r="G28" s="163"/>
      <c r="H28" s="164"/>
      <c r="I28" s="164"/>
      <c r="J28" s="164"/>
    </row>
    <row r="29" spans="1:10" ht="25.15" customHeight="1">
      <c r="A29" s="30" t="s">
        <v>209</v>
      </c>
      <c r="B29" s="53" t="s">
        <v>200</v>
      </c>
      <c r="C29" s="54" t="s">
        <v>208</v>
      </c>
      <c r="D29" s="8" t="s">
        <v>188</v>
      </c>
      <c r="E29" s="101" t="s">
        <v>189</v>
      </c>
      <c r="F29" s="8" t="s">
        <v>190</v>
      </c>
      <c r="G29" s="163"/>
      <c r="H29" s="164"/>
      <c r="I29" s="164"/>
      <c r="J29" s="164"/>
    </row>
    <row r="30" spans="1:10" ht="25.15" customHeight="1">
      <c r="A30" s="30" t="s">
        <v>210</v>
      </c>
      <c r="B30" s="53" t="s">
        <v>200</v>
      </c>
      <c r="C30" s="54" t="s">
        <v>211</v>
      </c>
      <c r="D30" s="8" t="s">
        <v>188</v>
      </c>
      <c r="E30" s="101" t="s">
        <v>189</v>
      </c>
      <c r="F30" s="8" t="s">
        <v>190</v>
      </c>
      <c r="G30" s="163"/>
      <c r="H30" s="164"/>
      <c r="I30" s="164"/>
      <c r="J30" s="164"/>
    </row>
    <row r="31" spans="1:10" ht="34.15" customHeight="1">
      <c r="A31" s="30" t="s">
        <v>212</v>
      </c>
      <c r="B31" s="53" t="s">
        <v>200</v>
      </c>
      <c r="C31" s="54" t="s">
        <v>194</v>
      </c>
      <c r="D31" s="8" t="s">
        <v>188</v>
      </c>
      <c r="E31" s="101" t="s">
        <v>189</v>
      </c>
      <c r="F31" s="8" t="s">
        <v>190</v>
      </c>
      <c r="G31" s="163"/>
      <c r="H31" s="164"/>
      <c r="I31" s="164"/>
      <c r="J31" s="164"/>
    </row>
    <row r="32" spans="1:10" s="46" customFormat="1" ht="30" customHeight="1">
      <c r="A32" s="45" t="s">
        <v>213</v>
      </c>
      <c r="B32" s="45"/>
      <c r="C32" s="45"/>
      <c r="E32" s="49"/>
    </row>
    <row r="33" spans="1:5" ht="15.5">
      <c r="A33" s="175" t="s">
        <v>214</v>
      </c>
      <c r="B33" s="175"/>
      <c r="C33" s="176" t="s">
        <v>215</v>
      </c>
      <c r="D33" s="177"/>
      <c r="E33" s="178"/>
    </row>
    <row r="34" spans="1:5">
      <c r="A34" s="160" t="s">
        <v>216</v>
      </c>
      <c r="B34" s="160"/>
      <c r="C34" s="165" t="s">
        <v>216</v>
      </c>
      <c r="D34" s="166"/>
      <c r="E34" s="167"/>
    </row>
    <row r="35" spans="1:5" ht="133.5" customHeight="1">
      <c r="A35" s="168" t="s">
        <v>217</v>
      </c>
      <c r="B35" s="168"/>
      <c r="C35" s="169" t="s">
        <v>218</v>
      </c>
      <c r="D35" s="170"/>
      <c r="E35" s="171"/>
    </row>
  </sheetData>
  <mergeCells count="19">
    <mergeCell ref="G17:J31"/>
    <mergeCell ref="C34:E34"/>
    <mergeCell ref="A35:B35"/>
    <mergeCell ref="C35:E35"/>
    <mergeCell ref="A7:E7"/>
    <mergeCell ref="A8:E8"/>
    <mergeCell ref="A33:B33"/>
    <mergeCell ref="C33:E33"/>
    <mergeCell ref="A13:E13"/>
    <mergeCell ref="A14:E14"/>
    <mergeCell ref="B9:F9"/>
    <mergeCell ref="A10:E10"/>
    <mergeCell ref="A11:E11"/>
    <mergeCell ref="A12:E12"/>
    <mergeCell ref="A2:B2"/>
    <mergeCell ref="A34:B34"/>
    <mergeCell ref="A5:B5"/>
    <mergeCell ref="A3:B3"/>
    <mergeCell ref="A4:B4"/>
  </mergeCells>
  <phoneticPr fontId="38"/>
  <printOptions verticalCentered="1"/>
  <pageMargins left="0.39370078740157483" right="0.39370078740157483" top="0.98425196850393704" bottom="0.98425196850393704" header="0.39370078740157483" footer="0.39370078740157483"/>
  <pageSetup paperSize="9" scale="60"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V05   Issue Date: 11/03/2022
Issued By: Nancy Deng Authorised By: Emma Du&amp;C
&amp;R&amp;"-,Bold"&amp;10Confidential&amp;"-,Regular"
&amp;D - Page &amp;P of 5</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L32"/>
  <sheetViews>
    <sheetView workbookViewId="0">
      <selection activeCell="H24" sqref="H24"/>
    </sheetView>
  </sheetViews>
  <sheetFormatPr defaultColWidth="9.1796875" defaultRowHeight="14.5"/>
  <cols>
    <col min="1" max="1" width="28.1796875" style="2" customWidth="1"/>
    <col min="2" max="2" width="17.26953125" style="2" customWidth="1"/>
    <col min="3" max="3" width="17.7265625" style="2" customWidth="1"/>
    <col min="4" max="4" width="16.7265625" style="2" customWidth="1"/>
    <col min="5" max="5" width="3.7265625" style="2" customWidth="1"/>
    <col min="6" max="6" width="14.26953125" style="2" customWidth="1"/>
    <col min="7" max="7" width="13.26953125" style="2" customWidth="1"/>
    <col min="8" max="8" width="32.26953125" style="2" customWidth="1"/>
    <col min="9" max="9" width="12.26953125" style="2" customWidth="1"/>
    <col min="10" max="10" width="15.7265625" style="2" customWidth="1"/>
    <col min="11" max="16384" width="9.1796875" style="2"/>
  </cols>
  <sheetData>
    <row r="1" spans="1:12" ht="30" customHeight="1">
      <c r="A1" s="118" t="s">
        <v>219</v>
      </c>
      <c r="B1" s="118"/>
      <c r="C1" s="118"/>
      <c r="F1" s="28"/>
      <c r="H1" s="28"/>
    </row>
    <row r="2" spans="1:12">
      <c r="A2" s="1"/>
      <c r="B2" s="40" t="s">
        <v>220</v>
      </c>
      <c r="C2" s="40" t="s">
        <v>221</v>
      </c>
      <c r="H2" s="28"/>
    </row>
    <row r="3" spans="1:12" ht="15" customHeight="1">
      <c r="A3" s="11" t="s">
        <v>222</v>
      </c>
      <c r="B3" s="17" t="s">
        <v>48</v>
      </c>
      <c r="C3" s="27" t="s">
        <v>18</v>
      </c>
      <c r="H3" s="28"/>
      <c r="J3" s="29"/>
      <c r="K3" s="29"/>
      <c r="L3" s="29"/>
    </row>
    <row r="4" spans="1:12" ht="15" customHeight="1">
      <c r="A4" s="11" t="s">
        <v>223</v>
      </c>
      <c r="B4" s="82">
        <v>237</v>
      </c>
      <c r="C4" s="80">
        <v>5.64</v>
      </c>
      <c r="H4" s="28"/>
      <c r="J4" s="29"/>
      <c r="K4" s="29"/>
      <c r="L4" s="29"/>
    </row>
    <row r="5" spans="1:12" ht="15" customHeight="1">
      <c r="A5" s="11" t="s">
        <v>224</v>
      </c>
      <c r="B5" s="82">
        <v>6.2</v>
      </c>
      <c r="C5" s="84">
        <v>6.2</v>
      </c>
      <c r="H5" s="28"/>
      <c r="J5" s="29"/>
      <c r="K5" s="29"/>
      <c r="L5" s="29"/>
    </row>
    <row r="6" spans="1:12" ht="28.9" customHeight="1">
      <c r="A6" s="179" t="s">
        <v>225</v>
      </c>
      <c r="B6" s="180"/>
      <c r="C6" s="180"/>
      <c r="D6" s="181"/>
      <c r="E6" s="188" t="s">
        <v>92</v>
      </c>
      <c r="F6" s="188"/>
    </row>
    <row r="7" spans="1:12" ht="28.9" customHeight="1">
      <c r="A7" s="179" t="s">
        <v>226</v>
      </c>
      <c r="B7" s="180"/>
      <c r="C7" s="180"/>
      <c r="D7" s="181" t="s">
        <v>124</v>
      </c>
      <c r="E7" s="188" t="s">
        <v>92</v>
      </c>
      <c r="F7" s="188"/>
      <c r="G7" s="15"/>
    </row>
    <row r="8" spans="1:12" ht="28.9" customHeight="1">
      <c r="A8" s="179" t="s">
        <v>227</v>
      </c>
      <c r="B8" s="180"/>
      <c r="C8" s="180"/>
      <c r="D8" s="181" t="s">
        <v>124</v>
      </c>
      <c r="E8" s="188" t="s">
        <v>150</v>
      </c>
      <c r="F8" s="188"/>
    </row>
    <row r="9" spans="1:12" ht="30" customHeight="1">
      <c r="A9" s="45" t="s">
        <v>228</v>
      </c>
    </row>
    <row r="10" spans="1:12" ht="15" customHeight="1">
      <c r="A10" s="156"/>
      <c r="B10" s="195" t="s">
        <v>229</v>
      </c>
      <c r="C10" s="191" t="s">
        <v>230</v>
      </c>
      <c r="D10" s="191" t="s">
        <v>231</v>
      </c>
      <c r="E10" s="184" t="s">
        <v>232</v>
      </c>
      <c r="F10" s="185"/>
    </row>
    <row r="11" spans="1:12" ht="25.5" customHeight="1">
      <c r="A11" s="157"/>
      <c r="B11" s="193"/>
      <c r="C11" s="193"/>
      <c r="D11" s="192"/>
      <c r="E11" s="186"/>
      <c r="F11" s="187"/>
    </row>
    <row r="12" spans="1:12" ht="15" customHeight="1">
      <c r="A12" s="194" t="s">
        <v>233</v>
      </c>
      <c r="B12" s="156" t="s">
        <v>234</v>
      </c>
      <c r="C12" s="199" t="s">
        <v>235</v>
      </c>
      <c r="D12" s="189">
        <v>14</v>
      </c>
      <c r="E12" s="62" t="s">
        <v>236</v>
      </c>
      <c r="F12" s="81">
        <v>50</v>
      </c>
    </row>
    <row r="13" spans="1:12" ht="15" customHeight="1">
      <c r="A13" s="194"/>
      <c r="B13" s="190"/>
      <c r="C13" s="200"/>
      <c r="D13" s="189"/>
      <c r="E13" s="62" t="s">
        <v>237</v>
      </c>
      <c r="F13" s="81">
        <v>50</v>
      </c>
    </row>
    <row r="14" spans="1:12" ht="15" customHeight="1">
      <c r="A14" s="194"/>
      <c r="B14" s="157"/>
      <c r="C14" s="201"/>
      <c r="D14" s="189"/>
      <c r="E14" s="62" t="s">
        <v>238</v>
      </c>
      <c r="F14" s="81">
        <v>120</v>
      </c>
    </row>
    <row r="15" spans="1:12" ht="15" customHeight="1">
      <c r="A15" s="196" t="s">
        <v>239</v>
      </c>
      <c r="B15" s="199" t="s">
        <v>240</v>
      </c>
      <c r="C15" s="156" t="s">
        <v>241</v>
      </c>
      <c r="D15" s="156">
        <v>305</v>
      </c>
      <c r="E15" s="62" t="s">
        <v>236</v>
      </c>
      <c r="F15" s="81">
        <v>315</v>
      </c>
    </row>
    <row r="16" spans="1:12" ht="15" customHeight="1">
      <c r="A16" s="197"/>
      <c r="B16" s="200"/>
      <c r="C16" s="190"/>
      <c r="D16" s="190"/>
      <c r="E16" s="62" t="s">
        <v>237</v>
      </c>
      <c r="F16" s="81">
        <v>220</v>
      </c>
    </row>
    <row r="17" spans="1:8" ht="15" customHeight="1">
      <c r="A17" s="198"/>
      <c r="B17" s="201"/>
      <c r="C17" s="157"/>
      <c r="D17" s="157"/>
      <c r="E17" s="62" t="s">
        <v>238</v>
      </c>
      <c r="F17" s="81">
        <v>148</v>
      </c>
    </row>
    <row r="18" spans="1:8" ht="15" customHeight="1">
      <c r="A18" s="194" t="s">
        <v>242</v>
      </c>
      <c r="B18" s="189" t="s">
        <v>243</v>
      </c>
      <c r="C18" s="189" t="s">
        <v>244</v>
      </c>
      <c r="D18" s="189">
        <v>1</v>
      </c>
      <c r="E18" s="62" t="s">
        <v>236</v>
      </c>
      <c r="F18" s="64"/>
      <c r="H18" s="15"/>
    </row>
    <row r="19" spans="1:8" ht="15" customHeight="1">
      <c r="A19" s="194"/>
      <c r="B19" s="189"/>
      <c r="C19" s="189"/>
      <c r="D19" s="189"/>
      <c r="E19" s="62" t="s">
        <v>237</v>
      </c>
      <c r="F19" s="64"/>
    </row>
    <row r="20" spans="1:8" ht="15" customHeight="1">
      <c r="A20" s="194"/>
      <c r="B20" s="189"/>
      <c r="C20" s="189"/>
      <c r="D20" s="189"/>
      <c r="E20" s="62" t="s">
        <v>238</v>
      </c>
      <c r="F20" s="64"/>
    </row>
    <row r="21" spans="1:8" ht="15" customHeight="1">
      <c r="A21" s="50"/>
      <c r="B21" s="41"/>
      <c r="C21" s="41"/>
      <c r="D21" s="41"/>
      <c r="E21" s="41"/>
    </row>
    <row r="22" spans="1:8" ht="30" customHeight="1">
      <c r="A22" s="45" t="s">
        <v>245</v>
      </c>
    </row>
    <row r="23" spans="1:8" ht="69.400000000000006" customHeight="1">
      <c r="A23" s="1"/>
      <c r="B23" s="55" t="s">
        <v>246</v>
      </c>
      <c r="C23" s="55" t="s">
        <v>247</v>
      </c>
      <c r="D23" s="55" t="s">
        <v>248</v>
      </c>
    </row>
    <row r="24" spans="1:8" ht="20.149999999999999" customHeight="1">
      <c r="A24" s="11" t="s">
        <v>249</v>
      </c>
      <c r="B24" s="17">
        <v>16</v>
      </c>
      <c r="C24" s="17">
        <v>12</v>
      </c>
      <c r="D24" s="17">
        <v>16</v>
      </c>
      <c r="H24" s="2">
        <f>132*24</f>
        <v>3168</v>
      </c>
    </row>
    <row r="25" spans="1:8" ht="20.149999999999999" customHeight="1">
      <c r="A25" s="11" t="s">
        <v>250</v>
      </c>
      <c r="B25" s="17">
        <v>10</v>
      </c>
      <c r="C25" s="17">
        <v>11</v>
      </c>
      <c r="D25" s="17">
        <v>10</v>
      </c>
    </row>
    <row r="26" spans="1:8" ht="20.149999999999999" customHeight="1">
      <c r="A26" s="11" t="s">
        <v>251</v>
      </c>
      <c r="B26" s="17">
        <v>160</v>
      </c>
      <c r="C26" s="17">
        <f>12*11</f>
        <v>132</v>
      </c>
      <c r="D26" s="17">
        <f>D24*D25</f>
        <v>160</v>
      </c>
    </row>
    <row r="27" spans="1:8" ht="20.149999999999999" customHeight="1">
      <c r="A27" s="11" t="s">
        <v>252</v>
      </c>
      <c r="B27" s="27">
        <f>F17/1000*B25</f>
        <v>1.48</v>
      </c>
      <c r="C27" s="27">
        <f>F17/1000*C25</f>
        <v>1.6279999999999999</v>
      </c>
      <c r="D27" s="27">
        <f>F17/1000*D25</f>
        <v>1.48</v>
      </c>
    </row>
    <row r="28" spans="1:8" ht="20.149999999999999" customHeight="1">
      <c r="A28" s="11" t="s">
        <v>253</v>
      </c>
      <c r="B28" s="69">
        <f>C5*B24*B25</f>
        <v>992</v>
      </c>
      <c r="C28" s="69">
        <f>C5*C24*C25</f>
        <v>818.40000000000009</v>
      </c>
      <c r="D28" s="69">
        <f>D24*D25*C5</f>
        <v>992</v>
      </c>
    </row>
    <row r="29" spans="1:8" ht="20.149999999999999" customHeight="1">
      <c r="A29" s="63" t="s">
        <v>254</v>
      </c>
      <c r="B29" s="183">
        <f>26/(F15/1000*F16/1000*F17/1000)</f>
        <v>2535.0025350025353</v>
      </c>
      <c r="C29" s="183"/>
      <c r="D29" s="183"/>
    </row>
    <row r="30" spans="1:8" ht="20.149999999999999" customHeight="1">
      <c r="A30" s="63" t="s">
        <v>255</v>
      </c>
      <c r="B30" s="183">
        <f>44.7/(F15/1000*F16/1000*F17/1000)</f>
        <v>4358.2543582543594</v>
      </c>
      <c r="C30" s="183"/>
      <c r="D30" s="183"/>
    </row>
    <row r="31" spans="1:8" ht="112.9" customHeight="1">
      <c r="A31" s="11" t="s">
        <v>256</v>
      </c>
      <c r="B31" s="107"/>
      <c r="C31" s="107"/>
      <c r="D31" s="1"/>
    </row>
    <row r="32" spans="1:8">
      <c r="B32" s="23" t="s">
        <v>257</v>
      </c>
    </row>
  </sheetData>
  <mergeCells count="26">
    <mergeCell ref="A18:A20"/>
    <mergeCell ref="A1:C1"/>
    <mergeCell ref="A10:A11"/>
    <mergeCell ref="B10:B11"/>
    <mergeCell ref="A6:D6"/>
    <mergeCell ref="A7:D7"/>
    <mergeCell ref="A8:D8"/>
    <mergeCell ref="A15:A17"/>
    <mergeCell ref="B15:B17"/>
    <mergeCell ref="C15:C17"/>
    <mergeCell ref="A12:A14"/>
    <mergeCell ref="B12:B14"/>
    <mergeCell ref="C12:C14"/>
    <mergeCell ref="B30:D30"/>
    <mergeCell ref="E10:F11"/>
    <mergeCell ref="E6:F6"/>
    <mergeCell ref="E7:F7"/>
    <mergeCell ref="E8:F8"/>
    <mergeCell ref="B18:B20"/>
    <mergeCell ref="C18:C20"/>
    <mergeCell ref="D15:D17"/>
    <mergeCell ref="D10:D11"/>
    <mergeCell ref="C10:C11"/>
    <mergeCell ref="D18:D20"/>
    <mergeCell ref="D12:D14"/>
    <mergeCell ref="B29:D29"/>
  </mergeCells>
  <phoneticPr fontId="38"/>
  <printOptions verticalCentered="1"/>
  <pageMargins left="0.39370078740157483" right="0.39370078740157483" top="0.98425196850393704" bottom="0.98425196850393704" header="0.39370078740157483" footer="0.39370078740157483"/>
  <pageSetup paperSize="9" scale="91" orientation="portrait" r:id="rId1"/>
  <headerFooter>
    <oddHeader>&amp;C&amp;G&amp;R&amp;9The Basic Ingredients Ltd
&amp;8 18 Platt Street, London, NW1 1RP, UK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5</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39"/>
  <sheetViews>
    <sheetView topLeftCell="A20" zoomScale="70" zoomScaleNormal="70" workbookViewId="0">
      <selection activeCell="G29" sqref="G29"/>
    </sheetView>
  </sheetViews>
  <sheetFormatPr defaultColWidth="9.1796875" defaultRowHeight="14.5"/>
  <cols>
    <col min="1" max="1" width="29.1796875" style="2" customWidth="1"/>
    <col min="2" max="2" width="15" style="2" customWidth="1"/>
    <col min="3" max="3" width="12" style="2" customWidth="1"/>
    <col min="4" max="4" width="20.26953125" style="2" customWidth="1"/>
    <col min="5" max="5" width="20.7265625" style="2" customWidth="1"/>
    <col min="6" max="6" width="12.1796875" style="2" customWidth="1"/>
    <col min="7" max="7" width="11.7265625" style="2" customWidth="1"/>
    <col min="8" max="16384" width="9.1796875" style="2"/>
  </cols>
  <sheetData>
    <row r="1" spans="1:7" s="46" customFormat="1" ht="30" customHeight="1">
      <c r="A1" s="118" t="s">
        <v>258</v>
      </c>
      <c r="B1" s="118"/>
      <c r="C1" s="118"/>
      <c r="D1" s="118"/>
      <c r="E1" s="118"/>
      <c r="F1" s="48"/>
    </row>
    <row r="2" spans="1:7" ht="39" customHeight="1">
      <c r="A2" s="208" t="s">
        <v>259</v>
      </c>
      <c r="B2" s="208"/>
      <c r="C2" s="208"/>
      <c r="D2" s="208"/>
      <c r="E2" s="208"/>
      <c r="F2" s="87"/>
    </row>
    <row r="3" spans="1:7" ht="178.15" customHeight="1">
      <c r="A3" s="209"/>
      <c r="B3" s="210"/>
      <c r="C3" s="210"/>
      <c r="D3" s="210"/>
      <c r="E3" s="210"/>
      <c r="F3" s="88"/>
    </row>
    <row r="4" spans="1:7" ht="137.5" customHeight="1">
      <c r="A4" s="210"/>
      <c r="B4" s="210"/>
      <c r="C4" s="210"/>
      <c r="D4" s="210"/>
      <c r="E4" s="210"/>
      <c r="F4" s="88"/>
    </row>
    <row r="5" spans="1:7" s="46" customFormat="1" ht="30" customHeight="1">
      <c r="A5" s="118" t="s">
        <v>260</v>
      </c>
      <c r="B5" s="118"/>
      <c r="C5" s="118"/>
      <c r="D5" s="118"/>
      <c r="E5" s="118"/>
      <c r="F5" s="48"/>
    </row>
    <row r="6" spans="1:7" ht="30" customHeight="1">
      <c r="A6" s="89" t="s">
        <v>261</v>
      </c>
      <c r="B6" s="211" t="s">
        <v>262</v>
      </c>
      <c r="C6" s="211"/>
      <c r="D6" s="89" t="s">
        <v>263</v>
      </c>
      <c r="E6" s="89" t="s">
        <v>264</v>
      </c>
      <c r="F6" s="90"/>
    </row>
    <row r="7" spans="1:7" ht="97.9" customHeight="1">
      <c r="A7" s="52" t="s">
        <v>265</v>
      </c>
      <c r="B7" s="161" t="s">
        <v>266</v>
      </c>
      <c r="C7" s="162"/>
      <c r="D7" s="86" t="s">
        <v>267</v>
      </c>
      <c r="E7" s="52" t="s">
        <v>268</v>
      </c>
    </row>
    <row r="8" spans="1:7" ht="42.4" customHeight="1">
      <c r="A8" s="52" t="s">
        <v>265</v>
      </c>
      <c r="B8" s="161" t="s">
        <v>266</v>
      </c>
      <c r="C8" s="162"/>
      <c r="D8" s="86" t="s">
        <v>269</v>
      </c>
      <c r="E8" s="52" t="s">
        <v>270</v>
      </c>
    </row>
    <row r="9" spans="1:7" ht="42.65" customHeight="1">
      <c r="A9" s="52" t="s">
        <v>271</v>
      </c>
      <c r="B9" s="212" t="s">
        <v>272</v>
      </c>
      <c r="C9" s="213"/>
      <c r="D9" s="86" t="s">
        <v>273</v>
      </c>
      <c r="E9" s="52" t="s">
        <v>274</v>
      </c>
    </row>
    <row r="10" spans="1:7" ht="59.25" customHeight="1">
      <c r="A10" s="52" t="s">
        <v>271</v>
      </c>
      <c r="B10" s="212" t="s">
        <v>275</v>
      </c>
      <c r="C10" s="213"/>
      <c r="D10" s="86" t="s">
        <v>273</v>
      </c>
      <c r="E10" s="52" t="s">
        <v>276</v>
      </c>
    </row>
    <row r="11" spans="1:7" ht="57" customHeight="1">
      <c r="A11" s="52" t="s">
        <v>271</v>
      </c>
      <c r="B11" s="212" t="s">
        <v>277</v>
      </c>
      <c r="C11" s="213"/>
      <c r="D11" s="86" t="s">
        <v>278</v>
      </c>
      <c r="E11" s="52" t="s">
        <v>276</v>
      </c>
    </row>
    <row r="12" spans="1:7" ht="80.650000000000006" customHeight="1">
      <c r="A12" s="52" t="s">
        <v>271</v>
      </c>
      <c r="B12" s="212" t="s">
        <v>279</v>
      </c>
      <c r="C12" s="162"/>
      <c r="D12" s="86" t="s">
        <v>280</v>
      </c>
      <c r="E12" s="52" t="s">
        <v>276</v>
      </c>
    </row>
    <row r="13" spans="1:7" s="46" customFormat="1" ht="30" customHeight="1">
      <c r="A13" s="45" t="s">
        <v>281</v>
      </c>
      <c r="G13" s="91"/>
    </row>
    <row r="14" spans="1:7">
      <c r="A14" s="188" t="s">
        <v>282</v>
      </c>
      <c r="B14" s="188"/>
      <c r="C14" s="188" t="s">
        <v>283</v>
      </c>
      <c r="D14" s="188"/>
      <c r="E14" s="188"/>
      <c r="F14" s="92"/>
    </row>
    <row r="15" spans="1:7" ht="57.65" customHeight="1">
      <c r="A15" s="215"/>
      <c r="B15" s="216"/>
      <c r="C15" s="215"/>
      <c r="D15" s="216"/>
      <c r="E15" s="216"/>
      <c r="F15" s="41"/>
    </row>
    <row r="16" spans="1:7" ht="57.65" customHeight="1">
      <c r="A16" s="216"/>
      <c r="B16" s="216"/>
      <c r="C16" s="216"/>
      <c r="D16" s="216"/>
      <c r="E16" s="216"/>
      <c r="F16" s="41"/>
    </row>
    <row r="17" spans="1:6" ht="57.65" customHeight="1">
      <c r="A17" s="216"/>
      <c r="B17" s="216"/>
      <c r="C17" s="216"/>
      <c r="D17" s="216"/>
      <c r="E17" s="216"/>
      <c r="F17" s="41"/>
    </row>
    <row r="18" spans="1:6" s="46" customFormat="1" ht="30" customHeight="1">
      <c r="A18" s="45" t="s">
        <v>284</v>
      </c>
    </row>
    <row r="19" spans="1:6" ht="29">
      <c r="A19" s="93" t="s">
        <v>285</v>
      </c>
      <c r="B19" s="217" t="s">
        <v>286</v>
      </c>
      <c r="C19" s="217"/>
      <c r="D19" s="217" t="s">
        <v>287</v>
      </c>
      <c r="E19" s="217"/>
      <c r="F19" s="94"/>
    </row>
    <row r="20" spans="1:6" ht="98.65" customHeight="1">
      <c r="A20" s="85"/>
      <c r="B20" s="218"/>
      <c r="C20" s="219"/>
      <c r="D20" s="218" t="s">
        <v>48</v>
      </c>
      <c r="E20" s="219"/>
      <c r="F20" s="41"/>
    </row>
    <row r="21" spans="1:6" s="46" customFormat="1" ht="30" customHeight="1">
      <c r="A21" s="220" t="s">
        <v>288</v>
      </c>
      <c r="B21" s="220"/>
      <c r="C21" s="220"/>
      <c r="D21" s="221"/>
      <c r="E21" s="221"/>
      <c r="F21" s="95"/>
    </row>
    <row r="22" spans="1:6" ht="50.15" customHeight="1">
      <c r="A22" s="202" t="s">
        <v>289</v>
      </c>
      <c r="B22" s="203"/>
      <c r="C22" s="203"/>
      <c r="D22" s="203"/>
      <c r="E22" s="204"/>
      <c r="F22" s="87"/>
    </row>
    <row r="23" spans="1:6" ht="20.149999999999999" customHeight="1">
      <c r="A23" s="96" t="s">
        <v>290</v>
      </c>
      <c r="B23" s="114" t="s">
        <v>14</v>
      </c>
      <c r="C23" s="114"/>
      <c r="D23" s="114"/>
      <c r="E23" s="114"/>
      <c r="F23" s="92"/>
    </row>
    <row r="24" spans="1:6" ht="20.149999999999999" customHeight="1">
      <c r="A24" s="96" t="s">
        <v>64</v>
      </c>
      <c r="B24" s="114" t="s">
        <v>291</v>
      </c>
      <c r="C24" s="114"/>
      <c r="D24" s="114"/>
      <c r="E24" s="114"/>
      <c r="F24" s="92"/>
    </row>
    <row r="25" spans="1:6" ht="20.149999999999999" customHeight="1">
      <c r="A25" s="96" t="s">
        <v>292</v>
      </c>
      <c r="B25" s="114" t="s">
        <v>291</v>
      </c>
      <c r="C25" s="114"/>
      <c r="D25" s="114"/>
      <c r="E25" s="114"/>
      <c r="F25" s="92"/>
    </row>
    <row r="26" spans="1:6" ht="20.149999999999999" customHeight="1">
      <c r="A26" s="96" t="s">
        <v>293</v>
      </c>
      <c r="B26" s="114" t="s">
        <v>294</v>
      </c>
      <c r="C26" s="114"/>
      <c r="D26" s="114"/>
      <c r="E26" s="114"/>
      <c r="F26" s="92"/>
    </row>
    <row r="27" spans="1:6" ht="20.149999999999999" customHeight="1">
      <c r="A27" s="96" t="s">
        <v>66</v>
      </c>
      <c r="B27" s="214">
        <v>45056</v>
      </c>
      <c r="C27" s="114"/>
      <c r="D27" s="114"/>
      <c r="E27" s="114"/>
      <c r="F27" s="92"/>
    </row>
    <row r="28" spans="1:6">
      <c r="A28" s="29"/>
      <c r="B28" s="92"/>
      <c r="C28" s="92"/>
      <c r="D28" s="92"/>
      <c r="E28" s="92"/>
      <c r="F28" s="92"/>
    </row>
    <row r="29" spans="1:6" ht="15.65" customHeight="1">
      <c r="A29" s="206" t="s">
        <v>295</v>
      </c>
      <c r="B29" s="206"/>
      <c r="C29" s="206"/>
      <c r="D29" s="206"/>
      <c r="E29" s="206"/>
      <c r="F29" s="97"/>
    </row>
    <row r="30" spans="1:6">
      <c r="A30" s="98" t="s">
        <v>64</v>
      </c>
      <c r="B30" s="205"/>
      <c r="C30" s="205"/>
      <c r="D30" s="205"/>
      <c r="E30" s="205"/>
      <c r="F30" s="92"/>
    </row>
    <row r="31" spans="1:6">
      <c r="A31" s="98" t="s">
        <v>292</v>
      </c>
      <c r="B31" s="205" t="s">
        <v>61</v>
      </c>
      <c r="C31" s="205"/>
      <c r="D31" s="205"/>
      <c r="E31" s="205"/>
      <c r="F31" s="92"/>
    </row>
    <row r="32" spans="1:6">
      <c r="A32" s="98" t="s">
        <v>293</v>
      </c>
      <c r="B32" s="205" t="s">
        <v>296</v>
      </c>
      <c r="C32" s="205"/>
      <c r="D32" s="205"/>
      <c r="E32" s="205"/>
      <c r="F32" s="92"/>
    </row>
    <row r="33" spans="1:6">
      <c r="A33" s="98" t="s">
        <v>66</v>
      </c>
      <c r="B33" s="207">
        <v>45435</v>
      </c>
      <c r="C33" s="207"/>
      <c r="D33" s="207"/>
      <c r="E33" s="207"/>
      <c r="F33" s="92"/>
    </row>
    <row r="35" spans="1:6" ht="15.65" customHeight="1">
      <c r="A35" s="206" t="s">
        <v>297</v>
      </c>
      <c r="B35" s="206"/>
      <c r="C35" s="206"/>
      <c r="D35" s="206"/>
      <c r="E35" s="206"/>
    </row>
    <row r="36" spans="1:6">
      <c r="A36" s="98" t="s">
        <v>64</v>
      </c>
      <c r="B36" s="205"/>
      <c r="C36" s="205"/>
      <c r="D36" s="205"/>
      <c r="E36" s="205"/>
    </row>
    <row r="37" spans="1:6">
      <c r="A37" s="98" t="s">
        <v>292</v>
      </c>
      <c r="B37" s="205"/>
      <c r="C37" s="205"/>
      <c r="D37" s="205"/>
      <c r="E37" s="205"/>
    </row>
    <row r="38" spans="1:6">
      <c r="A38" s="98" t="s">
        <v>293</v>
      </c>
      <c r="B38" s="205"/>
      <c r="C38" s="205"/>
      <c r="D38" s="205"/>
      <c r="E38" s="205"/>
    </row>
    <row r="39" spans="1:6">
      <c r="A39" s="98" t="s">
        <v>66</v>
      </c>
      <c r="B39" s="205"/>
      <c r="C39" s="205"/>
      <c r="D39" s="205"/>
      <c r="E39" s="205"/>
    </row>
  </sheetData>
  <mergeCells count="37">
    <mergeCell ref="B12:C12"/>
    <mergeCell ref="A29:E29"/>
    <mergeCell ref="B30:E30"/>
    <mergeCell ref="B31:E31"/>
    <mergeCell ref="B32:E32"/>
    <mergeCell ref="B27:E27"/>
    <mergeCell ref="A14:B14"/>
    <mergeCell ref="C14:E14"/>
    <mergeCell ref="A15:B17"/>
    <mergeCell ref="C15:E17"/>
    <mergeCell ref="D19:E19"/>
    <mergeCell ref="B20:C20"/>
    <mergeCell ref="D20:E20"/>
    <mergeCell ref="A21:C21"/>
    <mergeCell ref="D21:E21"/>
    <mergeCell ref="B19:C19"/>
    <mergeCell ref="B7:C7"/>
    <mergeCell ref="B8:C8"/>
    <mergeCell ref="B9:C9"/>
    <mergeCell ref="B10:C10"/>
    <mergeCell ref="B11:C11"/>
    <mergeCell ref="A1:E1"/>
    <mergeCell ref="A2:E2"/>
    <mergeCell ref="A3:E4"/>
    <mergeCell ref="A5:E5"/>
    <mergeCell ref="B6:C6"/>
    <mergeCell ref="A22:E22"/>
    <mergeCell ref="B23:E23"/>
    <mergeCell ref="B24:E24"/>
    <mergeCell ref="B25:E25"/>
    <mergeCell ref="B39:E39"/>
    <mergeCell ref="B26:E26"/>
    <mergeCell ref="A35:E35"/>
    <mergeCell ref="B36:E36"/>
    <mergeCell ref="B37:E37"/>
    <mergeCell ref="B38:E38"/>
    <mergeCell ref="B33:E33"/>
  </mergeCells>
  <phoneticPr fontId="38"/>
  <printOptions verticalCentered="1"/>
  <pageMargins left="0.39370078740157483" right="0.39370078740157483" top="0.98425196850393704" bottom="0.98425196850393704" header="0.39370078740157483" footer="0.39370078740157483"/>
  <pageSetup paperSize="9" scale="47"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5</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5947-87E9-4DB9-970B-A08372410860}">
  <dimension ref="A1:E37"/>
  <sheetViews>
    <sheetView zoomScale="115" zoomScaleNormal="115" zoomScaleSheetLayoutView="100" workbookViewId="0">
      <selection activeCell="D31" sqref="B31:D31"/>
    </sheetView>
  </sheetViews>
  <sheetFormatPr defaultRowHeight="14.5"/>
  <cols>
    <col min="1" max="1" width="104.1796875" bestFit="1" customWidth="1"/>
  </cols>
  <sheetData>
    <row r="1" spans="1:1">
      <c r="A1" s="65"/>
    </row>
    <row r="2" spans="1:1">
      <c r="A2" s="66" t="s">
        <v>298</v>
      </c>
    </row>
    <row r="3" spans="1:1">
      <c r="A3" s="66"/>
    </row>
    <row r="4" spans="1:1" ht="28.4" customHeight="1">
      <c r="A4" s="76" t="s">
        <v>299</v>
      </c>
    </row>
    <row r="5" spans="1:1">
      <c r="A5" s="76" t="s">
        <v>300</v>
      </c>
    </row>
    <row r="6" spans="1:1">
      <c r="A6" s="76" t="s">
        <v>301</v>
      </c>
    </row>
    <row r="7" spans="1:1" ht="29.65" customHeight="1">
      <c r="A7" s="76" t="s">
        <v>302</v>
      </c>
    </row>
    <row r="8" spans="1:1">
      <c r="A8" s="76" t="s">
        <v>303</v>
      </c>
    </row>
    <row r="9" spans="1:1">
      <c r="A9" s="76" t="s">
        <v>304</v>
      </c>
    </row>
    <row r="10" spans="1:1">
      <c r="A10" s="76" t="s">
        <v>305</v>
      </c>
    </row>
    <row r="11" spans="1:1" ht="29.65" customHeight="1">
      <c r="A11" s="76" t="s">
        <v>306</v>
      </c>
    </row>
    <row r="12" spans="1:1">
      <c r="A12" s="76" t="s">
        <v>307</v>
      </c>
    </row>
    <row r="13" spans="1:1">
      <c r="A13" s="76" t="s">
        <v>308</v>
      </c>
    </row>
    <row r="14" spans="1:1">
      <c r="A14" s="76" t="s">
        <v>309</v>
      </c>
    </row>
    <row r="15" spans="1:1">
      <c r="A15" s="76" t="s">
        <v>310</v>
      </c>
    </row>
    <row r="16" spans="1:1">
      <c r="A16" s="76" t="s">
        <v>311</v>
      </c>
    </row>
    <row r="17" spans="1:5">
      <c r="A17" s="76" t="s">
        <v>312</v>
      </c>
    </row>
    <row r="18" spans="1:5" ht="31.15" customHeight="1">
      <c r="A18" s="76" t="s">
        <v>313</v>
      </c>
    </row>
    <row r="19" spans="1:5">
      <c r="A19" s="76" t="s">
        <v>314</v>
      </c>
    </row>
    <row r="20" spans="1:5">
      <c r="A20" s="67" t="s">
        <v>315</v>
      </c>
    </row>
    <row r="21" spans="1:5">
      <c r="A21" s="67" t="s">
        <v>316</v>
      </c>
    </row>
    <row r="22" spans="1:5">
      <c r="A22" s="68"/>
    </row>
    <row r="23" spans="1:5">
      <c r="A23" s="67"/>
    </row>
    <row r="24" spans="1:5">
      <c r="A24" s="67"/>
      <c r="E24" t="s">
        <v>317</v>
      </c>
    </row>
    <row r="25" spans="1:5">
      <c r="A25" s="68"/>
    </row>
    <row r="26" spans="1:5">
      <c r="A26" s="67"/>
      <c r="E26" t="s">
        <v>318</v>
      </c>
    </row>
    <row r="27" spans="1:5">
      <c r="A27" s="67"/>
    </row>
    <row r="28" spans="1:5">
      <c r="A28" s="68"/>
      <c r="E28" t="s">
        <v>319</v>
      </c>
    </row>
    <row r="29" spans="1:5">
      <c r="A29" s="67"/>
    </row>
    <row r="30" spans="1:5">
      <c r="A30" s="68"/>
    </row>
    <row r="31" spans="1:5">
      <c r="A31" s="67"/>
    </row>
    <row r="32" spans="1:5">
      <c r="A32" s="67"/>
    </row>
    <row r="33" spans="1:1">
      <c r="A33" s="67"/>
    </row>
    <row r="34" spans="1:1">
      <c r="A34" s="68"/>
    </row>
    <row r="35" spans="1:1">
      <c r="A35" s="67"/>
    </row>
    <row r="36" spans="1:1">
      <c r="A36" s="68"/>
    </row>
    <row r="37" spans="1:1">
      <c r="A37" s="67"/>
    </row>
  </sheetData>
  <phoneticPr fontId="38"/>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4B51B-2749-41D1-A592-3258E06F735C}">
  <dimension ref="A1:B4"/>
  <sheetViews>
    <sheetView workbookViewId="0"/>
  </sheetViews>
  <sheetFormatPr defaultRowHeight="14.5"/>
  <cols>
    <col min="1" max="2" width="20.1796875" customWidth="1"/>
  </cols>
  <sheetData>
    <row r="1" spans="1:2">
      <c r="A1" s="77" t="s">
        <v>320</v>
      </c>
    </row>
    <row r="2" spans="1:2">
      <c r="A2" t="s">
        <v>321</v>
      </c>
      <c r="B2" t="s">
        <v>317</v>
      </c>
    </row>
    <row r="3" spans="1:2">
      <c r="A3" t="s">
        <v>322</v>
      </c>
    </row>
    <row r="4" spans="1:2">
      <c r="A4" t="s">
        <v>323</v>
      </c>
    </row>
  </sheetData>
  <phoneticPr fontId="38"/>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428E5-881C-4859-A10D-917DA8592F50}">
  <dimension ref="A1:D9"/>
  <sheetViews>
    <sheetView tabSelected="1" zoomScale="85" zoomScaleNormal="85" workbookViewId="0">
      <selection activeCell="C3" sqref="C3"/>
    </sheetView>
  </sheetViews>
  <sheetFormatPr defaultColWidth="43.26953125" defaultRowHeight="29.5" customHeight="1"/>
  <cols>
    <col min="1" max="1" width="17.81640625" style="31" customWidth="1"/>
    <col min="2" max="2" width="37.7265625" style="31" customWidth="1"/>
    <col min="3" max="3" width="84.81640625" style="31" customWidth="1"/>
    <col min="4" max="4" width="31" style="31" customWidth="1"/>
    <col min="5" max="5" width="11.7265625" style="31" customWidth="1"/>
    <col min="6" max="16384" width="43.26953125" style="31"/>
  </cols>
  <sheetData>
    <row r="1" spans="1:4" ht="29.5" customHeight="1">
      <c r="A1" s="104"/>
      <c r="B1" s="104" t="s">
        <v>324</v>
      </c>
      <c r="C1" s="104" t="s">
        <v>325</v>
      </c>
      <c r="D1" s="104" t="s">
        <v>326</v>
      </c>
    </row>
    <row r="2" spans="1:4" ht="29.5" customHeight="1">
      <c r="A2" s="105" t="s">
        <v>327</v>
      </c>
      <c r="B2" s="102" t="s">
        <v>328</v>
      </c>
      <c r="C2" s="100" t="s">
        <v>329</v>
      </c>
      <c r="D2" s="102" t="s">
        <v>330</v>
      </c>
    </row>
    <row r="3" spans="1:4" ht="48" customHeight="1">
      <c r="A3" s="105" t="s">
        <v>331</v>
      </c>
      <c r="B3" s="102" t="s">
        <v>332</v>
      </c>
      <c r="C3" s="99" t="s">
        <v>333</v>
      </c>
      <c r="D3" s="102" t="s">
        <v>334</v>
      </c>
    </row>
    <row r="4" spans="1:4" ht="45" customHeight="1">
      <c r="A4" s="105" t="s">
        <v>335</v>
      </c>
      <c r="B4" s="102" t="s">
        <v>332</v>
      </c>
      <c r="C4" s="106" t="s">
        <v>336</v>
      </c>
      <c r="D4" s="102" t="s">
        <v>334</v>
      </c>
    </row>
    <row r="5" spans="1:4" ht="29.5" customHeight="1">
      <c r="A5" s="105" t="s">
        <v>337</v>
      </c>
      <c r="B5" s="102" t="s">
        <v>332</v>
      </c>
      <c r="C5" s="99" t="s">
        <v>338</v>
      </c>
      <c r="D5" s="102" t="s">
        <v>334</v>
      </c>
    </row>
    <row r="6" spans="1:4" ht="29.5" customHeight="1">
      <c r="A6" s="105" t="s">
        <v>339</v>
      </c>
      <c r="B6" s="102" t="s">
        <v>332</v>
      </c>
      <c r="C6" s="99" t="s">
        <v>340</v>
      </c>
      <c r="D6" s="102" t="s">
        <v>334</v>
      </c>
    </row>
    <row r="7" spans="1:4" ht="29.5" customHeight="1">
      <c r="A7" s="105" t="s">
        <v>341</v>
      </c>
      <c r="B7" s="102" t="s">
        <v>332</v>
      </c>
      <c r="C7" s="102" t="s">
        <v>342</v>
      </c>
      <c r="D7" s="102" t="s">
        <v>334</v>
      </c>
    </row>
    <row r="8" spans="1:4" ht="29.5" customHeight="1">
      <c r="A8" s="104" t="s">
        <v>343</v>
      </c>
      <c r="B8" s="102" t="s">
        <v>344</v>
      </c>
      <c r="C8" s="102"/>
      <c r="D8" s="103" t="s">
        <v>345</v>
      </c>
    </row>
    <row r="9" spans="1:4" ht="29.5" customHeight="1">
      <c r="A9" s="104" t="s">
        <v>346</v>
      </c>
      <c r="B9" s="102" t="s">
        <v>347</v>
      </c>
      <c r="C9" s="102"/>
      <c r="D9" s="102"/>
    </row>
  </sheetData>
  <pageMargins left="0.7" right="0.7" top="0.75" bottom="0.75" header="0.3" footer="0.3"/>
  <pageSetup paperSize="256"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9C90FBB319384E9453BC654633A1BE" ma:contentTypeVersion="18" ma:contentTypeDescription="Create a new document." ma:contentTypeScope="" ma:versionID="ffd98e6aff7d824153c8db6f2a683486">
  <xsd:schema xmlns:xsd="http://www.w3.org/2001/XMLSchema" xmlns:xs="http://www.w3.org/2001/XMLSchema" xmlns:p="http://schemas.microsoft.com/office/2006/metadata/properties" xmlns:ns2="3bb59413-afb5-4b9b-85e8-61d2b74a5666" xmlns:ns3="4faae966-7260-43d3-ae92-efca4c8c38c2" targetNamespace="http://schemas.microsoft.com/office/2006/metadata/properties" ma:root="true" ma:fieldsID="55047e51fe064184c814f94de91506c5" ns2:_="" ns3:_="">
    <xsd:import namespace="3bb59413-afb5-4b9b-85e8-61d2b74a5666"/>
    <xsd:import namespace="4faae966-7260-43d3-ae92-efca4c8c38c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b59413-afb5-4b9b-85e8-61d2b74a56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aae966-7260-43d3-ae92-efca4c8c38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d0d89c-76ff-4c43-87e1-1290ff7c45d3}" ma:internalName="TaxCatchAll" ma:showField="CatchAllData" ma:web="4faae966-7260-43d3-ae92-efca4c8c3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bb59413-afb5-4b9b-85e8-61d2b74a5666">
      <Terms xmlns="http://schemas.microsoft.com/office/infopath/2007/PartnerControls"/>
    </lcf76f155ced4ddcb4097134ff3c332f>
    <TaxCatchAll xmlns="4faae966-7260-43d3-ae92-efca4c8c38c2" xsi:nil="true"/>
  </documentManagement>
</p:properties>
</file>

<file path=customXml/itemProps1.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2.xml><?xml version="1.0" encoding="utf-8"?>
<ds:datastoreItem xmlns:ds="http://schemas.openxmlformats.org/officeDocument/2006/customXml" ds:itemID="{3B26C17E-CAD5-42A3-94D9-916CBDB5A8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b59413-afb5-4b9b-85e8-61d2b74a5666"/>
    <ds:schemaRef ds:uri="4faae966-7260-43d3-ae92-efca4c8c3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1-5.Manufacturer &amp; product info</vt:lpstr>
      <vt:lpstr>6-8.Ingre&amp;Nutrition&amp;Allergens</vt:lpstr>
      <vt:lpstr>9-13.Quality Attributes </vt:lpstr>
      <vt:lpstr>14-16.Quantity&amp;packaging info</vt:lpstr>
      <vt:lpstr>17-20.HACCP,Artwork&amp;SpecAuthor.</vt:lpstr>
      <vt:lpstr>Warranty statement</vt:lpstr>
      <vt:lpstr>Document Control</vt:lpstr>
      <vt:lpstr>USP &amp; content verification </vt:lpstr>
      <vt:lpstr>'14-16.Quantity&amp;packaging info'!Print_Area</vt:lpstr>
      <vt:lpstr>'1-5.Manufacturer &amp; product info'!Print_Area</vt:lpstr>
      <vt:lpstr>'17-20.HACCP,Artwork&amp;SpecAuthor.'!Print_Area</vt:lpstr>
      <vt:lpstr>'6-8.Ingre&amp;Nutrition&amp;Allergens'!Print_Area</vt:lpstr>
      <vt:lpstr>'9-13.Quality Attributes '!Print_Area</vt:lpstr>
      <vt:lpstr>'Warranty statement'!Print_Area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Angus Osborne</cp:lastModifiedBy>
  <cp:revision/>
  <dcterms:created xsi:type="dcterms:W3CDTF">2020-04-03T10:32:46Z</dcterms:created>
  <dcterms:modified xsi:type="dcterms:W3CDTF">2025-09-25T14:19:19Z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0x010100A19C90FBB319384E9453BC654633A1BE</vt:lpwstr>
  </property>
  <property fmtid="{D5CDD505-2E9C-101B-9397-08002B2CF9AE}" pid="3" name="MediaServiceImageTags">
    <vt:lpwstr/>
  </property>
</Properties>
</file>