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codeName="ThisWorkbook"/>
  <mc:AlternateContent xmlns:mc="http://schemas.openxmlformats.org/markup-compatibility/2006">
    <mc:Choice Requires="x15">
      <x15ac:absPath xmlns:x15ac="http://schemas.microsoft.com/office/spreadsheetml/2010/11/ac" url="https://thebasic.sharepoint.com/sites/Technical2/Shared Documents/3. Product Safety &amp; Quality Management/3.6 Specifications/"/>
    </mc:Choice>
  </mc:AlternateContent>
  <xr:revisionPtr revIDLastSave="3" documentId="11_2F2253DDAA240B4AF89AF38F068E4E09C5E75D1C" xr6:coauthVersionLast="47" xr6:coauthVersionMax="47" xr10:uidLastSave="{9E9D6E59-508A-4586-A45D-4C663403551B}"/>
  <bookViews>
    <workbookView xWindow="-108" yWindow="-108" windowWidth="23256" windowHeight="12456" tabRatio="994" firstSheet="1" activeTab="2" xr2:uid="{00000000-000D-0000-FFFF-FFFF00000000}"/>
  </bookViews>
  <sheets>
    <sheet name="1-5.Manufacturer &amp; product info" sheetId="1" r:id="rId1"/>
    <sheet name="6-8.Ingre&amp;Nutrition&amp;Allergens" sheetId="2" r:id="rId2"/>
    <sheet name="14-16.Quantity&amp;packaging info" sheetId="8" r:id="rId3"/>
    <sheet name="9-13.Quality Attributes " sheetId="11" r:id="rId4"/>
    <sheet name="17-20.HACCP,Artwork&amp;SpecAuthor." sheetId="5" r:id="rId5"/>
    <sheet name="Unique Selling Propostion " sheetId="14" r:id="rId6"/>
  </sheets>
  <definedNames>
    <definedName name="_xlnm.Print_Area" localSheetId="2">'14-16.Quantity&amp;packaging info'!$A$1:$F$32</definedName>
    <definedName name="_xlnm.Print_Area" localSheetId="0">'1-5.Manufacturer &amp; product info'!$A$1:$E$35</definedName>
    <definedName name="_xlnm.Print_Area" localSheetId="4">'17-20.HACCP,Artwork&amp;SpecAuthor.'!$A$1:$E$28</definedName>
    <definedName name="_xlnm.Print_Area" localSheetId="1">'6-8.Ingre&amp;Nutrition&amp;Allergens'!$A$1:$I$42</definedName>
    <definedName name="_xlnm.Print_Area" localSheetId="3">'9-13.Quality Attributes '!$A$1:$F$37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9" i="8" l="1"/>
  <c r="C28" i="8"/>
  <c r="B28" i="8"/>
  <c r="D26" i="8"/>
  <c r="B22" i="8"/>
  <c r="F21" i="8"/>
  <c r="B5" i="8"/>
  <c r="C4" i="8"/>
  <c r="C5" i="8" s="1"/>
  <c r="E25" i="2"/>
  <c r="J13" i="2"/>
  <c r="E8" i="2"/>
  <c r="C30" i="8" l="1"/>
  <c r="B30" i="8"/>
</calcChain>
</file>

<file path=xl/sharedStrings.xml><?xml version="1.0" encoding="utf-8"?>
<sst xmlns="http://schemas.openxmlformats.org/spreadsheetml/2006/main" count="461" uniqueCount="285">
  <si>
    <t>1.Product Gernal Description:</t>
  </si>
  <si>
    <r>
      <rPr>
        <sz val="12"/>
        <color theme="1"/>
        <rFont val="Calibri Light"/>
        <charset val="134"/>
        <scheme val="major"/>
      </rPr>
      <t>Product Name:</t>
    </r>
    <r>
      <rPr>
        <sz val="10"/>
        <color theme="1"/>
        <rFont val="Calibri Light"/>
        <charset val="134"/>
        <scheme val="major"/>
      </rPr>
      <t xml:space="preserve">
</t>
    </r>
    <r>
      <rPr>
        <b/>
        <sz val="8"/>
        <color theme="1"/>
        <rFont val="Calibri Light"/>
        <charset val="134"/>
        <scheme val="major"/>
      </rPr>
      <t>*Legal name / Customary name / descriptive name</t>
    </r>
  </si>
  <si>
    <t>Soba Noodles</t>
  </si>
  <si>
    <t>Product Description in Details:</t>
  </si>
  <si>
    <t>dried noodles</t>
  </si>
  <si>
    <t>Purchase UoM:</t>
  </si>
  <si>
    <t>5/10x250g</t>
  </si>
  <si>
    <t>TBI Product Code:</t>
  </si>
  <si>
    <t>N010</t>
  </si>
  <si>
    <t>Primary Package Barcode:</t>
  </si>
  <si>
    <t>5060740661898</t>
  </si>
  <si>
    <t>Outer Case Barcode:</t>
  </si>
  <si>
    <t>35060740661899</t>
  </si>
  <si>
    <t>Master Case Barcode:</t>
  </si>
  <si>
    <t>65060740661890</t>
  </si>
  <si>
    <t>Name of Manufacturer:</t>
  </si>
  <si>
    <t>YinNiu Flour Co., LTD.</t>
  </si>
  <si>
    <t>Address of Manufacturer:</t>
  </si>
  <si>
    <t>Fada Road No.1, Xuecheng Economic Development Zone, Zaozhuang City, Shandong Province, 277000, P. R. China</t>
  </si>
  <si>
    <r>
      <rPr>
        <sz val="12"/>
        <color theme="1"/>
        <rFont val="Calibri Light"/>
        <charset val="134"/>
        <scheme val="major"/>
      </rPr>
      <t xml:space="preserve">EU Approval Number (if apply):
</t>
    </r>
    <r>
      <rPr>
        <sz val="9"/>
        <color theme="1"/>
        <rFont val="Calibri Light"/>
        <charset val="134"/>
        <scheme val="major"/>
      </rPr>
      <t xml:space="preserve">*for prodcut contains </t>
    </r>
    <r>
      <rPr>
        <b/>
        <sz val="9"/>
        <color theme="1"/>
        <rFont val="Calibri Light"/>
        <charset val="134"/>
        <scheme val="major"/>
      </rPr>
      <t>animal origin</t>
    </r>
    <r>
      <rPr>
        <sz val="9"/>
        <color theme="1"/>
        <rFont val="Calibri Light"/>
        <charset val="134"/>
        <scheme val="major"/>
      </rPr>
      <t xml:space="preserve"> only</t>
    </r>
  </si>
  <si>
    <t>N/A</t>
  </si>
  <si>
    <t>2.Product Certified For</t>
  </si>
  <si>
    <t xml:space="preserve">* If certified please tick yes and attach the certificates &amp; reports </t>
  </si>
  <si>
    <t>Yes</t>
  </si>
  <si>
    <t>BRC</t>
  </si>
  <si>
    <t>Other GFSI Recoginised standard</t>
  </si>
  <si>
    <t>ASC</t>
  </si>
  <si>
    <t>Global G.A.P.</t>
  </si>
  <si>
    <t>Sedex</t>
  </si>
  <si>
    <t>IFS</t>
  </si>
  <si>
    <t>3.Dietary Requirements</t>
  </si>
  <si>
    <t>*Please tick in the box</t>
  </si>
  <si>
    <t>Vegetarians</t>
  </si>
  <si>
    <t>√</t>
  </si>
  <si>
    <t>(Contains no animal product but may contain animal-derived ingredients, e.g Milk &amp; egg)</t>
  </si>
  <si>
    <t xml:space="preserve">Vegans </t>
  </si>
  <si>
    <t>(Contains no animal product)</t>
  </si>
  <si>
    <t>4.Shelf Life &amp; Storage Condition</t>
  </si>
  <si>
    <t>Storage Condition / Temperature Range (°C)</t>
  </si>
  <si>
    <t>Keep in cool and dry place/room temperature and avoid sunlight.</t>
  </si>
  <si>
    <t>Shelf Life</t>
  </si>
  <si>
    <t>24 months</t>
  </si>
  <si>
    <t>Minimum Remaining Shelf Life before on board/
Minimum Shelf Life on Delivery</t>
  </si>
  <si>
    <t>24 months/22 months</t>
  </si>
  <si>
    <t>Ambient products</t>
  </si>
  <si>
    <t>Frozen Products</t>
  </si>
  <si>
    <t>Once Opened</t>
  </si>
  <si>
    <t>3 months</t>
  </si>
  <si>
    <t>Once Defrosted</t>
  </si>
  <si>
    <t>Once Defrosted suitable for Refreezing?</t>
  </si>
  <si>
    <t>Date Code Format E.g. DD/MM/YY</t>
  </si>
  <si>
    <t>DD/MM/YYYY</t>
  </si>
  <si>
    <t>Batch Code Format / Traceability Code</t>
  </si>
  <si>
    <t>5.Instructions for Use</t>
  </si>
  <si>
    <t>1.Put noodles in boiling water. 2.Cook for 3-5minutes until tender. 3. Take noodles out of boiling water and put in cool water for 1 minute. 4. Take noodles out and drain. 5. Dress noodles with seasonings or use them in a recipe.</t>
  </si>
  <si>
    <t>6.Product Composition</t>
  </si>
  <si>
    <t>Ingredients</t>
  </si>
  <si>
    <t>Components</t>
  </si>
  <si>
    <t>% 
Composition</t>
  </si>
  <si>
    <t>Supplier Names</t>
  </si>
  <si>
    <t>Country of Origin</t>
  </si>
  <si>
    <t>Genetically modified?</t>
  </si>
  <si>
    <r>
      <rPr>
        <sz val="8"/>
        <color theme="1"/>
        <rFont val="Calibri Light"/>
        <charset val="134"/>
        <scheme val="major"/>
      </rPr>
      <t xml:space="preserve">(Including </t>
    </r>
    <r>
      <rPr>
        <b/>
        <sz val="8"/>
        <color theme="1"/>
        <rFont val="Calibri Light"/>
        <charset val="134"/>
        <scheme val="major"/>
      </rPr>
      <t>E numbers</t>
    </r>
    <r>
      <rPr>
        <sz val="8"/>
        <color theme="1"/>
        <rFont val="Calibri Light"/>
        <charset val="134"/>
        <scheme val="major"/>
      </rPr>
      <t xml:space="preserve"> and </t>
    </r>
    <r>
      <rPr>
        <sz val="8"/>
        <color rgb="FFFF0000"/>
        <rFont val="Calibri Light"/>
        <charset val="134"/>
        <scheme val="major"/>
      </rPr>
      <t>*</t>
    </r>
    <r>
      <rPr>
        <b/>
        <sz val="8"/>
        <color rgb="FFFF0000"/>
        <rFont val="Calibri Light"/>
        <charset val="134"/>
        <scheme val="major"/>
      </rPr>
      <t>functions</t>
    </r>
    <r>
      <rPr>
        <sz val="8"/>
        <color theme="1"/>
        <rFont val="Calibri Light"/>
        <charset val="134"/>
        <scheme val="major"/>
      </rPr>
      <t xml:space="preserve"> for additives)</t>
    </r>
  </si>
  <si>
    <t>(if ingredient is composed of several sub-ingredients)</t>
  </si>
  <si>
    <r>
      <rPr>
        <sz val="8"/>
        <color theme="1"/>
        <rFont val="Calibri Light"/>
        <charset val="134"/>
        <scheme val="major"/>
      </rPr>
      <t xml:space="preserve">(Please list the ingredients </t>
    </r>
    <r>
      <rPr>
        <b/>
        <sz val="8"/>
        <color theme="1"/>
        <rFont val="Calibri Light"/>
        <charset val="134"/>
        <scheme val="major"/>
      </rPr>
      <t>in descending order</t>
    </r>
    <r>
      <rPr>
        <sz val="8"/>
        <color theme="1"/>
        <rFont val="Calibri Light"/>
        <charset val="134"/>
        <scheme val="major"/>
      </rPr>
      <t>)</t>
    </r>
  </si>
  <si>
    <t>(Please list all suppliers per ingredient)</t>
  </si>
  <si>
    <t>Wheat flour</t>
  </si>
  <si>
    <t>China</t>
  </si>
  <si>
    <t>No</t>
  </si>
  <si>
    <t>Buckwheat flour</t>
  </si>
  <si>
    <t>Water</t>
  </si>
  <si>
    <t>Salt</t>
  </si>
  <si>
    <t>Jiangsu Ruifeng Salt Industry Co., Ltd.</t>
  </si>
  <si>
    <t>Total</t>
  </si>
  <si>
    <t>*Please choose the functional of food additives from below:
sweeteners  /  colours  /  preservatives  /  antioxidants  /  carriers  /  acids  /  acidity regulators  /  anti-caking agents / anti-foaming agents /  bulking agents  /  bulking agents  /  emulsifiers  /  emulsifying salts  /  firming agents  /  flavor enhancers  /  foaming agents  /  gelling agents  /  glazing agents  /  humectants   /  modified starches  /  packaging gases  /  propellants  /  raising agents  /  sequestrants  /  stabilisers  /  thickeners  /  flour treatment agents  /  contrast enhancers</t>
  </si>
  <si>
    <t>7.Nutritional Information</t>
  </si>
  <si>
    <t>* Not Mandatory</t>
  </si>
  <si>
    <t>Typical Values (g)</t>
  </si>
  <si>
    <t>Per 100g/100ml</t>
  </si>
  <si>
    <t xml:space="preserve">Energy (Kcal/KJ) </t>
  </si>
  <si>
    <t>Kcal: 358
KJ: 1518</t>
  </si>
  <si>
    <t>Fat</t>
  </si>
  <si>
    <t xml:space="preserve">   of which saturate fat</t>
  </si>
  <si>
    <t xml:space="preserve">   of which monounsaturated fat*</t>
  </si>
  <si>
    <t xml:space="preserve">   of which, polyunsaturated fat*</t>
  </si>
  <si>
    <t>Carbohydrate</t>
  </si>
  <si>
    <t xml:space="preserve">   of which sugar</t>
  </si>
  <si>
    <t xml:space="preserve">   of which Polyols*</t>
  </si>
  <si>
    <t xml:space="preserve">   of which starch*</t>
  </si>
  <si>
    <t>Fibre*</t>
  </si>
  <si>
    <t>Protein</t>
  </si>
  <si>
    <t>1.6g</t>
  </si>
  <si>
    <t>Sodium in mg x 2.5 /1000 = salt in g</t>
  </si>
  <si>
    <t>NOTE: Must attach lab analyses report</t>
  </si>
  <si>
    <t>8.The fourteen Allergens – Regulation (EU) No 1169/2011</t>
  </si>
  <si>
    <t>Potential Component</t>
  </si>
  <si>
    <t xml:space="preserve">Product contains? </t>
  </si>
  <si>
    <t xml:space="preserve">in which ingredient? </t>
  </si>
  <si>
    <t>Handled on manufacturing site?</t>
  </si>
  <si>
    <t xml:space="preserve">Risk of Cross Contamination </t>
  </si>
  <si>
    <t>Yes/No</t>
  </si>
  <si>
    <t>01</t>
  </si>
  <si>
    <r>
      <rPr>
        <sz val="12"/>
        <color theme="1"/>
        <rFont val="Calibri Light"/>
        <charset val="134"/>
        <scheme val="major"/>
      </rPr>
      <t xml:space="preserve">Cereals containing gluten
</t>
    </r>
    <r>
      <rPr>
        <sz val="10"/>
        <color theme="1"/>
        <rFont val="Calibri Light"/>
        <charset val="134"/>
        <scheme val="major"/>
      </rPr>
      <t>including wheat, Rye, Barley, Oats, Spelt &amp; Khorasan and products thereof:</t>
    </r>
  </si>
  <si>
    <t xml:space="preserve">Wheat </t>
  </si>
  <si>
    <t>02</t>
  </si>
  <si>
    <t>Crustaceans and products thereof:</t>
  </si>
  <si>
    <t>-</t>
  </si>
  <si>
    <t>03</t>
  </si>
  <si>
    <t>Fish and products thereof:</t>
  </si>
  <si>
    <t>04</t>
  </si>
  <si>
    <t>Molluscs and products thereof:</t>
  </si>
  <si>
    <t>05</t>
  </si>
  <si>
    <t>Peanuts and products thereof:</t>
  </si>
  <si>
    <t>06</t>
  </si>
  <si>
    <t>Soybeans and products thereof:</t>
  </si>
  <si>
    <t>07</t>
  </si>
  <si>
    <t>Milk and products thereof:</t>
  </si>
  <si>
    <t>08</t>
  </si>
  <si>
    <t>Nuts and products thereof:</t>
  </si>
  <si>
    <t>09</t>
  </si>
  <si>
    <t>Celery and products thereof:</t>
  </si>
  <si>
    <t>10</t>
  </si>
  <si>
    <t>Mustard and products thereof:</t>
  </si>
  <si>
    <t>11</t>
  </si>
  <si>
    <t>Sesame seeds and products thereof:</t>
  </si>
  <si>
    <t>12</t>
  </si>
  <si>
    <t>Sulphur Dioxide or Sulphites:</t>
  </si>
  <si>
    <t>13</t>
  </si>
  <si>
    <t>Lupin and products thereof:</t>
  </si>
  <si>
    <t>14</t>
  </si>
  <si>
    <t>Egg and products thereof:</t>
  </si>
  <si>
    <t>您的BRC報告里有顯示厂里處理蛋, 所以这我寫YES了</t>
  </si>
  <si>
    <t>可以，蛋面是单独一条生产生产的</t>
  </si>
  <si>
    <t xml:space="preserve">14.Quantity Attributes </t>
  </si>
  <si>
    <t>Unit (g)</t>
  </si>
  <si>
    <t>Case (kg)</t>
  </si>
  <si>
    <r>
      <rPr>
        <sz val="11"/>
        <color theme="1"/>
        <rFont val="Calibri Light"/>
        <charset val="134"/>
        <scheme val="major"/>
      </rPr>
      <t xml:space="preserve">Unit Drained Weight
</t>
    </r>
    <r>
      <rPr>
        <sz val="10"/>
        <color theme="1"/>
        <rFont val="Calibri Light"/>
        <charset val="134"/>
        <scheme val="major"/>
      </rPr>
      <t xml:space="preserve">(If Product contains liquid) </t>
    </r>
  </si>
  <si>
    <t>Net  Weight</t>
  </si>
  <si>
    <t>Gross Weight</t>
  </si>
  <si>
    <t>必需&lt;17kg</t>
  </si>
  <si>
    <t>Is the product packed in a Protective atmosphere?
(if yes, indicate the composition on gases used if applicable)</t>
  </si>
  <si>
    <t>Is the product vacuum packed?</t>
  </si>
  <si>
    <t>Primary Package Plastic Material Comply with Commission Regulation (EU) No 10/2011</t>
  </si>
  <si>
    <t>15.Packaging Weight Dimensions &amp; Container Maxi Load</t>
  </si>
  <si>
    <t>Description/Color</t>
  </si>
  <si>
    <r>
      <rPr>
        <sz val="11"/>
        <color theme="1"/>
        <rFont val="Calibri Light"/>
        <charset val="134"/>
        <scheme val="major"/>
      </rPr>
      <t xml:space="preserve">Materials
</t>
    </r>
    <r>
      <rPr>
        <sz val="8"/>
        <color theme="1"/>
        <rFont val="Calibri Light"/>
        <charset val="134"/>
        <scheme val="major"/>
      </rPr>
      <t>*please indicate the plastic material from below 01-07</t>
    </r>
  </si>
  <si>
    <t>Weight 
(g)</t>
  </si>
  <si>
    <t xml:space="preserve">Dimensions
(mm)   </t>
  </si>
  <si>
    <t>Primary：</t>
  </si>
  <si>
    <t>Plastic bag</t>
  </si>
  <si>
    <t>OPP/PE</t>
  </si>
  <si>
    <t>L</t>
  </si>
  <si>
    <t>W</t>
  </si>
  <si>
    <t>H</t>
  </si>
  <si>
    <t>Secondary:</t>
  </si>
  <si>
    <t>Display carton</t>
  </si>
  <si>
    <t>Paper board</t>
  </si>
  <si>
    <t>Tertiary:</t>
  </si>
  <si>
    <t>Master carton</t>
  </si>
  <si>
    <t>20FCL Max Load without palletized</t>
  </si>
  <si>
    <t>40FCL Max Load without palletized</t>
  </si>
  <si>
    <t xml:space="preserve">16.Pallet Configuration </t>
  </si>
  <si>
    <t>UK Pallet Configuration 
(1.0m x 1.2m)</t>
  </si>
  <si>
    <t>EU Pallet Configuration 
(0.8m x 1.2m)</t>
  </si>
  <si>
    <t>Cases per layer</t>
  </si>
  <si>
    <t>Number of layers</t>
  </si>
  <si>
    <t xml:space="preserve">Cases/pallet </t>
  </si>
  <si>
    <t>Pallet height (m)</t>
  </si>
  <si>
    <t>Pallet weight (kg)</t>
  </si>
  <si>
    <t>Pallet Top-View</t>
  </si>
  <si>
    <t>*pallet height must lower than 1.75m &amp; weight under 1000kg</t>
  </si>
  <si>
    <t>9.Chemical Standard &amp; Harmful Contamination</t>
  </si>
  <si>
    <r>
      <rPr>
        <b/>
        <sz val="12"/>
        <color theme="1"/>
        <rFont val="Calibri Light"/>
        <charset val="134"/>
        <scheme val="major"/>
      </rPr>
      <t>Test Item</t>
    </r>
    <r>
      <rPr>
        <sz val="12"/>
        <color theme="1"/>
        <rFont val="Calibri Light"/>
        <charset val="134"/>
        <scheme val="major"/>
      </rPr>
      <t xml:space="preserve">
Depends on the products, different pesticides, heavy metals, chemicals should be monitord. Fill in the items to be monitored according to the likely risk of contamination ; Example : Cadmium in seaweed, Acidity in sushi ginger </t>
    </r>
  </si>
  <si>
    <t>EU MRL standard/Recommendation</t>
  </si>
  <si>
    <t>Country of Origin MRL Standard</t>
  </si>
  <si>
    <t>Test Frequency</t>
  </si>
  <si>
    <t>Lead</t>
  </si>
  <si>
    <r>
      <rPr>
        <sz val="11"/>
        <color theme="1"/>
        <rFont val="Aptos Narrow"/>
        <charset val="134"/>
      </rPr>
      <t>≤</t>
    </r>
    <r>
      <rPr>
        <sz val="11"/>
        <color theme="1"/>
        <rFont val="Calibri Light"/>
        <charset val="134"/>
        <scheme val="major"/>
      </rPr>
      <t>0.2 mg/kg</t>
    </r>
  </si>
  <si>
    <t>≤0.2 mg/kg</t>
  </si>
  <si>
    <r>
      <rPr>
        <sz val="11"/>
        <color theme="1"/>
        <rFont val="Calibri Light"/>
        <charset val="134"/>
        <scheme val="major"/>
      </rPr>
      <t>o</t>
    </r>
    <r>
      <rPr>
        <sz val="11"/>
        <color theme="1"/>
        <rFont val="Calibri Light"/>
        <charset val="134"/>
        <scheme val="major"/>
      </rPr>
      <t>nce a year</t>
    </r>
  </si>
  <si>
    <t>Arsenic</t>
  </si>
  <si>
    <t>─</t>
  </si>
  <si>
    <t>≤0.5 mg/kg, as total arsenic</t>
  </si>
  <si>
    <t>once a year</t>
  </si>
  <si>
    <t>Cadmium</t>
  </si>
  <si>
    <r>
      <rPr>
        <sz val="11"/>
        <color theme="1"/>
        <rFont val="Aptos Narrow"/>
        <charset val="134"/>
      </rPr>
      <t>≤</t>
    </r>
    <r>
      <rPr>
        <sz val="11"/>
        <color theme="1"/>
        <rFont val="Calibri Light"/>
        <charset val="134"/>
        <scheme val="major"/>
      </rPr>
      <t>0.1 mg/kg</t>
    </r>
  </si>
  <si>
    <t>Aluminum</t>
  </si>
  <si>
    <r>
      <rPr>
        <sz val="11"/>
        <color theme="1"/>
        <rFont val="Aptos Narrow"/>
        <charset val="134"/>
      </rPr>
      <t>≤ 10</t>
    </r>
    <r>
      <rPr>
        <sz val="11"/>
        <color theme="1"/>
        <rFont val="Calibri Light"/>
        <charset val="134"/>
        <scheme val="major"/>
      </rPr>
      <t>mg/kg</t>
    </r>
  </si>
  <si>
    <t>Deoxynivalenol</t>
  </si>
  <si>
    <r>
      <rPr>
        <sz val="11"/>
        <color theme="1"/>
        <rFont val="Calibri Light"/>
        <charset val="134"/>
        <scheme val="major"/>
      </rPr>
      <t>≤ 750</t>
    </r>
    <r>
      <rPr>
        <sz val="11"/>
        <color theme="1"/>
        <rFont val="Calibri Light"/>
        <charset val="134"/>
      </rPr>
      <t>μ</t>
    </r>
    <r>
      <rPr>
        <sz val="11"/>
        <color theme="1"/>
        <rFont val="Calibri Light"/>
        <charset val="134"/>
        <scheme val="major"/>
      </rPr>
      <t>g/kg</t>
    </r>
  </si>
  <si>
    <t>≤1000μg/kg</t>
  </si>
  <si>
    <t>10.Acrylamide</t>
  </si>
  <si>
    <t xml:space="preserve">Are Products at risk of acrylamide? </t>
  </si>
  <si>
    <t>If Yes. What mitigation measures are in place to manage acrylamide levels with the food?</t>
  </si>
  <si>
    <t>11.Radioactivity</t>
  </si>
  <si>
    <t>*occurs naturally in all food and can be transferred into food in different ways eg crops from soil, drinking water from the earth, Fish and Shellfish from the water or Sea floor.</t>
  </si>
  <si>
    <t xml:space="preserve">Has the product/ ingredient been irradiated? </t>
  </si>
  <si>
    <t>Is the product/ ingredient subject to potential radioactive cross contamination?</t>
  </si>
  <si>
    <t xml:space="preserve">              If yes, what controls in place</t>
  </si>
  <si>
    <t xml:space="preserve">Has the product/ ingredient been imported into the UK from a country that has high levels of radioactivity? </t>
  </si>
  <si>
    <t xml:space="preserve">              If Yes, how is this controlled and what checks are carried out?</t>
  </si>
  <si>
    <t>12.Microbiology Standards</t>
  </si>
  <si>
    <t>*Please insert GB standard</t>
  </si>
  <si>
    <t>Micro-organisms</t>
  </si>
  <si>
    <t>Type</t>
  </si>
  <si>
    <t>EU satisfactory in ready to eat</t>
  </si>
  <si>
    <t>Country of Origin Government Standard</t>
  </si>
  <si>
    <t>Manufacturer Standard</t>
  </si>
  <si>
    <t>TVC</t>
  </si>
  <si>
    <t>Quality Indicator</t>
  </si>
  <si>
    <r>
      <rPr>
        <sz val="10"/>
        <color theme="1"/>
        <rFont val="Arial"/>
        <charset val="134"/>
      </rPr>
      <t>&lt;10</t>
    </r>
    <r>
      <rPr>
        <vertAlign val="superscript"/>
        <sz val="10"/>
        <color theme="1"/>
        <rFont val="Arial"/>
        <charset val="134"/>
      </rPr>
      <t>4</t>
    </r>
  </si>
  <si>
    <t>*please clarify by filling in how many samples per day/PO rather than by each lot</t>
  </si>
  <si>
    <t>Escherichia coli</t>
  </si>
  <si>
    <t>Hygiene indicator</t>
  </si>
  <si>
    <t>&lt;20</t>
  </si>
  <si>
    <t>Enterobacteriaceae</t>
  </si>
  <si>
    <t>&lt;100</t>
  </si>
  <si>
    <t>Listeria spp</t>
  </si>
  <si>
    <t>Not Detected</t>
  </si>
  <si>
    <t>Listeria monocytogenes</t>
  </si>
  <si>
    <t>Pathogens</t>
  </si>
  <si>
    <t>Campylobacter spp.</t>
  </si>
  <si>
    <t>Escherichia coli O157</t>
  </si>
  <si>
    <t>Salmonella spp.</t>
  </si>
  <si>
    <t xml:space="preserve">Shigella spp. </t>
  </si>
  <si>
    <t xml:space="preserve">Vibrio cholera (O1 and O139) </t>
  </si>
  <si>
    <t>Vibrio parahaemolyticus</t>
  </si>
  <si>
    <t xml:space="preserve">Bacillus cereus </t>
  </si>
  <si>
    <r>
      <rPr>
        <sz val="10"/>
        <color theme="1"/>
        <rFont val="Arial"/>
        <charset val="134"/>
      </rPr>
      <t>&lt;10</t>
    </r>
    <r>
      <rPr>
        <vertAlign val="superscript"/>
        <sz val="10"/>
        <color theme="1"/>
        <rFont val="Arial"/>
        <charset val="134"/>
      </rPr>
      <t>3</t>
    </r>
  </si>
  <si>
    <t>Bacillus spp.</t>
  </si>
  <si>
    <t>Clostridium perfringens</t>
  </si>
  <si>
    <t>&lt;10</t>
  </si>
  <si>
    <t>Staphylococcus aureus and other coagulase-positive staphylococci</t>
  </si>
  <si>
    <t>13.Acceptance and Rejection standard</t>
  </si>
  <si>
    <r>
      <rPr>
        <b/>
        <sz val="12"/>
        <color theme="1"/>
        <rFont val="Calibri Light"/>
        <charset val="134"/>
        <scheme val="major"/>
      </rPr>
      <t>Standard Product Photo</t>
    </r>
    <r>
      <rPr>
        <b/>
        <sz val="12"/>
        <color rgb="FF000000"/>
        <rFont val="Calibri Light"/>
        <charset val="134"/>
        <scheme val="major"/>
      </rPr>
      <t xml:space="preserve"> &amp; Description </t>
    </r>
  </si>
  <si>
    <t>Rejected Product Photo&amp; Description</t>
  </si>
  <si>
    <t>IE. Grading, Sizing, Appearance, Flavor/taste, Texture, Colour, smell</t>
  </si>
  <si>
    <t>noodles Size: 1*2*200mm
Texture: flexible
Odor/Flavor: Typical, no foreign aroma/taste, not fusty 
Foreign objects: No foreign objects.</t>
  </si>
  <si>
    <t>Texture: No flexible
Odor/Flavor: have foreign aroma/taste fusty 
Foreign objects:have foreign objects.</t>
  </si>
  <si>
    <t>17.Process Flow Chart- (showing all CCPs)</t>
  </si>
  <si>
    <t>Please provide in the form a Critical Control Point (CCP), a description of the process/packing operations including processing times tempuratures where applicable and in process Safery Control Checks (CCP Summary) and Quality Checks.　</t>
  </si>
  <si>
    <t>选料--&gt;配料--&gt;和面--&gt;熟化--&gt;压延--&gt;切条--&gt;烘干▲CCP1--&gt;切断--&gt;包装--&gt;产品检验--&gt;入库
Material selection--&gt;Ingredients--&gt;Dough kneading--&gt;Maturation--&gt;Calendering--&gt;Slicing--&gt;Drying ▲CCP1--&gt; Cutting--&gt;Packaging--&gt;Product inspection--&gt;Storage</t>
  </si>
  <si>
    <t>18.Critical Control Points</t>
  </si>
  <si>
    <t>CCP</t>
  </si>
  <si>
    <t>Control Measure</t>
  </si>
  <si>
    <t>Critical Limit</t>
  </si>
  <si>
    <t>Monitoring Frequency</t>
  </si>
  <si>
    <t>CCP1</t>
  </si>
  <si>
    <t>drying, control temperature and humidity.</t>
  </si>
  <si>
    <t>2 hours</t>
  </si>
  <si>
    <t>CCP2</t>
  </si>
  <si>
    <t>metal detection</t>
  </si>
  <si>
    <t>Fe ∮≥1.50mm</t>
  </si>
  <si>
    <t>every 1 hours during production</t>
  </si>
  <si>
    <t>19.Artwork</t>
  </si>
  <si>
    <t>Inner Label / Package Design artwork</t>
  </si>
  <si>
    <t>Outer Label / Package Design artwork</t>
  </si>
  <si>
    <t>20.Packaging Photos</t>
  </si>
  <si>
    <t>Finished Product with Primary package</t>
  </si>
  <si>
    <t>Outer Case (Secondary)</t>
  </si>
  <si>
    <t>Tertiary</t>
  </si>
  <si>
    <t>Specification Authorization</t>
  </si>
  <si>
    <t>1.Product to be supplied in accordance with this agreed specification. No changes are to be made without prior knowledge and prior written agreement of The Basic Ingredients Ltd.
2.The contents of this specification are confidential and should not be disclosed to a third party without a written approval of The Basic Ingredients Ltd. 
3. Product must be fit for purpose of the nature and substance stated in this specification and free from foreign body.
4. The raw materials used in this product fulfil the requirements described in the Regulation 1881/2006/EC related to contaminants in foodstuffs, the Regulation 396/2005/EC related to pesticides in foodstuffs, and their amendments.
5. The product has not been treated with ionising radiation and does not contain any irradiated ingredients- Regulated under Directive 1999/2/EC and Directive 1999/3/EC.
6. This product does not contain ingredients that contain GMO or consist of GMO or were produced from GMO - Regulated under Regulation (EC) No 1829/2003, Regulation (EC) No 1830/2003, and their amendments.
7. Products to be delivered using suitable transport in the stated conditions (i.e. ambient, chilled, frozen).
8. The information on this specification can be used without reservation to advise customers with food allergies, intolerances or aversions, especially those who may die from an anaphylactic reaction to traces of ingredients.
9. All materials intended to come into contact with foods complies with European regulations: Regulation (EC) No. 1935/2004, Regulation (EC) No. 2023/2006, Regulation (EU) No. 10/2011, Directives 82/711/EEC, 85/572/EEC, 2002/72/EEC (and the relevant amendments).</t>
  </si>
  <si>
    <t>Manufacturer Name</t>
  </si>
  <si>
    <r>
      <rPr>
        <sz val="11"/>
        <color theme="1"/>
        <rFont val="Calibri Light"/>
        <charset val="134"/>
        <scheme val="major"/>
      </rPr>
      <t>Y</t>
    </r>
    <r>
      <rPr>
        <sz val="11"/>
        <color theme="1"/>
        <rFont val="Calibri Light"/>
        <charset val="134"/>
        <scheme val="major"/>
      </rPr>
      <t>inniu Flour Co., Ltd.</t>
    </r>
  </si>
  <si>
    <t>Signature</t>
  </si>
  <si>
    <t>Print Name</t>
  </si>
  <si>
    <r>
      <rPr>
        <sz val="11"/>
        <color theme="1"/>
        <rFont val="Calibri Light"/>
        <charset val="134"/>
        <scheme val="major"/>
      </rPr>
      <t>L</t>
    </r>
    <r>
      <rPr>
        <sz val="11"/>
        <color theme="1"/>
        <rFont val="Calibri Light"/>
        <charset val="134"/>
        <scheme val="major"/>
      </rPr>
      <t>i Tao</t>
    </r>
  </si>
  <si>
    <t>Position in Company</t>
  </si>
  <si>
    <r>
      <rPr>
        <sz val="11"/>
        <color theme="1"/>
        <rFont val="Calibri Light"/>
        <charset val="134"/>
        <scheme val="major"/>
      </rPr>
      <t>E</t>
    </r>
    <r>
      <rPr>
        <sz val="11"/>
        <color theme="1"/>
        <rFont val="Calibri Light"/>
        <charset val="134"/>
        <scheme val="major"/>
      </rPr>
      <t>xport Manager</t>
    </r>
  </si>
  <si>
    <t>Date</t>
  </si>
  <si>
    <t>Feb 10,2026</t>
  </si>
  <si>
    <t>For and on behalf of The Basic Ingredients Ltd:</t>
  </si>
  <si>
    <t>Nancy Deng</t>
  </si>
  <si>
    <t>Technical Account Manager</t>
  </si>
  <si>
    <t>For and on behalf of Customer:</t>
  </si>
  <si>
    <r>
      <rPr>
        <b/>
        <sz val="11"/>
        <color theme="1"/>
        <rFont val="Calibri Light"/>
        <charset val="134"/>
        <scheme val="major"/>
      </rPr>
      <t xml:space="preserve">Title </t>
    </r>
    <r>
      <rPr>
        <sz val="11"/>
        <color theme="1"/>
        <rFont val="Calibri Light"/>
        <charset val="134"/>
        <scheme val="major"/>
      </rPr>
      <t>(Brand name +Product name+ Minimum 3 selling pints)</t>
    </r>
  </si>
  <si>
    <t>Emma Basic - Soba Noodles 250g | source of protein |  Vegan</t>
  </si>
  <si>
    <t xml:space="preserve">5 Selling Points ( must be 5, don’t list the product, if we don’t have 5 points) </t>
  </si>
  <si>
    <r>
      <rPr>
        <b/>
        <sz val="14"/>
        <color theme="1"/>
        <rFont val="Futura Bk BT"/>
        <charset val="134"/>
      </rPr>
      <t xml:space="preserve">SOURCE OF PROTEIN: </t>
    </r>
    <r>
      <rPr>
        <sz val="14"/>
        <color theme="1"/>
        <rFont val="Futura Bk BT"/>
        <charset val="134"/>
      </rPr>
      <t>13% of the energy value of the Emma Basic Soba Noodles is provided by protein</t>
    </r>
    <r>
      <rPr>
        <b/>
        <sz val="14"/>
        <color theme="1"/>
        <rFont val="Futura Bk BT"/>
        <charset val="134"/>
      </rPr>
      <t>.</t>
    </r>
  </si>
  <si>
    <r>
      <rPr>
        <b/>
        <sz val="14"/>
        <color theme="1"/>
        <rFont val="Futura Bk BT"/>
        <charset val="134"/>
      </rPr>
      <t>COOK TO IMPRESS</t>
    </r>
    <r>
      <rPr>
        <sz val="14"/>
        <color theme="1"/>
        <rFont val="Futura Bk BT"/>
        <charset val="134"/>
      </rPr>
      <t>: Boil, drain with cold water and serve with Emma Basic Dashi or Light Soy Sauce. Simple &amp; Impressive.</t>
    </r>
  </si>
  <si>
    <r>
      <rPr>
        <b/>
        <sz val="14"/>
        <color theme="1"/>
        <rFont val="Futura Bk BT"/>
        <charset val="134"/>
      </rPr>
      <t xml:space="preserve">NUTTY RICH FLAVOUR </t>
    </r>
    <r>
      <rPr>
        <sz val="14"/>
        <color theme="1"/>
        <rFont val="Futura Bk BT"/>
        <charset val="134"/>
      </rPr>
      <t>Soba noodles have a naturally nutty, rich, and slightly earthy flavour.</t>
    </r>
  </si>
  <si>
    <r>
      <rPr>
        <b/>
        <sz val="14"/>
        <color theme="1"/>
        <rFont val="Futura Bk BT"/>
        <charset val="134"/>
      </rPr>
      <t>SERVE HOT OR COLD</t>
    </r>
    <r>
      <rPr>
        <sz val="14"/>
        <color theme="1"/>
        <rFont val="Futura Bk BT"/>
        <charset val="134"/>
      </rPr>
      <t xml:space="preserve"> Serve them steaming hot in a comforting broth or chilled with a refreshing dipping sauce or salad. Whether you're craving a warm, hearty meal on a cold day or a light, cooling dish in the summer, soba adapts to every season and occasion.</t>
    </r>
  </si>
  <si>
    <r>
      <rPr>
        <b/>
        <sz val="14"/>
        <color theme="1"/>
        <rFont val="Futura Bk BT"/>
        <charset val="134"/>
      </rPr>
      <t>3 BUNDLES IN A PACK</t>
    </r>
    <r>
      <rPr>
        <sz val="14"/>
        <color theme="1"/>
        <rFont val="Futura Bk BT"/>
        <charset val="134"/>
      </rPr>
      <t>: Divided into 3 portions, making it simple and convenient to use.</t>
    </r>
  </si>
  <si>
    <r>
      <rPr>
        <b/>
        <sz val="11"/>
        <color rgb="FFFF0000"/>
        <rFont val="Calibri"/>
        <charset val="134"/>
        <scheme val="minor"/>
      </rPr>
      <t>Attention</t>
    </r>
    <r>
      <rPr>
        <sz val="11"/>
        <color theme="1"/>
        <rFont val="Calibri"/>
        <charset val="134"/>
        <scheme val="minor"/>
      </rPr>
      <t xml:space="preserve"> :Don’t foreget to upload Ingredient list, Nutrion Table, Storage Instruction , Usage Instrucion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</si>
</sst>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8" formatCode="0.0"/>
    <numFmt numFmtId="169" formatCode="0.00_ "/>
  </numFmts>
  <fonts count="44">
    <font>
      <sz val="11"/>
      <color theme="1"/>
      <name val="Calibri"/>
      <charset val="134"/>
      <scheme val="minor"/>
    </font>
    <font>
      <sz val="11"/>
      <color theme="1"/>
      <name val="Calibri Light"/>
      <charset val="134"/>
      <scheme val="major"/>
    </font>
    <font>
      <sz val="11"/>
      <color theme="1"/>
      <name val="Futura Bk BT"/>
      <charset val="134"/>
    </font>
    <font>
      <b/>
      <sz val="11"/>
      <color rgb="FF000000"/>
      <name val="Futura Bk BT"/>
      <charset val="134"/>
    </font>
    <font>
      <b/>
      <sz val="14"/>
      <color theme="1"/>
      <name val="Futura Bk BT"/>
      <charset val="134"/>
    </font>
    <font>
      <sz val="14"/>
      <color theme="1"/>
      <name val="Futura Bk BT"/>
      <charset val="134"/>
    </font>
    <font>
      <b/>
      <sz val="14"/>
      <color theme="1"/>
      <name val="Calibri Light"/>
      <charset val="134"/>
      <scheme val="major"/>
    </font>
    <font>
      <sz val="10"/>
      <color theme="1"/>
      <name val="Calibri Light"/>
      <charset val="134"/>
      <scheme val="major"/>
    </font>
    <font>
      <sz val="11"/>
      <name val="Calibri"/>
      <charset val="134"/>
      <scheme val="minor"/>
    </font>
    <font>
      <sz val="12"/>
      <color theme="1"/>
      <name val="Calibri Light"/>
      <charset val="134"/>
      <scheme val="major"/>
    </font>
    <font>
      <sz val="11"/>
      <name val="Calibri Light"/>
      <charset val="134"/>
      <scheme val="major"/>
    </font>
    <font>
      <b/>
      <sz val="11"/>
      <color theme="1"/>
      <name val="Calibri Light"/>
      <charset val="134"/>
      <scheme val="major"/>
    </font>
    <font>
      <b/>
      <sz val="10"/>
      <color theme="1"/>
      <name val="Calibri Light"/>
      <charset val="134"/>
      <scheme val="major"/>
    </font>
    <font>
      <b/>
      <sz val="12"/>
      <color theme="1"/>
      <name val="Calibri Light"/>
      <charset val="134"/>
      <scheme val="major"/>
    </font>
    <font>
      <sz val="10"/>
      <color rgb="FFFF0000"/>
      <name val="Calibri Light"/>
      <charset val="134"/>
      <scheme val="major"/>
    </font>
    <font>
      <sz val="12"/>
      <color rgb="FF000000"/>
      <name val="Calibri Light"/>
      <charset val="134"/>
      <scheme val="major"/>
    </font>
    <font>
      <sz val="11"/>
      <color theme="1"/>
      <name val="Aptos Narrow"/>
      <charset val="134"/>
    </font>
    <font>
      <i/>
      <sz val="10"/>
      <color rgb="FFFF0000"/>
      <name val="Calibri Light"/>
      <charset val="134"/>
      <scheme val="major"/>
    </font>
    <font>
      <i/>
      <sz val="11"/>
      <color rgb="FFFF0000"/>
      <name val="Calibri Light"/>
      <charset val="134"/>
      <scheme val="major"/>
    </font>
    <font>
      <b/>
      <sz val="11"/>
      <color rgb="FF000000"/>
      <name val="Arial"/>
      <charset val="134"/>
    </font>
    <font>
      <sz val="11"/>
      <color rgb="FF000000"/>
      <name val="Arial"/>
      <charset val="134"/>
    </font>
    <font>
      <sz val="10"/>
      <color rgb="FF000000"/>
      <name val="Arial"/>
      <charset val="134"/>
    </font>
    <font>
      <sz val="10"/>
      <color theme="1"/>
      <name val="Arial"/>
      <charset val="134"/>
    </font>
    <font>
      <sz val="11"/>
      <color theme="1"/>
      <name val="Arial"/>
      <charset val="134"/>
    </font>
    <font>
      <b/>
      <sz val="12"/>
      <color rgb="FF000000"/>
      <name val="Calibri Light"/>
      <charset val="134"/>
      <scheme val="major"/>
    </font>
    <font>
      <sz val="8"/>
      <color rgb="FF000000"/>
      <name val="Calibri Light"/>
      <charset val="134"/>
      <scheme val="major"/>
    </font>
    <font>
      <sz val="14"/>
      <color theme="1"/>
      <name val="Calibri Light"/>
      <charset val="134"/>
      <scheme val="major"/>
    </font>
    <font>
      <i/>
      <sz val="11"/>
      <color theme="1"/>
      <name val="Calibri Light"/>
      <charset val="134"/>
      <scheme val="major"/>
    </font>
    <font>
      <b/>
      <sz val="9"/>
      <color theme="1"/>
      <name val="Calibri Light"/>
      <charset val="134"/>
      <scheme val="major"/>
    </font>
    <font>
      <sz val="8"/>
      <color theme="1"/>
      <name val="Calibri Light"/>
      <charset val="134"/>
      <scheme val="major"/>
    </font>
    <font>
      <sz val="9"/>
      <color theme="1"/>
      <name val="Calibri Light"/>
      <charset val="134"/>
      <scheme val="major"/>
    </font>
    <font>
      <b/>
      <sz val="12"/>
      <name val="Calibri Light"/>
      <charset val="134"/>
      <scheme val="major"/>
    </font>
    <font>
      <sz val="12"/>
      <name val="Calibri Light"/>
      <charset val="134"/>
      <scheme val="major"/>
    </font>
    <font>
      <sz val="11"/>
      <color rgb="FFFF0000"/>
      <name val="Calibri Light"/>
      <charset val="134"/>
      <scheme val="major"/>
    </font>
    <font>
      <b/>
      <sz val="11"/>
      <color rgb="FFFF0000"/>
      <name val="Calibri Light"/>
      <charset val="134"/>
      <scheme val="major"/>
    </font>
    <font>
      <sz val="11"/>
      <name val="Arial"/>
      <charset val="134"/>
    </font>
    <font>
      <u/>
      <sz val="11"/>
      <color rgb="FF0000FF"/>
      <name val="Calibri"/>
      <charset val="134"/>
      <scheme val="minor"/>
    </font>
    <font>
      <b/>
      <sz val="11"/>
      <color rgb="FFFF0000"/>
      <name val="Calibri"/>
      <charset val="134"/>
      <scheme val="minor"/>
    </font>
    <font>
      <sz val="11"/>
      <color theme="1"/>
      <name val="Calibri Light"/>
      <charset val="134"/>
    </font>
    <font>
      <vertAlign val="superscript"/>
      <sz val="10"/>
      <color theme="1"/>
      <name val="Arial"/>
      <charset val="134"/>
    </font>
    <font>
      <b/>
      <sz val="8"/>
      <color theme="1"/>
      <name val="Calibri Light"/>
      <charset val="134"/>
      <scheme val="major"/>
    </font>
    <font>
      <sz val="8"/>
      <color rgb="FFFF0000"/>
      <name val="Calibri Light"/>
      <charset val="134"/>
      <scheme val="major"/>
    </font>
    <font>
      <b/>
      <sz val="8"/>
      <color rgb="FFFF0000"/>
      <name val="Calibri Light"/>
      <charset val="134"/>
      <scheme val="major"/>
    </font>
    <font>
      <sz val="11"/>
      <color theme="1"/>
      <name val="Calibri"/>
      <charset val="134"/>
      <scheme val="minor"/>
    </font>
  </fonts>
  <fills count="8">
    <fill>
      <patternFill patternType="none"/>
    </fill>
    <fill>
      <patternFill patternType="gray125"/>
    </fill>
    <fill>
      <patternFill patternType="solid">
        <fgColor theme="9" tint="0.59999389629810485"/>
        <bgColor indexed="64"/>
      </patternFill>
    </fill>
    <fill>
      <patternFill patternType="solid">
        <fgColor rgb="FFD9D9D9"/>
        <bgColor indexed="64"/>
      </patternFill>
    </fill>
    <fill>
      <patternFill patternType="solid">
        <fgColor theme="2" tint="-9.9978637043366805E-2"/>
        <bgColor indexed="64"/>
      </patternFill>
    </fill>
    <fill>
      <patternFill patternType="solid">
        <fgColor theme="0" tint="-0.14993743705557422"/>
        <bgColor indexed="64"/>
      </patternFill>
    </fill>
    <fill>
      <patternFill patternType="solid">
        <fgColor theme="0" tint="-0.1498764000366222"/>
        <bgColor indexed="64"/>
      </patternFill>
    </fill>
    <fill>
      <patternFill patternType="solid">
        <fgColor theme="0"/>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theme="0"/>
      </left>
      <right style="thin">
        <color auto="1"/>
      </right>
      <top style="thin">
        <color auto="1"/>
      </top>
      <bottom style="thin">
        <color auto="1"/>
      </bottom>
      <diagonal/>
    </border>
    <border>
      <left style="thin">
        <color auto="1"/>
      </left>
      <right style="thin">
        <color auto="1"/>
      </right>
      <top/>
      <bottom/>
      <diagonal/>
    </border>
    <border>
      <left style="thin">
        <color auto="1"/>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diagonal/>
    </border>
    <border>
      <left/>
      <right/>
      <top style="hair">
        <color auto="1"/>
      </top>
      <bottom style="thin">
        <color auto="1"/>
      </bottom>
      <diagonal/>
    </border>
  </borders>
  <cellStyleXfs count="3">
    <xf numFmtId="0" fontId="0" fillId="0" borderId="0"/>
    <xf numFmtId="0" fontId="36" fillId="0" borderId="0" applyNumberFormat="0" applyFill="0" applyBorder="0" applyAlignment="0" applyProtection="0">
      <alignment vertical="center"/>
    </xf>
    <xf numFmtId="0" fontId="43" fillId="0" borderId="0"/>
  </cellStyleXfs>
  <cellXfs count="196">
    <xf numFmtId="0" fontId="0" fillId="0" borderId="0" xfId="0"/>
    <xf numFmtId="0" fontId="1" fillId="2" borderId="1" xfId="0" applyFont="1" applyFill="1" applyBorder="1" applyAlignment="1">
      <alignment vertical="center" wrapText="1"/>
    </xf>
    <xf numFmtId="0" fontId="2" fillId="0" borderId="1" xfId="0" applyFont="1" applyBorder="1" applyAlignment="1">
      <alignment horizontal="left" vertical="center" wrapText="1"/>
    </xf>
    <xf numFmtId="0" fontId="1" fillId="2"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5" fillId="0" borderId="0" xfId="0" applyFont="1" applyAlignment="1">
      <alignment vertical="center" wrapText="1"/>
    </xf>
    <xf numFmtId="0" fontId="5" fillId="0" borderId="1" xfId="0" applyFont="1" applyBorder="1" applyAlignment="1">
      <alignment horizontal="left" vertical="center" wrapText="1"/>
    </xf>
    <xf numFmtId="0" fontId="1" fillId="0" borderId="0" xfId="0" applyFont="1"/>
    <xf numFmtId="0" fontId="1" fillId="0" borderId="0" xfId="0" applyFont="1" applyAlignment="1">
      <alignment vertical="center"/>
    </xf>
    <xf numFmtId="0" fontId="6" fillId="0" borderId="0" xfId="0" applyFont="1" applyAlignment="1">
      <alignment horizontal="left"/>
    </xf>
    <xf numFmtId="0" fontId="7" fillId="0" borderId="0" xfId="0" applyFont="1" applyAlignment="1">
      <alignment horizontal="left" vertical="center" wrapText="1"/>
    </xf>
    <xf numFmtId="0" fontId="9" fillId="2" borderId="1" xfId="0" applyFont="1" applyFill="1" applyBorder="1" applyAlignment="1">
      <alignment horizontal="center" vertical="center" wrapText="1"/>
    </xf>
    <xf numFmtId="0" fontId="9" fillId="0" borderId="0" xfId="0" applyFont="1" applyAlignment="1">
      <alignment horizontal="center" vertical="center" wrapText="1"/>
    </xf>
    <xf numFmtId="0" fontId="1" fillId="0" borderId="1" xfId="0" applyFont="1" applyBorder="1" applyAlignment="1">
      <alignment horizontal="left" vertical="center"/>
    </xf>
    <xf numFmtId="9" fontId="1" fillId="0" borderId="1" xfId="0" applyNumberFormat="1" applyFont="1" applyBorder="1" applyAlignment="1">
      <alignment horizontal="center" vertical="center"/>
    </xf>
    <xf numFmtId="0" fontId="1" fillId="0" borderId="1" xfId="0" applyFont="1" applyBorder="1" applyAlignment="1">
      <alignment horizontal="left" vertical="center" wrapText="1"/>
    </xf>
    <xf numFmtId="0" fontId="1" fillId="0" borderId="2" xfId="0" applyFont="1" applyBorder="1" applyAlignment="1">
      <alignment horizontal="left" vertical="center"/>
    </xf>
    <xf numFmtId="0" fontId="1" fillId="0" borderId="1" xfId="0" applyFont="1" applyBorder="1" applyAlignment="1">
      <alignment horizontal="center" vertical="center"/>
    </xf>
    <xf numFmtId="0" fontId="6" fillId="0" borderId="0" xfId="0" applyFont="1"/>
    <xf numFmtId="0" fontId="10" fillId="0" borderId="0" xfId="0" applyFont="1"/>
    <xf numFmtId="0" fontId="1" fillId="0" borderId="0" xfId="0" applyFont="1" applyAlignment="1">
      <alignment horizontal="center" vertical="center" wrapText="1"/>
    </xf>
    <xf numFmtId="0" fontId="1" fillId="0" borderId="0" xfId="0" applyFont="1" applyAlignment="1">
      <alignment horizontal="center" vertical="center"/>
    </xf>
    <xf numFmtId="0" fontId="11" fillId="2" borderId="1" xfId="0" applyFont="1" applyFill="1" applyBorder="1" applyAlignment="1">
      <alignment horizontal="center" vertical="center" wrapText="1"/>
    </xf>
    <xf numFmtId="0" fontId="11" fillId="0" borderId="0" xfId="0" applyFont="1" applyAlignment="1">
      <alignment horizontal="center" vertical="center" wrapText="1"/>
    </xf>
    <xf numFmtId="0" fontId="11" fillId="0" borderId="0" xfId="0" applyFont="1" applyAlignment="1">
      <alignment horizontal="center" wrapText="1"/>
    </xf>
    <xf numFmtId="0" fontId="1" fillId="0" borderId="0" xfId="0" applyFont="1" applyAlignment="1">
      <alignment vertical="center" wrapText="1"/>
    </xf>
    <xf numFmtId="0" fontId="13" fillId="0" borderId="0" xfId="0" applyFont="1" applyAlignment="1">
      <alignment horizontal="left" vertical="center" wrapText="1"/>
    </xf>
    <xf numFmtId="0" fontId="1" fillId="4" borderId="1" xfId="0" applyFont="1" applyFill="1" applyBorder="1" applyAlignment="1">
      <alignment vertical="center" wrapText="1"/>
    </xf>
    <xf numFmtId="0" fontId="14" fillId="0" borderId="0" xfId="0" applyFont="1"/>
    <xf numFmtId="0" fontId="9" fillId="5" borderId="3"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0" fillId="0" borderId="0" xfId="0" applyAlignment="1">
      <alignment horizontal="left" vertical="center" wrapText="1"/>
    </xf>
    <xf numFmtId="0" fontId="1" fillId="5" borderId="1" xfId="0" applyFont="1" applyFill="1" applyBorder="1" applyAlignment="1">
      <alignment horizontal="center" vertical="center"/>
    </xf>
    <xf numFmtId="0" fontId="16" fillId="5" borderId="1" xfId="0" applyFont="1" applyFill="1" applyBorder="1" applyAlignment="1">
      <alignment horizontal="center" vertical="center"/>
    </xf>
    <xf numFmtId="0" fontId="1"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17" fillId="0" borderId="0" xfId="0" applyFont="1" applyAlignment="1">
      <alignment horizontal="left" wrapText="1"/>
    </xf>
    <xf numFmtId="0" fontId="17" fillId="0" borderId="0" xfId="0" applyFont="1"/>
    <xf numFmtId="0" fontId="18" fillId="0" borderId="0" xfId="0" applyFont="1"/>
    <xf numFmtId="0" fontId="19" fillId="0" borderId="1" xfId="0" applyFont="1" applyBorder="1" applyAlignment="1">
      <alignment horizontal="center" vertical="center" wrapText="1"/>
    </xf>
    <xf numFmtId="0" fontId="19" fillId="2" borderId="1" xfId="0" applyFont="1" applyFill="1" applyBorder="1" applyAlignment="1">
      <alignment horizontal="center" vertical="center" wrapText="1"/>
    </xf>
    <xf numFmtId="0" fontId="6" fillId="0" borderId="0" xfId="0" applyFont="1" applyAlignment="1">
      <alignment horizontal="left" vertical="center"/>
    </xf>
    <xf numFmtId="0" fontId="20" fillId="2" borderId="1" xfId="0" applyFont="1" applyFill="1" applyBorder="1" applyAlignment="1">
      <alignment vertical="center" wrapText="1"/>
    </xf>
    <xf numFmtId="0" fontId="21"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18" fillId="0" borderId="0" xfId="0" applyFont="1" applyAlignment="1">
      <alignment horizontal="left"/>
    </xf>
    <xf numFmtId="0" fontId="23" fillId="0" borderId="0" xfId="0" applyFont="1" applyAlignment="1">
      <alignment horizontal="center" vertical="center" wrapText="1"/>
    </xf>
    <xf numFmtId="0" fontId="1" fillId="0" borderId="0" xfId="0" applyFont="1" applyAlignment="1">
      <alignment horizontal="left"/>
    </xf>
    <xf numFmtId="0" fontId="0" fillId="0" borderId="0" xfId="0" applyAlignment="1">
      <alignment horizontal="left" wrapText="1"/>
    </xf>
    <xf numFmtId="0" fontId="1" fillId="0" borderId="0" xfId="0" applyFont="1" applyAlignment="1">
      <alignment horizontal="left" vertical="center"/>
    </xf>
    <xf numFmtId="0" fontId="1" fillId="0" borderId="1" xfId="0" applyFont="1" applyBorder="1" applyAlignment="1">
      <alignment vertical="center"/>
    </xf>
    <xf numFmtId="0" fontId="1" fillId="2" borderId="1" xfId="0" applyFont="1" applyFill="1" applyBorder="1" applyAlignment="1">
      <alignment horizontal="center" vertical="center"/>
    </xf>
    <xf numFmtId="0" fontId="1" fillId="2" borderId="1" xfId="0" applyFont="1" applyFill="1" applyBorder="1" applyAlignment="1">
      <alignment vertical="center"/>
    </xf>
    <xf numFmtId="0" fontId="27" fillId="0" borderId="0" xfId="0" applyFont="1" applyAlignment="1">
      <alignment horizontal="left" vertical="center"/>
    </xf>
    <xf numFmtId="0" fontId="1" fillId="0" borderId="13" xfId="0" applyFont="1" applyBorder="1" applyAlignment="1">
      <alignment horizontal="left" vertical="center"/>
    </xf>
    <xf numFmtId="0" fontId="7" fillId="2" borderId="1" xfId="0" applyFont="1" applyFill="1" applyBorder="1" applyAlignment="1">
      <alignment vertical="center"/>
    </xf>
    <xf numFmtId="0" fontId="1" fillId="0" borderId="0" xfId="0" applyFont="1" applyAlignment="1">
      <alignment horizontal="right" vertical="center"/>
    </xf>
    <xf numFmtId="168" fontId="1" fillId="5" borderId="1" xfId="0" applyNumberFormat="1" applyFont="1" applyFill="1" applyBorder="1" applyAlignment="1">
      <alignment horizontal="center" vertical="center"/>
    </xf>
    <xf numFmtId="0" fontId="17" fillId="0" borderId="0" xfId="0" applyFont="1" applyAlignment="1">
      <alignment vertical="center"/>
    </xf>
    <xf numFmtId="0" fontId="6" fillId="0" borderId="0" xfId="0" applyFont="1" applyAlignment="1">
      <alignment vertical="center"/>
    </xf>
    <xf numFmtId="0" fontId="13" fillId="2" borderId="6" xfId="0" applyFont="1" applyFill="1" applyBorder="1" applyAlignment="1">
      <alignment horizontal="center" vertical="center"/>
    </xf>
    <xf numFmtId="0" fontId="28" fillId="2" borderId="5" xfId="0" applyFont="1" applyFill="1" applyBorder="1" applyAlignment="1">
      <alignment horizontal="center" vertical="center" wrapText="1"/>
    </xf>
    <xf numFmtId="0" fontId="29" fillId="2" borderId="17" xfId="0" applyFont="1" applyFill="1" applyBorder="1" applyAlignment="1">
      <alignment horizontal="center" vertical="center" wrapText="1"/>
    </xf>
    <xf numFmtId="0" fontId="30" fillId="2" borderId="15" xfId="0" applyFont="1" applyFill="1" applyBorder="1" applyAlignment="1">
      <alignment horizontal="center" vertical="center" wrapText="1"/>
    </xf>
    <xf numFmtId="10" fontId="10" fillId="0" borderId="1" xfId="0" applyNumberFormat="1" applyFont="1" applyBorder="1" applyAlignment="1">
      <alignment horizontal="center" vertical="center" wrapText="1"/>
    </xf>
    <xf numFmtId="10" fontId="10" fillId="0" borderId="2" xfId="0" applyNumberFormat="1" applyFont="1" applyBorder="1" applyAlignment="1">
      <alignment horizontal="center" vertical="center" wrapText="1"/>
    </xf>
    <xf numFmtId="0" fontId="9" fillId="0" borderId="0" xfId="0" applyFont="1" applyAlignment="1">
      <alignment horizontal="right" vertical="center" indent="1"/>
    </xf>
    <xf numFmtId="10" fontId="1" fillId="0" borderId="0" xfId="0" applyNumberFormat="1" applyFont="1" applyAlignment="1">
      <alignment vertical="center"/>
    </xf>
    <xf numFmtId="0" fontId="6" fillId="0" borderId="0" xfId="0" applyFont="1" applyAlignment="1">
      <alignment vertical="center" wrapText="1"/>
    </xf>
    <xf numFmtId="0" fontId="17" fillId="0" borderId="18" xfId="0" applyFont="1" applyBorder="1" applyAlignment="1">
      <alignment vertical="center"/>
    </xf>
    <xf numFmtId="0" fontId="17" fillId="0" borderId="0" xfId="0" applyFont="1" applyAlignment="1">
      <alignment vertical="center" wrapText="1"/>
    </xf>
    <xf numFmtId="0" fontId="18" fillId="0" borderId="0" xfId="0" applyFont="1" applyAlignment="1">
      <alignment vertical="center"/>
    </xf>
    <xf numFmtId="0" fontId="9" fillId="2" borderId="6"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17" xfId="0" applyFont="1" applyFill="1" applyBorder="1" applyAlignment="1">
      <alignment horizontal="center" vertical="center" wrapText="1"/>
    </xf>
    <xf numFmtId="0" fontId="9" fillId="2" borderId="1" xfId="0" applyFont="1" applyFill="1" applyBorder="1" applyAlignment="1">
      <alignment vertical="center"/>
    </xf>
    <xf numFmtId="0" fontId="33" fillId="0" borderId="1" xfId="0" applyFont="1" applyBorder="1" applyAlignment="1">
      <alignment horizontal="center" vertical="center"/>
    </xf>
    <xf numFmtId="0" fontId="34" fillId="0" borderId="0" xfId="0" applyFont="1" applyAlignment="1">
      <alignment vertical="center"/>
    </xf>
    <xf numFmtId="0" fontId="7" fillId="2" borderId="1" xfId="0" applyFont="1" applyFill="1" applyBorder="1" applyAlignment="1">
      <alignment vertical="center" wrapText="1"/>
    </xf>
    <xf numFmtId="0" fontId="9" fillId="2" borderId="1" xfId="0" applyFont="1" applyFill="1" applyBorder="1" applyAlignment="1">
      <alignment vertical="center" wrapText="1"/>
    </xf>
    <xf numFmtId="0" fontId="17" fillId="0" borderId="2" xfId="0" applyFont="1" applyBorder="1" applyAlignment="1">
      <alignment horizontal="right" vertical="center" wrapText="1"/>
    </xf>
    <xf numFmtId="0" fontId="17" fillId="2" borderId="1" xfId="0" applyFont="1" applyFill="1" applyBorder="1" applyAlignment="1">
      <alignment horizontal="right" vertical="center" wrapText="1"/>
    </xf>
    <xf numFmtId="0" fontId="10" fillId="0" borderId="1" xfId="0" applyFont="1" applyBorder="1" applyAlignment="1">
      <alignment horizontal="center" vertical="center" wrapText="1"/>
    </xf>
    <xf numFmtId="0" fontId="10" fillId="0" borderId="1" xfId="0" applyFont="1" applyBorder="1" applyAlignment="1">
      <alignment horizontal="center" vertical="center"/>
    </xf>
    <xf numFmtId="0" fontId="10" fillId="6" borderId="1" xfId="0" applyFont="1" applyFill="1" applyBorder="1" applyAlignment="1">
      <alignment horizontal="center" vertical="center"/>
    </xf>
    <xf numFmtId="0" fontId="9" fillId="2" borderId="1" xfId="0" quotePrefix="1" applyFont="1" applyFill="1" applyBorder="1" applyAlignment="1">
      <alignment vertical="center"/>
    </xf>
    <xf numFmtId="0" fontId="6" fillId="0" borderId="0" xfId="0" applyFont="1" applyAlignment="1">
      <alignment horizontal="left"/>
    </xf>
    <xf numFmtId="0" fontId="7" fillId="2" borderId="1" xfId="0" applyFont="1" applyFill="1" applyBorder="1" applyAlignment="1">
      <alignment horizontal="left" vertical="center" wrapText="1"/>
    </xf>
    <xf numFmtId="0" fontId="8" fillId="0" borderId="1" xfId="1" applyFont="1" applyFill="1" applyBorder="1" applyAlignment="1">
      <alignment horizontal="left" vertical="top" wrapText="1"/>
    </xf>
    <xf numFmtId="0" fontId="8" fillId="0" borderId="1" xfId="1" applyFont="1" applyFill="1" applyBorder="1" applyAlignment="1">
      <alignment horizontal="left" vertical="top"/>
    </xf>
    <xf numFmtId="0" fontId="9" fillId="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2" xfId="0" applyFont="1" applyBorder="1" applyAlignment="1">
      <alignment horizontal="left" vertical="center"/>
    </xf>
    <xf numFmtId="0" fontId="1" fillId="0" borderId="3" xfId="0" applyFont="1" applyBorder="1" applyAlignment="1">
      <alignment horizontal="left" vertical="center"/>
    </xf>
    <xf numFmtId="0" fontId="1" fillId="2"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1" fillId="0" borderId="0" xfId="0" applyFont="1" applyAlignment="1">
      <alignment horizontal="left" wrapText="1"/>
    </xf>
    <xf numFmtId="0" fontId="11" fillId="0" borderId="0" xfId="0" applyFont="1" applyAlignment="1">
      <alignment horizontal="center" wrapText="1"/>
    </xf>
    <xf numFmtId="0" fontId="12" fillId="0" borderId="2" xfId="0" applyFont="1" applyBorder="1" applyAlignment="1">
      <alignment horizontal="left" vertical="center" wrapText="1"/>
    </xf>
    <xf numFmtId="0" fontId="12" fillId="0" borderId="4" xfId="0" applyFont="1" applyBorder="1" applyAlignment="1">
      <alignment horizontal="left" vertical="center" wrapText="1"/>
    </xf>
    <xf numFmtId="0" fontId="12" fillId="0" borderId="3" xfId="0" applyFont="1" applyBorder="1" applyAlignment="1">
      <alignment horizontal="left" vertical="center" wrapText="1"/>
    </xf>
    <xf numFmtId="0" fontId="1" fillId="0" borderId="1" xfId="0" applyFont="1" applyBorder="1" applyAlignment="1">
      <alignment horizontal="left" vertical="center" wrapText="1"/>
    </xf>
    <xf numFmtId="15" fontId="1" fillId="0" borderId="1" xfId="0" applyNumberFormat="1" applyFont="1" applyBorder="1" applyAlignment="1">
      <alignment horizontal="left" vertical="center" wrapText="1"/>
    </xf>
    <xf numFmtId="0" fontId="13" fillId="4" borderId="0" xfId="0" applyFont="1" applyFill="1" applyAlignment="1">
      <alignment horizontal="left" vertical="center" wrapText="1"/>
    </xf>
    <xf numFmtId="0" fontId="1" fillId="4" borderId="1" xfId="0" applyFont="1" applyFill="1" applyBorder="1" applyAlignment="1">
      <alignment horizontal="left" vertical="center" wrapText="1"/>
    </xf>
    <xf numFmtId="14" fontId="1" fillId="4" borderId="1" xfId="0" applyNumberFormat="1" applyFont="1" applyFill="1" applyBorder="1" applyAlignment="1">
      <alignment horizontal="left" vertical="center" wrapText="1"/>
    </xf>
    <xf numFmtId="0" fontId="1" fillId="0" borderId="1" xfId="0" applyFont="1" applyBorder="1" applyAlignment="1">
      <alignment horizontal="left" vertical="center"/>
    </xf>
    <xf numFmtId="0" fontId="1" fillId="4" borderId="1" xfId="0" quotePrefix="1" applyFont="1" applyFill="1" applyBorder="1" applyAlignment="1">
      <alignment horizontal="left" vertical="center" wrapText="1"/>
    </xf>
    <xf numFmtId="0" fontId="6" fillId="0" borderId="11" xfId="0" applyFont="1" applyBorder="1" applyAlignment="1">
      <alignment horizontal="left"/>
    </xf>
    <xf numFmtId="0" fontId="32" fillId="2" borderId="1" xfId="0" applyFont="1" applyFill="1" applyBorder="1" applyAlignment="1">
      <alignment horizontal="left" vertical="center" wrapText="1"/>
    </xf>
    <xf numFmtId="0" fontId="10" fillId="0" borderId="2" xfId="0" applyFont="1" applyBorder="1" applyAlignment="1">
      <alignment horizontal="left" vertical="center" wrapText="1"/>
    </xf>
    <xf numFmtId="0" fontId="10" fillId="0" borderId="3" xfId="0" applyFont="1" applyBorder="1" applyAlignment="1">
      <alignment horizontal="left" vertical="center"/>
    </xf>
    <xf numFmtId="0" fontId="10" fillId="0" borderId="2" xfId="0" applyFont="1" applyBorder="1" applyAlignment="1">
      <alignment horizontal="left" vertical="center"/>
    </xf>
    <xf numFmtId="0" fontId="10" fillId="5" borderId="1" xfId="0" applyFont="1" applyFill="1" applyBorder="1" applyAlignment="1">
      <alignment horizontal="left" vertical="center" wrapText="1"/>
    </xf>
    <xf numFmtId="0" fontId="35" fillId="7" borderId="6" xfId="0" applyFont="1" applyFill="1" applyBorder="1" applyAlignment="1">
      <alignment horizontal="left" vertical="center" wrapText="1"/>
    </xf>
    <xf numFmtId="0" fontId="35" fillId="7" borderId="7" xfId="0" applyFont="1" applyFill="1" applyBorder="1" applyAlignment="1">
      <alignment horizontal="left" vertical="center" wrapText="1"/>
    </xf>
    <xf numFmtId="0" fontId="35" fillId="7" borderId="8" xfId="0" applyFont="1" applyFill="1" applyBorder="1" applyAlignment="1">
      <alignment horizontal="left" vertical="center" wrapText="1"/>
    </xf>
    <xf numFmtId="0" fontId="35" fillId="7" borderId="10" xfId="0" applyFont="1" applyFill="1" applyBorder="1" applyAlignment="1">
      <alignment horizontal="left" vertical="center" wrapText="1"/>
    </xf>
    <xf numFmtId="0" fontId="35" fillId="7" borderId="11" xfId="0" applyFont="1" applyFill="1" applyBorder="1" applyAlignment="1">
      <alignment horizontal="left" vertical="center" wrapText="1"/>
    </xf>
    <xf numFmtId="0" fontId="35" fillId="7" borderId="12" xfId="0" applyFont="1" applyFill="1" applyBorder="1" applyAlignment="1">
      <alignment horizontal="left" vertical="center" wrapText="1"/>
    </xf>
    <xf numFmtId="0" fontId="13" fillId="2" borderId="6" xfId="0" applyFont="1" applyFill="1" applyBorder="1" applyAlignment="1">
      <alignment horizontal="center" vertical="center"/>
    </xf>
    <xf numFmtId="0" fontId="13" fillId="2" borderId="8" xfId="0" applyFont="1" applyFill="1" applyBorder="1" applyAlignment="1">
      <alignment horizontal="center" vertical="center"/>
    </xf>
    <xf numFmtId="0" fontId="29" fillId="2" borderId="15" xfId="0" applyFont="1" applyFill="1" applyBorder="1" applyAlignment="1">
      <alignment horizontal="center" vertical="center" wrapText="1"/>
    </xf>
    <xf numFmtId="0" fontId="29" fillId="2" borderId="16" xfId="0" applyFont="1" applyFill="1" applyBorder="1" applyAlignment="1">
      <alignment horizontal="center" vertical="center" wrapText="1"/>
    </xf>
    <xf numFmtId="0" fontId="10" fillId="0" borderId="3" xfId="0" applyFont="1" applyBorder="1" applyAlignment="1">
      <alignment horizontal="left" vertical="center" wrapText="1"/>
    </xf>
    <xf numFmtId="0" fontId="13" fillId="2" borderId="2" xfId="0" applyFont="1" applyFill="1" applyBorder="1" applyAlignment="1">
      <alignment horizontal="center" vertical="center" wrapText="1"/>
    </xf>
    <xf numFmtId="0" fontId="13" fillId="2" borderId="3" xfId="0" applyFont="1" applyFill="1" applyBorder="1" applyAlignment="1">
      <alignment horizontal="center" vertical="center" wrapText="1"/>
    </xf>
    <xf numFmtId="0" fontId="31" fillId="0" borderId="2" xfId="0" applyFont="1" applyBorder="1" applyAlignment="1">
      <alignment horizontal="left" vertical="center" wrapText="1"/>
    </xf>
    <xf numFmtId="0" fontId="31" fillId="0" borderId="3" xfId="0" applyFont="1" applyBorder="1" applyAlignment="1">
      <alignment horizontal="left" vertical="center" wrapText="1"/>
    </xf>
    <xf numFmtId="0" fontId="32" fillId="0" borderId="2" xfId="0" applyFont="1" applyBorder="1" applyAlignment="1">
      <alignment horizontal="center" vertical="center" wrapText="1"/>
    </xf>
    <xf numFmtId="0" fontId="32" fillId="0" borderId="3" xfId="0" applyFont="1" applyBorder="1" applyAlignment="1">
      <alignment horizontal="center" vertical="center" wrapText="1"/>
    </xf>
    <xf numFmtId="0" fontId="32" fillId="0" borderId="2" xfId="0" applyFont="1" applyBorder="1" applyAlignment="1">
      <alignment horizontal="left" vertical="center" wrapText="1"/>
    </xf>
    <xf numFmtId="0" fontId="32" fillId="0" borderId="3" xfId="0" applyFont="1" applyBorder="1" applyAlignment="1">
      <alignment horizontal="left" vertical="center" wrapText="1"/>
    </xf>
    <xf numFmtId="169" fontId="32" fillId="0" borderId="2" xfId="0" applyNumberFormat="1" applyFont="1" applyBorder="1" applyAlignment="1">
      <alignment horizontal="center" vertical="center" wrapText="1"/>
    </xf>
    <xf numFmtId="169" fontId="32" fillId="0" borderId="3" xfId="0" applyNumberFormat="1" applyFont="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9" fillId="2" borderId="8" xfId="0" applyFont="1" applyFill="1" applyBorder="1" applyAlignment="1">
      <alignment horizontal="center" vertical="center" wrapText="1"/>
    </xf>
    <xf numFmtId="0" fontId="17" fillId="2" borderId="15" xfId="0" applyFont="1" applyFill="1" applyBorder="1" applyAlignment="1">
      <alignment horizontal="right" vertical="center" wrapText="1"/>
    </xf>
    <xf numFmtId="0" fontId="17" fillId="2" borderId="19" xfId="0" applyFont="1" applyFill="1" applyBorder="1" applyAlignment="1">
      <alignment horizontal="right" vertical="center" wrapText="1"/>
    </xf>
    <xf numFmtId="0" fontId="17" fillId="2" borderId="16" xfId="0" applyFont="1" applyFill="1" applyBorder="1" applyAlignment="1">
      <alignment horizontal="right" vertical="center" wrapText="1"/>
    </xf>
    <xf numFmtId="0" fontId="9" fillId="0" borderId="2" xfId="0" applyFont="1" applyBorder="1" applyAlignment="1">
      <alignment horizontal="left" vertical="center" wrapText="1"/>
    </xf>
    <xf numFmtId="0" fontId="9" fillId="0" borderId="4" xfId="0" applyFont="1" applyBorder="1" applyAlignment="1">
      <alignment horizontal="left" vertical="center" wrapText="1"/>
    </xf>
    <xf numFmtId="0" fontId="9" fillId="0" borderId="3" xfId="0" applyFont="1" applyBorder="1" applyAlignment="1">
      <alignment horizontal="left" vertical="center" wrapText="1"/>
    </xf>
    <xf numFmtId="0" fontId="1" fillId="0" borderId="5" xfId="0" applyFont="1" applyBorder="1" applyAlignment="1">
      <alignment horizontal="center" vertical="center"/>
    </xf>
    <xf numFmtId="0" fontId="1" fillId="0" borderId="9" xfId="0" applyFont="1" applyBorder="1" applyAlignment="1">
      <alignment horizontal="center" vertical="center"/>
    </xf>
    <xf numFmtId="0" fontId="9" fillId="2" borderId="5" xfId="0" applyFont="1" applyFill="1" applyBorder="1" applyAlignment="1">
      <alignment horizontal="center" vertical="center" wrapText="1"/>
    </xf>
    <xf numFmtId="0" fontId="9" fillId="2" borderId="9" xfId="0" applyFont="1" applyFill="1" applyBorder="1" applyAlignment="1">
      <alignment horizontal="center" vertical="center" wrapText="1"/>
    </xf>
    <xf numFmtId="0" fontId="13" fillId="2" borderId="1" xfId="0" applyFont="1" applyFill="1" applyBorder="1" applyAlignment="1">
      <alignment horizontal="center" vertical="center" wrapText="1"/>
    </xf>
    <xf numFmtId="0" fontId="17" fillId="0" borderId="0" xfId="0" applyFont="1" applyAlignment="1">
      <alignment horizontal="left" vertical="center" wrapText="1"/>
    </xf>
    <xf numFmtId="0" fontId="1" fillId="2" borderId="2" xfId="0" applyFont="1" applyFill="1" applyBorder="1" applyAlignment="1">
      <alignment horizontal="left" vertical="center" wrapText="1"/>
    </xf>
    <xf numFmtId="0" fontId="1" fillId="2" borderId="4" xfId="0" applyFont="1" applyFill="1" applyBorder="1" applyAlignment="1">
      <alignment horizontal="left" vertical="center" wrapText="1"/>
    </xf>
    <xf numFmtId="0" fontId="1" fillId="2" borderId="3" xfId="0" applyFont="1" applyFill="1" applyBorder="1" applyAlignment="1">
      <alignment horizontal="left" vertical="center" wrapText="1"/>
    </xf>
    <xf numFmtId="0" fontId="1" fillId="0" borderId="1" xfId="0" applyFont="1" applyBorder="1" applyAlignment="1">
      <alignment horizontal="center" vertical="center" wrapText="1"/>
    </xf>
    <xf numFmtId="1" fontId="1" fillId="0" borderId="2" xfId="0" applyNumberFormat="1" applyFont="1" applyBorder="1" applyAlignment="1">
      <alignment horizontal="center" vertical="center"/>
    </xf>
    <xf numFmtId="1" fontId="1" fillId="0" borderId="3" xfId="0" applyNumberFormat="1" applyFont="1" applyBorder="1" applyAlignment="1">
      <alignment horizontal="center" vertical="center"/>
    </xf>
    <xf numFmtId="0" fontId="1" fillId="2" borderId="1" xfId="0" applyFont="1" applyFill="1" applyBorder="1" applyAlignment="1">
      <alignment horizontal="right" vertical="center"/>
    </xf>
    <xf numFmtId="0" fontId="1" fillId="2" borderId="5" xfId="0" applyFont="1" applyFill="1" applyBorder="1" applyAlignment="1">
      <alignment horizontal="right" vertical="center"/>
    </xf>
    <xf numFmtId="0" fontId="1" fillId="2" borderId="14" xfId="0" applyFont="1" applyFill="1" applyBorder="1" applyAlignment="1">
      <alignment horizontal="right" vertical="center"/>
    </xf>
    <xf numFmtId="0" fontId="1" fillId="2" borderId="9" xfId="0" applyFont="1" applyFill="1" applyBorder="1" applyAlignment="1">
      <alignment horizontal="right" vertical="center"/>
    </xf>
    <xf numFmtId="0" fontId="1" fillId="2" borderId="5" xfId="0" applyFont="1" applyFill="1" applyBorder="1" applyAlignment="1">
      <alignment horizontal="center" vertical="center"/>
    </xf>
    <xf numFmtId="0" fontId="1" fillId="2" borderId="9" xfId="0" applyFont="1" applyFill="1" applyBorder="1" applyAlignment="1">
      <alignment horizontal="center" vertical="center"/>
    </xf>
    <xf numFmtId="0" fontId="1" fillId="0" borderId="1" xfId="0" applyFont="1" applyBorder="1" applyAlignment="1">
      <alignment horizontal="center" vertical="center"/>
    </xf>
    <xf numFmtId="0" fontId="1" fillId="0" borderId="5"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9" xfId="0" applyFont="1" applyBorder="1" applyAlignment="1">
      <alignment horizontal="center" vertical="center" wrapText="1"/>
    </xf>
    <xf numFmtId="0" fontId="1" fillId="2" borderId="5" xfId="0" applyFont="1" applyFill="1" applyBorder="1" applyAlignment="1">
      <alignment horizontal="center" vertical="center" wrapText="1"/>
    </xf>
    <xf numFmtId="0" fontId="1" fillId="0" borderId="14" xfId="0" applyFont="1" applyBorder="1" applyAlignment="1">
      <alignment horizontal="center" vertical="center"/>
    </xf>
    <xf numFmtId="0" fontId="1" fillId="2" borderId="9"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2" xfId="0" applyFont="1" applyFill="1" applyBorder="1" applyAlignment="1">
      <alignment horizontal="left" vertical="center" wrapText="1"/>
    </xf>
    <xf numFmtId="0" fontId="9" fillId="2" borderId="4" xfId="0" applyFont="1" applyFill="1" applyBorder="1" applyAlignment="1">
      <alignment horizontal="left" vertical="center" wrapText="1"/>
    </xf>
    <xf numFmtId="0" fontId="9" fillId="2" borderId="3" xfId="0" applyFont="1" applyFill="1" applyBorder="1" applyAlignment="1">
      <alignment horizontal="left" vertical="center" wrapText="1"/>
    </xf>
    <xf numFmtId="0" fontId="17" fillId="0" borderId="0" xfId="0" applyFont="1" applyAlignment="1">
      <alignment horizontal="left" wrapText="1"/>
    </xf>
    <xf numFmtId="0" fontId="13" fillId="2" borderId="5" xfId="0" applyFont="1" applyFill="1" applyBorder="1" applyAlignment="1">
      <alignment horizontal="center" vertical="center" wrapText="1"/>
    </xf>
    <xf numFmtId="0" fontId="24" fillId="2" borderId="6" xfId="0" applyFont="1" applyFill="1" applyBorder="1" applyAlignment="1">
      <alignment horizontal="center" vertical="center" wrapText="1"/>
    </xf>
    <xf numFmtId="0" fontId="24" fillId="2" borderId="7" xfId="0" applyFont="1" applyFill="1" applyBorder="1" applyAlignment="1">
      <alignment horizontal="center" vertical="center" wrapText="1"/>
    </xf>
    <xf numFmtId="0" fontId="24" fillId="2" borderId="8" xfId="0" applyFont="1" applyFill="1" applyBorder="1" applyAlignment="1">
      <alignment horizontal="center" vertical="center" wrapText="1"/>
    </xf>
    <xf numFmtId="0" fontId="25" fillId="2" borderId="9" xfId="0" applyFont="1" applyFill="1" applyBorder="1" applyAlignment="1">
      <alignment horizontal="center" vertical="center" wrapText="1"/>
    </xf>
    <xf numFmtId="0" fontId="25" fillId="2" borderId="10" xfId="0" applyFont="1" applyFill="1" applyBorder="1" applyAlignment="1">
      <alignment horizontal="center" vertical="center" wrapText="1"/>
    </xf>
    <xf numFmtId="0" fontId="25" fillId="2" borderId="11" xfId="0" applyFont="1" applyFill="1" applyBorder="1" applyAlignment="1">
      <alignment horizontal="center" vertical="center" wrapText="1"/>
    </xf>
    <xf numFmtId="0" fontId="25" fillId="2" borderId="12" xfId="0" applyFont="1" applyFill="1" applyBorder="1" applyAlignment="1">
      <alignment horizontal="center" vertical="center" wrapText="1"/>
    </xf>
    <xf numFmtId="0" fontId="26" fillId="0" borderId="1" xfId="0" applyFont="1" applyBorder="1" applyAlignment="1">
      <alignment horizontal="left" vertical="center" wrapText="1"/>
    </xf>
    <xf numFmtId="0" fontId="26" fillId="0" borderId="10" xfId="0" applyFont="1" applyBorder="1" applyAlignment="1">
      <alignment horizontal="left" vertical="center" wrapText="1"/>
    </xf>
    <xf numFmtId="0" fontId="26" fillId="0" borderId="11" xfId="0" applyFont="1" applyBorder="1" applyAlignment="1">
      <alignment horizontal="left" vertical="center" wrapText="1"/>
    </xf>
    <xf numFmtId="0" fontId="26" fillId="0" borderId="12" xfId="0" applyFont="1" applyBorder="1" applyAlignment="1">
      <alignment horizontal="left" vertical="center" wrapText="1"/>
    </xf>
    <xf numFmtId="0" fontId="3" fillId="3" borderId="1" xfId="0" applyFont="1" applyFill="1" applyBorder="1" applyAlignment="1">
      <alignment horizontal="left" vertical="center" wrapText="1"/>
    </xf>
  </cellXfs>
  <cellStyles count="3">
    <cellStyle name="Hyperlink" xfId="1" builtinId="8"/>
    <cellStyle name="Normal" xfId="0" builtinId="0"/>
    <cellStyle name="Normal 2" xfId="2" xr:uid="{00000000-0005-0000-0000-00002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jpeg"/></Relationships>
</file>

<file path=xl/drawings/_rels/drawing4.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6" Type="http://schemas.openxmlformats.org/officeDocument/2006/relationships/image" Target="../media/image12.png"/><Relationship Id="rId5" Type="http://schemas.openxmlformats.org/officeDocument/2006/relationships/image" Target="../media/image11.png"/><Relationship Id="rId4" Type="http://schemas.openxmlformats.org/officeDocument/2006/relationships/image" Target="../media/image10.png"/></Relationships>
</file>

<file path=xl/drawings/_rels/drawing5.xml.rels><?xml version="1.0" encoding="UTF-8" standalone="yes"?>
<Relationships xmlns="http://schemas.openxmlformats.org/package/2006/relationships"><Relationship Id="rId1" Type="http://schemas.openxmlformats.org/officeDocument/2006/relationships/image" Target="../media/image1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5</xdr:col>
      <xdr:colOff>265733</xdr:colOff>
      <xdr:row>1</xdr:row>
      <xdr:rowOff>262282</xdr:rowOff>
    </xdr:from>
    <xdr:to>
      <xdr:col>13</xdr:col>
      <xdr:colOff>121137</xdr:colOff>
      <xdr:row>6</xdr:row>
      <xdr:rowOff>14032</xdr:rowOff>
    </xdr:to>
    <xdr:pic>
      <xdr:nvPicPr>
        <xdr:cNvPr id="3" name="Picture 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8036560" y="643255"/>
          <a:ext cx="6769100" cy="125158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587375</xdr:colOff>
      <xdr:row>42</xdr:row>
      <xdr:rowOff>47625</xdr:rowOff>
    </xdr:from>
    <xdr:to>
      <xdr:col>7</xdr:col>
      <xdr:colOff>1089701</xdr:colOff>
      <xdr:row>46</xdr:row>
      <xdr:rowOff>132786</xdr:rowOff>
    </xdr:to>
    <xdr:pic>
      <xdr:nvPicPr>
        <xdr:cNvPr id="2" name="Picture 1" descr="A white box with black text&#10;&#10;Description automatically generated">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4022725" y="12910185"/>
          <a:ext cx="5690235" cy="8089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590550</xdr:colOff>
      <xdr:row>22</xdr:row>
      <xdr:rowOff>38101</xdr:rowOff>
    </xdr:from>
    <xdr:to>
      <xdr:col>3</xdr:col>
      <xdr:colOff>628650</xdr:colOff>
      <xdr:row>23</xdr:row>
      <xdr:rowOff>285751</xdr:rowOff>
    </xdr:to>
    <xdr:pic>
      <xdr:nvPicPr>
        <xdr:cNvPr id="5" name="Picture 4">
          <a:extLst>
            <a:ext uri="{FF2B5EF4-FFF2-40B4-BE49-F238E27FC236}">
              <a16:creationId xmlns:a16="http://schemas.microsoft.com/office/drawing/2014/main" id="{00000000-0008-0000-02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738120" y="4984750"/>
          <a:ext cx="269748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179797</xdr:colOff>
      <xdr:row>30</xdr:row>
      <xdr:rowOff>179798</xdr:rowOff>
    </xdr:from>
    <xdr:to>
      <xdr:col>1</xdr:col>
      <xdr:colOff>1047454</xdr:colOff>
      <xdr:row>30</xdr:row>
      <xdr:rowOff>1258585</xdr:rowOff>
    </xdr:to>
    <xdr:pic>
      <xdr:nvPicPr>
        <xdr:cNvPr id="2" name="Picture 1" descr="A blue cubes stacked on top of each other&#10;&#10;Description automatically generated">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2" cstate="print"/>
        <a:stretch>
          <a:fillRect/>
        </a:stretch>
      </xdr:blipFill>
      <xdr:spPr>
        <a:xfrm>
          <a:off x="2327275" y="7595235"/>
          <a:ext cx="867410" cy="1078865"/>
        </a:xfrm>
        <a:prstGeom prst="rect">
          <a:avLst/>
        </a:prstGeom>
      </xdr:spPr>
    </xdr:pic>
    <xdr:clientData/>
  </xdr:twoCellAnchor>
  <xdr:twoCellAnchor editAs="oneCell">
    <xdr:from>
      <xdr:col>2</xdr:col>
      <xdr:colOff>136991</xdr:colOff>
      <xdr:row>30</xdr:row>
      <xdr:rowOff>136990</xdr:rowOff>
    </xdr:from>
    <xdr:to>
      <xdr:col>2</xdr:col>
      <xdr:colOff>954790</xdr:colOff>
      <xdr:row>30</xdr:row>
      <xdr:rowOff>1253198</xdr:rowOff>
    </xdr:to>
    <xdr:pic>
      <xdr:nvPicPr>
        <xdr:cNvPr id="3" name="Picture 2" descr="A blue cubes stacked on top of each other&#10;&#10;Description automatically generated">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3" cstate="print"/>
        <a:stretch>
          <a:fillRect/>
        </a:stretch>
      </xdr:blipFill>
      <xdr:spPr>
        <a:xfrm>
          <a:off x="3613785" y="7552055"/>
          <a:ext cx="817880" cy="111633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83127</xdr:colOff>
      <xdr:row>17</xdr:row>
      <xdr:rowOff>235528</xdr:rowOff>
    </xdr:from>
    <xdr:to>
      <xdr:col>1</xdr:col>
      <xdr:colOff>551798</xdr:colOff>
      <xdr:row>19</xdr:row>
      <xdr:rowOff>60640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2306320" y="11033125"/>
          <a:ext cx="468630" cy="337185"/>
        </a:xfrm>
        <a:prstGeom prst="rect">
          <a:avLst/>
        </a:prstGeom>
      </xdr:spPr>
    </xdr:pic>
    <xdr:clientData/>
  </xdr:twoCellAnchor>
  <xdr:twoCellAnchor editAs="oneCell">
    <xdr:from>
      <xdr:col>0</xdr:col>
      <xdr:colOff>699655</xdr:colOff>
      <xdr:row>9</xdr:row>
      <xdr:rowOff>34637</xdr:rowOff>
    </xdr:from>
    <xdr:to>
      <xdr:col>1</xdr:col>
      <xdr:colOff>19397</xdr:colOff>
      <xdr:row>11</xdr:row>
      <xdr:rowOff>540027</xdr:rowOff>
    </xdr:to>
    <xdr:pic>
      <xdr:nvPicPr>
        <xdr:cNvPr id="10" name="Picture 2">
          <a:extLst>
            <a:ext uri="{FF2B5EF4-FFF2-40B4-BE49-F238E27FC236}">
              <a16:creationId xmlns:a16="http://schemas.microsoft.com/office/drawing/2014/main" id="{00000000-0008-0000-0400-00000A000000}"/>
            </a:ext>
          </a:extLst>
        </xdr:cNvPr>
        <xdr:cNvPicPr>
          <a:picLocks noChangeAspect="1"/>
        </xdr:cNvPicPr>
      </xdr:nvPicPr>
      <xdr:blipFill>
        <a:blip xmlns:r="http://schemas.openxmlformats.org/officeDocument/2006/relationships" r:embed="rId2"/>
        <a:stretch>
          <a:fillRect/>
        </a:stretch>
      </xdr:blipFill>
      <xdr:spPr>
        <a:xfrm>
          <a:off x="699135" y="3408045"/>
          <a:ext cx="1543685" cy="1703070"/>
        </a:xfrm>
        <a:prstGeom prst="rect">
          <a:avLst/>
        </a:prstGeom>
      </xdr:spPr>
    </xdr:pic>
    <xdr:clientData/>
  </xdr:twoCellAnchor>
  <xdr:twoCellAnchor editAs="oneCell">
    <xdr:from>
      <xdr:col>2</xdr:col>
      <xdr:colOff>810491</xdr:colOff>
      <xdr:row>9</xdr:row>
      <xdr:rowOff>159327</xdr:rowOff>
    </xdr:from>
    <xdr:to>
      <xdr:col>4</xdr:col>
      <xdr:colOff>719744</xdr:colOff>
      <xdr:row>11</xdr:row>
      <xdr:rowOff>297377</xdr:rowOff>
    </xdr:to>
    <xdr:pic>
      <xdr:nvPicPr>
        <xdr:cNvPr id="13" name="Picture 3">
          <a:extLst>
            <a:ext uri="{FF2B5EF4-FFF2-40B4-BE49-F238E27FC236}">
              <a16:creationId xmlns:a16="http://schemas.microsoft.com/office/drawing/2014/main" id="{00000000-0008-0000-0400-00000D000000}"/>
            </a:ext>
          </a:extLst>
        </xdr:cNvPr>
        <xdr:cNvPicPr>
          <a:picLocks noChangeAspect="1"/>
        </xdr:cNvPicPr>
      </xdr:nvPicPr>
      <xdr:blipFill>
        <a:blip xmlns:r="http://schemas.openxmlformats.org/officeDocument/2006/relationships" r:embed="rId3"/>
        <a:stretch>
          <a:fillRect/>
        </a:stretch>
      </xdr:blipFill>
      <xdr:spPr>
        <a:xfrm>
          <a:off x="4177030" y="3532505"/>
          <a:ext cx="2381885" cy="1336040"/>
        </a:xfrm>
        <a:prstGeom prst="rect">
          <a:avLst/>
        </a:prstGeom>
      </xdr:spPr>
    </xdr:pic>
    <xdr:clientData/>
  </xdr:twoCellAnchor>
  <xdr:twoCellAnchor editAs="oneCell">
    <xdr:from>
      <xdr:col>0</xdr:col>
      <xdr:colOff>623455</xdr:colOff>
      <xdr:row>14</xdr:row>
      <xdr:rowOff>90056</xdr:rowOff>
    </xdr:from>
    <xdr:to>
      <xdr:col>0</xdr:col>
      <xdr:colOff>1129146</xdr:colOff>
      <xdr:row>14</xdr:row>
      <xdr:rowOff>1333740</xdr:rowOff>
    </xdr:to>
    <xdr:pic>
      <xdr:nvPicPr>
        <xdr:cNvPr id="19" name="Picture 5">
          <a:extLst>
            <a:ext uri="{FF2B5EF4-FFF2-40B4-BE49-F238E27FC236}">
              <a16:creationId xmlns:a16="http://schemas.microsoft.com/office/drawing/2014/main" id="{00000000-0008-0000-0400-000013000000}"/>
            </a:ext>
          </a:extLst>
        </xdr:cNvPr>
        <xdr:cNvPicPr>
          <a:picLocks noChangeAspect="1"/>
        </xdr:cNvPicPr>
      </xdr:nvPicPr>
      <xdr:blipFill>
        <a:blip xmlns:r="http://schemas.openxmlformats.org/officeDocument/2006/relationships" r:embed="rId4"/>
        <a:stretch>
          <a:fillRect/>
        </a:stretch>
      </xdr:blipFill>
      <xdr:spPr>
        <a:xfrm>
          <a:off x="622935" y="6002655"/>
          <a:ext cx="506095" cy="1243965"/>
        </a:xfrm>
        <a:prstGeom prst="rect">
          <a:avLst/>
        </a:prstGeom>
      </xdr:spPr>
    </xdr:pic>
    <xdr:clientData/>
  </xdr:twoCellAnchor>
  <xdr:twoCellAnchor editAs="oneCell">
    <xdr:from>
      <xdr:col>1</xdr:col>
      <xdr:colOff>491837</xdr:colOff>
      <xdr:row>14</xdr:row>
      <xdr:rowOff>20783</xdr:rowOff>
    </xdr:from>
    <xdr:to>
      <xdr:col>2</xdr:col>
      <xdr:colOff>377537</xdr:colOff>
      <xdr:row>14</xdr:row>
      <xdr:rowOff>1397229</xdr:rowOff>
    </xdr:to>
    <xdr:pic>
      <xdr:nvPicPr>
        <xdr:cNvPr id="23" name="Picture 6">
          <a:extLst>
            <a:ext uri="{FF2B5EF4-FFF2-40B4-BE49-F238E27FC236}">
              <a16:creationId xmlns:a16="http://schemas.microsoft.com/office/drawing/2014/main" id="{00000000-0008-0000-0400-000017000000}"/>
            </a:ext>
          </a:extLst>
        </xdr:cNvPr>
        <xdr:cNvPicPr>
          <a:picLocks noChangeAspect="1"/>
        </xdr:cNvPicPr>
      </xdr:nvPicPr>
      <xdr:blipFill>
        <a:blip xmlns:r="http://schemas.openxmlformats.org/officeDocument/2006/relationships" r:embed="rId5"/>
        <a:stretch>
          <a:fillRect/>
        </a:stretch>
      </xdr:blipFill>
      <xdr:spPr>
        <a:xfrm>
          <a:off x="2715260" y="5933440"/>
          <a:ext cx="1028700" cy="1376680"/>
        </a:xfrm>
        <a:prstGeom prst="rect">
          <a:avLst/>
        </a:prstGeom>
      </xdr:spPr>
    </xdr:pic>
    <xdr:clientData/>
  </xdr:twoCellAnchor>
  <xdr:twoCellAnchor editAs="oneCell">
    <xdr:from>
      <xdr:col>3</xdr:col>
      <xdr:colOff>208915</xdr:colOff>
      <xdr:row>14</xdr:row>
      <xdr:rowOff>43815</xdr:rowOff>
    </xdr:from>
    <xdr:to>
      <xdr:col>4</xdr:col>
      <xdr:colOff>1325245</xdr:colOff>
      <xdr:row>14</xdr:row>
      <xdr:rowOff>1456690</xdr:rowOff>
    </xdr:to>
    <xdr:pic>
      <xdr:nvPicPr>
        <xdr:cNvPr id="3" name="图片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6"/>
        <a:srcRect l="2744" t="16492" r="3298" b="17548"/>
        <a:stretch>
          <a:fillRect/>
        </a:stretch>
      </xdr:blipFill>
      <xdr:spPr>
        <a:xfrm>
          <a:off x="4490085" y="5956935"/>
          <a:ext cx="2674620" cy="1412875"/>
        </a:xfrm>
        <a:prstGeom prst="rect">
          <a:avLst/>
        </a:prstGeom>
        <a:noFill/>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94303</xdr:colOff>
      <xdr:row>0</xdr:row>
      <xdr:rowOff>49068</xdr:rowOff>
    </xdr:from>
    <xdr:to>
      <xdr:col>13</xdr:col>
      <xdr:colOff>565829</xdr:colOff>
      <xdr:row>7</xdr:row>
      <xdr:rowOff>307377</xdr:rowOff>
    </xdr:to>
    <xdr:pic>
      <xdr:nvPicPr>
        <xdr:cNvPr id="8" name="Picture 1">
          <a:extLst>
            <a:ext uri="{FF2B5EF4-FFF2-40B4-BE49-F238E27FC236}">
              <a16:creationId xmlns:a16="http://schemas.microsoft.com/office/drawing/2014/main" id="{00000000-0008-0000-0500-000008000000}"/>
            </a:ext>
          </a:extLst>
        </xdr:cNvPr>
        <xdr:cNvPicPr>
          <a:picLocks noChangeAspect="1"/>
        </xdr:cNvPicPr>
      </xdr:nvPicPr>
      <xdr:blipFill>
        <a:blip xmlns:r="http://schemas.openxmlformats.org/officeDocument/2006/relationships" r:embed="rId1"/>
        <a:stretch>
          <a:fillRect/>
        </a:stretch>
      </xdr:blipFill>
      <xdr:spPr>
        <a:xfrm>
          <a:off x="13387070" y="48895"/>
          <a:ext cx="11354435" cy="410972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F36"/>
  <sheetViews>
    <sheetView zoomScale="92" zoomScaleNormal="92" zoomScalePageLayoutView="89" workbookViewId="0"/>
  </sheetViews>
  <sheetFormatPr defaultColWidth="9.21875" defaultRowHeight="14.4"/>
  <cols>
    <col min="1" max="1" width="39.44140625" style="8" customWidth="1"/>
    <col min="2" max="2" width="15.77734375" style="8" customWidth="1"/>
    <col min="3" max="3" width="17.44140625" style="8" customWidth="1"/>
    <col min="4" max="4" width="15.44140625" style="8" customWidth="1"/>
    <col min="5" max="5" width="13.77734375" style="8" customWidth="1"/>
    <col min="6" max="6" width="26.44140625" style="8" customWidth="1"/>
    <col min="7" max="16384" width="9.21875" style="8"/>
  </cols>
  <sheetData>
    <row r="1" spans="1:6" ht="30" customHeight="1">
      <c r="A1" s="18" t="s">
        <v>0</v>
      </c>
    </row>
    <row r="2" spans="1:6" ht="28.5" customHeight="1">
      <c r="A2" s="80" t="s">
        <v>1</v>
      </c>
      <c r="B2" s="106" t="s">
        <v>2</v>
      </c>
      <c r="C2" s="106"/>
      <c r="D2" s="106"/>
      <c r="E2" s="106"/>
      <c r="F2" s="37"/>
    </row>
    <row r="3" spans="1:6" ht="22.35" customHeight="1">
      <c r="A3" s="81" t="s">
        <v>3</v>
      </c>
      <c r="B3" s="106" t="s">
        <v>4</v>
      </c>
      <c r="C3" s="106"/>
      <c r="D3" s="106"/>
      <c r="E3" s="106"/>
    </row>
    <row r="4" spans="1:6" ht="22.35" customHeight="1">
      <c r="A4" s="81" t="s">
        <v>5</v>
      </c>
      <c r="B4" s="106" t="s">
        <v>6</v>
      </c>
      <c r="C4" s="106"/>
      <c r="D4" s="106"/>
      <c r="E4" s="106"/>
    </row>
    <row r="5" spans="1:6" ht="22.35" customHeight="1">
      <c r="A5" s="81" t="s">
        <v>7</v>
      </c>
      <c r="B5" s="109" t="s">
        <v>8</v>
      </c>
      <c r="C5" s="109"/>
      <c r="D5" s="109"/>
      <c r="E5" s="109"/>
    </row>
    <row r="6" spans="1:6" ht="22.35" customHeight="1">
      <c r="A6" s="81" t="s">
        <v>9</v>
      </c>
      <c r="B6" s="112" t="s">
        <v>10</v>
      </c>
      <c r="C6" s="109"/>
      <c r="D6" s="109"/>
      <c r="E6" s="109"/>
    </row>
    <row r="7" spans="1:6" ht="22.35" customHeight="1">
      <c r="A7" s="81" t="s">
        <v>11</v>
      </c>
      <c r="B7" s="112" t="s">
        <v>12</v>
      </c>
      <c r="C7" s="109"/>
      <c r="D7" s="109"/>
      <c r="E7" s="109"/>
    </row>
    <row r="8" spans="1:6" ht="22.35" customHeight="1">
      <c r="A8" s="81" t="s">
        <v>13</v>
      </c>
      <c r="B8" s="112" t="s">
        <v>14</v>
      </c>
      <c r="C8" s="109"/>
      <c r="D8" s="109"/>
      <c r="E8" s="109"/>
    </row>
    <row r="9" spans="1:6" ht="22.35" customHeight="1">
      <c r="A9" s="81" t="s">
        <v>15</v>
      </c>
      <c r="B9" s="106" t="s">
        <v>16</v>
      </c>
      <c r="C9" s="106"/>
      <c r="D9" s="106"/>
      <c r="E9" s="106"/>
    </row>
    <row r="10" spans="1:6" ht="29.25" customHeight="1">
      <c r="A10" s="81" t="s">
        <v>17</v>
      </c>
      <c r="B10" s="106" t="s">
        <v>18</v>
      </c>
      <c r="C10" s="106"/>
      <c r="D10" s="106"/>
      <c r="E10" s="106"/>
    </row>
    <row r="11" spans="1:6" ht="22.35" customHeight="1">
      <c r="A11" s="81" t="s">
        <v>19</v>
      </c>
      <c r="B11" s="106" t="s">
        <v>20</v>
      </c>
      <c r="C11" s="106"/>
      <c r="D11" s="106"/>
      <c r="E11" s="106"/>
    </row>
    <row r="12" spans="1:6" ht="30" customHeight="1">
      <c r="A12" s="113" t="s">
        <v>21</v>
      </c>
      <c r="B12" s="113"/>
      <c r="C12" s="61"/>
    </row>
    <row r="13" spans="1:6" ht="30" customHeight="1">
      <c r="A13" s="82" t="s">
        <v>22</v>
      </c>
      <c r="B13" s="11" t="s">
        <v>23</v>
      </c>
    </row>
    <row r="14" spans="1:6" ht="25.05" customHeight="1">
      <c r="A14" s="77" t="s">
        <v>24</v>
      </c>
      <c r="B14" s="17" t="s">
        <v>23</v>
      </c>
    </row>
    <row r="15" spans="1:6" ht="25.05" customHeight="1">
      <c r="A15" s="77" t="s">
        <v>25</v>
      </c>
      <c r="B15" s="17"/>
    </row>
    <row r="16" spans="1:6" ht="25.05" customHeight="1">
      <c r="A16" s="77" t="s">
        <v>26</v>
      </c>
      <c r="B16" s="17"/>
    </row>
    <row r="17" spans="1:4" ht="25.05" customHeight="1">
      <c r="A17" s="77" t="s">
        <v>27</v>
      </c>
      <c r="B17" s="17"/>
    </row>
    <row r="18" spans="1:4" ht="25.05" customHeight="1">
      <c r="A18" s="77" t="s">
        <v>28</v>
      </c>
      <c r="B18" s="17" t="s">
        <v>23</v>
      </c>
    </row>
    <row r="19" spans="1:4" ht="25.05" customHeight="1">
      <c r="A19" s="77" t="s">
        <v>29</v>
      </c>
      <c r="B19" s="17" t="s">
        <v>23</v>
      </c>
    </row>
    <row r="20" spans="1:4" ht="30" customHeight="1">
      <c r="A20" s="18" t="s">
        <v>30</v>
      </c>
      <c r="B20" s="18"/>
      <c r="C20" s="18"/>
    </row>
    <row r="21" spans="1:4" ht="25.05" customHeight="1">
      <c r="A21" s="83" t="s">
        <v>31</v>
      </c>
      <c r="B21" s="11" t="s">
        <v>23</v>
      </c>
    </row>
    <row r="22" spans="1:4" ht="25.05" customHeight="1">
      <c r="A22" s="77" t="s">
        <v>32</v>
      </c>
      <c r="B22" s="17" t="s">
        <v>33</v>
      </c>
      <c r="C22" s="60" t="s">
        <v>34</v>
      </c>
    </row>
    <row r="23" spans="1:4" ht="25.05" customHeight="1">
      <c r="A23" s="77" t="s">
        <v>35</v>
      </c>
      <c r="B23" s="17" t="s">
        <v>33</v>
      </c>
      <c r="C23" s="60" t="s">
        <v>36</v>
      </c>
    </row>
    <row r="24" spans="1:4" s="7" customFormat="1" ht="30" customHeight="1">
      <c r="A24" s="88" t="s">
        <v>37</v>
      </c>
      <c r="B24" s="88"/>
      <c r="C24" s="88"/>
    </row>
    <row r="25" spans="1:4" ht="30.75" customHeight="1">
      <c r="A25" s="114" t="s">
        <v>38</v>
      </c>
      <c r="B25" s="114"/>
      <c r="C25" s="115" t="s">
        <v>39</v>
      </c>
      <c r="D25" s="116"/>
    </row>
    <row r="26" spans="1:4" ht="25.05" customHeight="1">
      <c r="A26" s="114" t="s">
        <v>40</v>
      </c>
      <c r="B26" s="114"/>
      <c r="C26" s="117" t="s">
        <v>41</v>
      </c>
      <c r="D26" s="116"/>
    </row>
    <row r="27" spans="1:4" ht="33.6" customHeight="1">
      <c r="A27" s="114" t="s">
        <v>42</v>
      </c>
      <c r="B27" s="114"/>
      <c r="C27" s="117" t="s">
        <v>43</v>
      </c>
      <c r="D27" s="116"/>
    </row>
    <row r="28" spans="1:4" ht="15" customHeight="1">
      <c r="A28" s="118"/>
      <c r="B28" s="118"/>
      <c r="C28" s="84" t="s">
        <v>44</v>
      </c>
      <c r="D28" s="85" t="s">
        <v>45</v>
      </c>
    </row>
    <row r="29" spans="1:4" ht="25.05" customHeight="1">
      <c r="A29" s="114" t="s">
        <v>46</v>
      </c>
      <c r="B29" s="114"/>
      <c r="C29" s="85" t="s">
        <v>47</v>
      </c>
      <c r="D29" s="86" t="s">
        <v>20</v>
      </c>
    </row>
    <row r="30" spans="1:4" ht="25.05" customHeight="1">
      <c r="A30" s="114" t="s">
        <v>48</v>
      </c>
      <c r="B30" s="114" t="s">
        <v>20</v>
      </c>
      <c r="C30" s="86" t="s">
        <v>20</v>
      </c>
      <c r="D30" s="85" t="s">
        <v>20</v>
      </c>
    </row>
    <row r="31" spans="1:4" ht="25.05" customHeight="1">
      <c r="A31" s="114" t="s">
        <v>49</v>
      </c>
      <c r="B31" s="114" t="s">
        <v>20</v>
      </c>
      <c r="C31" s="86" t="s">
        <v>20</v>
      </c>
      <c r="D31" s="85" t="s">
        <v>20</v>
      </c>
    </row>
    <row r="32" spans="1:4" ht="25.05" customHeight="1">
      <c r="A32" s="114" t="s">
        <v>50</v>
      </c>
      <c r="B32" s="114"/>
      <c r="C32" s="117" t="s">
        <v>51</v>
      </c>
      <c r="D32" s="116"/>
    </row>
    <row r="33" spans="1:6" ht="25.05" customHeight="1">
      <c r="A33" s="114" t="s">
        <v>52</v>
      </c>
      <c r="B33" s="114"/>
      <c r="C33" s="117" t="s">
        <v>51</v>
      </c>
      <c r="D33" s="116"/>
    </row>
    <row r="34" spans="1:6" s="7" customFormat="1" ht="30" customHeight="1">
      <c r="A34" s="88" t="s">
        <v>53</v>
      </c>
      <c r="B34" s="88"/>
      <c r="C34" s="88"/>
      <c r="F34" s="8"/>
    </row>
    <row r="35" spans="1:6" ht="33.6" customHeight="1">
      <c r="A35" s="119" t="s">
        <v>54</v>
      </c>
      <c r="B35" s="120"/>
      <c r="C35" s="120"/>
      <c r="D35" s="120"/>
      <c r="E35" s="121"/>
    </row>
    <row r="36" spans="1:6">
      <c r="A36" s="122"/>
      <c r="B36" s="123"/>
      <c r="C36" s="123"/>
      <c r="D36" s="123"/>
      <c r="E36" s="124"/>
    </row>
  </sheetData>
  <mergeCells count="28">
    <mergeCell ref="A34:C34"/>
    <mergeCell ref="A35:E36"/>
    <mergeCell ref="A31:B31"/>
    <mergeCell ref="A32:B32"/>
    <mergeCell ref="C32:D32"/>
    <mergeCell ref="A33:B33"/>
    <mergeCell ref="C33:D33"/>
    <mergeCell ref="A27:B27"/>
    <mergeCell ref="C27:D27"/>
    <mergeCell ref="A28:B28"/>
    <mergeCell ref="A29:B29"/>
    <mergeCell ref="A30:B30"/>
    <mergeCell ref="A12:B12"/>
    <mergeCell ref="A24:C24"/>
    <mergeCell ref="A25:B25"/>
    <mergeCell ref="C25:D25"/>
    <mergeCell ref="A26:B26"/>
    <mergeCell ref="C26:D26"/>
    <mergeCell ref="B7:E7"/>
    <mergeCell ref="B8:E8"/>
    <mergeCell ref="B9:E9"/>
    <mergeCell ref="B10:E10"/>
    <mergeCell ref="B11:E11"/>
    <mergeCell ref="B2:E2"/>
    <mergeCell ref="B3:E3"/>
    <mergeCell ref="B4:E4"/>
    <mergeCell ref="B5:E5"/>
    <mergeCell ref="B6:E6"/>
  </mergeCells>
  <printOptions verticalCentered="1"/>
  <pageMargins left="0.39370078740157499" right="0.39370078740157499" top="0.98425196850393704" bottom="0.98425196850393704" header="0.39370078740157499" footer="0.39370078740157499"/>
  <pageSetup paperSize="9" scale="89" orientation="portrait"/>
  <headerFooter>
    <oddHeader>&amp;C&amp;G&amp;R&amp;9The Basic Ingredients Ltd&amp;8 18 Platt Street, London, NW1 1RP     T: 44(0)1727 760880Registered No. 11242078Registered in the UK</oddHeader>
    <oddFooter>&amp;L&amp;"-,Bold"&amp;9Doc Name: Food Specification   Doc Number: BASIC-18   Version: V04   Issue Date: 16/05/2023Issued By: Ling Hsuan Chiu   Authorised By: Emma Du&amp;R&amp;"-,Bold"&amp;10Confidential&amp;"-,Regular"&amp;D - Page &amp;P of 5</oddFooter>
  </headerFooter>
  <drawing r:id="rId1"/>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L43"/>
  <sheetViews>
    <sheetView zoomScale="96" zoomScaleNormal="96" zoomScalePageLayoutView="88" workbookViewId="0">
      <selection activeCell="F19" sqref="F19"/>
    </sheetView>
  </sheetViews>
  <sheetFormatPr defaultColWidth="9.21875" defaultRowHeight="14.4"/>
  <cols>
    <col min="1" max="1" width="3.44140625" style="8" customWidth="1"/>
    <col min="2" max="2" width="29.44140625" style="8" customWidth="1"/>
    <col min="3" max="3" width="12.21875" style="8" customWidth="1"/>
    <col min="4" max="4" width="19.44140625" style="8" customWidth="1"/>
    <col min="5" max="5" width="16" style="8" customWidth="1"/>
    <col min="6" max="6" width="18.77734375" style="8" customWidth="1"/>
    <col min="7" max="7" width="13.77734375" style="8" customWidth="1"/>
    <col min="8" max="8" width="18.21875" style="8" customWidth="1"/>
    <col min="9" max="9" width="13.77734375" style="8" customWidth="1"/>
    <col min="10" max="10" width="11.77734375" style="8" customWidth="1"/>
    <col min="11" max="16384" width="9.21875" style="8"/>
  </cols>
  <sheetData>
    <row r="1" spans="1:12" ht="30" customHeight="1">
      <c r="A1" s="18" t="s">
        <v>55</v>
      </c>
      <c r="B1" s="18"/>
      <c r="C1" s="61"/>
    </row>
    <row r="2" spans="1:12" ht="30" customHeight="1">
      <c r="A2" s="125" t="s">
        <v>56</v>
      </c>
      <c r="B2" s="126"/>
      <c r="C2" s="125" t="s">
        <v>57</v>
      </c>
      <c r="D2" s="126"/>
      <c r="E2" s="63" t="s">
        <v>58</v>
      </c>
      <c r="F2" s="62" t="s">
        <v>59</v>
      </c>
      <c r="G2" s="153" t="s">
        <v>60</v>
      </c>
      <c r="H2" s="153" t="s">
        <v>61</v>
      </c>
    </row>
    <row r="3" spans="1:12" ht="35.1" customHeight="1">
      <c r="A3" s="127" t="s">
        <v>62</v>
      </c>
      <c r="B3" s="128"/>
      <c r="C3" s="127" t="s">
        <v>63</v>
      </c>
      <c r="D3" s="128"/>
      <c r="E3" s="64" t="s">
        <v>64</v>
      </c>
      <c r="F3" s="65" t="s">
        <v>65</v>
      </c>
      <c r="G3" s="153"/>
      <c r="H3" s="153"/>
    </row>
    <row r="4" spans="1:12" ht="20.100000000000001" customHeight="1">
      <c r="A4" s="115" t="s">
        <v>66</v>
      </c>
      <c r="B4" s="129"/>
      <c r="C4" s="115"/>
      <c r="D4" s="129"/>
      <c r="E4" s="66">
        <v>0.72</v>
      </c>
      <c r="F4" s="67" t="s">
        <v>16</v>
      </c>
      <c r="G4" s="67" t="s">
        <v>67</v>
      </c>
      <c r="H4" s="66" t="s">
        <v>68</v>
      </c>
    </row>
    <row r="5" spans="1:12" ht="20.100000000000001" customHeight="1">
      <c r="A5" s="115" t="s">
        <v>69</v>
      </c>
      <c r="B5" s="129"/>
      <c r="C5" s="115"/>
      <c r="D5" s="129"/>
      <c r="E5" s="66">
        <v>0.15</v>
      </c>
      <c r="F5" s="67" t="s">
        <v>16</v>
      </c>
      <c r="G5" s="67" t="s">
        <v>67</v>
      </c>
      <c r="H5" s="66" t="s">
        <v>68</v>
      </c>
      <c r="J5" s="115" t="s">
        <v>66</v>
      </c>
      <c r="K5" s="129"/>
      <c r="L5" s="66">
        <v>0.72</v>
      </c>
    </row>
    <row r="6" spans="1:12" ht="20.100000000000001" customHeight="1">
      <c r="A6" s="115" t="s">
        <v>70</v>
      </c>
      <c r="B6" s="129"/>
      <c r="C6" s="115"/>
      <c r="D6" s="129"/>
      <c r="E6" s="66">
        <v>0.12</v>
      </c>
      <c r="F6" s="67"/>
      <c r="G6" s="67" t="s">
        <v>67</v>
      </c>
      <c r="H6" s="66" t="s">
        <v>68</v>
      </c>
      <c r="J6" s="115" t="s">
        <v>69</v>
      </c>
      <c r="K6" s="129"/>
      <c r="L6" s="66">
        <v>0.15</v>
      </c>
    </row>
    <row r="7" spans="1:12" ht="20.100000000000001" customHeight="1">
      <c r="A7" s="115" t="s">
        <v>71</v>
      </c>
      <c r="B7" s="129"/>
      <c r="C7" s="115"/>
      <c r="D7" s="129"/>
      <c r="E7" s="66">
        <v>0.01</v>
      </c>
      <c r="F7" s="67" t="s">
        <v>72</v>
      </c>
      <c r="G7" s="67" t="s">
        <v>67</v>
      </c>
      <c r="H7" s="66" t="s">
        <v>68</v>
      </c>
      <c r="J7" s="115" t="s">
        <v>70</v>
      </c>
      <c r="K7" s="129"/>
      <c r="L7" s="66">
        <v>0.12</v>
      </c>
    </row>
    <row r="8" spans="1:12" ht="15" customHeight="1">
      <c r="D8" s="68" t="s">
        <v>73</v>
      </c>
      <c r="E8" s="69">
        <f>SUM(E4:E7)</f>
        <v>1</v>
      </c>
      <c r="F8" s="69"/>
      <c r="G8" s="69"/>
      <c r="J8" s="115" t="s">
        <v>71</v>
      </c>
      <c r="K8" s="129"/>
      <c r="L8" s="66">
        <v>0.01</v>
      </c>
    </row>
    <row r="9" spans="1:12" ht="25.5" customHeight="1">
      <c r="A9" s="154" t="s">
        <v>74</v>
      </c>
      <c r="B9" s="154"/>
      <c r="C9" s="154"/>
      <c r="D9" s="154"/>
      <c r="E9" s="154"/>
      <c r="F9" s="154"/>
      <c r="G9" s="154"/>
      <c r="H9" s="154"/>
      <c r="I9" s="154"/>
    </row>
    <row r="10" spans="1:12" ht="25.5" customHeight="1">
      <c r="A10" s="154"/>
      <c r="B10" s="154"/>
      <c r="C10" s="154"/>
      <c r="D10" s="154"/>
      <c r="E10" s="154"/>
      <c r="F10" s="154"/>
      <c r="G10" s="154"/>
      <c r="H10" s="154"/>
      <c r="I10" s="154"/>
    </row>
    <row r="11" spans="1:12" ht="30" customHeight="1">
      <c r="A11" s="18" t="s">
        <v>75</v>
      </c>
      <c r="B11" s="70"/>
      <c r="C11" s="28" t="s">
        <v>76</v>
      </c>
    </row>
    <row r="12" spans="1:12" ht="20.100000000000001" customHeight="1">
      <c r="A12" s="130" t="s">
        <v>77</v>
      </c>
      <c r="B12" s="131"/>
      <c r="C12" s="130" t="s">
        <v>78</v>
      </c>
      <c r="D12" s="131"/>
    </row>
    <row r="13" spans="1:12" ht="31.05" customHeight="1">
      <c r="A13" s="132" t="s">
        <v>79</v>
      </c>
      <c r="B13" s="133"/>
      <c r="C13" s="134" t="s">
        <v>80</v>
      </c>
      <c r="D13" s="135"/>
      <c r="J13" s="8">
        <f>D14*37+(D18+D23)*17</f>
        <v>0</v>
      </c>
    </row>
    <row r="14" spans="1:12" ht="20.100000000000001" customHeight="1">
      <c r="A14" s="132" t="s">
        <v>81</v>
      </c>
      <c r="B14" s="133"/>
      <c r="C14" s="134">
        <v>1.7</v>
      </c>
      <c r="D14" s="135"/>
    </row>
    <row r="15" spans="1:12" ht="20.100000000000001" customHeight="1">
      <c r="A15" s="136" t="s">
        <v>82</v>
      </c>
      <c r="B15" s="137"/>
      <c r="C15" s="134">
        <v>0.3</v>
      </c>
      <c r="D15" s="135"/>
    </row>
    <row r="16" spans="1:12" ht="20.100000000000001" customHeight="1">
      <c r="A16" s="136" t="s">
        <v>83</v>
      </c>
      <c r="B16" s="137"/>
      <c r="C16" s="134"/>
      <c r="D16" s="135"/>
    </row>
    <row r="17" spans="1:10" ht="20.100000000000001" customHeight="1">
      <c r="A17" s="136" t="s">
        <v>84</v>
      </c>
      <c r="B17" s="137"/>
      <c r="C17" s="134"/>
      <c r="D17" s="135"/>
    </row>
    <row r="18" spans="1:10" ht="20.100000000000001" customHeight="1">
      <c r="A18" s="132" t="s">
        <v>85</v>
      </c>
      <c r="B18" s="133"/>
      <c r="C18" s="134">
        <v>72</v>
      </c>
      <c r="D18" s="135"/>
    </row>
    <row r="19" spans="1:10" ht="19.5" customHeight="1">
      <c r="A19" s="136" t="s">
        <v>86</v>
      </c>
      <c r="B19" s="137"/>
      <c r="C19" s="134">
        <v>4.5</v>
      </c>
      <c r="D19" s="135"/>
    </row>
    <row r="20" spans="1:10" ht="20.100000000000001" customHeight="1">
      <c r="A20" s="136" t="s">
        <v>87</v>
      </c>
      <c r="B20" s="137"/>
      <c r="C20" s="134"/>
      <c r="D20" s="135"/>
    </row>
    <row r="21" spans="1:10" ht="20.100000000000001" customHeight="1">
      <c r="A21" s="136" t="s">
        <v>88</v>
      </c>
      <c r="B21" s="137"/>
      <c r="C21" s="134"/>
      <c r="D21" s="135"/>
    </row>
    <row r="22" spans="1:10" ht="20.100000000000001" customHeight="1">
      <c r="A22" s="132" t="s">
        <v>89</v>
      </c>
      <c r="B22" s="133"/>
      <c r="C22" s="138">
        <v>3.4</v>
      </c>
      <c r="D22" s="139"/>
    </row>
    <row r="23" spans="1:10" ht="20.100000000000001" customHeight="1">
      <c r="A23" s="132" t="s">
        <v>90</v>
      </c>
      <c r="B23" s="133"/>
      <c r="C23" s="134">
        <v>12</v>
      </c>
      <c r="D23" s="135"/>
    </row>
    <row r="24" spans="1:10" ht="20.100000000000001" customHeight="1">
      <c r="A24" s="132" t="s">
        <v>71</v>
      </c>
      <c r="B24" s="133"/>
      <c r="C24" s="134" t="s">
        <v>91</v>
      </c>
      <c r="D24" s="135"/>
      <c r="E24" s="71" t="s">
        <v>92</v>
      </c>
      <c r="F24" s="60"/>
      <c r="G24" s="72"/>
      <c r="H24" s="72"/>
      <c r="I24" s="72"/>
      <c r="J24" s="72"/>
    </row>
    <row r="25" spans="1:10" ht="20.100000000000001" customHeight="1">
      <c r="A25" s="60" t="s">
        <v>93</v>
      </c>
      <c r="B25" s="71"/>
      <c r="C25" s="73"/>
      <c r="E25" s="72">
        <f>636*2.5/1000</f>
        <v>1.59</v>
      </c>
      <c r="F25" s="72"/>
      <c r="G25" s="72"/>
      <c r="H25" s="72"/>
      <c r="I25" s="72"/>
      <c r="J25" s="72"/>
    </row>
    <row r="26" spans="1:10" ht="30" customHeight="1">
      <c r="A26" s="18" t="s">
        <v>94</v>
      </c>
      <c r="B26" s="61"/>
      <c r="C26" s="61"/>
      <c r="D26" s="61"/>
    </row>
    <row r="27" spans="1:10" ht="48" customHeight="1">
      <c r="A27" s="149"/>
      <c r="B27" s="140" t="s">
        <v>95</v>
      </c>
      <c r="C27" s="141"/>
      <c r="D27" s="142"/>
      <c r="E27" s="74" t="s">
        <v>96</v>
      </c>
      <c r="F27" s="151" t="s">
        <v>97</v>
      </c>
      <c r="G27" s="75" t="s">
        <v>98</v>
      </c>
      <c r="H27" s="75" t="s">
        <v>99</v>
      </c>
    </row>
    <row r="28" spans="1:10" ht="15" customHeight="1">
      <c r="A28" s="150"/>
      <c r="B28" s="143" t="s">
        <v>31</v>
      </c>
      <c r="C28" s="144"/>
      <c r="D28" s="145"/>
      <c r="E28" s="76" t="s">
        <v>100</v>
      </c>
      <c r="F28" s="152"/>
      <c r="G28" s="76" t="s">
        <v>100</v>
      </c>
      <c r="H28" s="76" t="s">
        <v>100</v>
      </c>
    </row>
    <row r="29" spans="1:10" ht="30.75" customHeight="1">
      <c r="A29" s="87" t="s">
        <v>101</v>
      </c>
      <c r="B29" s="146" t="s">
        <v>102</v>
      </c>
      <c r="C29" s="147"/>
      <c r="D29" s="148"/>
      <c r="E29" s="17" t="s">
        <v>23</v>
      </c>
      <c r="F29" s="17" t="s">
        <v>103</v>
      </c>
      <c r="G29" s="17" t="s">
        <v>68</v>
      </c>
      <c r="H29" s="17" t="s">
        <v>68</v>
      </c>
    </row>
    <row r="30" spans="1:10" ht="25.05" customHeight="1">
      <c r="A30" s="87" t="s">
        <v>104</v>
      </c>
      <c r="B30" s="146" t="s">
        <v>105</v>
      </c>
      <c r="C30" s="147"/>
      <c r="D30" s="148"/>
      <c r="E30" s="17" t="s">
        <v>68</v>
      </c>
      <c r="F30" s="17" t="s">
        <v>106</v>
      </c>
      <c r="G30" s="17" t="s">
        <v>68</v>
      </c>
      <c r="H30" s="17" t="s">
        <v>68</v>
      </c>
    </row>
    <row r="31" spans="1:10" ht="25.05" customHeight="1">
      <c r="A31" s="87" t="s">
        <v>107</v>
      </c>
      <c r="B31" s="146" t="s">
        <v>108</v>
      </c>
      <c r="C31" s="147"/>
      <c r="D31" s="148"/>
      <c r="E31" s="17" t="s">
        <v>68</v>
      </c>
      <c r="F31" s="17" t="s">
        <v>106</v>
      </c>
      <c r="G31" s="17" t="s">
        <v>68</v>
      </c>
      <c r="H31" s="17" t="s">
        <v>68</v>
      </c>
    </row>
    <row r="32" spans="1:10" ht="25.05" customHeight="1">
      <c r="A32" s="87" t="s">
        <v>109</v>
      </c>
      <c r="B32" s="146" t="s">
        <v>110</v>
      </c>
      <c r="C32" s="147"/>
      <c r="D32" s="148"/>
      <c r="E32" s="17" t="s">
        <v>68</v>
      </c>
      <c r="F32" s="17" t="s">
        <v>106</v>
      </c>
      <c r="G32" s="17" t="s">
        <v>68</v>
      </c>
      <c r="H32" s="17" t="s">
        <v>68</v>
      </c>
    </row>
    <row r="33" spans="1:9" ht="25.05" customHeight="1">
      <c r="A33" s="87" t="s">
        <v>111</v>
      </c>
      <c r="B33" s="146" t="s">
        <v>112</v>
      </c>
      <c r="C33" s="147"/>
      <c r="D33" s="148"/>
      <c r="E33" s="17" t="s">
        <v>68</v>
      </c>
      <c r="F33" s="17" t="s">
        <v>106</v>
      </c>
      <c r="G33" s="17" t="s">
        <v>68</v>
      </c>
      <c r="H33" s="17" t="s">
        <v>68</v>
      </c>
    </row>
    <row r="34" spans="1:9" ht="25.05" customHeight="1">
      <c r="A34" s="87" t="s">
        <v>113</v>
      </c>
      <c r="B34" s="146" t="s">
        <v>114</v>
      </c>
      <c r="C34" s="147"/>
      <c r="D34" s="148"/>
      <c r="E34" s="17" t="s">
        <v>68</v>
      </c>
      <c r="F34" s="17" t="s">
        <v>106</v>
      </c>
      <c r="G34" s="17" t="s">
        <v>68</v>
      </c>
      <c r="H34" s="17" t="s">
        <v>68</v>
      </c>
    </row>
    <row r="35" spans="1:9" ht="25.05" customHeight="1">
      <c r="A35" s="87" t="s">
        <v>115</v>
      </c>
      <c r="B35" s="146" t="s">
        <v>116</v>
      </c>
      <c r="C35" s="147"/>
      <c r="D35" s="148"/>
      <c r="E35" s="17" t="s">
        <v>68</v>
      </c>
      <c r="F35" s="17" t="s">
        <v>106</v>
      </c>
      <c r="G35" s="17" t="s">
        <v>68</v>
      </c>
      <c r="H35" s="17" t="s">
        <v>68</v>
      </c>
    </row>
    <row r="36" spans="1:9" ht="25.05" customHeight="1">
      <c r="A36" s="87" t="s">
        <v>117</v>
      </c>
      <c r="B36" s="146" t="s">
        <v>118</v>
      </c>
      <c r="C36" s="147"/>
      <c r="D36" s="148"/>
      <c r="E36" s="17" t="s">
        <v>68</v>
      </c>
      <c r="F36" s="17" t="s">
        <v>106</v>
      </c>
      <c r="G36" s="17" t="s">
        <v>68</v>
      </c>
      <c r="H36" s="17" t="s">
        <v>68</v>
      </c>
    </row>
    <row r="37" spans="1:9" ht="25.05" customHeight="1">
      <c r="A37" s="87" t="s">
        <v>119</v>
      </c>
      <c r="B37" s="146" t="s">
        <v>120</v>
      </c>
      <c r="C37" s="147"/>
      <c r="D37" s="148"/>
      <c r="E37" s="17" t="s">
        <v>68</v>
      </c>
      <c r="F37" s="17" t="s">
        <v>106</v>
      </c>
      <c r="G37" s="17" t="s">
        <v>68</v>
      </c>
      <c r="H37" s="17" t="s">
        <v>68</v>
      </c>
    </row>
    <row r="38" spans="1:9" ht="25.05" customHeight="1">
      <c r="A38" s="87" t="s">
        <v>121</v>
      </c>
      <c r="B38" s="146" t="s">
        <v>122</v>
      </c>
      <c r="C38" s="147"/>
      <c r="D38" s="148"/>
      <c r="E38" s="17" t="s">
        <v>68</v>
      </c>
      <c r="F38" s="17" t="s">
        <v>106</v>
      </c>
      <c r="G38" s="17" t="s">
        <v>68</v>
      </c>
      <c r="H38" s="17" t="s">
        <v>68</v>
      </c>
    </row>
    <row r="39" spans="1:9" ht="25.05" customHeight="1">
      <c r="A39" s="87" t="s">
        <v>123</v>
      </c>
      <c r="B39" s="146" t="s">
        <v>124</v>
      </c>
      <c r="C39" s="147"/>
      <c r="D39" s="148"/>
      <c r="E39" s="17" t="s">
        <v>68</v>
      </c>
      <c r="F39" s="17" t="s">
        <v>106</v>
      </c>
      <c r="G39" s="17" t="s">
        <v>68</v>
      </c>
      <c r="H39" s="17" t="s">
        <v>68</v>
      </c>
    </row>
    <row r="40" spans="1:9" ht="25.05" customHeight="1">
      <c r="A40" s="87" t="s">
        <v>125</v>
      </c>
      <c r="B40" s="146" t="s">
        <v>126</v>
      </c>
      <c r="C40" s="147"/>
      <c r="D40" s="148"/>
      <c r="E40" s="17" t="s">
        <v>68</v>
      </c>
      <c r="F40" s="17" t="s">
        <v>106</v>
      </c>
      <c r="G40" s="17" t="s">
        <v>68</v>
      </c>
      <c r="H40" s="17" t="s">
        <v>68</v>
      </c>
    </row>
    <row r="41" spans="1:9" ht="25.05" customHeight="1">
      <c r="A41" s="87" t="s">
        <v>127</v>
      </c>
      <c r="B41" s="146" t="s">
        <v>128</v>
      </c>
      <c r="C41" s="147"/>
      <c r="D41" s="148"/>
      <c r="E41" s="17" t="s">
        <v>68</v>
      </c>
      <c r="F41" s="17" t="s">
        <v>106</v>
      </c>
      <c r="G41" s="17" t="s">
        <v>68</v>
      </c>
      <c r="H41" s="17" t="s">
        <v>68</v>
      </c>
    </row>
    <row r="42" spans="1:9" ht="25.05" customHeight="1">
      <c r="A42" s="87" t="s">
        <v>129</v>
      </c>
      <c r="B42" s="146" t="s">
        <v>130</v>
      </c>
      <c r="C42" s="147"/>
      <c r="D42" s="148"/>
      <c r="E42" s="17" t="s">
        <v>68</v>
      </c>
      <c r="F42" s="17" t="s">
        <v>106</v>
      </c>
      <c r="G42" s="78" t="s">
        <v>23</v>
      </c>
      <c r="H42" s="17" t="s">
        <v>68</v>
      </c>
      <c r="I42" s="8" t="s">
        <v>131</v>
      </c>
    </row>
    <row r="43" spans="1:9">
      <c r="I43" s="79" t="s">
        <v>132</v>
      </c>
    </row>
  </sheetData>
  <mergeCells count="63">
    <mergeCell ref="B42:D42"/>
    <mergeCell ref="A27:A28"/>
    <mergeCell ref="F27:F28"/>
    <mergeCell ref="G2:G3"/>
    <mergeCell ref="H2:H3"/>
    <mergeCell ref="A9:I10"/>
    <mergeCell ref="B37:D37"/>
    <mergeCell ref="B38:D38"/>
    <mergeCell ref="B39:D39"/>
    <mergeCell ref="B40:D40"/>
    <mergeCell ref="B41:D41"/>
    <mergeCell ref="B32:D32"/>
    <mergeCell ref="B33:D33"/>
    <mergeCell ref="B34:D34"/>
    <mergeCell ref="B35:D35"/>
    <mergeCell ref="B36:D36"/>
    <mergeCell ref="B27:D27"/>
    <mergeCell ref="B28:D28"/>
    <mergeCell ref="B29:D29"/>
    <mergeCell ref="B30:D30"/>
    <mergeCell ref="B31:D31"/>
    <mergeCell ref="A22:B22"/>
    <mergeCell ref="C22:D22"/>
    <mergeCell ref="A23:B23"/>
    <mergeCell ref="C23:D23"/>
    <mergeCell ref="A24:B24"/>
    <mergeCell ref="C24:D24"/>
    <mergeCell ref="A19:B19"/>
    <mergeCell ref="C19:D19"/>
    <mergeCell ref="A20:B20"/>
    <mergeCell ref="C20:D20"/>
    <mergeCell ref="A21:B21"/>
    <mergeCell ref="C21:D21"/>
    <mergeCell ref="A16:B16"/>
    <mergeCell ref="C16:D16"/>
    <mergeCell ref="A17:B17"/>
    <mergeCell ref="C17:D17"/>
    <mergeCell ref="A18:B18"/>
    <mergeCell ref="C18:D18"/>
    <mergeCell ref="A13:B13"/>
    <mergeCell ref="C13:D13"/>
    <mergeCell ref="A14:B14"/>
    <mergeCell ref="C14:D14"/>
    <mergeCell ref="A15:B15"/>
    <mergeCell ref="C15:D15"/>
    <mergeCell ref="A7:B7"/>
    <mergeCell ref="C7:D7"/>
    <mergeCell ref="J7:K7"/>
    <mergeCell ref="J8:K8"/>
    <mergeCell ref="A12:B12"/>
    <mergeCell ref="C12:D12"/>
    <mergeCell ref="A5:B5"/>
    <mergeCell ref="C5:D5"/>
    <mergeCell ref="J5:K5"/>
    <mergeCell ref="A6:B6"/>
    <mergeCell ref="C6:D6"/>
    <mergeCell ref="J6:K6"/>
    <mergeCell ref="A2:B2"/>
    <mergeCell ref="C2:D2"/>
    <mergeCell ref="A3:B3"/>
    <mergeCell ref="C3:D3"/>
    <mergeCell ref="A4:B4"/>
    <mergeCell ref="C4:D4"/>
  </mergeCells>
  <printOptions verticalCentered="1"/>
  <pageMargins left="0.39370078740157499" right="0.39370078740157499" top="0.98425196850393704" bottom="0.98425196850393704" header="0.39370078740157499" footer="0.39370078740157499"/>
  <pageSetup paperSize="9" scale="63" orientation="portrait"/>
  <headerFooter>
    <oddHeader>&amp;C&amp;G&amp;R&amp;9The Basic Ingredients Ltd&amp;8 18 Platt Street, London, NW1 1RP       T: 44(0)1727 760880Registered No. 11242078Registered in the UK</oddHeader>
    <oddFooter>&amp;L&amp;"-,Bold"&amp;9Doc Name: Food Specification   Doc Number: BASIC-18   Version: V06  Issue Date: 16/05/2023Issued By: Nancy Deng  Authorised By: Emma Du&amp;R&amp;"-,Bold"&amp;10Confidential&amp;"-,Regular"&amp;D - Page &amp;P of 5</oddFooter>
  </headerFooter>
  <drawing r:id="rId1"/>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L32"/>
  <sheetViews>
    <sheetView tabSelected="1" topLeftCell="A13" zoomScale="89" zoomScaleNormal="89" zoomScalePageLayoutView="85" workbookViewId="0">
      <selection activeCell="A26" sqref="A26"/>
    </sheetView>
  </sheetViews>
  <sheetFormatPr defaultColWidth="9.21875" defaultRowHeight="14.4"/>
  <cols>
    <col min="1" max="1" width="28.21875" style="8" customWidth="1"/>
    <col min="2" max="3" width="17.44140625" style="8" customWidth="1"/>
    <col min="4" max="4" width="16.44140625" style="8" customWidth="1"/>
    <col min="5" max="5" width="3.44140625" style="8" customWidth="1"/>
    <col min="6" max="6" width="14.44140625" style="8" customWidth="1"/>
    <col min="7" max="7" width="13.44140625" style="8" customWidth="1"/>
    <col min="8" max="8" width="32.44140625" style="8" customWidth="1"/>
    <col min="9" max="9" width="12.44140625" style="8" customWidth="1"/>
    <col min="10" max="10" width="15.44140625" style="8" customWidth="1"/>
    <col min="11" max="16384" width="9.21875" style="8"/>
  </cols>
  <sheetData>
    <row r="1" spans="1:12" ht="30" customHeight="1">
      <c r="A1" s="88" t="s">
        <v>133</v>
      </c>
      <c r="B1" s="88"/>
      <c r="C1" s="88"/>
      <c r="F1" s="51"/>
      <c r="H1" s="51"/>
    </row>
    <row r="2" spans="1:12">
      <c r="A2" s="52"/>
      <c r="B2" s="53" t="s">
        <v>134</v>
      </c>
      <c r="C2" s="53" t="s">
        <v>135</v>
      </c>
      <c r="H2" s="51"/>
    </row>
    <row r="3" spans="1:12" ht="25.05" hidden="1" customHeight="1">
      <c r="A3" s="1" t="s">
        <v>136</v>
      </c>
      <c r="B3" s="17"/>
      <c r="C3" s="33" t="s">
        <v>20</v>
      </c>
      <c r="H3" s="51"/>
      <c r="J3" s="25"/>
      <c r="K3" s="25"/>
      <c r="L3" s="25"/>
    </row>
    <row r="4" spans="1:12" ht="25.05" customHeight="1">
      <c r="A4" s="54" t="s">
        <v>137</v>
      </c>
      <c r="B4" s="17">
        <v>250</v>
      </c>
      <c r="C4" s="17">
        <f>B4*50/1000</f>
        <v>12.5</v>
      </c>
      <c r="H4" s="51"/>
      <c r="J4" s="25"/>
      <c r="K4" s="25"/>
      <c r="L4" s="25"/>
    </row>
    <row r="5" spans="1:12" ht="25.05" customHeight="1">
      <c r="A5" s="54" t="s">
        <v>138</v>
      </c>
      <c r="B5" s="17">
        <f>B4+D12</f>
        <v>254</v>
      </c>
      <c r="C5" s="17">
        <f>C4+D15*5/1000+D18/1000</f>
        <v>13.5</v>
      </c>
      <c r="F5" s="8" t="s">
        <v>139</v>
      </c>
      <c r="H5" s="51"/>
      <c r="J5" s="25"/>
      <c r="K5" s="25"/>
      <c r="L5" s="25"/>
    </row>
    <row r="6" spans="1:12" ht="29.25" customHeight="1">
      <c r="A6" s="155" t="s">
        <v>140</v>
      </c>
      <c r="B6" s="156"/>
      <c r="C6" s="156"/>
      <c r="D6" s="157"/>
      <c r="E6" s="158" t="s">
        <v>68</v>
      </c>
      <c r="F6" s="158"/>
    </row>
    <row r="7" spans="1:12" ht="25.05" customHeight="1">
      <c r="A7" s="155" t="s">
        <v>141</v>
      </c>
      <c r="B7" s="156"/>
      <c r="C7" s="156"/>
      <c r="D7" s="157" t="s">
        <v>100</v>
      </c>
      <c r="E7" s="158" t="s">
        <v>68</v>
      </c>
      <c r="F7" s="158"/>
      <c r="G7" s="55"/>
    </row>
    <row r="8" spans="1:12" ht="25.05" customHeight="1">
      <c r="A8" s="155" t="s">
        <v>142</v>
      </c>
      <c r="B8" s="156"/>
      <c r="C8" s="156"/>
      <c r="D8" s="157" t="s">
        <v>100</v>
      </c>
      <c r="E8" s="158" t="s">
        <v>23</v>
      </c>
      <c r="F8" s="158"/>
    </row>
    <row r="9" spans="1:12" ht="30" customHeight="1">
      <c r="A9" s="18" t="s">
        <v>143</v>
      </c>
    </row>
    <row r="10" spans="1:12" ht="15" customHeight="1">
      <c r="A10" s="149"/>
      <c r="B10" s="165" t="s">
        <v>144</v>
      </c>
      <c r="C10" s="171" t="s">
        <v>145</v>
      </c>
      <c r="D10" s="171" t="s">
        <v>146</v>
      </c>
      <c r="E10" s="174" t="s">
        <v>147</v>
      </c>
      <c r="F10" s="175"/>
    </row>
    <row r="11" spans="1:12" ht="21" customHeight="1">
      <c r="A11" s="150"/>
      <c r="B11" s="166"/>
      <c r="C11" s="166"/>
      <c r="D11" s="173"/>
      <c r="E11" s="176"/>
      <c r="F11" s="177"/>
    </row>
    <row r="12" spans="1:12" ht="15" customHeight="1">
      <c r="A12" s="161" t="s">
        <v>148</v>
      </c>
      <c r="B12" s="167" t="s">
        <v>149</v>
      </c>
      <c r="C12" s="167" t="s">
        <v>150</v>
      </c>
      <c r="D12" s="167">
        <v>4</v>
      </c>
      <c r="E12" s="16" t="s">
        <v>151</v>
      </c>
      <c r="F12" s="56">
        <v>260</v>
      </c>
    </row>
    <row r="13" spans="1:12" ht="15" customHeight="1">
      <c r="A13" s="161"/>
      <c r="B13" s="167"/>
      <c r="C13" s="167"/>
      <c r="D13" s="167"/>
      <c r="E13" s="16" t="s">
        <v>152</v>
      </c>
      <c r="F13" s="56">
        <v>70</v>
      </c>
    </row>
    <row r="14" spans="1:12" ht="15" customHeight="1">
      <c r="A14" s="161"/>
      <c r="B14" s="167"/>
      <c r="C14" s="167"/>
      <c r="D14" s="167"/>
      <c r="E14" s="16" t="s">
        <v>153</v>
      </c>
      <c r="F14" s="56">
        <v>20</v>
      </c>
    </row>
    <row r="15" spans="1:12" ht="15" customHeight="1">
      <c r="A15" s="162" t="s">
        <v>154</v>
      </c>
      <c r="B15" s="168" t="s">
        <v>155</v>
      </c>
      <c r="C15" s="149" t="s">
        <v>156</v>
      </c>
      <c r="D15" s="149">
        <v>125</v>
      </c>
      <c r="E15" s="16" t="s">
        <v>151</v>
      </c>
      <c r="F15" s="56">
        <v>208</v>
      </c>
    </row>
    <row r="16" spans="1:12" ht="15" customHeight="1">
      <c r="A16" s="163"/>
      <c r="B16" s="169"/>
      <c r="C16" s="172"/>
      <c r="D16" s="172"/>
      <c r="E16" s="16" t="s">
        <v>152</v>
      </c>
      <c r="F16" s="56">
        <v>88</v>
      </c>
    </row>
    <row r="17" spans="1:8" ht="15" customHeight="1">
      <c r="A17" s="164"/>
      <c r="B17" s="170"/>
      <c r="C17" s="150"/>
      <c r="D17" s="150"/>
      <c r="E17" s="16" t="s">
        <v>153</v>
      </c>
      <c r="F17" s="56">
        <v>223</v>
      </c>
    </row>
    <row r="18" spans="1:8" ht="15" customHeight="1">
      <c r="A18" s="161" t="s">
        <v>157</v>
      </c>
      <c r="B18" s="168" t="s">
        <v>158</v>
      </c>
      <c r="C18" s="167" t="s">
        <v>156</v>
      </c>
      <c r="D18" s="167">
        <v>375</v>
      </c>
      <c r="E18" s="16" t="s">
        <v>151</v>
      </c>
      <c r="F18" s="56">
        <v>445</v>
      </c>
      <c r="G18" s="8">
        <v>400</v>
      </c>
      <c r="H18" s="55"/>
    </row>
    <row r="19" spans="1:8" ht="15" customHeight="1">
      <c r="A19" s="161"/>
      <c r="B19" s="169"/>
      <c r="C19" s="167"/>
      <c r="D19" s="167"/>
      <c r="E19" s="16" t="s">
        <v>152</v>
      </c>
      <c r="F19" s="56">
        <v>220</v>
      </c>
      <c r="G19" s="8">
        <v>300</v>
      </c>
    </row>
    <row r="20" spans="1:8" ht="15" customHeight="1">
      <c r="A20" s="161"/>
      <c r="B20" s="170"/>
      <c r="C20" s="167"/>
      <c r="D20" s="167"/>
      <c r="E20" s="16" t="s">
        <v>153</v>
      </c>
      <c r="F20" s="56">
        <v>248</v>
      </c>
    </row>
    <row r="21" spans="1:8" ht="15" customHeight="1">
      <c r="A21" s="57" t="s">
        <v>159</v>
      </c>
      <c r="B21" s="159">
        <v>1170</v>
      </c>
      <c r="C21" s="160"/>
      <c r="D21" s="21"/>
      <c r="E21" s="51"/>
      <c r="F21" s="51">
        <f>F18*F19*F20</f>
        <v>24279200</v>
      </c>
    </row>
    <row r="22" spans="1:8" ht="15" hidden="1" customHeight="1">
      <c r="A22" s="57" t="s">
        <v>160</v>
      </c>
      <c r="B22" s="159" t="e">
        <f>44.7/(F5/1000*F6/1000*F7/1000)</f>
        <v>#VALUE!</v>
      </c>
      <c r="C22" s="160"/>
      <c r="D22" s="21"/>
      <c r="E22" s="51"/>
      <c r="F22" s="51"/>
    </row>
    <row r="23" spans="1:8" ht="15" customHeight="1">
      <c r="A23" s="58"/>
      <c r="B23" s="21"/>
      <c r="C23" s="21"/>
      <c r="D23" s="21"/>
      <c r="E23" s="21"/>
    </row>
    <row r="24" spans="1:8" ht="30" customHeight="1">
      <c r="A24" s="18" t="s">
        <v>161</v>
      </c>
    </row>
    <row r="25" spans="1:8" ht="48.6" customHeight="1">
      <c r="A25" s="52"/>
      <c r="B25" s="3" t="s">
        <v>162</v>
      </c>
      <c r="C25" s="3" t="s">
        <v>163</v>
      </c>
    </row>
    <row r="26" spans="1:8" ht="20.100000000000001" customHeight="1">
      <c r="A26" s="54" t="s">
        <v>164</v>
      </c>
      <c r="B26" s="17">
        <v>10</v>
      </c>
      <c r="C26" s="17">
        <v>7</v>
      </c>
      <c r="D26" s="8">
        <f>70*5</f>
        <v>350</v>
      </c>
    </row>
    <row r="27" spans="1:8" ht="20.100000000000001" customHeight="1">
      <c r="A27" s="54" t="s">
        <v>165</v>
      </c>
      <c r="B27" s="17">
        <v>6</v>
      </c>
      <c r="C27" s="17">
        <v>7</v>
      </c>
      <c r="D27" s="8">
        <v>650</v>
      </c>
    </row>
    <row r="28" spans="1:8" ht="20.100000000000001" customHeight="1">
      <c r="A28" s="54" t="s">
        <v>166</v>
      </c>
      <c r="B28" s="17">
        <f>B26*B27</f>
        <v>60</v>
      </c>
      <c r="C28" s="17">
        <f>C26*C27</f>
        <v>49</v>
      </c>
    </row>
    <row r="29" spans="1:8" ht="20.100000000000001" customHeight="1">
      <c r="A29" s="54" t="s">
        <v>167</v>
      </c>
      <c r="B29" s="33">
        <v>1.55</v>
      </c>
      <c r="C29" s="33">
        <f>F17/1000*C27</f>
        <v>1.5609999999999999</v>
      </c>
    </row>
    <row r="30" spans="1:8" ht="20.100000000000001" customHeight="1">
      <c r="A30" s="54" t="s">
        <v>168</v>
      </c>
      <c r="B30" s="59">
        <f>B26*B27*C5</f>
        <v>810</v>
      </c>
      <c r="C30" s="59">
        <f>C5*C26*C27</f>
        <v>661.5</v>
      </c>
    </row>
    <row r="31" spans="1:8" ht="112.5" customHeight="1">
      <c r="A31" s="54" t="s">
        <v>169</v>
      </c>
      <c r="B31" s="17"/>
      <c r="C31" s="17"/>
    </row>
    <row r="32" spans="1:8">
      <c r="B32" s="60" t="s">
        <v>170</v>
      </c>
    </row>
  </sheetData>
  <mergeCells count="26">
    <mergeCell ref="D10:D11"/>
    <mergeCell ref="D12:D14"/>
    <mergeCell ref="D15:D17"/>
    <mergeCell ref="D18:D20"/>
    <mergeCell ref="E10:F11"/>
    <mergeCell ref="A8:D8"/>
    <mergeCell ref="E8:F8"/>
    <mergeCell ref="B21:C21"/>
    <mergeCell ref="B22:C22"/>
    <mergeCell ref="A10:A11"/>
    <mergeCell ref="A12:A14"/>
    <mergeCell ref="A15:A17"/>
    <mergeCell ref="A18:A20"/>
    <mergeCell ref="B10:B11"/>
    <mergeCell ref="B12:B14"/>
    <mergeCell ref="B15:B17"/>
    <mergeCell ref="B18:B20"/>
    <mergeCell ref="C10:C11"/>
    <mergeCell ref="C12:C14"/>
    <mergeCell ref="C15:C17"/>
    <mergeCell ref="C18:C20"/>
    <mergeCell ref="A1:C1"/>
    <mergeCell ref="A6:D6"/>
    <mergeCell ref="E6:F6"/>
    <mergeCell ref="A7:D7"/>
    <mergeCell ref="E7:F7"/>
  </mergeCells>
  <printOptions verticalCentered="1"/>
  <pageMargins left="0.39370078740157499" right="0.39370078740157499" top="0.98425196850393704" bottom="0.98425196850393704" header="0.39370078740157499" footer="0.39370078740157499"/>
  <pageSetup paperSize="9" scale="95" orientation="portrait"/>
  <headerFooter>
    <oddHeader>&amp;C&amp;G&amp;R&amp;9The Basic Ingredients Ltd&amp;8 18 Platt Street, London, NW1 1RP, UK       T: 44(0)1727 760880Registered No. 11242078Registered in the UK</oddHeader>
    <oddFooter>&amp;L&amp;"-,Bold"&amp;9Doc Name: Food Specification   Doc Number: BASIC-18   Version: V06  Issue Date: 16/05/2023Issued By: Nancy Deng  Authorised By: Emma Du&amp;R&amp;"-,Bold"&amp;10Confidential&amp;"-,Regular"&amp;D - Page &amp;P of 5</oddFooter>
  </headerFooter>
  <drawing r:id="rId1"/>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K37"/>
  <sheetViews>
    <sheetView topLeftCell="A2" zoomScale="88" zoomScaleNormal="88" zoomScalePageLayoutView="72" workbookViewId="0">
      <selection activeCell="A40" sqref="A40"/>
    </sheetView>
  </sheetViews>
  <sheetFormatPr defaultColWidth="9.21875" defaultRowHeight="14.4"/>
  <cols>
    <col min="1" max="1" width="35.77734375" style="8" customWidth="1"/>
    <col min="2" max="2" width="15" style="8" customWidth="1"/>
    <col min="3" max="3" width="16.44140625" style="8" customWidth="1"/>
    <col min="4" max="4" width="17" style="8" customWidth="1"/>
    <col min="5" max="5" width="15.44140625" style="8" customWidth="1"/>
    <col min="6" max="6" width="16" style="8" customWidth="1"/>
    <col min="7" max="7" width="14" style="8" customWidth="1"/>
    <col min="8" max="8" width="16.44140625" style="8" customWidth="1"/>
    <col min="9" max="9" width="17" style="8" customWidth="1"/>
    <col min="10" max="10" width="14.21875" style="8" customWidth="1"/>
    <col min="11" max="16384" width="9.21875" style="8"/>
  </cols>
  <sheetData>
    <row r="1" spans="1:11" s="7" customFormat="1" ht="30" customHeight="1">
      <c r="A1" s="18" t="s">
        <v>171</v>
      </c>
      <c r="B1" s="18"/>
      <c r="C1" s="18"/>
      <c r="D1" s="18"/>
      <c r="E1" s="18"/>
      <c r="G1" s="28"/>
      <c r="H1" s="28"/>
    </row>
    <row r="2" spans="1:11" ht="101.55" customHeight="1">
      <c r="A2" s="130" t="s">
        <v>172</v>
      </c>
      <c r="B2" s="178"/>
      <c r="C2" s="29" t="s">
        <v>173</v>
      </c>
      <c r="D2" s="30" t="s">
        <v>174</v>
      </c>
      <c r="E2" s="31" t="s">
        <v>175</v>
      </c>
      <c r="G2" s="32"/>
      <c r="H2" s="32"/>
      <c r="I2" s="32"/>
    </row>
    <row r="3" spans="1:11" ht="20.100000000000001" customHeight="1">
      <c r="A3" s="93" t="s">
        <v>176</v>
      </c>
      <c r="B3" s="94"/>
      <c r="C3" s="33" t="s">
        <v>177</v>
      </c>
      <c r="D3" s="17" t="s">
        <v>178</v>
      </c>
      <c r="E3" s="17" t="s">
        <v>179</v>
      </c>
      <c r="G3" s="32"/>
      <c r="H3" s="32"/>
      <c r="I3" s="32"/>
    </row>
    <row r="4" spans="1:11" ht="26.55" customHeight="1">
      <c r="A4" s="93" t="s">
        <v>180</v>
      </c>
      <c r="B4" s="94"/>
      <c r="C4" s="34" t="s">
        <v>181</v>
      </c>
      <c r="D4" s="35" t="s">
        <v>182</v>
      </c>
      <c r="E4" s="17" t="s">
        <v>183</v>
      </c>
      <c r="G4" s="32"/>
      <c r="H4" s="32"/>
      <c r="I4" s="32"/>
    </row>
    <row r="5" spans="1:11" ht="26.55" customHeight="1">
      <c r="A5" s="93" t="s">
        <v>184</v>
      </c>
      <c r="B5" s="94"/>
      <c r="C5" s="33" t="s">
        <v>185</v>
      </c>
      <c r="D5" s="17" t="s">
        <v>185</v>
      </c>
      <c r="E5" s="17" t="s">
        <v>183</v>
      </c>
      <c r="G5" s="32"/>
      <c r="H5" s="32"/>
      <c r="I5" s="32"/>
    </row>
    <row r="6" spans="1:11" ht="26.55" customHeight="1">
      <c r="A6" s="93" t="s">
        <v>186</v>
      </c>
      <c r="B6" s="94"/>
      <c r="C6" s="33" t="s">
        <v>187</v>
      </c>
      <c r="D6" s="36" t="s">
        <v>181</v>
      </c>
      <c r="E6" s="17" t="s">
        <v>183</v>
      </c>
      <c r="G6" s="32"/>
      <c r="H6" s="32"/>
      <c r="I6" s="32"/>
    </row>
    <row r="7" spans="1:11" ht="20.100000000000001" customHeight="1">
      <c r="A7" s="93" t="s">
        <v>188</v>
      </c>
      <c r="B7" s="94"/>
      <c r="C7" s="33" t="s">
        <v>189</v>
      </c>
      <c r="D7" s="17" t="s">
        <v>190</v>
      </c>
      <c r="E7" s="17" t="s">
        <v>183</v>
      </c>
      <c r="G7" s="32"/>
      <c r="H7" s="32"/>
      <c r="I7" s="32"/>
    </row>
    <row r="8" spans="1:11" s="7" customFormat="1" ht="30" customHeight="1">
      <c r="A8" s="18" t="s">
        <v>191</v>
      </c>
      <c r="B8" s="18"/>
      <c r="C8" s="18"/>
      <c r="D8" s="18"/>
      <c r="E8" s="18"/>
      <c r="I8" s="50"/>
      <c r="J8" s="50"/>
    </row>
    <row r="9" spans="1:11" ht="20.100000000000001" customHeight="1">
      <c r="A9" s="179" t="s">
        <v>192</v>
      </c>
      <c r="B9" s="180"/>
      <c r="C9" s="180"/>
      <c r="D9" s="180"/>
      <c r="E9" s="181"/>
      <c r="F9" s="17" t="s">
        <v>68</v>
      </c>
      <c r="I9" s="32"/>
      <c r="J9" s="32"/>
    </row>
    <row r="10" spans="1:11" ht="20.100000000000001" customHeight="1">
      <c r="A10" s="179" t="s">
        <v>193</v>
      </c>
      <c r="B10" s="180"/>
      <c r="C10" s="180"/>
      <c r="D10" s="180"/>
      <c r="E10" s="181"/>
      <c r="F10" s="17" t="s">
        <v>20</v>
      </c>
      <c r="I10" s="32"/>
      <c r="J10" s="32"/>
    </row>
    <row r="11" spans="1:11" s="7" customFormat="1" ht="30" customHeight="1">
      <c r="A11" s="18" t="s">
        <v>194</v>
      </c>
      <c r="B11" s="182" t="s">
        <v>195</v>
      </c>
      <c r="C11" s="182"/>
      <c r="D11" s="182"/>
      <c r="E11" s="182"/>
      <c r="F11" s="182"/>
      <c r="I11" s="50"/>
      <c r="J11" s="50"/>
      <c r="K11" s="50"/>
    </row>
    <row r="12" spans="1:11" ht="20.100000000000001" customHeight="1">
      <c r="A12" s="155" t="s">
        <v>196</v>
      </c>
      <c r="B12" s="156"/>
      <c r="C12" s="156"/>
      <c r="D12" s="156"/>
      <c r="E12" s="157"/>
      <c r="F12" s="17" t="s">
        <v>68</v>
      </c>
      <c r="I12" s="32"/>
      <c r="J12" s="32"/>
      <c r="K12" s="32"/>
    </row>
    <row r="13" spans="1:11" ht="20.100000000000001" customHeight="1">
      <c r="A13" s="155" t="s">
        <v>197</v>
      </c>
      <c r="B13" s="156"/>
      <c r="C13" s="156" t="s">
        <v>100</v>
      </c>
      <c r="D13" s="156" t="s">
        <v>100</v>
      </c>
      <c r="E13" s="157" t="s">
        <v>100</v>
      </c>
      <c r="F13" s="17" t="s">
        <v>68</v>
      </c>
      <c r="I13" s="32"/>
      <c r="J13" s="32"/>
      <c r="K13" s="32"/>
    </row>
    <row r="14" spans="1:11" ht="20.100000000000001" customHeight="1">
      <c r="A14" s="155" t="s">
        <v>198</v>
      </c>
      <c r="B14" s="156"/>
      <c r="C14" s="156"/>
      <c r="D14" s="156"/>
      <c r="E14" s="157"/>
      <c r="F14" s="17" t="s">
        <v>20</v>
      </c>
      <c r="I14" s="32"/>
      <c r="J14" s="32"/>
      <c r="K14" s="32"/>
    </row>
    <row r="15" spans="1:11" ht="20.100000000000001" customHeight="1">
      <c r="A15" s="155" t="s">
        <v>199</v>
      </c>
      <c r="B15" s="156"/>
      <c r="C15" s="156" t="s">
        <v>100</v>
      </c>
      <c r="D15" s="156" t="s">
        <v>100</v>
      </c>
      <c r="E15" s="157" t="s">
        <v>100</v>
      </c>
      <c r="F15" s="17" t="s">
        <v>68</v>
      </c>
      <c r="I15" s="32"/>
      <c r="J15" s="32"/>
      <c r="K15" s="32"/>
    </row>
    <row r="16" spans="1:11" ht="20.100000000000001" customHeight="1">
      <c r="A16" s="155" t="s">
        <v>200</v>
      </c>
      <c r="B16" s="156"/>
      <c r="C16" s="156"/>
      <c r="D16" s="156"/>
      <c r="E16" s="157"/>
      <c r="F16" s="17" t="s">
        <v>20</v>
      </c>
      <c r="I16" s="32"/>
      <c r="J16" s="32"/>
      <c r="K16" s="32"/>
    </row>
    <row r="17" spans="1:7" s="7" customFormat="1" ht="30" customHeight="1">
      <c r="A17" s="18" t="s">
        <v>201</v>
      </c>
      <c r="B17" s="38" t="s">
        <v>202</v>
      </c>
      <c r="C17" s="39"/>
      <c r="D17" s="39"/>
      <c r="E17" s="18"/>
      <c r="F17" s="9"/>
      <c r="G17" s="9"/>
    </row>
    <row r="18" spans="1:7" ht="54.6" customHeight="1">
      <c r="A18" s="40" t="s">
        <v>203</v>
      </c>
      <c r="B18" s="40" t="s">
        <v>204</v>
      </c>
      <c r="C18" s="40" t="s">
        <v>205</v>
      </c>
      <c r="D18" s="41" t="s">
        <v>206</v>
      </c>
      <c r="E18" s="41" t="s">
        <v>207</v>
      </c>
      <c r="F18" s="41" t="s">
        <v>175</v>
      </c>
      <c r="G18" s="42"/>
    </row>
    <row r="19" spans="1:7" ht="25.05" customHeight="1">
      <c r="A19" s="43" t="s">
        <v>208</v>
      </c>
      <c r="B19" s="44" t="s">
        <v>209</v>
      </c>
      <c r="C19" s="45" t="s">
        <v>210</v>
      </c>
      <c r="D19" s="46"/>
      <c r="E19" s="46"/>
      <c r="F19" s="46"/>
      <c r="G19" s="47" t="s">
        <v>211</v>
      </c>
    </row>
    <row r="20" spans="1:7" ht="25.05" customHeight="1">
      <c r="A20" s="43" t="s">
        <v>212</v>
      </c>
      <c r="B20" s="44" t="s">
        <v>213</v>
      </c>
      <c r="C20" s="45" t="s">
        <v>214</v>
      </c>
      <c r="D20" s="45" t="s">
        <v>214</v>
      </c>
      <c r="E20" s="45" t="s">
        <v>214</v>
      </c>
      <c r="F20" s="46" t="s">
        <v>183</v>
      </c>
      <c r="G20" s="42"/>
    </row>
    <row r="21" spans="1:7" ht="25.05" customHeight="1">
      <c r="A21" s="43" t="s">
        <v>215</v>
      </c>
      <c r="B21" s="44" t="s">
        <v>213</v>
      </c>
      <c r="C21" s="45" t="s">
        <v>216</v>
      </c>
      <c r="D21" s="45" t="s">
        <v>216</v>
      </c>
      <c r="E21" s="45" t="s">
        <v>216</v>
      </c>
      <c r="F21" s="46" t="s">
        <v>183</v>
      </c>
      <c r="G21" s="42"/>
    </row>
    <row r="22" spans="1:7" ht="25.05" customHeight="1">
      <c r="A22" s="43" t="s">
        <v>217</v>
      </c>
      <c r="B22" s="44" t="s">
        <v>213</v>
      </c>
      <c r="C22" s="45" t="s">
        <v>218</v>
      </c>
      <c r="D22" s="45" t="s">
        <v>218</v>
      </c>
      <c r="E22" s="45" t="s">
        <v>218</v>
      </c>
      <c r="F22" s="46" t="s">
        <v>183</v>
      </c>
      <c r="G22" s="48"/>
    </row>
    <row r="23" spans="1:7" ht="25.05" customHeight="1">
      <c r="A23" s="43" t="s">
        <v>219</v>
      </c>
      <c r="B23" s="44" t="s">
        <v>220</v>
      </c>
      <c r="C23" s="45" t="s">
        <v>218</v>
      </c>
      <c r="D23" s="45" t="s">
        <v>218</v>
      </c>
      <c r="E23" s="45" t="s">
        <v>218</v>
      </c>
      <c r="F23" s="46" t="s">
        <v>183</v>
      </c>
      <c r="G23" s="48"/>
    </row>
    <row r="24" spans="1:7" ht="25.05" customHeight="1">
      <c r="A24" s="43" t="s">
        <v>221</v>
      </c>
      <c r="B24" s="44" t="s">
        <v>220</v>
      </c>
      <c r="C24" s="45" t="s">
        <v>218</v>
      </c>
      <c r="D24" s="45" t="s">
        <v>218</v>
      </c>
      <c r="E24" s="45" t="s">
        <v>218</v>
      </c>
      <c r="F24" s="46" t="s">
        <v>183</v>
      </c>
      <c r="G24" s="48"/>
    </row>
    <row r="25" spans="1:7" ht="25.05" customHeight="1">
      <c r="A25" s="43" t="s">
        <v>222</v>
      </c>
      <c r="B25" s="44" t="s">
        <v>220</v>
      </c>
      <c r="C25" s="45" t="s">
        <v>218</v>
      </c>
      <c r="D25" s="45" t="s">
        <v>218</v>
      </c>
      <c r="E25" s="45" t="s">
        <v>218</v>
      </c>
      <c r="F25" s="46" t="s">
        <v>183</v>
      </c>
      <c r="G25" s="48"/>
    </row>
    <row r="26" spans="1:7" ht="25.05" customHeight="1">
      <c r="A26" s="43" t="s">
        <v>223</v>
      </c>
      <c r="B26" s="44" t="s">
        <v>220</v>
      </c>
      <c r="C26" s="45" t="s">
        <v>218</v>
      </c>
      <c r="D26" s="45" t="s">
        <v>218</v>
      </c>
      <c r="E26" s="45" t="s">
        <v>218</v>
      </c>
      <c r="F26" s="46" t="s">
        <v>183</v>
      </c>
      <c r="G26" s="48"/>
    </row>
    <row r="27" spans="1:7" ht="25.05" customHeight="1">
      <c r="A27" s="43" t="s">
        <v>224</v>
      </c>
      <c r="B27" s="44" t="s">
        <v>220</v>
      </c>
      <c r="C27" s="45" t="s">
        <v>218</v>
      </c>
      <c r="D27" s="45" t="s">
        <v>218</v>
      </c>
      <c r="E27" s="45" t="s">
        <v>218</v>
      </c>
      <c r="F27" s="46" t="s">
        <v>183</v>
      </c>
      <c r="G27" s="48"/>
    </row>
    <row r="28" spans="1:7" ht="25.05" customHeight="1">
      <c r="A28" s="43" t="s">
        <v>225</v>
      </c>
      <c r="B28" s="44" t="s">
        <v>220</v>
      </c>
      <c r="C28" s="45" t="s">
        <v>218</v>
      </c>
      <c r="D28" s="45" t="s">
        <v>218</v>
      </c>
      <c r="E28" s="45" t="s">
        <v>218</v>
      </c>
      <c r="F28" s="46" t="s">
        <v>183</v>
      </c>
      <c r="G28" s="48"/>
    </row>
    <row r="29" spans="1:7" ht="25.05" customHeight="1">
      <c r="A29" s="43" t="s">
        <v>226</v>
      </c>
      <c r="B29" s="44" t="s">
        <v>220</v>
      </c>
      <c r="C29" s="45" t="s">
        <v>214</v>
      </c>
      <c r="D29" s="46"/>
      <c r="E29" s="46"/>
      <c r="F29" s="46"/>
      <c r="G29" s="48"/>
    </row>
    <row r="30" spans="1:7" ht="25.05" customHeight="1">
      <c r="A30" s="43" t="s">
        <v>227</v>
      </c>
      <c r="B30" s="44" t="s">
        <v>220</v>
      </c>
      <c r="C30" s="45" t="s">
        <v>228</v>
      </c>
      <c r="D30" s="45" t="s">
        <v>228</v>
      </c>
      <c r="E30" s="45" t="s">
        <v>228</v>
      </c>
      <c r="F30" s="46" t="s">
        <v>183</v>
      </c>
      <c r="G30" s="48"/>
    </row>
    <row r="31" spans="1:7" ht="25.05" customHeight="1">
      <c r="A31" s="43" t="s">
        <v>229</v>
      </c>
      <c r="B31" s="44" t="s">
        <v>220</v>
      </c>
      <c r="C31" s="45" t="s">
        <v>228</v>
      </c>
      <c r="D31" s="46"/>
      <c r="E31" s="46"/>
      <c r="F31" s="46"/>
      <c r="G31" s="48"/>
    </row>
    <row r="32" spans="1:7" ht="25.05" customHeight="1">
      <c r="A32" s="43" t="s">
        <v>230</v>
      </c>
      <c r="B32" s="44" t="s">
        <v>220</v>
      </c>
      <c r="C32" s="45" t="s">
        <v>231</v>
      </c>
      <c r="D32" s="46"/>
      <c r="E32" s="46"/>
      <c r="F32" s="46"/>
      <c r="G32" s="48"/>
    </row>
    <row r="33" spans="1:7" ht="25.05" customHeight="1">
      <c r="A33" s="43" t="s">
        <v>232</v>
      </c>
      <c r="B33" s="44" t="s">
        <v>220</v>
      </c>
      <c r="C33" s="45" t="s">
        <v>214</v>
      </c>
      <c r="D33" s="46"/>
      <c r="E33" s="46"/>
      <c r="F33" s="46"/>
      <c r="G33" s="48"/>
    </row>
    <row r="34" spans="1:7" s="7" customFormat="1" ht="30" customHeight="1">
      <c r="A34" s="18" t="s">
        <v>233</v>
      </c>
      <c r="B34" s="18"/>
      <c r="C34" s="18"/>
      <c r="E34" s="49"/>
    </row>
    <row r="35" spans="1:7" ht="15.6">
      <c r="A35" s="183" t="s">
        <v>234</v>
      </c>
      <c r="B35" s="183"/>
      <c r="C35" s="184" t="s">
        <v>235</v>
      </c>
      <c r="D35" s="185"/>
      <c r="E35" s="186"/>
    </row>
    <row r="36" spans="1:7">
      <c r="A36" s="187" t="s">
        <v>236</v>
      </c>
      <c r="B36" s="187"/>
      <c r="C36" s="188" t="s">
        <v>236</v>
      </c>
      <c r="D36" s="189"/>
      <c r="E36" s="190"/>
    </row>
    <row r="37" spans="1:7" ht="104.55" customHeight="1">
      <c r="A37" s="191" t="s">
        <v>237</v>
      </c>
      <c r="B37" s="191"/>
      <c r="C37" s="192" t="s">
        <v>238</v>
      </c>
      <c r="D37" s="193"/>
      <c r="E37" s="194"/>
    </row>
  </sheetData>
  <mergeCells count="20">
    <mergeCell ref="A36:B36"/>
    <mergeCell ref="C36:E36"/>
    <mergeCell ref="A37:B37"/>
    <mergeCell ref="C37:E37"/>
    <mergeCell ref="A13:E13"/>
    <mergeCell ref="A14:E14"/>
    <mergeCell ref="A15:E15"/>
    <mergeCell ref="A16:E16"/>
    <mergeCell ref="A35:B35"/>
    <mergeCell ref="C35:E35"/>
    <mergeCell ref="A7:B7"/>
    <mergeCell ref="A9:E9"/>
    <mergeCell ref="A10:E10"/>
    <mergeCell ref="B11:F11"/>
    <mergeCell ref="A12:E12"/>
    <mergeCell ref="A2:B2"/>
    <mergeCell ref="A3:B3"/>
    <mergeCell ref="A4:B4"/>
    <mergeCell ref="A5:B5"/>
    <mergeCell ref="A6:B6"/>
  </mergeCells>
  <printOptions verticalCentered="1"/>
  <pageMargins left="0.39370078740157499" right="0.39370078740157499" top="0.98425196850393704" bottom="0.98425196850393704" header="0.39370078740157499" footer="0.39370078740157499"/>
  <pageSetup paperSize="9" scale="75" orientation="portrait"/>
  <headerFooter>
    <oddHeader>&amp;C&amp;G&amp;R&amp;9The Basic Ingredients Ltd&amp;8 18 Platt Street, London, NW1 1RP     T: 44(0)1727 760880Registered No. 11242078Registered in the UK</oddHeader>
    <oddFooter>&amp;L&amp;"-,Bold"&amp;9Doc Name: Food Specification   Doc Number: BASIC-18   Version: V06  Issue Date: 16/05/2023Issued By: Nancy Deng  Authorised By: Emma Du&amp;R&amp;"-,Bold"&amp;10Confidential&amp;"-,Regular"&amp;D - Page &amp;P of 5</oddFooter>
  </headerFooter>
  <legacyDrawingHF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G34"/>
  <sheetViews>
    <sheetView zoomScale="110" zoomScaleNormal="110" zoomScalePageLayoutView="75" workbookViewId="0">
      <selection activeCell="B26" sqref="B26:E26"/>
    </sheetView>
  </sheetViews>
  <sheetFormatPr defaultColWidth="9.21875" defaultRowHeight="14.4"/>
  <cols>
    <col min="1" max="1" width="29.21875" style="8" customWidth="1"/>
    <col min="2" max="2" width="15" style="8" customWidth="1"/>
    <col min="3" max="3" width="12" style="8" customWidth="1"/>
    <col min="4" max="4" width="20.44140625" style="8" customWidth="1"/>
    <col min="5" max="5" width="21.44140625" style="8" customWidth="1"/>
    <col min="6" max="6" width="12.21875" style="8" customWidth="1"/>
    <col min="7" max="7" width="11.44140625" style="8" customWidth="1"/>
    <col min="8" max="16384" width="9.21875" style="8"/>
  </cols>
  <sheetData>
    <row r="1" spans="1:7" s="7" customFormat="1" ht="30" customHeight="1">
      <c r="A1" s="88" t="s">
        <v>239</v>
      </c>
      <c r="B1" s="88"/>
      <c r="C1" s="88"/>
      <c r="D1" s="88"/>
      <c r="E1" s="88"/>
      <c r="F1" s="9"/>
    </row>
    <row r="2" spans="1:7" ht="25.05" customHeight="1">
      <c r="A2" s="89" t="s">
        <v>240</v>
      </c>
      <c r="B2" s="89"/>
      <c r="C2" s="89"/>
      <c r="D2" s="89"/>
      <c r="E2" s="89"/>
      <c r="F2" s="10"/>
    </row>
    <row r="3" spans="1:7" ht="43.35" customHeight="1">
      <c r="A3" s="90" t="s">
        <v>241</v>
      </c>
      <c r="B3" s="91"/>
      <c r="C3" s="91"/>
      <c r="D3" s="91"/>
      <c r="E3" s="91"/>
      <c r="F3" s="10"/>
    </row>
    <row r="4" spans="1:7" s="7" customFormat="1" ht="30" customHeight="1">
      <c r="A4" s="88" t="s">
        <v>242</v>
      </c>
      <c r="B4" s="88"/>
      <c r="C4" s="88"/>
      <c r="D4" s="88"/>
      <c r="E4" s="88"/>
      <c r="F4" s="9"/>
    </row>
    <row r="5" spans="1:7" ht="30" customHeight="1">
      <c r="A5" s="11" t="s">
        <v>243</v>
      </c>
      <c r="B5" s="92" t="s">
        <v>244</v>
      </c>
      <c r="C5" s="92"/>
      <c r="D5" s="11" t="s">
        <v>245</v>
      </c>
      <c r="E5" s="11" t="s">
        <v>246</v>
      </c>
      <c r="F5" s="12"/>
    </row>
    <row r="6" spans="1:7" ht="33" customHeight="1">
      <c r="A6" s="13" t="s">
        <v>247</v>
      </c>
      <c r="B6" s="93" t="s">
        <v>248</v>
      </c>
      <c r="C6" s="94"/>
      <c r="D6" s="14">
        <v>0.12</v>
      </c>
      <c r="E6" s="15" t="s">
        <v>249</v>
      </c>
    </row>
    <row r="7" spans="1:7" ht="30" customHeight="1">
      <c r="A7" s="13" t="s">
        <v>250</v>
      </c>
      <c r="B7" s="95" t="s">
        <v>251</v>
      </c>
      <c r="C7" s="96"/>
      <c r="D7" s="17" t="s">
        <v>252</v>
      </c>
      <c r="E7" s="15" t="s">
        <v>253</v>
      </c>
    </row>
    <row r="8" spans="1:7" s="7" customFormat="1" ht="30" customHeight="1">
      <c r="A8" s="18" t="s">
        <v>254</v>
      </c>
      <c r="G8" s="19"/>
    </row>
    <row r="9" spans="1:7">
      <c r="A9" s="97" t="s">
        <v>255</v>
      </c>
      <c r="B9" s="97"/>
      <c r="C9" s="97" t="s">
        <v>256</v>
      </c>
      <c r="D9" s="97"/>
      <c r="E9" s="97"/>
      <c r="F9" s="20"/>
    </row>
    <row r="10" spans="1:7" ht="47.1" customHeight="1">
      <c r="A10" s="111"/>
      <c r="B10" s="111"/>
      <c r="C10" s="111"/>
      <c r="D10" s="111"/>
      <c r="E10" s="111"/>
      <c r="F10" s="21"/>
    </row>
    <row r="11" spans="1:7" ht="47.1" customHeight="1">
      <c r="A11" s="111"/>
      <c r="B11" s="111"/>
      <c r="C11" s="111"/>
      <c r="D11" s="111"/>
      <c r="E11" s="111"/>
      <c r="F11" s="21"/>
    </row>
    <row r="12" spans="1:7" ht="47.1" customHeight="1">
      <c r="A12" s="111"/>
      <c r="B12" s="111"/>
      <c r="C12" s="111"/>
      <c r="D12" s="111"/>
      <c r="E12" s="111"/>
      <c r="F12" s="21"/>
    </row>
    <row r="13" spans="1:7" s="7" customFormat="1" ht="30" customHeight="1">
      <c r="A13" s="18" t="s">
        <v>257</v>
      </c>
    </row>
    <row r="14" spans="1:7" ht="28.8">
      <c r="A14" s="22" t="s">
        <v>258</v>
      </c>
      <c r="B14" s="98" t="s">
        <v>259</v>
      </c>
      <c r="C14" s="98"/>
      <c r="D14" s="98" t="s">
        <v>260</v>
      </c>
      <c r="E14" s="98"/>
      <c r="F14" s="23"/>
    </row>
    <row r="15" spans="1:7" ht="117.6" customHeight="1">
      <c r="A15" s="17"/>
      <c r="B15" s="99"/>
      <c r="C15" s="100"/>
      <c r="D15" s="99"/>
      <c r="E15" s="100"/>
      <c r="F15" s="21"/>
    </row>
    <row r="16" spans="1:7" s="7" customFormat="1" ht="30" customHeight="1">
      <c r="A16" s="101" t="s">
        <v>261</v>
      </c>
      <c r="B16" s="101"/>
      <c r="C16" s="101"/>
      <c r="D16" s="102"/>
      <c r="E16" s="102"/>
      <c r="F16" s="24"/>
    </row>
    <row r="17" spans="1:6" ht="237" customHeight="1">
      <c r="A17" s="103" t="s">
        <v>262</v>
      </c>
      <c r="B17" s="104"/>
      <c r="C17" s="104"/>
      <c r="D17" s="104"/>
      <c r="E17" s="105"/>
      <c r="F17" s="10"/>
    </row>
    <row r="18" spans="1:6" ht="20.100000000000001" customHeight="1">
      <c r="A18" s="1" t="s">
        <v>263</v>
      </c>
      <c r="B18" s="106" t="s">
        <v>264</v>
      </c>
      <c r="C18" s="106"/>
      <c r="D18" s="106"/>
      <c r="E18" s="106"/>
      <c r="F18" s="20"/>
    </row>
    <row r="19" spans="1:6" ht="20.100000000000001" customHeight="1">
      <c r="A19" s="1" t="s">
        <v>265</v>
      </c>
      <c r="B19" s="106"/>
      <c r="C19" s="106"/>
      <c r="D19" s="106"/>
      <c r="E19" s="106"/>
      <c r="F19" s="20"/>
    </row>
    <row r="20" spans="1:6" ht="20.100000000000001" customHeight="1">
      <c r="A20" s="1" t="s">
        <v>266</v>
      </c>
      <c r="B20" s="106" t="s">
        <v>267</v>
      </c>
      <c r="C20" s="106"/>
      <c r="D20" s="106"/>
      <c r="E20" s="106"/>
      <c r="F20" s="20"/>
    </row>
    <row r="21" spans="1:6" ht="20.100000000000001" customHeight="1">
      <c r="A21" s="1" t="s">
        <v>268</v>
      </c>
      <c r="B21" s="106" t="s">
        <v>269</v>
      </c>
      <c r="C21" s="106"/>
      <c r="D21" s="106"/>
      <c r="E21" s="106"/>
      <c r="F21" s="20"/>
    </row>
    <row r="22" spans="1:6" ht="20.100000000000001" customHeight="1">
      <c r="A22" s="1" t="s">
        <v>270</v>
      </c>
      <c r="B22" s="107" t="s">
        <v>271</v>
      </c>
      <c r="C22" s="106"/>
      <c r="D22" s="106"/>
      <c r="E22" s="106"/>
      <c r="F22" s="20"/>
    </row>
    <row r="23" spans="1:6">
      <c r="A23" s="25"/>
      <c r="B23" s="20"/>
      <c r="C23" s="20"/>
      <c r="D23" s="20"/>
      <c r="E23" s="20"/>
      <c r="F23" s="20"/>
    </row>
    <row r="24" spans="1:6" ht="15.6" customHeight="1">
      <c r="A24" s="108" t="s">
        <v>272</v>
      </c>
      <c r="B24" s="108"/>
      <c r="C24" s="108"/>
      <c r="D24" s="108"/>
      <c r="E24" s="108"/>
      <c r="F24" s="26"/>
    </row>
    <row r="25" spans="1:6" ht="21" customHeight="1">
      <c r="A25" s="27" t="s">
        <v>265</v>
      </c>
      <c r="B25" s="109" t="s">
        <v>273</v>
      </c>
      <c r="C25" s="109"/>
      <c r="D25" s="109"/>
      <c r="E25" s="109"/>
      <c r="F25" s="20"/>
    </row>
    <row r="26" spans="1:6">
      <c r="A26" s="27" t="s">
        <v>266</v>
      </c>
      <c r="B26" s="109" t="s">
        <v>273</v>
      </c>
      <c r="C26" s="109"/>
      <c r="D26" s="109"/>
      <c r="E26" s="109"/>
      <c r="F26" s="20"/>
    </row>
    <row r="27" spans="1:6">
      <c r="A27" s="27" t="s">
        <v>268</v>
      </c>
      <c r="B27" s="109" t="s">
        <v>274</v>
      </c>
      <c r="C27" s="109"/>
      <c r="D27" s="109"/>
      <c r="E27" s="109"/>
      <c r="F27" s="20"/>
    </row>
    <row r="28" spans="1:6">
      <c r="A28" s="27" t="s">
        <v>270</v>
      </c>
      <c r="B28" s="110">
        <v>46071</v>
      </c>
      <c r="C28" s="109"/>
      <c r="D28" s="109"/>
      <c r="E28" s="109"/>
      <c r="F28" s="20"/>
    </row>
    <row r="30" spans="1:6" ht="15.6">
      <c r="A30" s="108" t="s">
        <v>275</v>
      </c>
      <c r="B30" s="108"/>
      <c r="C30" s="108"/>
      <c r="D30" s="108"/>
      <c r="E30" s="108"/>
    </row>
    <row r="31" spans="1:6">
      <c r="A31" s="27" t="s">
        <v>265</v>
      </c>
      <c r="B31" s="109"/>
      <c r="C31" s="109"/>
      <c r="D31" s="109"/>
      <c r="E31" s="109"/>
    </row>
    <row r="32" spans="1:6">
      <c r="A32" s="27" t="s">
        <v>266</v>
      </c>
      <c r="B32" s="109"/>
      <c r="C32" s="109"/>
      <c r="D32" s="109"/>
      <c r="E32" s="109"/>
    </row>
    <row r="33" spans="1:5">
      <c r="A33" s="27" t="s">
        <v>268</v>
      </c>
      <c r="B33" s="109"/>
      <c r="C33" s="109"/>
      <c r="D33" s="109"/>
      <c r="E33" s="109"/>
    </row>
    <row r="34" spans="1:5">
      <c r="A34" s="27" t="s">
        <v>270</v>
      </c>
      <c r="B34" s="109"/>
      <c r="C34" s="109"/>
      <c r="D34" s="109"/>
      <c r="E34" s="109"/>
    </row>
  </sheetData>
  <mergeCells count="33">
    <mergeCell ref="A30:E30"/>
    <mergeCell ref="B31:E31"/>
    <mergeCell ref="B32:E32"/>
    <mergeCell ref="B33:E33"/>
    <mergeCell ref="B34:E34"/>
    <mergeCell ref="A24:E24"/>
    <mergeCell ref="B25:E25"/>
    <mergeCell ref="B26:E26"/>
    <mergeCell ref="B27:E27"/>
    <mergeCell ref="B28:E28"/>
    <mergeCell ref="B18:E18"/>
    <mergeCell ref="B19:E19"/>
    <mergeCell ref="B20:E20"/>
    <mergeCell ref="B21:E21"/>
    <mergeCell ref="B22:E22"/>
    <mergeCell ref="B15:C15"/>
    <mergeCell ref="D15:E15"/>
    <mergeCell ref="A16:C16"/>
    <mergeCell ref="D16:E16"/>
    <mergeCell ref="A17:E17"/>
    <mergeCell ref="B6:C6"/>
    <mergeCell ref="B7:C7"/>
    <mergeCell ref="A9:B9"/>
    <mergeCell ref="C9:E9"/>
    <mergeCell ref="B14:C14"/>
    <mergeCell ref="D14:E14"/>
    <mergeCell ref="A10:B12"/>
    <mergeCell ref="C10:E12"/>
    <mergeCell ref="A1:E1"/>
    <mergeCell ref="A2:E2"/>
    <mergeCell ref="A3:E3"/>
    <mergeCell ref="A4:E4"/>
    <mergeCell ref="B5:C5"/>
  </mergeCells>
  <printOptions verticalCentered="1"/>
  <pageMargins left="0.39370078740157499" right="0.39370078740157499" top="0.98425196850393704" bottom="0.98425196850393704" header="0.39370078740157499" footer="0.39370078740157499"/>
  <pageSetup paperSize="9" scale="75" orientation="portrait"/>
  <headerFooter>
    <oddHeader>&amp;C&amp;G&amp;R&amp;9The Basic Ingredients Ltd&amp;8 18 Platt Street, London, NW1 1RP     T: 44(0)1727 760880Registered No. 11242078Registered in the UK</oddHeader>
    <oddFooter>&amp;L&amp;"-,Bold"&amp;9Doc Name: Food Specification   Doc Number: BASIC-18   Version: V06  Issue Date: 16/05/2023Issued By: Nancy Deng  Authorised By: Emma Du&amp;R&amp;"-,Bold"&amp;10Confidential&amp;"-,Regular"&amp;D - Page &amp;P of 5</oddFooter>
  </headerFooter>
  <drawing r:id="rId1"/>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8"/>
  <sheetViews>
    <sheetView zoomScale="66" zoomScaleNormal="66" zoomScalePageLayoutView="79" workbookViewId="0">
      <selection activeCell="B11" sqref="B11"/>
    </sheetView>
  </sheetViews>
  <sheetFormatPr defaultColWidth="9" defaultRowHeight="42" customHeight="1"/>
  <cols>
    <col min="1" max="1" width="19.44140625" customWidth="1"/>
    <col min="2" max="2" width="146" customWidth="1"/>
    <col min="7" max="7" width="61.77734375" customWidth="1"/>
  </cols>
  <sheetData>
    <row r="1" spans="1:4" ht="42" customHeight="1">
      <c r="A1" s="1" t="s">
        <v>276</v>
      </c>
      <c r="B1" s="2" t="s">
        <v>277</v>
      </c>
    </row>
    <row r="2" spans="1:4" ht="42" customHeight="1">
      <c r="A2" s="195" t="s">
        <v>278</v>
      </c>
      <c r="B2" s="195"/>
    </row>
    <row r="3" spans="1:4" ht="38.85" customHeight="1">
      <c r="A3" s="3">
        <v>1</v>
      </c>
      <c r="B3" s="4" t="s">
        <v>279</v>
      </c>
    </row>
    <row r="4" spans="1:4" ht="38.85" customHeight="1">
      <c r="A4" s="3">
        <v>2</v>
      </c>
      <c r="B4" s="5" t="s">
        <v>280</v>
      </c>
      <c r="D4" s="6"/>
    </row>
    <row r="5" spans="1:4" ht="38.85" customHeight="1">
      <c r="A5" s="3">
        <v>3</v>
      </c>
      <c r="B5" s="4" t="s">
        <v>281</v>
      </c>
    </row>
    <row r="6" spans="1:4" ht="63.6" customHeight="1">
      <c r="A6" s="3">
        <v>4</v>
      </c>
      <c r="B6" s="4" t="s">
        <v>282</v>
      </c>
    </row>
    <row r="7" spans="1:4" ht="38.85" customHeight="1">
      <c r="A7" s="3">
        <v>5</v>
      </c>
      <c r="B7" s="6" t="s">
        <v>283</v>
      </c>
    </row>
    <row r="8" spans="1:4" ht="42" customHeight="1">
      <c r="A8" t="s">
        <v>284</v>
      </c>
    </row>
  </sheetData>
  <mergeCells count="1">
    <mergeCell ref="A2:B2"/>
  </mergeCells>
  <pageMargins left="0.25" right="0.25" top="0.75" bottom="0.75" header="0.3" footer="0.3"/>
  <pageSetup paperSize="9"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19C90FBB319384E9453BC654633A1BE" ma:contentTypeVersion="18" ma:contentTypeDescription="Create a new document." ma:contentTypeScope="" ma:versionID="f12f626cb4656acfa57bc6e2f51cc2d0">
  <xsd:schema xmlns:xsd="http://www.w3.org/2001/XMLSchema" xmlns:xs="http://www.w3.org/2001/XMLSchema" xmlns:p="http://schemas.microsoft.com/office/2006/metadata/properties" xmlns:ns2="3bb59413-afb5-4b9b-85e8-61d2b74a5666" xmlns:ns3="4faae966-7260-43d3-ae92-efca4c8c38c2" targetNamespace="http://schemas.microsoft.com/office/2006/metadata/properties" ma:root="true" ma:fieldsID="893be911098693cceb085112851dd985" ns2:_="" ns3:_="">
    <xsd:import namespace="3bb59413-afb5-4b9b-85e8-61d2b74a5666"/>
    <xsd:import namespace="4faae966-7260-43d3-ae92-efca4c8c38c2"/>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b59413-afb5-4b9b-85e8-61d2b74a56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a42d9c68-cab4-4c2b-b9bf-2edd401046c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aae966-7260-43d3-ae92-efca4c8c38c2"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b7d0d89c-76ff-4c43-87e1-1290ff7c45d3}" ma:internalName="TaxCatchAll" ma:showField="CatchAllData" ma:web="4faae966-7260-43d3-ae92-efca4c8c38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bb59413-afb5-4b9b-85e8-61d2b74a5666">
      <Terms xmlns="http://schemas.microsoft.com/office/infopath/2007/PartnerControls"/>
    </lcf76f155ced4ddcb4097134ff3c332f>
    <TaxCatchAll xmlns="4faae966-7260-43d3-ae92-efca4c8c38c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029450B-30C8-40AE-B522-2FCCC6BCD9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b59413-afb5-4b9b-85e8-61d2b74a5666"/>
    <ds:schemaRef ds:uri="4faae966-7260-43d3-ae92-efca4c8c38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723A5E2-595D-4512-981B-0DECE7E41C7F}">
  <ds:schemaRefs/>
</ds:datastoreItem>
</file>

<file path=customXml/itemProps3.xml><?xml version="1.0" encoding="utf-8"?>
<ds:datastoreItem xmlns:ds="http://schemas.openxmlformats.org/officeDocument/2006/customXml" ds:itemID="{45054EDF-03E2-459D-A531-9A9DADBF4F0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1-5.Manufacturer &amp; product info</vt:lpstr>
      <vt:lpstr>6-8.Ingre&amp;Nutrition&amp;Allergens</vt:lpstr>
      <vt:lpstr>14-16.Quantity&amp;packaging info</vt:lpstr>
      <vt:lpstr>9-13.Quality Attributes </vt:lpstr>
      <vt:lpstr>17-20.HACCP,Artwork&amp;SpecAuthor.</vt:lpstr>
      <vt:lpstr>Unique Selling Propostion </vt:lpstr>
      <vt:lpstr>'14-16.Quantity&amp;packaging info'!Print_Area</vt:lpstr>
      <vt:lpstr>'1-5.Manufacturer &amp; product info'!Print_Area</vt:lpstr>
      <vt:lpstr>'17-20.HACCP,Artwork&amp;SpecAuthor.'!Print_Area</vt:lpstr>
      <vt:lpstr>'6-8.Ingre&amp;Nutrition&amp;Allergens'!Print_Area</vt:lpstr>
      <vt:lpstr>'9-13.Quality Attributes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hsuan</dc:creator>
  <cp:lastModifiedBy>Ling Husan Chiu</cp:lastModifiedBy>
  <dcterms:created xsi:type="dcterms:W3CDTF">2020-04-03T10:32:00Z</dcterms:created>
  <dcterms:modified xsi:type="dcterms:W3CDTF">2026-02-18T14:02:27Z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0x010100A19C90FBB319384E9453BC654633A1BE</vt:lpwstr>
  </property>
  <property fmtid="{D5CDD505-2E9C-101B-9397-08002B2CF9AE}" pid="3" name="MediaServiceImageTags">
    <vt:lpwstr/>
  </property>
  <property fmtid="{D5CDD505-2E9C-101B-9397-08002B2CF9AE}" pid="4" name="ICV">
    <vt:lpwstr>F3118E6BF01748869251D638E1D9A445_13</vt:lpwstr>
  </property>
  <property fmtid="{D5CDD505-2E9C-101B-9397-08002B2CF9AE}" pid="5" name="KSOProductBuildVer">
    <vt:lpwstr>2052-11.1.0.14309</vt:lpwstr>
  </property>
  <property fmtid="{D5CDD505-2E9C-101B-9397-08002B2CF9AE}" pid="6" name="CalculationRule">
    <vt:i4>0</vt:i4>
  </property>
</Properties>
</file>