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202300"/>
  <mc:AlternateContent xmlns:mc="http://schemas.openxmlformats.org/markup-compatibility/2006">
    <mc:Choice Requires="x15">
      <x15ac:absPath xmlns:x15ac="http://schemas.microsoft.com/office/spreadsheetml/2010/11/ac" url="https://d.docs.live.net/08be55a50ed92d95/Documents/"/>
    </mc:Choice>
  </mc:AlternateContent>
  <xr:revisionPtr revIDLastSave="1078" documentId="8_{7256461E-AD97-4F27-B023-5426EA32C487}" xr6:coauthVersionLast="47" xr6:coauthVersionMax="47" xr10:uidLastSave="{516FC5EB-5325-460C-88B6-2E45E89848B3}"/>
  <bookViews>
    <workbookView xWindow="-120" yWindow="-120" windowWidth="20730" windowHeight="11040" activeTab="3" xr2:uid="{175B3F09-B7C5-49A6-884C-FF2459335E30}"/>
  </bookViews>
  <sheets>
    <sheet name="DiabetesDataset" sheetId="1" r:id="rId1"/>
    <sheet name="WorkingSheet" sheetId="2" r:id="rId2"/>
    <sheet name="Pivot Table" sheetId="3" r:id="rId3"/>
    <sheet name="Dashboard" sheetId="4" r:id="rId4"/>
  </sheets>
  <definedNames>
    <definedName name="_xlnm._FilterDatabase" localSheetId="1" hidden="1">WorkingSheet!$A$1:$L$76</definedName>
    <definedName name="age">WorkingSheet!$B$1</definedName>
    <definedName name="age_group">WorkingSheet!$C$1</definedName>
    <definedName name="blood_pressure">WorkingSheet!$I$1</definedName>
    <definedName name="blood_sugar">WorkingSheet!$H$1</definedName>
    <definedName name="body_mass_index">WorkingSheet!$F$1</definedName>
    <definedName name="complications_of_diabetes">WorkingSheet!$K$1</definedName>
    <definedName name="family_history_diabetes">WorkingSheet!$L$1</definedName>
    <definedName name="height">WorkingSheet!$D$1</definedName>
    <definedName name="sex">WorkingSheet!$A$1</definedName>
    <definedName name="side_effects_of_diabetes">WorkingSheet!#REF!</definedName>
    <definedName name="Slicer_body_mass_index">#N/A</definedName>
    <definedName name="Slicer_type_of_diabetes">#N/A</definedName>
    <definedName name="type_of_diabetes">WorkingSheet!$J$1</definedName>
    <definedName name="weight">WorkingSheet!$E$1</definedName>
    <definedName name="weight_category">WorkingSheet!$G$1</definedName>
  </definedNames>
  <calcPr calcId="191029"/>
  <pivotCaches>
    <pivotCache cacheId="0" r:id="rId5"/>
    <pivotCache cacheId="15"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a="1"/>
  <c r="C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2" i="2"/>
  <c r="G2" i="2" l="1" a="1"/>
  <c r="G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<sst xmlns="http://schemas.openxmlformats.org/spreadsheetml/2006/main" count="528" uniqueCount="100">
  <si>
    <t>Sex</t>
  </si>
  <si>
    <t>age</t>
  </si>
  <si>
    <t>hight</t>
  </si>
  <si>
    <t>weight</t>
  </si>
  <si>
    <t>blood sugar</t>
  </si>
  <si>
    <t>blood pressure</t>
  </si>
  <si>
    <t>type of diabetes</t>
  </si>
  <si>
    <t>Complications of diabetes</t>
  </si>
  <si>
    <t>Family history</t>
  </si>
  <si>
    <t>male</t>
  </si>
  <si>
    <t>90.60</t>
  </si>
  <si>
    <t>eye</t>
  </si>
  <si>
    <t>110.60</t>
  </si>
  <si>
    <t>Nervous</t>
  </si>
  <si>
    <t>100.60</t>
  </si>
  <si>
    <t>female</t>
  </si>
  <si>
    <t>110.50</t>
  </si>
  <si>
    <t>120.60</t>
  </si>
  <si>
    <t>Nervous Gastrointestinal and skin</t>
  </si>
  <si>
    <t>130.80</t>
  </si>
  <si>
    <t>kidney</t>
  </si>
  <si>
    <t>100.50</t>
  </si>
  <si>
    <t>129.90</t>
  </si>
  <si>
    <t>150.80</t>
  </si>
  <si>
    <t>130.60</t>
  </si>
  <si>
    <t>122.60</t>
  </si>
  <si>
    <t>110.70</t>
  </si>
  <si>
    <t>no problem</t>
  </si>
  <si>
    <t>115.80</t>
  </si>
  <si>
    <t>Nervous and eye</t>
  </si>
  <si>
    <t>100.70</t>
  </si>
  <si>
    <t>120.80</t>
  </si>
  <si>
    <t>140.80</t>
  </si>
  <si>
    <t>120.70</t>
  </si>
  <si>
    <t>eye kidney</t>
  </si>
  <si>
    <t>skin and eye</t>
  </si>
  <si>
    <t>digestive</t>
  </si>
  <si>
    <t>125.80</t>
  </si>
  <si>
    <t>125.60</t>
  </si>
  <si>
    <t>digestive and eye and Nervous</t>
  </si>
  <si>
    <t>160.80</t>
  </si>
  <si>
    <t>digestive and eye</t>
  </si>
  <si>
    <t>eye and Nervous</t>
  </si>
  <si>
    <t>140.70</t>
  </si>
  <si>
    <t>120.90</t>
  </si>
  <si>
    <t>125.70</t>
  </si>
  <si>
    <t>135.80</t>
  </si>
  <si>
    <t>eye and digestive</t>
  </si>
  <si>
    <t>130.70</t>
  </si>
  <si>
    <t>110.80</t>
  </si>
  <si>
    <t>140.60</t>
  </si>
  <si>
    <t>digestive and kidney</t>
  </si>
  <si>
    <t>160.70</t>
  </si>
  <si>
    <t>kidney and Nervous</t>
  </si>
  <si>
    <t>digestive and rheumatism</t>
  </si>
  <si>
    <t>kidney and eye</t>
  </si>
  <si>
    <t>eye and skin</t>
  </si>
  <si>
    <t>eye and kidney</t>
  </si>
  <si>
    <t>Nervous and kidney and skin</t>
  </si>
  <si>
    <t>Nervous and sexual problems</t>
  </si>
  <si>
    <t>cardiac and eye</t>
  </si>
  <si>
    <t>Nervous and kidney and eye</t>
  </si>
  <si>
    <t>135.60</t>
  </si>
  <si>
    <t>cardiac and eye and skin</t>
  </si>
  <si>
    <t>160.60</t>
  </si>
  <si>
    <t>115.60</t>
  </si>
  <si>
    <t>sex</t>
  </si>
  <si>
    <t>height</t>
  </si>
  <si>
    <t>age_group</t>
  </si>
  <si>
    <t>body_mass_index</t>
  </si>
  <si>
    <t>weight_category</t>
  </si>
  <si>
    <t>blood_sugar</t>
  </si>
  <si>
    <t>blood_pressure</t>
  </si>
  <si>
    <t>type_of_diabetes</t>
  </si>
  <si>
    <t>family_history_diabetes</t>
  </si>
  <si>
    <t>complications_of_diabetes</t>
  </si>
  <si>
    <t>nervous</t>
  </si>
  <si>
    <t>nervous and eye</t>
  </si>
  <si>
    <t>digestive and eye and nervous</t>
  </si>
  <si>
    <t>eye and nervous</t>
  </si>
  <si>
    <t>kidney and nervous</t>
  </si>
  <si>
    <t>nervous and kidney and skin</t>
  </si>
  <si>
    <t>nervous and sexual problems</t>
  </si>
  <si>
    <t>nervous and kidney and eye</t>
  </si>
  <si>
    <t>nervous gastrointestinal and skin</t>
  </si>
  <si>
    <t>Row Labels</t>
  </si>
  <si>
    <t>normal weight</t>
  </si>
  <si>
    <t>obese</t>
  </si>
  <si>
    <t>overweight</t>
  </si>
  <si>
    <t>Grand Total</t>
  </si>
  <si>
    <t>Column Labels</t>
  </si>
  <si>
    <t>middle-age adult</t>
  </si>
  <si>
    <t>old-age adult</t>
  </si>
  <si>
    <t>young adult</t>
  </si>
  <si>
    <t>Count of Age Group</t>
  </si>
  <si>
    <t>Count of Diabetes</t>
  </si>
  <si>
    <t>(All)</t>
  </si>
  <si>
    <t>Count of complications_of_diabetes</t>
  </si>
  <si>
    <t>Sum of body_mass_index</t>
  </si>
  <si>
    <t xml:space="preserve">                    Diabetes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</si>
</sst>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2" x14ac:knownFonts="1">
    <font>
      <sz val="11"/>
      <color theme="1"/>
      <name val="Aptos Narrow"/>
      <family val="2"/>
      <scheme val="minor"/>
    </font>
    <font>
      <b/>
      <sz val="28"/>
      <color theme="1"/>
      <name val="Aptos Black"/>
      <family val="2"/>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165" fontId="0" fillId="0" borderId="0" xfId="0" applyNumberFormat="1"/>
    <xf numFmtId="0" fontId="0" fillId="0" borderId="0" xfId="0" applyAlignment="1">
      <alignment horizontal="right"/>
    </xf>
    <xf numFmtId="0" fontId="0" fillId="0" borderId="0" xfId="0" applyAlignment="1">
      <alignment horizontal="left"/>
    </xf>
    <xf numFmtId="165" fontId="0" fillId="0" borderId="0" xfId="0" applyNumberFormat="1" applyAlignment="1">
      <alignment horizontal="right"/>
    </xf>
    <xf numFmtId="164" fontId="0" fillId="0" borderId="0" xfId="0" applyNumberFormat="1" applyAlignment="1">
      <alignment horizontal="right"/>
    </xf>
    <xf numFmtId="0" fontId="0" fillId="0" borderId="0" xfId="0" pivotButton="1"/>
    <xf numFmtId="0" fontId="0" fillId="0" borderId="0" xfId="0" applyNumberFormat="1"/>
    <xf numFmtId="0" fontId="0" fillId="2" borderId="0" xfId="0" applyFill="1"/>
    <xf numFmtId="0" fontId="0" fillId="2" borderId="0" xfId="0" applyFill="1" applyAlignment="1"/>
    <xf numFmtId="0" fontId="1" fillId="2" borderId="0" xfId="0" applyFont="1" applyFill="1"/>
  </cellXfs>
  <cellStyles count="1">
    <cellStyle name="Normal" xfId="0" builtinId="0"/>
  </cellStyles>
  <dxfs count="8">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[Diabetes Full Project (Excel).xlsx]Pivot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Count</a:t>
            </a:r>
            <a:r>
              <a:rPr lang="en-ZA" baseline="0"/>
              <a:t> of Gender Per Age Group</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middle-age adult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General</c:formatCode>
                <c:ptCount val="2"/>
                <c:pt idx="0">
                  <c:v>26</c:v>
                </c:pt>
                <c:pt idx="1">
                  <c:v>16</c:v>
                </c:pt>
              </c:numCache>
            </c:numRef>
          </c:val>
          <c:extLst>
            <c:ext xmlns:c16="http://schemas.microsoft.com/office/drawing/2014/chart" uri="{C3380CC4-5D6E-409C-BE32-E72D297353CC}">
              <c16:uniqueId val="{00000000-237C-4DA9-8743-936C3B970CAB}"/>
            </c:ext>
          </c:extLst>
        </c:ser>
        <c:ser>
          <c:idx val="1"/>
          <c:order val="1"/>
          <c:tx>
            <c:strRef>
              <c:f>'Pivot Table'!$C$3:$C$4</c:f>
              <c:strCache>
                <c:ptCount val="1"/>
                <c:pt idx="0">
                  <c:v>old-age adult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General</c:formatCode>
                <c:ptCount val="2"/>
                <c:pt idx="0">
                  <c:v>13</c:v>
                </c:pt>
                <c:pt idx="1">
                  <c:v>13</c:v>
                </c:pt>
              </c:numCache>
            </c:numRef>
          </c:val>
          <c:extLst>
            <c:ext xmlns:c16="http://schemas.microsoft.com/office/drawing/2014/chart" uri="{C3380CC4-5D6E-409C-BE32-E72D297353CC}">
              <c16:uniqueId val="{00000001-237C-4DA9-8743-936C3B970CAB}"/>
            </c:ext>
          </c:extLst>
        </c:ser>
        <c:ser>
          <c:idx val="2"/>
          <c:order val="2"/>
          <c:tx>
            <c:strRef>
              <c:f>'Pivot Table'!$D$3:$D$4</c:f>
              <c:strCache>
                <c:ptCount val="1"/>
                <c:pt idx="0">
                  <c:v>young adult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Table'!$D$5:$D$7</c:f>
              <c:numCache>
                <c:formatCode>General</c:formatCode>
                <c:ptCount val="2"/>
                <c:pt idx="0">
                  <c:v>3</c:v>
                </c:pt>
                <c:pt idx="1">
                  <c:v>4</c:v>
                </c:pt>
              </c:numCache>
            </c:numRef>
          </c:val>
          <c:extLst>
            <c:ext xmlns:c16="http://schemas.microsoft.com/office/drawing/2014/chart" uri="{C3380CC4-5D6E-409C-BE32-E72D297353CC}">
              <c16:uniqueId val="{00000002-237C-4DA9-8743-936C3B970CAB}"/>
            </c:ext>
          </c:extLst>
        </c:ser>
        <c:dLbls>
          <c:dLblPos val="outEnd"/>
          <c:showLegendKey val="0"/>
          <c:showVal val="1"/>
          <c:showCatName val="0"/>
          <c:showSerName val="0"/>
          <c:showPercent val="0"/>
          <c:showBubbleSize val="0"/>
        </c:dLbls>
        <c:gapWidth val="219"/>
        <c:overlap val="-27"/>
        <c:axId val="723699551"/>
        <c:axId val="999343503"/>
      </c:barChart>
      <c:catAx>
        <c:axId val="7236995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343503"/>
        <c:crosses val="autoZero"/>
        <c:auto val="1"/>
        <c:lblAlgn val="ctr"/>
        <c:lblOffset val="100"/>
        <c:noMultiLvlLbl val="0"/>
      </c:catAx>
      <c:valAx>
        <c:axId val="999343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699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[Diabetes Full Project (Excel).xlsx]Pivot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Count</a:t>
            </a:r>
            <a:r>
              <a:rPr lang="en-ZA" baseline="0"/>
              <a:t> of Weight Category(BMI) </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'Pivot Table'!$B$9:$B$10</c:f>
              <c:strCache>
                <c:ptCount val="1"/>
                <c:pt idx="0">
                  <c:v>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F1-4E62-A389-F6D79E7130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F1-4E62-A389-F6D79E71305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F1-4E62-A389-F6D79E71305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F1-4E62-A389-F6D79E7130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Table'!$A$11:$A$14</c:f>
              <c:strCache>
                <c:ptCount val="3"/>
                <c:pt idx="0">
                  <c:v>normal weight</c:v>
                </c:pt>
                <c:pt idx="1">
                  <c:v>obese</c:v>
                </c:pt>
                <c:pt idx="2">
                  <c:v>overweight</c:v>
                </c:pt>
              </c:strCache>
            </c:strRef>
          </c:cat>
          <c:val>
            <c:numRef>
              <c:f>'Pivot Table'!$B$11:$B$14</c:f>
              <c:numCache>
                <c:formatCode>General</c:formatCode>
                <c:ptCount val="3"/>
                <c:pt idx="0">
                  <c:v>8</c:v>
                </c:pt>
                <c:pt idx="1">
                  <c:v>21</c:v>
                </c:pt>
                <c:pt idx="2">
                  <c:v>25</c:v>
                </c:pt>
              </c:numCache>
            </c:numRef>
          </c:val>
          <c:extLst>
            <c:ext xmlns:c16="http://schemas.microsoft.com/office/drawing/2014/chart" uri="{C3380CC4-5D6E-409C-BE32-E72D297353CC}">
              <c16:uniqueId val="{00000008-EAF1-4E62-A389-F6D79E71305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[Diabetes Full Project (Excel).xlsx]Pivot 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Body</a:t>
            </a:r>
            <a:r>
              <a:rPr lang="en-ZA" baseline="0"/>
              <a:t> Mass Index Per Age Group</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Table'!$H$3:$H$4</c:f>
              <c:strCache>
                <c:ptCount val="1"/>
                <c:pt idx="0">
                  <c:v>56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Table'!$G$5:$G$11</c:f>
              <c:strCache>
                <c:ptCount val="6"/>
                <c:pt idx="0">
                  <c:v>15</c:v>
                </c:pt>
                <c:pt idx="1">
                  <c:v>22</c:v>
                </c:pt>
                <c:pt idx="2">
                  <c:v>26</c:v>
                </c:pt>
                <c:pt idx="3">
                  <c:v>34</c:v>
                </c:pt>
                <c:pt idx="4">
                  <c:v>37</c:v>
                </c:pt>
                <c:pt idx="5">
                  <c:v>38</c:v>
                </c:pt>
              </c:strCache>
            </c:strRef>
          </c:cat>
          <c:val>
            <c:numRef>
              <c:f>'Pivot Table'!$H$5:$H$11</c:f>
              <c:numCache>
                <c:formatCode>0.0</c:formatCode>
                <c:ptCount val="6"/>
                <c:pt idx="4">
                  <c:v>19.841269841269845</c:v>
                </c:pt>
              </c:numCache>
            </c:numRef>
          </c:val>
          <c:extLst>
            <c:ext xmlns:c16="http://schemas.microsoft.com/office/drawing/2014/chart" uri="{C3380CC4-5D6E-409C-BE32-E72D297353CC}">
              <c16:uniqueId val="{00000000-D530-47A4-BDD5-ABAC69B341E9}"/>
            </c:ext>
          </c:extLst>
        </c:ser>
        <c:ser>
          <c:idx val="1"/>
          <c:order val="1"/>
          <c:tx>
            <c:strRef>
              <c:f>'Pivot Table'!$I$3:$I$4</c:f>
              <c:strCache>
                <c:ptCount val="1"/>
                <c:pt idx="0">
                  <c:v>60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Table'!$G$5:$G$11</c:f>
              <c:strCache>
                <c:ptCount val="6"/>
                <c:pt idx="0">
                  <c:v>15</c:v>
                </c:pt>
                <c:pt idx="1">
                  <c:v>22</c:v>
                </c:pt>
                <c:pt idx="2">
                  <c:v>26</c:v>
                </c:pt>
                <c:pt idx="3">
                  <c:v>34</c:v>
                </c:pt>
                <c:pt idx="4">
                  <c:v>37</c:v>
                </c:pt>
                <c:pt idx="5">
                  <c:v>38</c:v>
                </c:pt>
              </c:strCache>
            </c:strRef>
          </c:cat>
          <c:val>
            <c:numRef>
              <c:f>'Pivot Table'!$I$5:$I$11</c:f>
              <c:numCache>
                <c:formatCode>0.0</c:formatCode>
                <c:ptCount val="6"/>
                <c:pt idx="0">
                  <c:v>24.973985431841829</c:v>
                </c:pt>
              </c:numCache>
            </c:numRef>
          </c:val>
          <c:extLst>
            <c:ext xmlns:c16="http://schemas.microsoft.com/office/drawing/2014/chart" uri="{C3380CC4-5D6E-409C-BE32-E72D297353CC}">
              <c16:uniqueId val="{00000001-D530-47A4-BDD5-ABAC69B341E9}"/>
            </c:ext>
          </c:extLst>
        </c:ser>
        <c:ser>
          <c:idx val="2"/>
          <c:order val="2"/>
          <c:tx>
            <c:strRef>
              <c:f>'Pivot Table'!$J$3:$J$4</c:f>
              <c:strCache>
                <c:ptCount val="1"/>
                <c:pt idx="0">
                  <c:v>65</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Table'!$G$5:$G$11</c:f>
              <c:strCache>
                <c:ptCount val="6"/>
                <c:pt idx="0">
                  <c:v>15</c:v>
                </c:pt>
                <c:pt idx="1">
                  <c:v>22</c:v>
                </c:pt>
                <c:pt idx="2">
                  <c:v>26</c:v>
                </c:pt>
                <c:pt idx="3">
                  <c:v>34</c:v>
                </c:pt>
                <c:pt idx="4">
                  <c:v>37</c:v>
                </c:pt>
                <c:pt idx="5">
                  <c:v>38</c:v>
                </c:pt>
              </c:strCache>
            </c:strRef>
          </c:cat>
          <c:val>
            <c:numRef>
              <c:f>'Pivot Table'!$J$5:$J$11</c:f>
              <c:numCache>
                <c:formatCode>0.0</c:formatCode>
                <c:ptCount val="6"/>
                <c:pt idx="1">
                  <c:v>24.767565919829291</c:v>
                </c:pt>
              </c:numCache>
            </c:numRef>
          </c:val>
          <c:extLst>
            <c:ext xmlns:c16="http://schemas.microsoft.com/office/drawing/2014/chart" uri="{C3380CC4-5D6E-409C-BE32-E72D297353CC}">
              <c16:uniqueId val="{00000002-D530-47A4-BDD5-ABAC69B341E9}"/>
            </c:ext>
          </c:extLst>
        </c:ser>
        <c:ser>
          <c:idx val="3"/>
          <c:order val="3"/>
          <c:tx>
            <c:strRef>
              <c:f>'Pivot Table'!$K$3:$K$4</c:f>
              <c:strCache>
                <c:ptCount val="1"/>
                <c:pt idx="0">
                  <c:v>69</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Table'!$G$5:$G$11</c:f>
              <c:strCache>
                <c:ptCount val="6"/>
                <c:pt idx="0">
                  <c:v>15</c:v>
                </c:pt>
                <c:pt idx="1">
                  <c:v>22</c:v>
                </c:pt>
                <c:pt idx="2">
                  <c:v>26</c:v>
                </c:pt>
                <c:pt idx="3">
                  <c:v>34</c:v>
                </c:pt>
                <c:pt idx="4">
                  <c:v>37</c:v>
                </c:pt>
                <c:pt idx="5">
                  <c:v>38</c:v>
                </c:pt>
              </c:strCache>
            </c:strRef>
          </c:cat>
          <c:val>
            <c:numRef>
              <c:f>'Pivot Table'!$K$5:$K$11</c:f>
              <c:numCache>
                <c:formatCode>0.0</c:formatCode>
                <c:ptCount val="6"/>
                <c:pt idx="3">
                  <c:v>57.440166493236205</c:v>
                </c:pt>
              </c:numCache>
            </c:numRef>
          </c:val>
          <c:extLst>
            <c:ext xmlns:c16="http://schemas.microsoft.com/office/drawing/2014/chart" uri="{C3380CC4-5D6E-409C-BE32-E72D297353CC}">
              <c16:uniqueId val="{00000003-D530-47A4-BDD5-ABAC69B341E9}"/>
            </c:ext>
          </c:extLst>
        </c:ser>
        <c:ser>
          <c:idx val="4"/>
          <c:order val="4"/>
          <c:tx>
            <c:strRef>
              <c:f>'Pivot Table'!$L$3:$L$4</c:f>
              <c:strCache>
                <c:ptCount val="1"/>
                <c:pt idx="0">
                  <c:v>73</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Table'!$G$5:$G$11</c:f>
              <c:strCache>
                <c:ptCount val="6"/>
                <c:pt idx="0">
                  <c:v>15</c:v>
                </c:pt>
                <c:pt idx="1">
                  <c:v>22</c:v>
                </c:pt>
                <c:pt idx="2">
                  <c:v>26</c:v>
                </c:pt>
                <c:pt idx="3">
                  <c:v>34</c:v>
                </c:pt>
                <c:pt idx="4">
                  <c:v>37</c:v>
                </c:pt>
                <c:pt idx="5">
                  <c:v>38</c:v>
                </c:pt>
              </c:strCache>
            </c:strRef>
          </c:cat>
          <c:val>
            <c:numRef>
              <c:f>'Pivot Table'!$L$5:$L$11</c:f>
              <c:numCache>
                <c:formatCode>0.0</c:formatCode>
                <c:ptCount val="6"/>
                <c:pt idx="5">
                  <c:v>24.111507464658473</c:v>
                </c:pt>
              </c:numCache>
            </c:numRef>
          </c:val>
          <c:extLst>
            <c:ext xmlns:c16="http://schemas.microsoft.com/office/drawing/2014/chart" uri="{C3380CC4-5D6E-409C-BE32-E72D297353CC}">
              <c16:uniqueId val="{00000004-D530-47A4-BDD5-ABAC69B341E9}"/>
            </c:ext>
          </c:extLst>
        </c:ser>
        <c:ser>
          <c:idx val="5"/>
          <c:order val="5"/>
          <c:tx>
            <c:strRef>
              <c:f>'Pivot Table'!$M$3:$M$4</c:f>
              <c:strCache>
                <c:ptCount val="1"/>
                <c:pt idx="0">
                  <c:v>75</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Table'!$G$5:$G$11</c:f>
              <c:strCache>
                <c:ptCount val="6"/>
                <c:pt idx="0">
                  <c:v>15</c:v>
                </c:pt>
                <c:pt idx="1">
                  <c:v>22</c:v>
                </c:pt>
                <c:pt idx="2">
                  <c:v>26</c:v>
                </c:pt>
                <c:pt idx="3">
                  <c:v>34</c:v>
                </c:pt>
                <c:pt idx="4">
                  <c:v>37</c:v>
                </c:pt>
                <c:pt idx="5">
                  <c:v>38</c:v>
                </c:pt>
              </c:strCache>
            </c:strRef>
          </c:cat>
          <c:val>
            <c:numRef>
              <c:f>'Pivot Table'!$M$5:$M$11</c:f>
              <c:numCache>
                <c:formatCode>0.0</c:formatCode>
                <c:ptCount val="6"/>
                <c:pt idx="2">
                  <c:v>26.573129251700685</c:v>
                </c:pt>
              </c:numCache>
            </c:numRef>
          </c:val>
          <c:extLst>
            <c:ext xmlns:c16="http://schemas.microsoft.com/office/drawing/2014/chart" uri="{C3380CC4-5D6E-409C-BE32-E72D297353CC}">
              <c16:uniqueId val="{00000005-D530-47A4-BDD5-ABAC69B341E9}"/>
            </c:ext>
          </c:extLst>
        </c:ser>
        <c:dLbls>
          <c:dLblPos val="outEnd"/>
          <c:showLegendKey val="0"/>
          <c:showVal val="1"/>
          <c:showCatName val="0"/>
          <c:showSerName val="0"/>
          <c:showPercent val="0"/>
          <c:showBubbleSize val="0"/>
        </c:dLbls>
        <c:gapWidth val="219"/>
        <c:overlap val="-27"/>
        <c:axId val="720974143"/>
        <c:axId val="1164616927"/>
      </c:barChart>
      <c:catAx>
        <c:axId val="720974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616927"/>
        <c:crosses val="autoZero"/>
        <c:auto val="1"/>
        <c:lblAlgn val="ctr"/>
        <c:lblOffset val="100"/>
        <c:noMultiLvlLbl val="0"/>
      </c:catAx>
      <c:valAx>
        <c:axId val="1164616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Bod</a:t>
                </a:r>
                <a:r>
                  <a:rPr lang="en-ZA" baseline="0"/>
                  <a:t>y Mass Index</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97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[Diabetes Full Project (Excel).xlsx]Pivot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Count</a:t>
            </a:r>
            <a:r>
              <a:rPr lang="en-ZA" baseline="0"/>
              <a:t> of Complications by Type of Diabetes</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Table'!$H$13:$H$14</c:f>
              <c:strCache>
                <c:ptCount val="1"/>
                <c:pt idx="0">
                  <c:v>1</c:v>
                </c:pt>
              </c:strCache>
            </c:strRef>
          </c:tx>
          <c:spPr>
            <a:ln w="28575" cap="rnd">
              <a:solidFill>
                <a:schemeClr val="accent1"/>
              </a:solidFill>
              <a:round/>
            </a:ln>
            <a:effectLst/>
          </c:spPr>
          <c:marker>
            <c:symbol val="none"/>
          </c:marker>
          <c:cat>
            <c:strRef>
              <c:f>'Pivot Table'!$G$15:$G$39</c:f>
              <c:strCache>
                <c:ptCount val="24"/>
                <c:pt idx="0">
                  <c:v>cardiac and eye</c:v>
                </c:pt>
                <c:pt idx="1">
                  <c:v>cardiac and eye and skin</c:v>
                </c:pt>
                <c:pt idx="2">
                  <c:v>digestive</c:v>
                </c:pt>
                <c:pt idx="3">
                  <c:v>digestive and eye</c:v>
                </c:pt>
                <c:pt idx="4">
                  <c:v>digestive and eye and nervous</c:v>
                </c:pt>
                <c:pt idx="5">
                  <c:v>digestive and kidney</c:v>
                </c:pt>
                <c:pt idx="6">
                  <c:v>digestive and rheumatism</c:v>
                </c:pt>
                <c:pt idx="7">
                  <c:v>eye</c:v>
                </c:pt>
                <c:pt idx="8">
                  <c:v>eye and digestive</c:v>
                </c:pt>
                <c:pt idx="9">
                  <c:v>eye and kidney</c:v>
                </c:pt>
                <c:pt idx="10">
                  <c:v>eye and nervous</c:v>
                </c:pt>
                <c:pt idx="11">
                  <c:v>eye and skin</c:v>
                </c:pt>
                <c:pt idx="12">
                  <c:v>eye kidney</c:v>
                </c:pt>
                <c:pt idx="13">
                  <c:v>kidney</c:v>
                </c:pt>
                <c:pt idx="14">
                  <c:v>kidney and eye</c:v>
                </c:pt>
                <c:pt idx="15">
                  <c:v>kidney and nervous</c:v>
                </c:pt>
                <c:pt idx="16">
                  <c:v>nervous</c:v>
                </c:pt>
                <c:pt idx="17">
                  <c:v>nervous and eye</c:v>
                </c:pt>
                <c:pt idx="18">
                  <c:v>nervous and kidney and eye</c:v>
                </c:pt>
                <c:pt idx="19">
                  <c:v>nervous and kidney and skin</c:v>
                </c:pt>
                <c:pt idx="20">
                  <c:v>nervous and sexual problems</c:v>
                </c:pt>
                <c:pt idx="21">
                  <c:v>nervous gastrointestinal and skin</c:v>
                </c:pt>
                <c:pt idx="22">
                  <c:v>no problem</c:v>
                </c:pt>
                <c:pt idx="23">
                  <c:v>skin and eye</c:v>
                </c:pt>
              </c:strCache>
            </c:strRef>
          </c:cat>
          <c:val>
            <c:numRef>
              <c:f>'Pivot Table'!$H$15:$H$39</c:f>
              <c:numCache>
                <c:formatCode>General</c:formatCode>
                <c:ptCount val="24"/>
                <c:pt idx="2">
                  <c:v>1</c:v>
                </c:pt>
                <c:pt idx="5">
                  <c:v>1</c:v>
                </c:pt>
                <c:pt idx="7">
                  <c:v>5</c:v>
                </c:pt>
                <c:pt idx="9">
                  <c:v>1</c:v>
                </c:pt>
                <c:pt idx="10">
                  <c:v>3</c:v>
                </c:pt>
                <c:pt idx="13">
                  <c:v>1</c:v>
                </c:pt>
                <c:pt idx="14">
                  <c:v>1</c:v>
                </c:pt>
                <c:pt idx="15">
                  <c:v>1</c:v>
                </c:pt>
                <c:pt idx="16">
                  <c:v>2</c:v>
                </c:pt>
                <c:pt idx="20">
                  <c:v>1</c:v>
                </c:pt>
                <c:pt idx="22">
                  <c:v>4</c:v>
                </c:pt>
              </c:numCache>
            </c:numRef>
          </c:val>
          <c:smooth val="0"/>
          <c:extLst>
            <c:ext xmlns:c16="http://schemas.microsoft.com/office/drawing/2014/chart" uri="{C3380CC4-5D6E-409C-BE32-E72D297353CC}">
              <c16:uniqueId val="{00000000-4BE0-46D4-9153-86C1ECD87AE0}"/>
            </c:ext>
          </c:extLst>
        </c:ser>
        <c:ser>
          <c:idx val="1"/>
          <c:order val="1"/>
          <c:tx>
            <c:strRef>
              <c:f>'Pivot Table'!$I$13:$I$14</c:f>
              <c:strCache>
                <c:ptCount val="1"/>
                <c:pt idx="0">
                  <c:v>2</c:v>
                </c:pt>
              </c:strCache>
            </c:strRef>
          </c:tx>
          <c:spPr>
            <a:ln w="28575" cap="rnd">
              <a:solidFill>
                <a:schemeClr val="accent2"/>
              </a:solidFill>
              <a:round/>
            </a:ln>
            <a:effectLst/>
          </c:spPr>
          <c:marker>
            <c:symbol val="none"/>
          </c:marker>
          <c:cat>
            <c:strRef>
              <c:f>'Pivot Table'!$G$15:$G$39</c:f>
              <c:strCache>
                <c:ptCount val="24"/>
                <c:pt idx="0">
                  <c:v>cardiac and eye</c:v>
                </c:pt>
                <c:pt idx="1">
                  <c:v>cardiac and eye and skin</c:v>
                </c:pt>
                <c:pt idx="2">
                  <c:v>digestive</c:v>
                </c:pt>
                <c:pt idx="3">
                  <c:v>digestive and eye</c:v>
                </c:pt>
                <c:pt idx="4">
                  <c:v>digestive and eye and nervous</c:v>
                </c:pt>
                <c:pt idx="5">
                  <c:v>digestive and kidney</c:v>
                </c:pt>
                <c:pt idx="6">
                  <c:v>digestive and rheumatism</c:v>
                </c:pt>
                <c:pt idx="7">
                  <c:v>eye</c:v>
                </c:pt>
                <c:pt idx="8">
                  <c:v>eye and digestive</c:v>
                </c:pt>
                <c:pt idx="9">
                  <c:v>eye and kidney</c:v>
                </c:pt>
                <c:pt idx="10">
                  <c:v>eye and nervous</c:v>
                </c:pt>
                <c:pt idx="11">
                  <c:v>eye and skin</c:v>
                </c:pt>
                <c:pt idx="12">
                  <c:v>eye kidney</c:v>
                </c:pt>
                <c:pt idx="13">
                  <c:v>kidney</c:v>
                </c:pt>
                <c:pt idx="14">
                  <c:v>kidney and eye</c:v>
                </c:pt>
                <c:pt idx="15">
                  <c:v>kidney and nervous</c:v>
                </c:pt>
                <c:pt idx="16">
                  <c:v>nervous</c:v>
                </c:pt>
                <c:pt idx="17">
                  <c:v>nervous and eye</c:v>
                </c:pt>
                <c:pt idx="18">
                  <c:v>nervous and kidney and eye</c:v>
                </c:pt>
                <c:pt idx="19">
                  <c:v>nervous and kidney and skin</c:v>
                </c:pt>
                <c:pt idx="20">
                  <c:v>nervous and sexual problems</c:v>
                </c:pt>
                <c:pt idx="21">
                  <c:v>nervous gastrointestinal and skin</c:v>
                </c:pt>
                <c:pt idx="22">
                  <c:v>no problem</c:v>
                </c:pt>
                <c:pt idx="23">
                  <c:v>skin and eye</c:v>
                </c:pt>
              </c:strCache>
            </c:strRef>
          </c:cat>
          <c:val>
            <c:numRef>
              <c:f>'Pivot Table'!$I$15:$I$39</c:f>
              <c:numCache>
                <c:formatCode>General</c:formatCode>
                <c:ptCount val="24"/>
                <c:pt idx="0">
                  <c:v>1</c:v>
                </c:pt>
                <c:pt idx="1">
                  <c:v>1</c:v>
                </c:pt>
                <c:pt idx="2">
                  <c:v>3</c:v>
                </c:pt>
                <c:pt idx="3">
                  <c:v>2</c:v>
                </c:pt>
                <c:pt idx="4">
                  <c:v>1</c:v>
                </c:pt>
                <c:pt idx="6">
                  <c:v>1</c:v>
                </c:pt>
                <c:pt idx="7">
                  <c:v>10</c:v>
                </c:pt>
                <c:pt idx="8">
                  <c:v>3</c:v>
                </c:pt>
                <c:pt idx="9">
                  <c:v>1</c:v>
                </c:pt>
                <c:pt idx="10">
                  <c:v>2</c:v>
                </c:pt>
                <c:pt idx="11">
                  <c:v>3</c:v>
                </c:pt>
                <c:pt idx="12">
                  <c:v>1</c:v>
                </c:pt>
                <c:pt idx="13">
                  <c:v>4</c:v>
                </c:pt>
                <c:pt idx="16">
                  <c:v>7</c:v>
                </c:pt>
                <c:pt idx="17">
                  <c:v>4</c:v>
                </c:pt>
                <c:pt idx="18">
                  <c:v>1</c:v>
                </c:pt>
                <c:pt idx="19">
                  <c:v>1</c:v>
                </c:pt>
                <c:pt idx="21">
                  <c:v>2</c:v>
                </c:pt>
                <c:pt idx="22">
                  <c:v>5</c:v>
                </c:pt>
                <c:pt idx="23">
                  <c:v>1</c:v>
                </c:pt>
              </c:numCache>
            </c:numRef>
          </c:val>
          <c:smooth val="0"/>
          <c:extLst>
            <c:ext xmlns:c16="http://schemas.microsoft.com/office/drawing/2014/chart" uri="{C3380CC4-5D6E-409C-BE32-E72D297353CC}">
              <c16:uniqueId val="{00000001-4BE0-46D4-9153-86C1ECD87AE0}"/>
            </c:ext>
          </c:extLst>
        </c:ser>
        <c:dLbls>
          <c:showLegendKey val="0"/>
          <c:showVal val="0"/>
          <c:showCatName val="0"/>
          <c:showSerName val="0"/>
          <c:showPercent val="0"/>
          <c:showBubbleSize val="0"/>
        </c:dLbls>
        <c:smooth val="0"/>
        <c:axId val="720988063"/>
        <c:axId val="1177365375"/>
      </c:lineChart>
      <c:catAx>
        <c:axId val="720988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Complications</a:t>
                </a:r>
                <a:r>
                  <a:rPr lang="en-ZA" baseline="0"/>
                  <a:t> of Diabetes</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365375"/>
        <c:crosses val="autoZero"/>
        <c:auto val="1"/>
        <c:lblAlgn val="ctr"/>
        <c:lblOffset val="100"/>
        <c:noMultiLvlLbl val="0"/>
      </c:catAx>
      <c:valAx>
        <c:axId val="11773653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Count</a:t>
                </a:r>
                <a:r>
                  <a:rPr lang="en-ZA" baseline="0"/>
                  <a:t> of  Complications</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988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171449</xdr:colOff>
      <xdr:row>4</xdr:row>
      <xdr:rowOff>38099</xdr:rowOff>
    </xdr:from>
    <xdr:to>
      <xdr:col>8</xdr:col>
      <xdr:colOff>600074</xdr:colOff>
      <xdr:row>17</xdr:row>
      <xdr:rowOff>61912</xdr:rowOff>
    </xdr:to>
    <xdr:graphicFrame macro="">
      <xdr:nvGraphicFramePr>
        <xdr:cNvPr id="2" name="Chart 1">
          <a:extLst>
            <a:ext uri="{FF2B5EF4-FFF2-40B4-BE49-F238E27FC236}">
              <a16:creationId xmlns:a16="http://schemas.microsoft.com/office/drawing/2014/main" id="{F1A57DE8-4E2E-DD7B-C0FA-B1D49FEEB3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28575</xdr:colOff>
      <xdr:row>4</xdr:row>
      <xdr:rowOff>23812</xdr:rowOff>
    </xdr:from>
    <xdr:to>
      <xdr:col>14</xdr:col>
      <xdr:colOff>952500</xdr:colOff>
      <xdr:row>17</xdr:row>
      <xdr:rowOff>61912</xdr:rowOff>
    </xdr:to>
    <xdr:graphicFrame macro="">
      <xdr:nvGraphicFramePr>
        <xdr:cNvPr id="3" name="Chart 2">
          <a:extLst>
            <a:ext uri="{FF2B5EF4-FFF2-40B4-BE49-F238E27FC236}">
              <a16:creationId xmlns:a16="http://schemas.microsoft.com/office/drawing/2014/main" id="{BD68460C-CA5A-B54E-467C-D1C30AF39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47625</xdr:colOff>
      <xdr:row>17</xdr:row>
      <xdr:rowOff>133351</xdr:rowOff>
    </xdr:from>
    <xdr:to>
      <xdr:col>7</xdr:col>
      <xdr:colOff>485775</xdr:colOff>
      <xdr:row>34</xdr:row>
      <xdr:rowOff>19050</xdr:rowOff>
    </xdr:to>
    <xdr:graphicFrame macro="">
      <xdr:nvGraphicFramePr>
        <xdr:cNvPr id="4" name="Chart 5">
          <a:extLst>
            <a:ext uri="{FF2B5EF4-FFF2-40B4-BE49-F238E27FC236}">
              <a16:creationId xmlns:a16="http://schemas.microsoft.com/office/drawing/2014/main" id="{B8CC554B-1CB0-E0E0-CAAC-4F3DD49A41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552450</xdr:colOff>
      <xdr:row>17</xdr:row>
      <xdr:rowOff>128888</xdr:rowOff>
    </xdr:from>
    <xdr:to>
      <xdr:col>16</xdr:col>
      <xdr:colOff>590550</xdr:colOff>
      <xdr:row>34</xdr:row>
      <xdr:rowOff>38100</xdr:rowOff>
    </xdr:to>
    <xdr:graphicFrame macro="">
      <xdr:nvGraphicFramePr>
        <xdr:cNvPr id="5" name="Chart 7">
          <a:extLst>
            <a:ext uri="{FF2B5EF4-FFF2-40B4-BE49-F238E27FC236}">
              <a16:creationId xmlns:a16="http://schemas.microsoft.com/office/drawing/2014/main" id="{DE492C7C-BF29-6D49-1697-49B00F26ED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9525</xdr:colOff>
      <xdr:row>4</xdr:row>
      <xdr:rowOff>1</xdr:rowOff>
    </xdr:from>
    <xdr:to>
      <xdr:col>2</xdr:col>
      <xdr:colOff>66675</xdr:colOff>
      <xdr:row>9</xdr:row>
      <xdr:rowOff>19051</xdr:rowOff>
    </xdr:to>
    <mc:AlternateContent xmlns:mc="http://schemas.openxmlformats.org/markup-compatibility/2006">
      <mc:Choice xmlns:a14="http://schemas.microsoft.com/office/drawing/2010/main" Requires="a14">
        <xdr:graphicFrame macro="">
          <xdr:nvGraphicFramePr>
            <xdr:cNvPr id="6" name="type_of_diabetes">
              <a:extLst>
                <a:ext uri="{FF2B5EF4-FFF2-40B4-BE49-F238E27FC236}">
                  <a16:creationId xmlns:a16="http://schemas.microsoft.com/office/drawing/2014/main" id="{93D30D6F-67BC-5C96-D895-77AE50010F8E}"/>
                </a:ext>
              </a:extLst>
            </xdr:cNvPr>
            <xdr:cNvGraphicFramePr/>
          </xdr:nvGraphicFramePr>
          <xdr:xfrm>
            <a:off x="0" y="0"/>
            <a:ext cx="0" cy="0"/>
          </xdr:xfrm>
          <a:graphic>
            <a:graphicData uri="http://schemas.microsoft.com/office/drawing/2010/slicer">
              <sle:slicer xmlns:sle="http://schemas.microsoft.com/office/drawing/2010/slicer" name="type_of_diabetes"/>
            </a:graphicData>
          </a:graphic>
        </xdr:graphicFrame>
      </mc:Choice>
      <mc:Fallback>
        <xdr:sp macro="" textlink="">
          <xdr:nvSpPr>
            <xdr:cNvPr id="0" name=""/>
            <xdr:cNvSpPr>
              <a:spLocks noTextEdit="1"/>
            </xdr:cNvSpPr>
          </xdr:nvSpPr>
          <xdr:spPr>
            <a:xfrm>
              <a:off x="9525" y="1028701"/>
              <a:ext cx="1276350" cy="97155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47625</xdr:rowOff>
    </xdr:from>
    <xdr:to>
      <xdr:col>2</xdr:col>
      <xdr:colOff>76200</xdr:colOff>
      <xdr:row>34</xdr:row>
      <xdr:rowOff>19050</xdr:rowOff>
    </xdr:to>
    <mc:AlternateContent xmlns:mc="http://schemas.openxmlformats.org/markup-compatibility/2006">
      <mc:Choice xmlns:a14="http://schemas.microsoft.com/office/drawing/2010/main" Requires="a14">
        <xdr:graphicFrame macro="">
          <xdr:nvGraphicFramePr>
            <xdr:cNvPr id="7" name="body_mass_index">
              <a:extLst>
                <a:ext uri="{FF2B5EF4-FFF2-40B4-BE49-F238E27FC236}">
                  <a16:creationId xmlns:a16="http://schemas.microsoft.com/office/drawing/2014/main" id="{3908A785-BEF7-879C-618C-AB79954A39C1}"/>
                </a:ext>
              </a:extLst>
            </xdr:cNvPr>
            <xdr:cNvGraphicFramePr/>
          </xdr:nvGraphicFramePr>
          <xdr:xfrm>
            <a:off x="0" y="0"/>
            <a:ext cx="0" cy="0"/>
          </xdr:xfrm>
          <a:graphic>
            <a:graphicData uri="http://schemas.microsoft.com/office/drawing/2010/slicer">
              <sle:slicer xmlns:sle="http://schemas.microsoft.com/office/drawing/2010/slicer" name="body_mass_index"/>
            </a:graphicData>
          </a:graphic>
        </xdr:graphicFrame>
      </mc:Choice>
      <mc:Fallback>
        <xdr:sp macro="" textlink="">
          <xdr:nvSpPr>
            <xdr:cNvPr id="0" name=""/>
            <xdr:cNvSpPr>
              <a:spLocks noTextEdit="1"/>
            </xdr:cNvSpPr>
          </xdr:nvSpPr>
          <xdr:spPr>
            <a:xfrm>
              <a:off x="0" y="2028825"/>
              <a:ext cx="1295400" cy="47339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ato Moropa" refreshedDate="45316.805338541664" createdVersion="8" refreshedVersion="8" minRefreshableVersion="3" recordCount="75" xr:uid="{2653A2FD-7D87-4A59-9452-FBA0A8710151}">
  <cacheSource type="worksheet">
    <worksheetSource ref="F1:L76" sheet="WorkingSheet"/>
  </cacheSource>
  <cacheFields count="7">
    <cacheField name="body_mass_index" numFmtId="165">
      <sharedItems containsSemiMixedTypes="0" containsString="0" containsNumber="1" minValue="17.301038062283737" maxValue="39.062499999999993" count="67">
        <n v="35.156249999999993"/>
        <n v="21.224489795918366"/>
        <n v="27.281746031746035"/>
        <n v="34.963579604578563"/>
        <n v="22.052190183434128"/>
        <n v="31.645569620253159"/>
        <n v="30.38501560874089"/>
        <n v="32.270787765785798"/>
        <n v="17.301038062283737"/>
        <n v="21.093749999999996"/>
        <n v="24.557752341311129"/>
        <n v="30.468749999999993"/>
        <n v="29.136316337148799"/>
        <n v="29.757785467128031"/>
        <n v="26.672763298277697"/>
        <n v="29.296874999999993"/>
        <n v="24.111507464658473"/>
        <n v="29.387755102040817"/>
        <n v="19.841269841269845"/>
        <n v="24.973985431841829"/>
        <n v="22.942130453700404"/>
        <n v="36.853068418522668"/>
        <n v="26.037493991347535"/>
        <n v="27.29322416043669"/>
        <n v="24.767565919829291"/>
        <n v="32.421874999999993"/>
        <n v="32.046146450889275"/>
        <n v="28.720083246618103"/>
        <n v="29.210109943608259"/>
        <n v="30.853209920493647"/>
        <n v="36.198750190519732"/>
        <n v="38.062283737024224"/>
        <n v="39.062499999999993"/>
        <n v="31.644317867172973"/>
        <n v="18.988715277777779"/>
        <n v="26.346494034400994"/>
        <n v="34.765624999999993"/>
        <n v="26.953124999999996"/>
        <n v="21.295294753921041"/>
        <n v="26.485539749668931"/>
        <n v="25.259515570934258"/>
        <n v="27.239224483255885"/>
        <n v="27.636054421768712"/>
        <n v="30.859374999999993"/>
        <n v="35.796045785639954"/>
        <n v="27.217302946726669"/>
        <n v="26.840668240085151"/>
        <n v="34.374999999999993"/>
        <n v="29.094282341035587"/>
        <n v="31.249999999999993"/>
        <n v="26.573129251700685"/>
        <n v="28.763971071663377"/>
        <n v="28.305995064595734"/>
        <n v="29.410758865975858"/>
        <n v="25.249337204898371"/>
        <n v="32.690541781450875"/>
        <n v="28.084332107116012"/>
        <n v="29.340039628105465"/>
        <n v="35.456448374556793"/>
        <n v="24.968009737523797"/>
        <n v="21.829952199932254"/>
        <n v="26.91272587466359"/>
        <n v="28.731746890210928"/>
        <n v="20.07960127648894"/>
        <n v="23.046874999999996"/>
        <n v="27.94309769197271"/>
        <n v="32.031249999999993"/>
      </sharedItems>
    </cacheField>
    <cacheField name="weight_category" numFmtId="0">
      <sharedItems count="4">
        <s v="obese"/>
        <s v="normal weight"/>
        <s v="overweight"/>
        <s v="underweight"/>
      </sharedItems>
    </cacheField>
    <cacheField name="blood_sugar" numFmtId="0">
      <sharedItems containsSemiMixedTypes="0" containsString="0" containsNumber="1" containsInteger="1" minValue="128" maxValue="315"/>
    </cacheField>
    <cacheField name="blood_pressure" numFmtId="164">
      <sharedItems count="31">
        <s v="90.60"/>
        <s v="110.60"/>
        <s v="100.60"/>
        <s v="110.50"/>
        <s v="120.60"/>
        <s v="130.80"/>
        <s v="100.50"/>
        <s v="129.90"/>
        <s v="150.80"/>
        <s v="130.60"/>
        <s v="122.60"/>
        <s v="110.70"/>
        <s v="115.80"/>
        <s v="100.70"/>
        <s v="120.80"/>
        <s v="140.80"/>
        <s v="120.70"/>
        <s v="125.80"/>
        <s v="125.60"/>
        <s v="160.80"/>
        <s v="140.70"/>
        <s v="120.90"/>
        <s v="125.70"/>
        <s v="135.80"/>
        <s v="130.70"/>
        <s v="110.80"/>
        <s v="140.60"/>
        <s v="160.70"/>
        <s v="135.60"/>
        <s v="160.60"/>
        <s v="115.60"/>
      </sharedItems>
    </cacheField>
    <cacheField name="type_of_diabetes" numFmtId="0">
      <sharedItems containsSemiMixedTypes="0" containsString="0" containsNumber="1" containsInteger="1" minValue="1" maxValue="2" count="2">
        <n v="2"/>
        <n v="1"/>
      </sharedItems>
    </cacheField>
    <cacheField name="complications_of_diabetes" numFmtId="0">
      <sharedItems/>
    </cacheField>
    <cacheField name="family_history_diabetes" numFmtId="0">
      <sharedItems containsSemiMixedTypes="0" containsString="0" containsNumber="1" containsInteger="1" minValue="1" maxValue="2"/>
    </cacheField>
  </cacheFields>
  <extLst>
    <ext xmlns:x14="http://schemas.microsoft.com/office/spreadsheetml/2009/9/main" uri="{725AE2AE-9491-48be-B2B4-4EB974FC3084}">
      <x14:pivotCacheDefinition pivotCacheId="141981619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ato Moropa" refreshedDate="45317.399194328704" createdVersion="8" refreshedVersion="8" minRefreshableVersion="3" recordCount="75" xr:uid="{5B973FF4-990E-4529-81A4-F0A1E4F2DAB0}">
  <cacheSource type="worksheet">
    <worksheetSource ref="A1:L76" sheet="WorkingSheet"/>
  </cacheSource>
  <cacheFields count="12">
    <cacheField name="sex" numFmtId="0">
      <sharedItems count="2">
        <s v="male"/>
        <s v="female"/>
      </sharedItems>
    </cacheField>
    <cacheField name="age" numFmtId="0">
      <sharedItems containsSemiMixedTypes="0" containsString="0" containsNumber="1" containsInteger="1" minValue="15" maxValue="77" count="35">
        <n v="64"/>
        <n v="55"/>
        <n v="54"/>
        <n v="41"/>
        <n v="43"/>
        <n v="71"/>
        <n v="59"/>
        <n v="49"/>
        <n v="47"/>
        <n v="40"/>
        <n v="67"/>
        <n v="48"/>
        <n v="38"/>
        <n v="37"/>
        <n v="15"/>
        <n v="65"/>
        <n v="45"/>
        <n v="61"/>
        <n v="66"/>
        <n v="22"/>
        <n v="46"/>
        <n v="51"/>
        <n v="56"/>
        <n v="53"/>
        <n v="60"/>
        <n v="34"/>
        <n v="57"/>
        <n v="77"/>
        <n v="72"/>
        <n v="62"/>
        <n v="73"/>
        <n v="26"/>
        <n v="58"/>
        <n v="69"/>
        <n v="50"/>
      </sharedItems>
    </cacheField>
    <cacheField name="age_group" numFmtId="0">
      <sharedItems count="3">
        <s v="old-age adult"/>
        <s v="middle-age adult"/>
        <s v="young adult"/>
      </sharedItems>
    </cacheField>
    <cacheField name="height" numFmtId="0">
      <sharedItems containsSemiMixedTypes="0" containsString="0" containsNumber="1" containsInteger="1" minValue="147" maxValue="192" count="24">
        <n v="160"/>
        <n v="175"/>
        <n v="168"/>
        <n v="155"/>
        <n v="173"/>
        <n v="158"/>
        <n v="167"/>
        <n v="170"/>
        <n v="162"/>
        <n v="174"/>
        <n v="159"/>
        <n v="157"/>
        <n v="192"/>
        <n v="163"/>
        <n v="172"/>
        <n v="153"/>
        <n v="166"/>
        <n v="147"/>
        <n v="154"/>
        <n v="156"/>
        <n v="171"/>
        <n v="178"/>
        <n v="165"/>
        <n v="179"/>
      </sharedItems>
    </cacheField>
    <cacheField name="weight" numFmtId="0">
      <sharedItems containsSemiMixedTypes="0" containsString="0" containsNumber="1" containsInteger="1" minValue="50" maxValue="110" count="33">
        <n v="90"/>
        <n v="65"/>
        <n v="77"/>
        <n v="84"/>
        <n v="66"/>
        <n v="79"/>
        <n v="73"/>
        <n v="50"/>
        <n v="54"/>
        <n v="59"/>
        <n v="78"/>
        <n v="70"/>
        <n v="86"/>
        <n v="75"/>
        <n v="56"/>
        <n v="60"/>
        <n v="58"/>
        <n v="92"/>
        <n v="69"/>
        <n v="83"/>
        <n v="80"/>
        <n v="72"/>
        <n v="95"/>
        <n v="110"/>
        <n v="100"/>
        <n v="89"/>
        <n v="63"/>
        <n v="62"/>
        <n v="68"/>
        <n v="88"/>
        <n v="71"/>
        <n v="85"/>
        <n v="82"/>
      </sharedItems>
    </cacheField>
    <cacheField name="body_mass_index" numFmtId="165">
      <sharedItems containsSemiMixedTypes="0" containsString="0" containsNumber="1" minValue="17.301038062283737" maxValue="39.062499999999993" count="67">
        <n v="35.156249999999993"/>
        <n v="21.224489795918366"/>
        <n v="27.281746031746035"/>
        <n v="34.963579604578563"/>
        <n v="22.052190183434128"/>
        <n v="31.645569620253159"/>
        <n v="30.38501560874089"/>
        <n v="32.270787765785798"/>
        <n v="17.301038062283737"/>
        <n v="21.093749999999996"/>
        <n v="24.557752341311129"/>
        <n v="30.468749999999993"/>
        <n v="29.136316337148799"/>
        <n v="29.757785467128031"/>
        <n v="26.672763298277697"/>
        <n v="29.296874999999993"/>
        <n v="24.111507464658473"/>
        <n v="29.387755102040817"/>
        <n v="19.841269841269845"/>
        <n v="24.973985431841829"/>
        <n v="22.942130453700404"/>
        <n v="36.853068418522668"/>
        <n v="26.037493991347535"/>
        <n v="27.29322416043669"/>
        <n v="24.767565919829291"/>
        <n v="32.421874999999993"/>
        <n v="32.046146450889275"/>
        <n v="28.720083246618103"/>
        <n v="29.210109943608259"/>
        <n v="30.853209920493647"/>
        <n v="36.198750190519732"/>
        <n v="38.062283737024224"/>
        <n v="39.062499999999993"/>
        <n v="31.644317867172973"/>
        <n v="18.988715277777779"/>
        <n v="26.346494034400994"/>
        <n v="34.765624999999993"/>
        <n v="26.953124999999996"/>
        <n v="21.295294753921041"/>
        <n v="26.485539749668931"/>
        <n v="25.259515570934258"/>
        <n v="27.239224483255885"/>
        <n v="27.636054421768712"/>
        <n v="30.859374999999993"/>
        <n v="35.796045785639954"/>
        <n v="27.217302946726669"/>
        <n v="26.840668240085151"/>
        <n v="34.374999999999993"/>
        <n v="29.094282341035587"/>
        <n v="31.249999999999993"/>
        <n v="26.573129251700685"/>
        <n v="28.763971071663377"/>
        <n v="28.305995064595734"/>
        <n v="29.410758865975858"/>
        <n v="25.249337204898371"/>
        <n v="32.690541781450875"/>
        <n v="28.084332107116012"/>
        <n v="29.340039628105465"/>
        <n v="35.456448374556793"/>
        <n v="24.968009737523797"/>
        <n v="21.829952199932254"/>
        <n v="26.91272587466359"/>
        <n v="28.731746890210928"/>
        <n v="20.07960127648894"/>
        <n v="23.046874999999996"/>
        <n v="27.94309769197271"/>
        <n v="32.031249999999993"/>
      </sharedItems>
    </cacheField>
    <cacheField name="weight_category" numFmtId="0">
      <sharedItems/>
    </cacheField>
    <cacheField name="blood_sugar" numFmtId="0">
      <sharedItems containsSemiMixedTypes="0" containsString="0" containsNumber="1" containsInteger="1" minValue="128" maxValue="315"/>
    </cacheField>
    <cacheField name="blood_pressure" numFmtId="164">
      <sharedItems/>
    </cacheField>
    <cacheField name="type_of_diabetes" numFmtId="0">
      <sharedItems containsSemiMixedTypes="0" containsString="0" containsNumber="1" containsInteger="1" minValue="1" maxValue="2" count="2">
        <n v="2"/>
        <n v="1"/>
      </sharedItems>
    </cacheField>
    <cacheField name="complications_of_diabetes" numFmtId="0">
      <sharedItems count="24">
        <s v="eye"/>
        <s v="nervous"/>
        <s v="nervous gastrointestinal and skin"/>
        <s v="kidney"/>
        <s v="no problem"/>
        <s v="nervous and eye"/>
        <s v="eye kidney"/>
        <s v="skin and eye"/>
        <s v="digestive"/>
        <s v="digestive and eye and nervous"/>
        <s v="digestive and eye"/>
        <s v="eye and nervous"/>
        <s v="eye and digestive"/>
        <s v="digestive and kidney"/>
        <s v="kidney and nervous"/>
        <s v="digestive and rheumatism"/>
        <s v="kidney and eye"/>
        <s v="eye and skin"/>
        <s v="eye and kidney"/>
        <s v="nervous and kidney and skin"/>
        <s v="nervous and sexual problems"/>
        <s v="cardiac and eye"/>
        <s v="nervous and kidney and eye"/>
        <s v="cardiac and eye and skin"/>
      </sharedItems>
    </cacheField>
    <cacheField name="family_history_diabetes" numFmtId="0">
      <sharedItems containsSemiMixedTypes="0" containsString="0" containsNumber="1" containsInteger="1" minValue="1" maxValue="2" count="2">
        <n v="1"/>
        <n v="2"/>
      </sharedItems>
    </cacheField>
  </cacheFields>
  <extLst>
    <ext xmlns:x14="http://schemas.microsoft.com/office/spreadsheetml/2009/9/main" uri="{725AE2AE-9491-48be-B2B4-4EB974FC3084}">
      <x14:pivotCacheDefinition pivotCacheId="8278357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n v="196"/>
    <s v="90.60"/>
    <x v="0"/>
    <s v="eye"/>
    <n v="1"/>
  </r>
  <r>
    <x v="1"/>
    <x v="1"/>
    <n v="128"/>
    <s v="110.60"/>
    <x v="0"/>
    <s v="nervous"/>
    <n v="1"/>
  </r>
  <r>
    <x v="2"/>
    <x v="2"/>
    <n v="211"/>
    <s v="100.60"/>
    <x v="1"/>
    <s v="eye"/>
    <n v="1"/>
  </r>
  <r>
    <x v="3"/>
    <x v="0"/>
    <n v="154"/>
    <s v="110.50"/>
    <x v="0"/>
    <s v="eye"/>
    <n v="1"/>
  </r>
  <r>
    <x v="4"/>
    <x v="1"/>
    <n v="192"/>
    <s v="90.60"/>
    <x v="0"/>
    <s v="nervous"/>
    <n v="2"/>
  </r>
  <r>
    <x v="5"/>
    <x v="0"/>
    <n v="178"/>
    <s v="120.60"/>
    <x v="0"/>
    <s v="nervous gastrointestinal and skin"/>
    <n v="1"/>
  </r>
  <r>
    <x v="6"/>
    <x v="0"/>
    <n v="250"/>
    <s v="130.80"/>
    <x v="1"/>
    <s v="eye"/>
    <n v="1"/>
  </r>
  <r>
    <x v="7"/>
    <x v="0"/>
    <n v="170"/>
    <s v="120.60"/>
    <x v="0"/>
    <s v="kidney"/>
    <n v="1"/>
  </r>
  <r>
    <x v="8"/>
    <x v="3"/>
    <n v="200"/>
    <s v="100.50"/>
    <x v="1"/>
    <s v="kidney"/>
    <n v="1"/>
  </r>
  <r>
    <x v="9"/>
    <x v="1"/>
    <n v="171"/>
    <s v="110.60"/>
    <x v="1"/>
    <s v="nervous"/>
    <n v="2"/>
  </r>
  <r>
    <x v="10"/>
    <x v="1"/>
    <n v="251"/>
    <s v="129.90"/>
    <x v="1"/>
    <s v="eye"/>
    <n v="1"/>
  </r>
  <r>
    <x v="11"/>
    <x v="0"/>
    <n v="300"/>
    <s v="150.80"/>
    <x v="0"/>
    <s v="eye"/>
    <n v="1"/>
  </r>
  <r>
    <x v="12"/>
    <x v="2"/>
    <n v="270"/>
    <s v="130.60"/>
    <x v="0"/>
    <s v="kidney"/>
    <n v="2"/>
  </r>
  <r>
    <x v="13"/>
    <x v="2"/>
    <n v="156"/>
    <s v="122.60"/>
    <x v="0"/>
    <s v="eye"/>
    <n v="2"/>
  </r>
  <r>
    <x v="14"/>
    <x v="2"/>
    <n v="171"/>
    <s v="110.70"/>
    <x v="0"/>
    <s v="no problem"/>
    <n v="2"/>
  </r>
  <r>
    <x v="15"/>
    <x v="2"/>
    <n v="260"/>
    <s v="115.80"/>
    <x v="0"/>
    <s v="nervous and eye"/>
    <n v="1"/>
  </r>
  <r>
    <x v="16"/>
    <x v="1"/>
    <n v="259"/>
    <s v="100.70"/>
    <x v="1"/>
    <s v="no problem"/>
    <n v="1"/>
  </r>
  <r>
    <x v="17"/>
    <x v="2"/>
    <n v="260"/>
    <s v="120.80"/>
    <x v="0"/>
    <s v="eye"/>
    <n v="2"/>
  </r>
  <r>
    <x v="18"/>
    <x v="1"/>
    <n v="168"/>
    <s v="100.60"/>
    <x v="1"/>
    <s v="nervous"/>
    <n v="2"/>
  </r>
  <r>
    <x v="19"/>
    <x v="1"/>
    <n v="170"/>
    <s v="90.60"/>
    <x v="1"/>
    <s v="eye"/>
    <n v="2"/>
  </r>
  <r>
    <x v="20"/>
    <x v="1"/>
    <n v="206"/>
    <s v="140.80"/>
    <x v="0"/>
    <s v="eye"/>
    <n v="1"/>
  </r>
  <r>
    <x v="21"/>
    <x v="0"/>
    <n v="208"/>
    <s v="120.60"/>
    <x v="0"/>
    <s v="kidney"/>
    <n v="2"/>
  </r>
  <r>
    <x v="22"/>
    <x v="2"/>
    <n v="260"/>
    <s v="130.80"/>
    <x v="0"/>
    <s v="nervous and eye"/>
    <n v="1"/>
  </r>
  <r>
    <x v="23"/>
    <x v="2"/>
    <n v="175"/>
    <s v="120.70"/>
    <x v="0"/>
    <s v="nervous"/>
    <n v="1"/>
  </r>
  <r>
    <x v="24"/>
    <x v="1"/>
    <n v="128"/>
    <s v="120.80"/>
    <x v="1"/>
    <s v="no problem"/>
    <n v="2"/>
  </r>
  <r>
    <x v="25"/>
    <x v="0"/>
    <n v="208"/>
    <s v="140.80"/>
    <x v="0"/>
    <s v="eye kidney"/>
    <n v="1"/>
  </r>
  <r>
    <x v="26"/>
    <x v="0"/>
    <n v="200"/>
    <s v="100.70"/>
    <x v="0"/>
    <s v="skin and eye"/>
    <n v="1"/>
  </r>
  <r>
    <x v="27"/>
    <x v="2"/>
    <n v="142"/>
    <s v="110.70"/>
    <x v="0"/>
    <s v="digestive"/>
    <n v="1"/>
  </r>
  <r>
    <x v="28"/>
    <x v="2"/>
    <n v="163"/>
    <s v="125.80"/>
    <x v="0"/>
    <s v="nervous and eye"/>
    <n v="1"/>
  </r>
  <r>
    <x v="29"/>
    <x v="0"/>
    <n v="205"/>
    <s v="130.80"/>
    <x v="0"/>
    <s v="nervous and eye"/>
    <n v="2"/>
  </r>
  <r>
    <x v="30"/>
    <x v="0"/>
    <n v="315"/>
    <s v="125.60"/>
    <x v="0"/>
    <s v="digestive and eye and nervous"/>
    <n v="2"/>
  </r>
  <r>
    <x v="31"/>
    <x v="0"/>
    <n v="230"/>
    <s v="160.80"/>
    <x v="0"/>
    <s v="digestive and eye"/>
    <n v="1"/>
  </r>
  <r>
    <x v="32"/>
    <x v="0"/>
    <n v="185"/>
    <s v="140.80"/>
    <x v="0"/>
    <s v="eye and nervous"/>
    <n v="2"/>
  </r>
  <r>
    <x v="33"/>
    <x v="0"/>
    <n v="128"/>
    <s v="120.70"/>
    <x v="0"/>
    <s v="no problem"/>
    <n v="2"/>
  </r>
  <r>
    <x v="27"/>
    <x v="2"/>
    <n v="172"/>
    <s v="125.60"/>
    <x v="0"/>
    <s v="digestive"/>
    <n v="2"/>
  </r>
  <r>
    <x v="34"/>
    <x v="1"/>
    <n v="135"/>
    <s v="140.70"/>
    <x v="0"/>
    <s v="eye and nervous"/>
    <n v="1"/>
  </r>
  <r>
    <x v="33"/>
    <x v="0"/>
    <n v="163"/>
    <s v="110.70"/>
    <x v="0"/>
    <s v="no problem"/>
    <n v="1"/>
  </r>
  <r>
    <x v="27"/>
    <x v="2"/>
    <n v="218"/>
    <s v="120.90"/>
    <x v="0"/>
    <s v="eye"/>
    <n v="2"/>
  </r>
  <r>
    <x v="34"/>
    <x v="1"/>
    <n v="156"/>
    <s v="125.70"/>
    <x v="0"/>
    <s v="digestive"/>
    <n v="2"/>
  </r>
  <r>
    <x v="35"/>
    <x v="2"/>
    <n v="215"/>
    <s v="135.80"/>
    <x v="0"/>
    <s v="eye and digestive"/>
    <n v="1"/>
  </r>
  <r>
    <x v="36"/>
    <x v="0"/>
    <n v="205"/>
    <s v="130.70"/>
    <x v="0"/>
    <s v="no problem"/>
    <n v="1"/>
  </r>
  <r>
    <x v="37"/>
    <x v="2"/>
    <n v="129"/>
    <s v="110.80"/>
    <x v="0"/>
    <s v="kidney"/>
    <n v="1"/>
  </r>
  <r>
    <x v="33"/>
    <x v="0"/>
    <n v="132"/>
    <s v="110.80"/>
    <x v="1"/>
    <s v="no problem"/>
    <n v="2"/>
  </r>
  <r>
    <x v="38"/>
    <x v="1"/>
    <n v="168"/>
    <s v="140.60"/>
    <x v="1"/>
    <s v="digestive and kidney"/>
    <n v="2"/>
  </r>
  <r>
    <x v="39"/>
    <x v="2"/>
    <n v="172"/>
    <s v="160.70"/>
    <x v="0"/>
    <s v="eye"/>
    <n v="1"/>
  </r>
  <r>
    <x v="40"/>
    <x v="2"/>
    <n v="171"/>
    <s v="110.70"/>
    <x v="0"/>
    <s v="eye"/>
    <n v="1"/>
  </r>
  <r>
    <x v="41"/>
    <x v="2"/>
    <n v="168"/>
    <s v="115.80"/>
    <x v="1"/>
    <s v="kidney and nervous"/>
    <n v="2"/>
  </r>
  <r>
    <x v="42"/>
    <x v="2"/>
    <n v="260"/>
    <s v="135.80"/>
    <x v="0"/>
    <s v="eye and digestive"/>
    <n v="1"/>
  </r>
  <r>
    <x v="43"/>
    <x v="0"/>
    <n v="168"/>
    <s v="140.70"/>
    <x v="0"/>
    <s v="eye and digestive"/>
    <n v="1"/>
  </r>
  <r>
    <x v="44"/>
    <x v="0"/>
    <n v="130"/>
    <s v="100.70"/>
    <x v="0"/>
    <s v="digestive and rheumatism"/>
    <n v="2"/>
  </r>
  <r>
    <x v="45"/>
    <x v="2"/>
    <n v="138"/>
    <s v="120.80"/>
    <x v="1"/>
    <s v="kidney and eye"/>
    <n v="1"/>
  </r>
  <r>
    <x v="46"/>
    <x v="2"/>
    <n v="259"/>
    <s v="100.60"/>
    <x v="0"/>
    <s v="eye and skin"/>
    <n v="1"/>
  </r>
  <r>
    <x v="47"/>
    <x v="0"/>
    <n v="133"/>
    <s v="160.80"/>
    <x v="0"/>
    <s v="nervous gastrointestinal and skin"/>
    <n v="1"/>
  </r>
  <r>
    <x v="48"/>
    <x v="2"/>
    <n v="206"/>
    <s v="140.80"/>
    <x v="1"/>
    <s v="eye and kidney"/>
    <n v="2"/>
  </r>
  <r>
    <x v="49"/>
    <x v="0"/>
    <n v="133"/>
    <s v="125.80"/>
    <x v="1"/>
    <s v="eye and nervous"/>
    <n v="2"/>
  </r>
  <r>
    <x v="50"/>
    <x v="2"/>
    <n v="142"/>
    <s v="130.80"/>
    <x v="0"/>
    <s v="eye and kidney"/>
    <n v="1"/>
  </r>
  <r>
    <x v="51"/>
    <x v="2"/>
    <n v="163"/>
    <s v="120.80"/>
    <x v="0"/>
    <s v="nervous and kidney and skin"/>
    <n v="1"/>
  </r>
  <r>
    <x v="52"/>
    <x v="2"/>
    <n v="205"/>
    <s v="130.80"/>
    <x v="0"/>
    <s v="nervous"/>
    <n v="1"/>
  </r>
  <r>
    <x v="53"/>
    <x v="2"/>
    <n v="178"/>
    <s v="125.80"/>
    <x v="0"/>
    <s v="nervous"/>
    <n v="2"/>
  </r>
  <r>
    <x v="54"/>
    <x v="2"/>
    <n v="143"/>
    <s v="100.70"/>
    <x v="1"/>
    <s v="nervous and sexual problems"/>
    <n v="2"/>
  </r>
  <r>
    <x v="55"/>
    <x v="0"/>
    <n v="177"/>
    <s v="120.80"/>
    <x v="1"/>
    <s v="eye and nervous"/>
    <n v="2"/>
  </r>
  <r>
    <x v="56"/>
    <x v="2"/>
    <n v="154"/>
    <s v="110.80"/>
    <x v="0"/>
    <s v="cardiac and eye"/>
    <n v="1"/>
  </r>
  <r>
    <x v="57"/>
    <x v="2"/>
    <n v="163"/>
    <s v="110.70"/>
    <x v="0"/>
    <s v="nervous and kidney and eye"/>
    <n v="1"/>
  </r>
  <r>
    <x v="58"/>
    <x v="0"/>
    <n v="315"/>
    <s v="135.60"/>
    <x v="0"/>
    <s v="cardiac and eye and skin"/>
    <n v="2"/>
  </r>
  <r>
    <x v="59"/>
    <x v="1"/>
    <n v="218"/>
    <s v="120.80"/>
    <x v="1"/>
    <s v="digestive"/>
    <n v="2"/>
  </r>
  <r>
    <x v="20"/>
    <x v="1"/>
    <n v="178"/>
    <s v="140.70"/>
    <x v="1"/>
    <s v="no problem"/>
    <n v="1"/>
  </r>
  <r>
    <x v="60"/>
    <x v="1"/>
    <n v="171"/>
    <s v="110.70"/>
    <x v="0"/>
    <s v="eye"/>
    <n v="1"/>
  </r>
  <r>
    <x v="38"/>
    <x v="1"/>
    <n v="142"/>
    <s v="125.80"/>
    <x v="0"/>
    <s v="no problem"/>
    <n v="2"/>
  </r>
  <r>
    <x v="61"/>
    <x v="2"/>
    <n v="218"/>
    <s v="120.80"/>
    <x v="0"/>
    <s v="eye and skin"/>
    <n v="1"/>
  </r>
  <r>
    <x v="62"/>
    <x v="2"/>
    <n v="236"/>
    <s v="140.80"/>
    <x v="1"/>
    <s v="eye"/>
    <n v="1"/>
  </r>
  <r>
    <x v="49"/>
    <x v="0"/>
    <n v="270"/>
    <s v="160.60"/>
    <x v="0"/>
    <s v="nervous"/>
    <n v="1"/>
  </r>
  <r>
    <x v="63"/>
    <x v="1"/>
    <n v="206"/>
    <s v="140.60"/>
    <x v="0"/>
    <s v="eye and skin"/>
    <n v="2"/>
  </r>
  <r>
    <x v="64"/>
    <x v="1"/>
    <n v="260"/>
    <s v="115.60"/>
    <x v="1"/>
    <s v="eye and nervous"/>
    <n v="2"/>
  </r>
  <r>
    <x v="65"/>
    <x v="2"/>
    <n v="186"/>
    <s v="120.80"/>
    <x v="0"/>
    <s v="digestive and eye"/>
    <n v="1"/>
  </r>
  <r>
    <x v="66"/>
    <x v="0"/>
    <n v="172"/>
    <s v="100.70"/>
    <x v="0"/>
    <s v="nervous"/>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x v="0"/>
    <x v="0"/>
    <x v="0"/>
    <x v="0"/>
    <s v="obese"/>
    <n v="196"/>
    <s v="90.60"/>
    <x v="0"/>
    <s v="eye"/>
    <x v="0"/>
  </r>
  <r>
    <x v="0"/>
    <x v="0"/>
    <x v="0"/>
    <x v="1"/>
    <x v="1"/>
    <x v="1"/>
    <s v="normal weight"/>
    <n v="128"/>
    <s v="110.60"/>
    <x v="0"/>
    <s v="nervous"/>
    <x v="0"/>
  </r>
  <r>
    <x v="0"/>
    <x v="1"/>
    <x v="1"/>
    <x v="2"/>
    <x v="2"/>
    <x v="2"/>
    <s v="overweight"/>
    <n v="211"/>
    <s v="100.60"/>
    <x v="1"/>
    <s v="eye"/>
    <x v="0"/>
  </r>
  <r>
    <x v="1"/>
    <x v="2"/>
    <x v="1"/>
    <x v="3"/>
    <x v="3"/>
    <x v="3"/>
    <s v="obese"/>
    <n v="154"/>
    <s v="110.50"/>
    <x v="0"/>
    <s v="eye"/>
    <x v="0"/>
  </r>
  <r>
    <x v="0"/>
    <x v="3"/>
    <x v="1"/>
    <x v="4"/>
    <x v="4"/>
    <x v="4"/>
    <s v="normal weight"/>
    <n v="192"/>
    <s v="90.60"/>
    <x v="0"/>
    <s v="nervous"/>
    <x v="1"/>
  </r>
  <r>
    <x v="1"/>
    <x v="4"/>
    <x v="1"/>
    <x v="5"/>
    <x v="5"/>
    <x v="5"/>
    <s v="obese"/>
    <n v="178"/>
    <s v="120.60"/>
    <x v="0"/>
    <s v="nervous gastrointestinal and skin"/>
    <x v="0"/>
  </r>
  <r>
    <x v="1"/>
    <x v="5"/>
    <x v="0"/>
    <x v="3"/>
    <x v="6"/>
    <x v="6"/>
    <s v="obese"/>
    <n v="250"/>
    <s v="130.80"/>
    <x v="1"/>
    <s v="eye"/>
    <x v="0"/>
  </r>
  <r>
    <x v="1"/>
    <x v="2"/>
    <x v="1"/>
    <x v="6"/>
    <x v="0"/>
    <x v="7"/>
    <s v="obese"/>
    <n v="170"/>
    <s v="120.60"/>
    <x v="0"/>
    <s v="kidney"/>
    <x v="0"/>
  </r>
  <r>
    <x v="0"/>
    <x v="6"/>
    <x v="1"/>
    <x v="7"/>
    <x v="7"/>
    <x v="8"/>
    <s v="underweight"/>
    <n v="200"/>
    <s v="100.50"/>
    <x v="1"/>
    <s v="kidney"/>
    <x v="0"/>
  </r>
  <r>
    <x v="1"/>
    <x v="7"/>
    <x v="1"/>
    <x v="0"/>
    <x v="8"/>
    <x v="9"/>
    <s v="normal weight"/>
    <n v="171"/>
    <s v="110.60"/>
    <x v="1"/>
    <s v="nervous"/>
    <x v="1"/>
  </r>
  <r>
    <x v="1"/>
    <x v="8"/>
    <x v="1"/>
    <x v="3"/>
    <x v="9"/>
    <x v="10"/>
    <s v="normal weight"/>
    <n v="251"/>
    <s v="129.90"/>
    <x v="1"/>
    <s v="eye"/>
    <x v="0"/>
  </r>
  <r>
    <x v="0"/>
    <x v="9"/>
    <x v="1"/>
    <x v="0"/>
    <x v="10"/>
    <x v="11"/>
    <s v="obese"/>
    <n v="300"/>
    <s v="150.80"/>
    <x v="0"/>
    <s v="eye"/>
    <x v="0"/>
  </r>
  <r>
    <x v="1"/>
    <x v="1"/>
    <x v="1"/>
    <x v="3"/>
    <x v="11"/>
    <x v="12"/>
    <s v="overweight"/>
    <n v="270"/>
    <s v="130.60"/>
    <x v="0"/>
    <s v="kidney"/>
    <x v="1"/>
  </r>
  <r>
    <x v="1"/>
    <x v="10"/>
    <x v="0"/>
    <x v="7"/>
    <x v="12"/>
    <x v="13"/>
    <s v="overweight"/>
    <n v="156"/>
    <s v="122.60"/>
    <x v="0"/>
    <s v="eye"/>
    <x v="1"/>
  </r>
  <r>
    <x v="1"/>
    <x v="11"/>
    <x v="1"/>
    <x v="8"/>
    <x v="11"/>
    <x v="14"/>
    <s v="overweight"/>
    <n v="171"/>
    <s v="110.70"/>
    <x v="0"/>
    <s v="no problem"/>
    <x v="1"/>
  </r>
  <r>
    <x v="1"/>
    <x v="1"/>
    <x v="1"/>
    <x v="0"/>
    <x v="13"/>
    <x v="15"/>
    <s v="overweight"/>
    <n v="260"/>
    <s v="115.80"/>
    <x v="0"/>
    <s v="nervous and eye"/>
    <x v="0"/>
  </r>
  <r>
    <x v="0"/>
    <x v="12"/>
    <x v="2"/>
    <x v="9"/>
    <x v="6"/>
    <x v="16"/>
    <s v="normal weight"/>
    <n v="259"/>
    <s v="100.70"/>
    <x v="1"/>
    <s v="no problem"/>
    <x v="0"/>
  </r>
  <r>
    <x v="0"/>
    <x v="4"/>
    <x v="1"/>
    <x v="1"/>
    <x v="0"/>
    <x v="17"/>
    <s v="overweight"/>
    <n v="260"/>
    <s v="120.80"/>
    <x v="0"/>
    <s v="eye"/>
    <x v="1"/>
  </r>
  <r>
    <x v="1"/>
    <x v="13"/>
    <x v="2"/>
    <x v="2"/>
    <x v="14"/>
    <x v="18"/>
    <s v="normal weight"/>
    <n v="168"/>
    <s v="100.60"/>
    <x v="1"/>
    <s v="nervous"/>
    <x v="1"/>
  </r>
  <r>
    <x v="0"/>
    <x v="14"/>
    <x v="2"/>
    <x v="3"/>
    <x v="15"/>
    <x v="19"/>
    <s v="normal weight"/>
    <n v="170"/>
    <s v="90.60"/>
    <x v="1"/>
    <s v="eye"/>
    <x v="1"/>
  </r>
  <r>
    <x v="1"/>
    <x v="15"/>
    <x v="0"/>
    <x v="10"/>
    <x v="16"/>
    <x v="20"/>
    <s v="normal weight"/>
    <n v="206"/>
    <s v="140.80"/>
    <x v="0"/>
    <s v="eye"/>
    <x v="0"/>
  </r>
  <r>
    <x v="1"/>
    <x v="16"/>
    <x v="1"/>
    <x v="5"/>
    <x v="17"/>
    <x v="21"/>
    <s v="obese"/>
    <n v="208"/>
    <s v="120.60"/>
    <x v="0"/>
    <s v="kidney"/>
    <x v="1"/>
  </r>
  <r>
    <x v="0"/>
    <x v="17"/>
    <x v="0"/>
    <x v="5"/>
    <x v="1"/>
    <x v="22"/>
    <s v="overweight"/>
    <n v="260"/>
    <s v="130.80"/>
    <x v="0"/>
    <s v="nervous and eye"/>
    <x v="0"/>
  </r>
  <r>
    <x v="0"/>
    <x v="18"/>
    <x v="0"/>
    <x v="10"/>
    <x v="18"/>
    <x v="23"/>
    <s v="overweight"/>
    <n v="175"/>
    <s v="120.70"/>
    <x v="0"/>
    <s v="nervous"/>
    <x v="0"/>
  </r>
  <r>
    <x v="0"/>
    <x v="19"/>
    <x v="2"/>
    <x v="8"/>
    <x v="1"/>
    <x v="24"/>
    <s v="normal weight"/>
    <n v="128"/>
    <s v="120.80"/>
    <x v="1"/>
    <s v="no problem"/>
    <x v="1"/>
  </r>
  <r>
    <x v="1"/>
    <x v="1"/>
    <x v="1"/>
    <x v="0"/>
    <x v="19"/>
    <x v="25"/>
    <s v="obese"/>
    <n v="208"/>
    <s v="140.80"/>
    <x v="0"/>
    <s v="eye kidney"/>
    <x v="0"/>
  </r>
  <r>
    <x v="1"/>
    <x v="20"/>
    <x v="1"/>
    <x v="5"/>
    <x v="20"/>
    <x v="26"/>
    <s v="obese"/>
    <n v="200"/>
    <s v="100.70"/>
    <x v="0"/>
    <s v="skin and eye"/>
    <x v="0"/>
  </r>
  <r>
    <x v="0"/>
    <x v="5"/>
    <x v="0"/>
    <x v="3"/>
    <x v="18"/>
    <x v="27"/>
    <s v="overweight"/>
    <n v="142"/>
    <s v="110.70"/>
    <x v="0"/>
    <s v="digestive"/>
    <x v="0"/>
  </r>
  <r>
    <x v="1"/>
    <x v="17"/>
    <x v="0"/>
    <x v="11"/>
    <x v="21"/>
    <x v="28"/>
    <s v="overweight"/>
    <n v="163"/>
    <s v="125.80"/>
    <x v="0"/>
    <s v="nervous and eye"/>
    <x v="0"/>
  </r>
  <r>
    <x v="1"/>
    <x v="21"/>
    <x v="1"/>
    <x v="10"/>
    <x v="10"/>
    <x v="29"/>
    <s v="obese"/>
    <n v="205"/>
    <s v="130.80"/>
    <x v="0"/>
    <s v="nervous and eye"/>
    <x v="1"/>
  </r>
  <r>
    <x v="0"/>
    <x v="22"/>
    <x v="1"/>
    <x v="8"/>
    <x v="22"/>
    <x v="30"/>
    <s v="obese"/>
    <n v="315"/>
    <s v="125.60"/>
    <x v="0"/>
    <s v="digestive and eye and nervous"/>
    <x v="1"/>
  </r>
  <r>
    <x v="0"/>
    <x v="23"/>
    <x v="1"/>
    <x v="7"/>
    <x v="23"/>
    <x v="31"/>
    <s v="obese"/>
    <n v="230"/>
    <s v="160.80"/>
    <x v="0"/>
    <s v="digestive and eye"/>
    <x v="0"/>
  </r>
  <r>
    <x v="1"/>
    <x v="11"/>
    <x v="1"/>
    <x v="0"/>
    <x v="24"/>
    <x v="32"/>
    <s v="obese"/>
    <n v="185"/>
    <s v="140.80"/>
    <x v="0"/>
    <s v="eye and nervous"/>
    <x v="1"/>
  </r>
  <r>
    <x v="1"/>
    <x v="24"/>
    <x v="0"/>
    <x v="10"/>
    <x v="20"/>
    <x v="33"/>
    <s v="obese"/>
    <n v="128"/>
    <s v="120.70"/>
    <x v="0"/>
    <s v="no problem"/>
    <x v="1"/>
  </r>
  <r>
    <x v="0"/>
    <x v="25"/>
    <x v="2"/>
    <x v="3"/>
    <x v="18"/>
    <x v="27"/>
    <s v="overweight"/>
    <n v="172"/>
    <s v="125.60"/>
    <x v="0"/>
    <s v="digestive"/>
    <x v="1"/>
  </r>
  <r>
    <x v="0"/>
    <x v="23"/>
    <x v="1"/>
    <x v="12"/>
    <x v="11"/>
    <x v="34"/>
    <s v="normal weight"/>
    <n v="135"/>
    <s v="140.70"/>
    <x v="0"/>
    <s v="eye and nervous"/>
    <x v="0"/>
  </r>
  <r>
    <x v="1"/>
    <x v="24"/>
    <x v="0"/>
    <x v="10"/>
    <x v="20"/>
    <x v="33"/>
    <s v="obese"/>
    <n v="163"/>
    <s v="110.70"/>
    <x v="0"/>
    <s v="no problem"/>
    <x v="0"/>
  </r>
  <r>
    <x v="1"/>
    <x v="25"/>
    <x v="2"/>
    <x v="3"/>
    <x v="18"/>
    <x v="27"/>
    <s v="overweight"/>
    <n v="218"/>
    <s v="120.90"/>
    <x v="0"/>
    <s v="eye"/>
    <x v="1"/>
  </r>
  <r>
    <x v="0"/>
    <x v="23"/>
    <x v="1"/>
    <x v="12"/>
    <x v="11"/>
    <x v="34"/>
    <s v="normal weight"/>
    <n v="156"/>
    <s v="125.70"/>
    <x v="0"/>
    <s v="digestive"/>
    <x v="1"/>
  </r>
  <r>
    <x v="1"/>
    <x v="26"/>
    <x v="1"/>
    <x v="13"/>
    <x v="11"/>
    <x v="35"/>
    <s v="overweight"/>
    <n v="215"/>
    <s v="135.80"/>
    <x v="0"/>
    <s v="eye and digestive"/>
    <x v="0"/>
  </r>
  <r>
    <x v="1"/>
    <x v="26"/>
    <x v="1"/>
    <x v="0"/>
    <x v="25"/>
    <x v="36"/>
    <s v="obese"/>
    <n v="205"/>
    <s v="130.70"/>
    <x v="0"/>
    <s v="no problem"/>
    <x v="0"/>
  </r>
  <r>
    <x v="0"/>
    <x v="27"/>
    <x v="0"/>
    <x v="0"/>
    <x v="18"/>
    <x v="37"/>
    <s v="overweight"/>
    <n v="129"/>
    <s v="110.80"/>
    <x v="0"/>
    <s v="kidney"/>
    <x v="0"/>
  </r>
  <r>
    <x v="1"/>
    <x v="21"/>
    <x v="1"/>
    <x v="10"/>
    <x v="20"/>
    <x v="33"/>
    <s v="obese"/>
    <n v="132"/>
    <s v="110.80"/>
    <x v="1"/>
    <s v="no problem"/>
    <x v="1"/>
  </r>
  <r>
    <x v="0"/>
    <x v="26"/>
    <x v="1"/>
    <x v="14"/>
    <x v="26"/>
    <x v="38"/>
    <s v="normal weight"/>
    <n v="168"/>
    <s v="140.60"/>
    <x v="1"/>
    <s v="digestive and kidney"/>
    <x v="1"/>
  </r>
  <r>
    <x v="1"/>
    <x v="28"/>
    <x v="0"/>
    <x v="15"/>
    <x v="27"/>
    <x v="39"/>
    <s v="overweight"/>
    <n v="172"/>
    <s v="160.70"/>
    <x v="0"/>
    <s v="eye"/>
    <x v="0"/>
  </r>
  <r>
    <x v="0"/>
    <x v="7"/>
    <x v="1"/>
    <x v="7"/>
    <x v="6"/>
    <x v="40"/>
    <s v="overweight"/>
    <n v="171"/>
    <s v="110.70"/>
    <x v="0"/>
    <s v="eye"/>
    <x v="0"/>
  </r>
  <r>
    <x v="0"/>
    <x v="29"/>
    <x v="0"/>
    <x v="5"/>
    <x v="28"/>
    <x v="41"/>
    <s v="overweight"/>
    <n v="168"/>
    <s v="115.80"/>
    <x v="1"/>
    <s v="kidney and nervous"/>
    <x v="1"/>
  </r>
  <r>
    <x v="0"/>
    <x v="2"/>
    <x v="1"/>
    <x v="2"/>
    <x v="10"/>
    <x v="42"/>
    <s v="overweight"/>
    <n v="260"/>
    <s v="135.80"/>
    <x v="0"/>
    <s v="eye and digestive"/>
    <x v="0"/>
  </r>
  <r>
    <x v="0"/>
    <x v="30"/>
    <x v="0"/>
    <x v="0"/>
    <x v="5"/>
    <x v="43"/>
    <s v="obese"/>
    <n v="168"/>
    <s v="140.70"/>
    <x v="0"/>
    <s v="eye and digestive"/>
    <x v="0"/>
  </r>
  <r>
    <x v="1"/>
    <x v="16"/>
    <x v="1"/>
    <x v="3"/>
    <x v="12"/>
    <x v="44"/>
    <s v="obese"/>
    <n v="130"/>
    <s v="100.70"/>
    <x v="0"/>
    <s v="digestive and rheumatism"/>
    <x v="1"/>
  </r>
  <r>
    <x v="0"/>
    <x v="10"/>
    <x v="0"/>
    <x v="16"/>
    <x v="13"/>
    <x v="45"/>
    <s v="overweight"/>
    <n v="138"/>
    <s v="120.80"/>
    <x v="1"/>
    <s v="kidney and eye"/>
    <x v="0"/>
  </r>
  <r>
    <x v="1"/>
    <x v="21"/>
    <x v="1"/>
    <x v="17"/>
    <x v="16"/>
    <x v="46"/>
    <s v="overweight"/>
    <n v="259"/>
    <s v="100.60"/>
    <x v="0"/>
    <s v="eye and skin"/>
    <x v="0"/>
  </r>
  <r>
    <x v="1"/>
    <x v="2"/>
    <x v="1"/>
    <x v="0"/>
    <x v="29"/>
    <x v="47"/>
    <s v="obese"/>
    <n v="133"/>
    <s v="160.80"/>
    <x v="0"/>
    <s v="nervous gastrointestinal and skin"/>
    <x v="0"/>
  </r>
  <r>
    <x v="1"/>
    <x v="0"/>
    <x v="0"/>
    <x v="18"/>
    <x v="18"/>
    <x v="48"/>
    <s v="overweight"/>
    <n v="206"/>
    <s v="140.80"/>
    <x v="1"/>
    <s v="eye and kidney"/>
    <x v="1"/>
  </r>
  <r>
    <x v="1"/>
    <x v="16"/>
    <x v="1"/>
    <x v="0"/>
    <x v="20"/>
    <x v="49"/>
    <s v="obese"/>
    <n v="133"/>
    <s v="125.80"/>
    <x v="1"/>
    <s v="eye and nervous"/>
    <x v="1"/>
  </r>
  <r>
    <x v="1"/>
    <x v="31"/>
    <x v="2"/>
    <x v="2"/>
    <x v="13"/>
    <x v="50"/>
    <s v="overweight"/>
    <n v="142"/>
    <s v="130.80"/>
    <x v="0"/>
    <s v="eye and kidney"/>
    <x v="0"/>
  </r>
  <r>
    <x v="1"/>
    <x v="32"/>
    <x v="1"/>
    <x v="19"/>
    <x v="11"/>
    <x v="51"/>
    <s v="overweight"/>
    <n v="163"/>
    <s v="120.80"/>
    <x v="0"/>
    <s v="nervous and kidney and skin"/>
    <x v="0"/>
  </r>
  <r>
    <x v="1"/>
    <x v="26"/>
    <x v="1"/>
    <x v="16"/>
    <x v="10"/>
    <x v="52"/>
    <s v="overweight"/>
    <n v="205"/>
    <s v="130.80"/>
    <x v="0"/>
    <s v="nervous"/>
    <x v="0"/>
  </r>
  <r>
    <x v="0"/>
    <x v="10"/>
    <x v="0"/>
    <x v="20"/>
    <x v="12"/>
    <x v="53"/>
    <s v="overweight"/>
    <n v="178"/>
    <s v="125.80"/>
    <x v="0"/>
    <s v="nervous"/>
    <x v="1"/>
  </r>
  <r>
    <x v="0"/>
    <x v="16"/>
    <x v="1"/>
    <x v="21"/>
    <x v="20"/>
    <x v="54"/>
    <s v="overweight"/>
    <n v="143"/>
    <s v="100.70"/>
    <x v="1"/>
    <s v="nervous and sexual problems"/>
    <x v="1"/>
  </r>
  <r>
    <x v="1"/>
    <x v="15"/>
    <x v="0"/>
    <x v="22"/>
    <x v="25"/>
    <x v="55"/>
    <s v="obese"/>
    <n v="177"/>
    <s v="120.80"/>
    <x v="1"/>
    <s v="eye and nervous"/>
    <x v="1"/>
  </r>
  <r>
    <x v="1"/>
    <x v="33"/>
    <x v="0"/>
    <x v="10"/>
    <x v="30"/>
    <x v="56"/>
    <s v="overweight"/>
    <n v="154"/>
    <s v="110.80"/>
    <x v="0"/>
    <s v="cardiac and eye"/>
    <x v="0"/>
  </r>
  <r>
    <x v="1"/>
    <x v="7"/>
    <x v="1"/>
    <x v="8"/>
    <x v="2"/>
    <x v="57"/>
    <s v="overweight"/>
    <n v="163"/>
    <s v="110.70"/>
    <x v="0"/>
    <s v="nervous and kidney and eye"/>
    <x v="0"/>
  </r>
  <r>
    <x v="1"/>
    <x v="6"/>
    <x v="1"/>
    <x v="15"/>
    <x v="19"/>
    <x v="58"/>
    <s v="obese"/>
    <n v="315"/>
    <s v="135.60"/>
    <x v="0"/>
    <s v="cardiac and eye and skin"/>
    <x v="1"/>
  </r>
  <r>
    <x v="0"/>
    <x v="3"/>
    <x v="1"/>
    <x v="23"/>
    <x v="20"/>
    <x v="59"/>
    <s v="normal weight"/>
    <n v="218"/>
    <s v="120.80"/>
    <x v="1"/>
    <s v="digestive"/>
    <x v="1"/>
  </r>
  <r>
    <x v="0"/>
    <x v="34"/>
    <x v="1"/>
    <x v="10"/>
    <x v="16"/>
    <x v="20"/>
    <s v="normal weight"/>
    <n v="178"/>
    <s v="140.70"/>
    <x v="1"/>
    <s v="no problem"/>
    <x v="0"/>
  </r>
  <r>
    <x v="0"/>
    <x v="33"/>
    <x v="0"/>
    <x v="13"/>
    <x v="16"/>
    <x v="60"/>
    <s v="normal weight"/>
    <n v="171"/>
    <s v="110.70"/>
    <x v="0"/>
    <s v="eye"/>
    <x v="0"/>
  </r>
  <r>
    <x v="1"/>
    <x v="21"/>
    <x v="1"/>
    <x v="14"/>
    <x v="26"/>
    <x v="38"/>
    <s v="normal weight"/>
    <n v="142"/>
    <s v="125.80"/>
    <x v="0"/>
    <s v="no problem"/>
    <x v="1"/>
  </r>
  <r>
    <x v="1"/>
    <x v="28"/>
    <x v="0"/>
    <x v="15"/>
    <x v="26"/>
    <x v="61"/>
    <s v="overweight"/>
    <n v="218"/>
    <s v="120.80"/>
    <x v="0"/>
    <s v="eye and skin"/>
    <x v="0"/>
  </r>
  <r>
    <x v="1"/>
    <x v="29"/>
    <x v="0"/>
    <x v="14"/>
    <x v="31"/>
    <x v="62"/>
    <s v="overweight"/>
    <n v="236"/>
    <s v="140.80"/>
    <x v="1"/>
    <s v="eye"/>
    <x v="0"/>
  </r>
  <r>
    <x v="0"/>
    <x v="15"/>
    <x v="0"/>
    <x v="0"/>
    <x v="20"/>
    <x v="49"/>
    <s v="obese"/>
    <n v="270"/>
    <s v="160.60"/>
    <x v="0"/>
    <s v="nervous"/>
    <x v="0"/>
  </r>
  <r>
    <x v="1"/>
    <x v="33"/>
    <x v="0"/>
    <x v="6"/>
    <x v="14"/>
    <x v="63"/>
    <s v="normal weight"/>
    <n v="206"/>
    <s v="140.60"/>
    <x v="0"/>
    <s v="eye and skin"/>
    <x v="1"/>
  </r>
  <r>
    <x v="1"/>
    <x v="32"/>
    <x v="1"/>
    <x v="0"/>
    <x v="9"/>
    <x v="64"/>
    <s v="normal weight"/>
    <n v="260"/>
    <s v="115.60"/>
    <x v="1"/>
    <s v="eye and nervous"/>
    <x v="1"/>
  </r>
  <r>
    <x v="0"/>
    <x v="3"/>
    <x v="1"/>
    <x v="16"/>
    <x v="2"/>
    <x v="65"/>
    <s v="overweight"/>
    <n v="186"/>
    <s v="120.80"/>
    <x v="0"/>
    <s v="digestive and eye"/>
    <x v="0"/>
  </r>
  <r>
    <x v="0"/>
    <x v="29"/>
    <x v="0"/>
    <x v="0"/>
    <x v="32"/>
    <x v="66"/>
    <s v="obese"/>
    <n v="172"/>
    <s v="100.70"/>
    <x v="0"/>
    <s v="nervous"/>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D35FF0-8016-4414-86CD-DACCA4E2B37D}"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13:J39" firstHeaderRow="1" firstDataRow="2" firstDataCol="1"/>
  <pivotFields count="12">
    <pivotField showAll="0"/>
    <pivotField showAll="0"/>
    <pivotField showAll="0"/>
    <pivotField showAll="0"/>
    <pivotField showAll="0">
      <items count="34">
        <item x="7"/>
        <item x="8"/>
        <item x="14"/>
        <item x="16"/>
        <item x="9"/>
        <item x="15"/>
        <item x="27"/>
        <item x="26"/>
        <item x="1"/>
        <item x="4"/>
        <item x="28"/>
        <item x="18"/>
        <item x="11"/>
        <item x="30"/>
        <item x="21"/>
        <item x="6"/>
        <item x="13"/>
        <item x="2"/>
        <item x="10"/>
        <item x="5"/>
        <item x="20"/>
        <item x="32"/>
        <item x="19"/>
        <item x="3"/>
        <item x="31"/>
        <item x="12"/>
        <item x="29"/>
        <item x="25"/>
        <item x="0"/>
        <item x="17"/>
        <item x="22"/>
        <item x="24"/>
        <item x="23"/>
        <item t="default"/>
      </items>
    </pivotField>
    <pivotField numFmtId="165" showAll="0"/>
    <pivotField showAll="0"/>
    <pivotField showAll="0"/>
    <pivotField showAll="0"/>
    <pivotField axis="axisCol" showAll="0" sortType="ascending">
      <items count="3">
        <item sd="0" x="1"/>
        <item sd="0" x="0"/>
        <item t="default"/>
      </items>
    </pivotField>
    <pivotField axis="axisRow" dataField="1" showAll="0">
      <items count="25">
        <item x="21"/>
        <item x="23"/>
        <item x="8"/>
        <item x="10"/>
        <item x="9"/>
        <item x="13"/>
        <item x="15"/>
        <item x="0"/>
        <item x="12"/>
        <item x="18"/>
        <item x="11"/>
        <item x="17"/>
        <item x="6"/>
        <item x="3"/>
        <item x="16"/>
        <item x="14"/>
        <item x="1"/>
        <item x="5"/>
        <item x="22"/>
        <item x="19"/>
        <item x="20"/>
        <item x="2"/>
        <item x="4"/>
        <item x="7"/>
        <item t="default"/>
      </items>
    </pivotField>
    <pivotField showAll="0"/>
  </pivotFields>
  <rowFields count="1">
    <field x="1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9"/>
  </colFields>
  <colItems count="3">
    <i>
      <x/>
    </i>
    <i>
      <x v="1"/>
    </i>
    <i t="grand">
      <x/>
    </i>
  </colItems>
  <dataFields count="1">
    <dataField name="Count of complications_of_diabetes" fld="10" subtotal="count" baseField="0" baseItem="0"/>
  </dataFields>
  <chartFormats count="2">
    <chartFormat chart="4" format="2" series="1">
      <pivotArea type="data" outline="0" fieldPosition="0">
        <references count="2">
          <reference field="4294967294" count="1" selected="0">
            <x v="0"/>
          </reference>
          <reference field="9" count="1" selected="0">
            <x v="0"/>
          </reference>
        </references>
      </pivotArea>
    </chartFormat>
    <chartFormat chart="4" format="3"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586AD6-9CC9-4DF8-B70B-989DB002CCCE}"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3:N11" firstHeaderRow="1" firstDataRow="2" firstDataCol="1" rowPageCount="1" colPageCount="1"/>
  <pivotFields count="12">
    <pivotField showAll="0"/>
    <pivotField axis="axisRow" showAll="0">
      <items count="36">
        <item sd="0" x="14"/>
        <item sd="0" x="19"/>
        <item sd="0" x="31"/>
        <item sd="0" x="25"/>
        <item sd="0" x="13"/>
        <item sd="0" x="12"/>
        <item sd="0" x="9"/>
        <item sd="0" x="3"/>
        <item sd="0" x="4"/>
        <item sd="0" x="16"/>
        <item sd="0" x="20"/>
        <item sd="0" x="8"/>
        <item x="11"/>
        <item x="7"/>
        <item x="34"/>
        <item x="21"/>
        <item sd="0" x="23"/>
        <item sd="0" x="2"/>
        <item sd="0" x="1"/>
        <item sd="0" x="22"/>
        <item sd="0" x="26"/>
        <item sd="0" x="32"/>
        <item sd="0" x="6"/>
        <item sd="0" x="24"/>
        <item sd="0" x="17"/>
        <item sd="0" x="29"/>
        <item sd="0" x="0"/>
        <item sd="0" x="15"/>
        <item sd="0" x="18"/>
        <item sd="0" x="10"/>
        <item sd="0" x="33"/>
        <item sd="0" x="5"/>
        <item sd="0" x="28"/>
        <item sd="0" x="30"/>
        <item sd="0" x="27"/>
        <item t="default"/>
      </items>
    </pivotField>
    <pivotField axis="axisPage" showAll="0">
      <items count="4">
        <item x="1"/>
        <item x="0"/>
        <item x="2"/>
        <item t="default"/>
      </items>
    </pivotField>
    <pivotField showAll="0">
      <items count="25">
        <item x="17"/>
        <item x="15"/>
        <item x="18"/>
        <item x="3"/>
        <item x="19"/>
        <item x="11"/>
        <item x="5"/>
        <item x="10"/>
        <item x="0"/>
        <item x="8"/>
        <item x="13"/>
        <item x="22"/>
        <item x="16"/>
        <item x="6"/>
        <item x="2"/>
        <item x="7"/>
        <item x="20"/>
        <item x="14"/>
        <item x="4"/>
        <item x="9"/>
        <item x="1"/>
        <item x="21"/>
        <item x="23"/>
        <item x="12"/>
        <item t="default"/>
      </items>
    </pivotField>
    <pivotField axis="axisCol" showAll="0">
      <items count="34">
        <item x="7"/>
        <item x="8"/>
        <item x="14"/>
        <item x="16"/>
        <item x="9"/>
        <item x="15"/>
        <item x="27"/>
        <item x="26"/>
        <item x="1"/>
        <item x="4"/>
        <item x="28"/>
        <item x="18"/>
        <item x="11"/>
        <item x="30"/>
        <item x="21"/>
        <item x="6"/>
        <item x="13"/>
        <item x="2"/>
        <item x="10"/>
        <item x="5"/>
        <item x="20"/>
        <item x="32"/>
        <item x="19"/>
        <item x="3"/>
        <item x="31"/>
        <item x="12"/>
        <item x="29"/>
        <item x="25"/>
        <item x="0"/>
        <item x="17"/>
        <item x="22"/>
        <item x="24"/>
        <item x="23"/>
        <item t="default"/>
      </items>
    </pivotField>
    <pivotField dataField="1" numFmtId="165" showAll="0">
      <items count="68">
        <item x="8"/>
        <item x="34"/>
        <item x="18"/>
        <item x="63"/>
        <item x="9"/>
        <item x="1"/>
        <item x="38"/>
        <item x="60"/>
        <item x="4"/>
        <item x="20"/>
        <item x="64"/>
        <item x="16"/>
        <item x="10"/>
        <item x="24"/>
        <item x="59"/>
        <item x="19"/>
        <item x="54"/>
        <item x="40"/>
        <item x="22"/>
        <item x="35"/>
        <item x="39"/>
        <item x="50"/>
        <item x="14"/>
        <item x="46"/>
        <item x="61"/>
        <item x="37"/>
        <item x="45"/>
        <item x="41"/>
        <item x="2"/>
        <item x="23"/>
        <item x="42"/>
        <item x="65"/>
        <item x="56"/>
        <item x="52"/>
        <item x="27"/>
        <item x="62"/>
        <item x="51"/>
        <item x="48"/>
        <item x="12"/>
        <item x="28"/>
        <item x="15"/>
        <item x="57"/>
        <item x="17"/>
        <item x="53"/>
        <item x="13"/>
        <item x="6"/>
        <item x="11"/>
        <item x="29"/>
        <item x="43"/>
        <item x="49"/>
        <item x="33"/>
        <item x="5"/>
        <item x="66"/>
        <item x="26"/>
        <item x="7"/>
        <item x="25"/>
        <item x="55"/>
        <item x="47"/>
        <item x="36"/>
        <item x="3"/>
        <item x="0"/>
        <item x="58"/>
        <item x="44"/>
        <item x="30"/>
        <item x="21"/>
        <item x="31"/>
        <item x="32"/>
        <item t="default"/>
      </items>
    </pivotField>
    <pivotField showAll="0"/>
    <pivotField showAll="0"/>
    <pivotField showAll="0"/>
    <pivotField name="Type of Diabetes" showAll="0">
      <items count="3">
        <item sd="0" x="1"/>
        <item sd="0" x="0"/>
        <item t="default"/>
      </items>
    </pivotField>
    <pivotField showAll="0"/>
    <pivotField showAll="0">
      <items count="3">
        <item sd="0" x="0"/>
        <item sd="0" x="1"/>
        <item t="default"/>
      </items>
    </pivotField>
  </pivotFields>
  <rowFields count="1">
    <field x="1"/>
  </rowFields>
  <rowItems count="7">
    <i>
      <x/>
    </i>
    <i>
      <x v="1"/>
    </i>
    <i>
      <x v="2"/>
    </i>
    <i>
      <x v="3"/>
    </i>
    <i>
      <x v="4"/>
    </i>
    <i>
      <x v="5"/>
    </i>
    <i t="grand">
      <x/>
    </i>
  </rowItems>
  <colFields count="1">
    <field x="4"/>
  </colFields>
  <colItems count="7">
    <i>
      <x v="2"/>
    </i>
    <i>
      <x v="5"/>
    </i>
    <i>
      <x v="8"/>
    </i>
    <i>
      <x v="11"/>
    </i>
    <i>
      <x v="15"/>
    </i>
    <i>
      <x v="16"/>
    </i>
    <i t="grand">
      <x/>
    </i>
  </colItems>
  <pageFields count="1">
    <pageField fld="2" item="2" hier="-1"/>
  </pageFields>
  <dataFields count="1">
    <dataField name="Sum of body_mass_index" fld="5" baseField="0" baseItem="0" numFmtId="165"/>
  </dataFields>
  <formats count="2">
    <format dxfId="2">
      <pivotArea outline="0" collapsedLevelsAreSubtotals="1" fieldPosition="0"/>
    </format>
    <format dxfId="3">
      <pivotArea dataOnly="0" labelOnly="1" outline="0" axis="axisValues" fieldPosition="0"/>
    </format>
  </formats>
  <chartFormats count="6">
    <chartFormat chart="7" format="27" series="1">
      <pivotArea type="data" outline="0" fieldPosition="0">
        <references count="2">
          <reference field="4294967294" count="1" selected="0">
            <x v="0"/>
          </reference>
          <reference field="4" count="1" selected="0">
            <x v="2"/>
          </reference>
        </references>
      </pivotArea>
    </chartFormat>
    <chartFormat chart="7" format="28" series="1">
      <pivotArea type="data" outline="0" fieldPosition="0">
        <references count="2">
          <reference field="4294967294" count="1" selected="0">
            <x v="0"/>
          </reference>
          <reference field="4" count="1" selected="0">
            <x v="5"/>
          </reference>
        </references>
      </pivotArea>
    </chartFormat>
    <chartFormat chart="7" format="29" series="1">
      <pivotArea type="data" outline="0" fieldPosition="0">
        <references count="2">
          <reference field="4294967294" count="1" selected="0">
            <x v="0"/>
          </reference>
          <reference field="4" count="1" selected="0">
            <x v="8"/>
          </reference>
        </references>
      </pivotArea>
    </chartFormat>
    <chartFormat chart="7" format="30" series="1">
      <pivotArea type="data" outline="0" fieldPosition="0">
        <references count="2">
          <reference field="4294967294" count="1" selected="0">
            <x v="0"/>
          </reference>
          <reference field="4" count="1" selected="0">
            <x v="11"/>
          </reference>
        </references>
      </pivotArea>
    </chartFormat>
    <chartFormat chart="7" format="31" series="1">
      <pivotArea type="data" outline="0" fieldPosition="0">
        <references count="2">
          <reference field="4294967294" count="1" selected="0">
            <x v="0"/>
          </reference>
          <reference field="4" count="1" selected="0">
            <x v="15"/>
          </reference>
        </references>
      </pivotArea>
    </chartFormat>
    <chartFormat chart="7" format="32" series="1">
      <pivotArea type="data" outline="0" fieldPosition="0">
        <references count="2">
          <reference field="4294967294" count="1" selected="0">
            <x v="0"/>
          </reference>
          <reference field="4"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9E0652-D7E4-4E37-8201-196DC313537C}"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E7" firstHeaderRow="1" firstDataRow="2" firstDataCol="1" rowPageCount="1" colPageCount="1"/>
  <pivotFields count="12">
    <pivotField axis="axisRow" showAll="0">
      <items count="3">
        <item x="1"/>
        <item x="0"/>
        <item t="default"/>
      </items>
    </pivotField>
    <pivotField axis="axisPage" showAll="0">
      <items count="36">
        <item x="14"/>
        <item x="19"/>
        <item x="31"/>
        <item x="25"/>
        <item x="13"/>
        <item x="12"/>
        <item x="9"/>
        <item x="3"/>
        <item x="4"/>
        <item x="16"/>
        <item x="20"/>
        <item x="8"/>
        <item x="11"/>
        <item x="7"/>
        <item x="34"/>
        <item x="21"/>
        <item x="23"/>
        <item x="2"/>
        <item x="1"/>
        <item x="22"/>
        <item x="26"/>
        <item x="32"/>
        <item x="6"/>
        <item x="24"/>
        <item x="17"/>
        <item x="29"/>
        <item x="0"/>
        <item x="15"/>
        <item x="18"/>
        <item x="10"/>
        <item x="33"/>
        <item x="5"/>
        <item x="28"/>
        <item x="30"/>
        <item x="27"/>
        <item t="default"/>
      </items>
    </pivotField>
    <pivotField axis="axisCol" dataField="1" showAll="0" sortType="ascending">
      <items count="4">
        <item x="1"/>
        <item x="0"/>
        <item x="2"/>
        <item t="default"/>
      </items>
    </pivotField>
    <pivotField showAll="0"/>
    <pivotField showAll="0"/>
    <pivotField numFmtId="165" showAll="0"/>
    <pivotField showAll="0"/>
    <pivotField showAll="0"/>
    <pivotField showAll="0"/>
    <pivotField showAll="0">
      <items count="3">
        <item x="1"/>
        <item x="0"/>
        <item t="default"/>
      </items>
    </pivotField>
    <pivotField showAll="0"/>
    <pivotField showAll="0"/>
  </pivotFields>
  <rowFields count="1">
    <field x="0"/>
  </rowFields>
  <rowItems count="3">
    <i>
      <x/>
    </i>
    <i>
      <x v="1"/>
    </i>
    <i t="grand">
      <x/>
    </i>
  </rowItems>
  <colFields count="1">
    <field x="2"/>
  </colFields>
  <colItems count="4">
    <i>
      <x/>
    </i>
    <i>
      <x v="1"/>
    </i>
    <i>
      <x v="2"/>
    </i>
    <i t="grand">
      <x/>
    </i>
  </colItems>
  <pageFields count="1">
    <pageField fld="1" hier="-1"/>
  </pageFields>
  <dataFields count="1">
    <dataField name="Count of Age Group" fld="2" subtotal="count" baseField="0" baseItem="0"/>
  </dataFields>
  <chartFormats count="3">
    <chartFormat chart="3" format="3" series="1">
      <pivotArea type="data" outline="0" fieldPosition="0">
        <references count="2">
          <reference field="4294967294" count="1" selected="0">
            <x v="0"/>
          </reference>
          <reference field="2" count="1" selected="0">
            <x v="0"/>
          </reference>
        </references>
      </pivotArea>
    </chartFormat>
    <chartFormat chart="3" format="4" series="1">
      <pivotArea type="data" outline="0" fieldPosition="0">
        <references count="2">
          <reference field="4294967294" count="1" selected="0">
            <x v="0"/>
          </reference>
          <reference field="2" count="1" selected="0">
            <x v="1"/>
          </reference>
        </references>
      </pivotArea>
    </chartFormat>
    <chartFormat chart="3" format="5"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BBC423-822A-4D44-8D26-623D0EF90CA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C14" firstHeaderRow="1" firstDataRow="2" firstDataCol="1"/>
  <pivotFields count="7">
    <pivotField numFmtId="165" showAll="0">
      <items count="68">
        <item x="8"/>
        <item x="34"/>
        <item x="18"/>
        <item x="63"/>
        <item x="9"/>
        <item x="1"/>
        <item x="38"/>
        <item x="60"/>
        <item x="4"/>
        <item x="20"/>
        <item x="64"/>
        <item x="16"/>
        <item x="10"/>
        <item x="24"/>
        <item x="59"/>
        <item x="19"/>
        <item x="54"/>
        <item x="40"/>
        <item x="22"/>
        <item x="35"/>
        <item x="39"/>
        <item x="50"/>
        <item x="14"/>
        <item x="46"/>
        <item x="61"/>
        <item x="37"/>
        <item x="45"/>
        <item x="41"/>
        <item x="2"/>
        <item x="23"/>
        <item x="42"/>
        <item x="65"/>
        <item x="56"/>
        <item x="52"/>
        <item x="27"/>
        <item x="62"/>
        <item x="51"/>
        <item x="48"/>
        <item x="12"/>
        <item x="28"/>
        <item x="15"/>
        <item x="57"/>
        <item x="17"/>
        <item x="53"/>
        <item x="13"/>
        <item x="6"/>
        <item x="11"/>
        <item x="29"/>
        <item x="43"/>
        <item x="49"/>
        <item x="33"/>
        <item x="5"/>
        <item x="66"/>
        <item x="26"/>
        <item x="7"/>
        <item x="25"/>
        <item x="55"/>
        <item x="47"/>
        <item x="36"/>
        <item x="3"/>
        <item x="0"/>
        <item x="58"/>
        <item x="44"/>
        <item x="30"/>
        <item x="21"/>
        <item x="31"/>
        <item x="32"/>
        <item t="default"/>
      </items>
    </pivotField>
    <pivotField axis="axisRow" showAll="0">
      <items count="5">
        <item sd="0" x="1"/>
        <item sd="0" x="0"/>
        <item sd="0" x="2"/>
        <item sd="0" x="3"/>
        <item t="default"/>
      </items>
    </pivotField>
    <pivotField showAll="0"/>
    <pivotField showAll="0">
      <items count="32">
        <item x="6"/>
        <item x="2"/>
        <item x="13"/>
        <item x="3"/>
        <item x="1"/>
        <item x="11"/>
        <item x="25"/>
        <item x="30"/>
        <item x="12"/>
        <item x="4"/>
        <item x="16"/>
        <item x="14"/>
        <item x="21"/>
        <item x="10"/>
        <item x="18"/>
        <item x="22"/>
        <item x="17"/>
        <item x="7"/>
        <item x="9"/>
        <item x="24"/>
        <item x="5"/>
        <item x="28"/>
        <item x="23"/>
        <item x="26"/>
        <item x="20"/>
        <item x="15"/>
        <item x="8"/>
        <item x="29"/>
        <item x="27"/>
        <item x="19"/>
        <item x="0"/>
        <item t="default"/>
      </items>
    </pivotField>
    <pivotField axis="axisCol" dataField="1" showAll="0">
      <items count="3">
        <item h="1" x="1"/>
        <item x="0"/>
        <item t="default"/>
      </items>
    </pivotField>
    <pivotField showAll="0"/>
    <pivotField showAll="0"/>
  </pivotFields>
  <rowFields count="1">
    <field x="1"/>
  </rowFields>
  <rowItems count="4">
    <i>
      <x/>
    </i>
    <i>
      <x v="1"/>
    </i>
    <i>
      <x v="2"/>
    </i>
    <i t="grand">
      <x/>
    </i>
  </rowItems>
  <colFields count="1">
    <field x="4"/>
  </colFields>
  <colItems count="2">
    <i>
      <x v="1"/>
    </i>
    <i t="grand">
      <x/>
    </i>
  </colItems>
  <dataFields count="1">
    <dataField name="Count of Diabetes" fld="4" subtotal="count" baseField="1" baseItem="0"/>
  </dataFields>
  <chartFormats count="10">
    <chartFormat chart="2" format="2" series="1">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3">
          <reference field="4294967294" count="1" selected="0">
            <x v="0"/>
          </reference>
          <reference field="1" count="1" selected="0">
            <x v="0"/>
          </reference>
          <reference field="4" count="1" selected="0">
            <x v="0"/>
          </reference>
        </references>
      </pivotArea>
    </chartFormat>
    <chartFormat chart="2" format="4">
      <pivotArea type="data" outline="0" fieldPosition="0">
        <references count="3">
          <reference field="4294967294" count="1" selected="0">
            <x v="0"/>
          </reference>
          <reference field="1" count="1" selected="0">
            <x v="1"/>
          </reference>
          <reference field="4" count="1" selected="0">
            <x v="0"/>
          </reference>
        </references>
      </pivotArea>
    </chartFormat>
    <chartFormat chart="2" format="5">
      <pivotArea type="data" outline="0" fieldPosition="0">
        <references count="3">
          <reference field="4294967294" count="1" selected="0">
            <x v="0"/>
          </reference>
          <reference field="1" count="1" selected="0">
            <x v="2"/>
          </reference>
          <reference field="4" count="1" selected="0">
            <x v="0"/>
          </reference>
        </references>
      </pivotArea>
    </chartFormat>
    <chartFormat chart="2" format="6">
      <pivotArea type="data" outline="0" fieldPosition="0">
        <references count="3">
          <reference field="4294967294" count="1" selected="0">
            <x v="0"/>
          </reference>
          <reference field="1" count="1" selected="0">
            <x v="3"/>
          </reference>
          <reference field="4" count="1" selected="0">
            <x v="0"/>
          </reference>
        </references>
      </pivotArea>
    </chartFormat>
    <chartFormat chart="2" format="7" series="1">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3">
          <reference field="4294967294" count="1" selected="0">
            <x v="0"/>
          </reference>
          <reference field="1" count="1" selected="0">
            <x v="0"/>
          </reference>
          <reference field="4" count="1" selected="0">
            <x v="1"/>
          </reference>
        </references>
      </pivotArea>
    </chartFormat>
    <chartFormat chart="2" format="9">
      <pivotArea type="data" outline="0" fieldPosition="0">
        <references count="3">
          <reference field="4294967294" count="1" selected="0">
            <x v="0"/>
          </reference>
          <reference field="1" count="1" selected="0">
            <x v="1"/>
          </reference>
          <reference field="4" count="1" selected="0">
            <x v="1"/>
          </reference>
        </references>
      </pivotArea>
    </chartFormat>
    <chartFormat chart="2" format="10">
      <pivotArea type="data" outline="0" fieldPosition="0">
        <references count="3">
          <reference field="4294967294" count="1" selected="0">
            <x v="0"/>
          </reference>
          <reference field="1" count="1" selected="0">
            <x v="2"/>
          </reference>
          <reference field="4" count="1" selected="0">
            <x v="1"/>
          </reference>
        </references>
      </pivotArea>
    </chartFormat>
    <chartFormat chart="2" format="11">
      <pivotArea type="data" outline="0" fieldPosition="0">
        <references count="3">
          <reference field="4294967294" count="1" selected="0">
            <x v="0"/>
          </reference>
          <reference field="1" count="1" selected="0">
            <x v="3"/>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diabetes" xr10:uid="{1F4C93FF-72AE-403B-88EF-5B8402F7AA65}" sourceName="type_of_diabetes">
  <pivotTables>
    <pivotTable tabId="3" name="PivotTable2"/>
  </pivotTables>
  <data>
    <tabular pivotCacheId="82783572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dy_mass_index" xr10:uid="{B35A11B2-0987-442A-A558-2356897467AB}" sourceName="body_mass_index">
  <pivotTables>
    <pivotTable tabId="3" name="PivotTable1"/>
  </pivotTables>
  <data>
    <tabular pivotCacheId="1419816198">
      <items count="67">
        <i x="34" s="1"/>
        <i x="63" s="1"/>
        <i x="1" s="1"/>
        <i x="38" s="1"/>
        <i x="60" s="1"/>
        <i x="4" s="1"/>
        <i x="20" s="1"/>
        <i x="40" s="1"/>
        <i x="22" s="1"/>
        <i x="35" s="1"/>
        <i x="39" s="1"/>
        <i x="50" s="1"/>
        <i x="14" s="1"/>
        <i x="46" s="1"/>
        <i x="61" s="1"/>
        <i x="37" s="1"/>
        <i x="23" s="1"/>
        <i x="42" s="1"/>
        <i x="65" s="1"/>
        <i x="56" s="1"/>
        <i x="52" s="1"/>
        <i x="27" s="1"/>
        <i x="51" s="1"/>
        <i x="12" s="1"/>
        <i x="28" s="1"/>
        <i x="15" s="1"/>
        <i x="57" s="1"/>
        <i x="17" s="1"/>
        <i x="53" s="1"/>
        <i x="13" s="1"/>
        <i x="11" s="1"/>
        <i x="29" s="1"/>
        <i x="43" s="1"/>
        <i x="49" s="1"/>
        <i x="33" s="1"/>
        <i x="5" s="1"/>
        <i x="66" s="1"/>
        <i x="26" s="1"/>
        <i x="7" s="1"/>
        <i x="25" s="1"/>
        <i x="47" s="1"/>
        <i x="36" s="1"/>
        <i x="3" s="1"/>
        <i x="0" s="1"/>
        <i x="58" s="1"/>
        <i x="44" s="1"/>
        <i x="30" s="1"/>
        <i x="21" s="1"/>
        <i x="31" s="1"/>
        <i x="32" s="1"/>
        <i x="8" s="1" nd="1"/>
        <i x="18" s="1" nd="1"/>
        <i x="9" s="1" nd="1"/>
        <i x="64" s="1" nd="1"/>
        <i x="16" s="1" nd="1"/>
        <i x="10" s="1" nd="1"/>
        <i x="24" s="1" nd="1"/>
        <i x="59" s="1" nd="1"/>
        <i x="19" s="1" nd="1"/>
        <i x="54" s="1" nd="1"/>
        <i x="45" s="1" nd="1"/>
        <i x="41" s="1" nd="1"/>
        <i x="2" s="1" nd="1"/>
        <i x="62" s="1" nd="1"/>
        <i x="48" s="1" nd="1"/>
        <i x="6" s="1" nd="1"/>
        <i x="5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_of_diabetes" xr10:uid="{EF14D6EE-C117-43F1-B6B6-9D613A2D79D6}" cache="Slicer_type_of_diabetes" caption="type_of_diabetes" rowHeight="257175"/>
  <slicer name="body_mass_index" xr10:uid="{AF8E607C-A912-46CF-9516-0F44262DF1AD}" cache="Slicer_body_mass_index" caption="body_mass_index" startItem="52"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2EA5D-F1E7-433E-8A43-12650E419AB3}">
  <dimension ref="A1:I76"/>
  <sheetViews>
    <sheetView workbookViewId="0">
      <selection activeCell="B5" sqref="B5"/>
    </sheetView>
  </sheetViews>
  <sheetFormatPr defaultRowHeight="15" x14ac:dyDescent="0.25"/>
  <cols>
    <col min="5" max="5" width="9.140625" customWidth="1"/>
    <col min="6" max="6" width="15.42578125" customWidth="1"/>
    <col min="7" max="7" width="20.5703125" customWidth="1"/>
    <col min="8" max="8" width="30.140625" customWidth="1"/>
    <col min="9" max="9" width="19.28515625" customWidth="1"/>
  </cols>
  <sheetData>
    <row r="1" spans="1:9" x14ac:dyDescent="0.25">
      <c r="A1" t="s">
        <v>0</v>
      </c>
      <c r="B1" t="s">
        <v>1</v>
      </c>
      <c r="C1" t="s">
        <v>2</v>
      </c>
      <c r="D1" t="s">
        <v>3</v>
      </c>
      <c r="E1" t="s">
        <v>4</v>
      </c>
      <c r="F1" t="s">
        <v>5</v>
      </c>
      <c r="G1" t="s">
        <v>6</v>
      </c>
      <c r="H1" t="s">
        <v>7</v>
      </c>
      <c r="I1" t="s">
        <v>8</v>
      </c>
    </row>
    <row r="2" spans="1:9" x14ac:dyDescent="0.25">
      <c r="A2" t="s">
        <v>9</v>
      </c>
      <c r="B2">
        <v>64</v>
      </c>
      <c r="C2">
        <v>160</v>
      </c>
      <c r="D2">
        <v>90</v>
      </c>
      <c r="E2">
        <v>196</v>
      </c>
      <c r="F2" t="s">
        <v>10</v>
      </c>
      <c r="G2">
        <v>2</v>
      </c>
      <c r="H2" t="s">
        <v>11</v>
      </c>
      <c r="I2">
        <v>1</v>
      </c>
    </row>
    <row r="3" spans="1:9" x14ac:dyDescent="0.25">
      <c r="A3" t="s">
        <v>9</v>
      </c>
      <c r="B3">
        <v>64</v>
      </c>
      <c r="C3">
        <v>175</v>
      </c>
      <c r="D3">
        <v>65</v>
      </c>
      <c r="E3">
        <v>128</v>
      </c>
      <c r="F3" t="s">
        <v>12</v>
      </c>
      <c r="G3">
        <v>2</v>
      </c>
      <c r="H3" t="s">
        <v>13</v>
      </c>
      <c r="I3">
        <v>1</v>
      </c>
    </row>
    <row r="4" spans="1:9" x14ac:dyDescent="0.25">
      <c r="A4" t="s">
        <v>9</v>
      </c>
      <c r="B4">
        <v>55</v>
      </c>
      <c r="C4">
        <v>168</v>
      </c>
      <c r="D4">
        <v>77</v>
      </c>
      <c r="E4">
        <v>211</v>
      </c>
      <c r="F4" t="s">
        <v>14</v>
      </c>
      <c r="G4">
        <v>1</v>
      </c>
      <c r="H4" t="s">
        <v>11</v>
      </c>
      <c r="I4">
        <v>1</v>
      </c>
    </row>
    <row r="5" spans="1:9" x14ac:dyDescent="0.25">
      <c r="A5" t="s">
        <v>15</v>
      </c>
      <c r="B5">
        <v>54</v>
      </c>
      <c r="C5">
        <v>155</v>
      </c>
      <c r="D5">
        <v>84</v>
      </c>
      <c r="E5">
        <v>154</v>
      </c>
      <c r="F5" t="s">
        <v>16</v>
      </c>
      <c r="G5">
        <v>2</v>
      </c>
      <c r="H5" t="s">
        <v>11</v>
      </c>
      <c r="I5">
        <v>1</v>
      </c>
    </row>
    <row r="6" spans="1:9" x14ac:dyDescent="0.25">
      <c r="A6" t="s">
        <v>9</v>
      </c>
      <c r="B6">
        <v>41</v>
      </c>
      <c r="C6">
        <v>173</v>
      </c>
      <c r="D6">
        <v>66</v>
      </c>
      <c r="E6">
        <v>192</v>
      </c>
      <c r="F6" t="s">
        <v>10</v>
      </c>
      <c r="G6">
        <v>2</v>
      </c>
      <c r="H6" t="s">
        <v>13</v>
      </c>
      <c r="I6">
        <v>2</v>
      </c>
    </row>
    <row r="7" spans="1:9" x14ac:dyDescent="0.25">
      <c r="A7" t="s">
        <v>15</v>
      </c>
      <c r="B7">
        <v>43</v>
      </c>
      <c r="C7">
        <v>158</v>
      </c>
      <c r="D7">
        <v>79</v>
      </c>
      <c r="E7">
        <v>178</v>
      </c>
      <c r="F7" t="s">
        <v>17</v>
      </c>
      <c r="G7">
        <v>2</v>
      </c>
      <c r="H7" t="s">
        <v>18</v>
      </c>
      <c r="I7">
        <v>1</v>
      </c>
    </row>
    <row r="8" spans="1:9" x14ac:dyDescent="0.25">
      <c r="A8" t="s">
        <v>15</v>
      </c>
      <c r="B8">
        <v>71</v>
      </c>
      <c r="C8">
        <v>155</v>
      </c>
      <c r="D8">
        <v>73</v>
      </c>
      <c r="E8">
        <v>250</v>
      </c>
      <c r="F8" t="s">
        <v>19</v>
      </c>
      <c r="G8">
        <v>1</v>
      </c>
      <c r="H8" t="s">
        <v>11</v>
      </c>
      <c r="I8">
        <v>1</v>
      </c>
    </row>
    <row r="9" spans="1:9" x14ac:dyDescent="0.25">
      <c r="A9" t="s">
        <v>15</v>
      </c>
      <c r="B9">
        <v>54</v>
      </c>
      <c r="C9">
        <v>167</v>
      </c>
      <c r="D9">
        <v>90</v>
      </c>
      <c r="E9">
        <v>170</v>
      </c>
      <c r="F9" t="s">
        <v>17</v>
      </c>
      <c r="G9">
        <v>2</v>
      </c>
      <c r="H9" t="s">
        <v>20</v>
      </c>
      <c r="I9">
        <v>1</v>
      </c>
    </row>
    <row r="10" spans="1:9" x14ac:dyDescent="0.25">
      <c r="A10" t="s">
        <v>9</v>
      </c>
      <c r="B10">
        <v>59</v>
      </c>
      <c r="C10">
        <v>170</v>
      </c>
      <c r="D10">
        <v>50</v>
      </c>
      <c r="E10">
        <v>200</v>
      </c>
      <c r="F10" t="s">
        <v>21</v>
      </c>
      <c r="G10">
        <v>1</v>
      </c>
      <c r="H10" t="s">
        <v>20</v>
      </c>
      <c r="I10">
        <v>1</v>
      </c>
    </row>
    <row r="11" spans="1:9" x14ac:dyDescent="0.25">
      <c r="A11" t="s">
        <v>15</v>
      </c>
      <c r="B11">
        <v>49</v>
      </c>
      <c r="C11">
        <v>160</v>
      </c>
      <c r="D11">
        <v>54</v>
      </c>
      <c r="E11">
        <v>171</v>
      </c>
      <c r="F11" t="s">
        <v>12</v>
      </c>
      <c r="G11">
        <v>1</v>
      </c>
      <c r="H11" t="s">
        <v>13</v>
      </c>
      <c r="I11">
        <v>2</v>
      </c>
    </row>
    <row r="12" spans="1:9" x14ac:dyDescent="0.25">
      <c r="A12" t="s">
        <v>15</v>
      </c>
      <c r="B12">
        <v>47</v>
      </c>
      <c r="C12">
        <v>155</v>
      </c>
      <c r="D12">
        <v>59</v>
      </c>
      <c r="E12">
        <v>251</v>
      </c>
      <c r="F12" t="s">
        <v>22</v>
      </c>
      <c r="G12">
        <v>1</v>
      </c>
      <c r="H12" t="s">
        <v>11</v>
      </c>
      <c r="I12">
        <v>1</v>
      </c>
    </row>
    <row r="13" spans="1:9" x14ac:dyDescent="0.25">
      <c r="A13" t="s">
        <v>9</v>
      </c>
      <c r="B13">
        <v>40</v>
      </c>
      <c r="C13">
        <v>160</v>
      </c>
      <c r="D13">
        <v>78</v>
      </c>
      <c r="E13">
        <v>300</v>
      </c>
      <c r="F13" t="s">
        <v>23</v>
      </c>
      <c r="G13">
        <v>2</v>
      </c>
      <c r="H13" t="s">
        <v>11</v>
      </c>
      <c r="I13">
        <v>1</v>
      </c>
    </row>
    <row r="14" spans="1:9" x14ac:dyDescent="0.25">
      <c r="A14" t="s">
        <v>15</v>
      </c>
      <c r="B14">
        <v>55</v>
      </c>
      <c r="C14">
        <v>155</v>
      </c>
      <c r="D14">
        <v>70</v>
      </c>
      <c r="E14">
        <v>270</v>
      </c>
      <c r="F14" t="s">
        <v>24</v>
      </c>
      <c r="G14">
        <v>2</v>
      </c>
      <c r="H14" t="s">
        <v>20</v>
      </c>
      <c r="I14">
        <v>2</v>
      </c>
    </row>
    <row r="15" spans="1:9" x14ac:dyDescent="0.25">
      <c r="A15" t="s">
        <v>15</v>
      </c>
      <c r="B15">
        <v>67</v>
      </c>
      <c r="C15">
        <v>170</v>
      </c>
      <c r="D15">
        <v>86</v>
      </c>
      <c r="E15">
        <v>156</v>
      </c>
      <c r="F15" t="s">
        <v>25</v>
      </c>
      <c r="G15">
        <v>2</v>
      </c>
      <c r="H15" t="s">
        <v>11</v>
      </c>
      <c r="I15">
        <v>2</v>
      </c>
    </row>
    <row r="16" spans="1:9" x14ac:dyDescent="0.25">
      <c r="A16" t="s">
        <v>15</v>
      </c>
      <c r="B16">
        <v>48</v>
      </c>
      <c r="C16">
        <v>162</v>
      </c>
      <c r="D16">
        <v>70</v>
      </c>
      <c r="E16">
        <v>171</v>
      </c>
      <c r="F16" t="s">
        <v>26</v>
      </c>
      <c r="G16">
        <v>2</v>
      </c>
      <c r="H16" t="s">
        <v>27</v>
      </c>
      <c r="I16">
        <v>2</v>
      </c>
    </row>
    <row r="17" spans="1:9" x14ac:dyDescent="0.25">
      <c r="A17" t="s">
        <v>15</v>
      </c>
      <c r="B17">
        <v>55</v>
      </c>
      <c r="C17">
        <v>160</v>
      </c>
      <c r="D17">
        <v>75</v>
      </c>
      <c r="E17">
        <v>260</v>
      </c>
      <c r="F17" t="s">
        <v>28</v>
      </c>
      <c r="G17">
        <v>2</v>
      </c>
      <c r="H17" t="s">
        <v>29</v>
      </c>
      <c r="I17">
        <v>1</v>
      </c>
    </row>
    <row r="18" spans="1:9" x14ac:dyDescent="0.25">
      <c r="A18" t="s">
        <v>9</v>
      </c>
      <c r="B18">
        <v>38</v>
      </c>
      <c r="C18">
        <v>174</v>
      </c>
      <c r="D18">
        <v>73</v>
      </c>
      <c r="E18">
        <v>259</v>
      </c>
      <c r="F18" t="s">
        <v>30</v>
      </c>
      <c r="G18">
        <v>1</v>
      </c>
      <c r="H18" t="s">
        <v>27</v>
      </c>
      <c r="I18">
        <v>1</v>
      </c>
    </row>
    <row r="19" spans="1:9" x14ac:dyDescent="0.25">
      <c r="A19" t="s">
        <v>9</v>
      </c>
      <c r="B19">
        <v>43</v>
      </c>
      <c r="C19">
        <v>175</v>
      </c>
      <c r="D19">
        <v>90</v>
      </c>
      <c r="E19">
        <v>260</v>
      </c>
      <c r="F19" t="s">
        <v>31</v>
      </c>
      <c r="G19">
        <v>2</v>
      </c>
      <c r="H19" t="s">
        <v>11</v>
      </c>
      <c r="I19">
        <v>2</v>
      </c>
    </row>
    <row r="20" spans="1:9" x14ac:dyDescent="0.25">
      <c r="A20" t="s">
        <v>15</v>
      </c>
      <c r="B20">
        <v>37</v>
      </c>
      <c r="C20">
        <v>168</v>
      </c>
      <c r="D20">
        <v>56</v>
      </c>
      <c r="E20">
        <v>168</v>
      </c>
      <c r="F20" t="s">
        <v>14</v>
      </c>
      <c r="G20">
        <v>1</v>
      </c>
      <c r="H20" t="s">
        <v>13</v>
      </c>
      <c r="I20">
        <v>2</v>
      </c>
    </row>
    <row r="21" spans="1:9" x14ac:dyDescent="0.25">
      <c r="A21" t="s">
        <v>9</v>
      </c>
      <c r="B21">
        <v>15</v>
      </c>
      <c r="C21">
        <v>155</v>
      </c>
      <c r="D21">
        <v>60</v>
      </c>
      <c r="E21">
        <v>170</v>
      </c>
      <c r="F21" t="s">
        <v>10</v>
      </c>
      <c r="G21">
        <v>1</v>
      </c>
      <c r="H21" t="s">
        <v>11</v>
      </c>
      <c r="I21">
        <v>2</v>
      </c>
    </row>
    <row r="22" spans="1:9" x14ac:dyDescent="0.25">
      <c r="A22" t="s">
        <v>15</v>
      </c>
      <c r="B22">
        <v>65</v>
      </c>
      <c r="C22">
        <v>159</v>
      </c>
      <c r="D22">
        <v>58</v>
      </c>
      <c r="E22">
        <v>206</v>
      </c>
      <c r="F22" t="s">
        <v>32</v>
      </c>
      <c r="G22">
        <v>2</v>
      </c>
      <c r="H22" t="s">
        <v>11</v>
      </c>
      <c r="I22">
        <v>1</v>
      </c>
    </row>
    <row r="23" spans="1:9" x14ac:dyDescent="0.25">
      <c r="A23" t="s">
        <v>15</v>
      </c>
      <c r="B23">
        <v>45</v>
      </c>
      <c r="C23">
        <v>158</v>
      </c>
      <c r="D23">
        <v>92</v>
      </c>
      <c r="E23">
        <v>208</v>
      </c>
      <c r="F23" t="s">
        <v>17</v>
      </c>
      <c r="G23">
        <v>2</v>
      </c>
      <c r="H23" t="s">
        <v>20</v>
      </c>
      <c r="I23">
        <v>2</v>
      </c>
    </row>
    <row r="24" spans="1:9" x14ac:dyDescent="0.25">
      <c r="A24" t="s">
        <v>9</v>
      </c>
      <c r="B24">
        <v>61</v>
      </c>
      <c r="C24">
        <v>158</v>
      </c>
      <c r="D24">
        <v>65</v>
      </c>
      <c r="E24">
        <v>260</v>
      </c>
      <c r="F24" t="s">
        <v>19</v>
      </c>
      <c r="G24">
        <v>2</v>
      </c>
      <c r="H24" t="s">
        <v>29</v>
      </c>
      <c r="I24">
        <v>1</v>
      </c>
    </row>
    <row r="25" spans="1:9" x14ac:dyDescent="0.25">
      <c r="A25" t="s">
        <v>9</v>
      </c>
      <c r="B25">
        <v>66</v>
      </c>
      <c r="C25">
        <v>159</v>
      </c>
      <c r="D25">
        <v>69</v>
      </c>
      <c r="E25">
        <v>175</v>
      </c>
      <c r="F25" t="s">
        <v>33</v>
      </c>
      <c r="G25">
        <v>2</v>
      </c>
      <c r="H25" t="s">
        <v>13</v>
      </c>
      <c r="I25">
        <v>1</v>
      </c>
    </row>
    <row r="26" spans="1:9" x14ac:dyDescent="0.25">
      <c r="A26" t="s">
        <v>9</v>
      </c>
      <c r="B26">
        <v>22</v>
      </c>
      <c r="C26">
        <v>162</v>
      </c>
      <c r="D26">
        <v>65</v>
      </c>
      <c r="E26">
        <v>128</v>
      </c>
      <c r="F26" t="s">
        <v>31</v>
      </c>
      <c r="G26">
        <v>1</v>
      </c>
      <c r="H26" t="s">
        <v>27</v>
      </c>
      <c r="I26">
        <v>2</v>
      </c>
    </row>
    <row r="27" spans="1:9" x14ac:dyDescent="0.25">
      <c r="A27" t="s">
        <v>15</v>
      </c>
      <c r="B27">
        <v>55</v>
      </c>
      <c r="C27">
        <v>160</v>
      </c>
      <c r="D27">
        <v>83</v>
      </c>
      <c r="E27">
        <v>208</v>
      </c>
      <c r="F27" t="s">
        <v>32</v>
      </c>
      <c r="G27">
        <v>2</v>
      </c>
      <c r="H27" t="s">
        <v>34</v>
      </c>
      <c r="I27">
        <v>1</v>
      </c>
    </row>
    <row r="28" spans="1:9" x14ac:dyDescent="0.25">
      <c r="A28" t="s">
        <v>15</v>
      </c>
      <c r="B28">
        <v>46</v>
      </c>
      <c r="C28">
        <v>158</v>
      </c>
      <c r="D28">
        <v>80</v>
      </c>
      <c r="E28">
        <v>200</v>
      </c>
      <c r="F28" t="s">
        <v>30</v>
      </c>
      <c r="G28">
        <v>2</v>
      </c>
      <c r="H28" t="s">
        <v>35</v>
      </c>
      <c r="I28">
        <v>1</v>
      </c>
    </row>
    <row r="29" spans="1:9" x14ac:dyDescent="0.25">
      <c r="A29" t="s">
        <v>9</v>
      </c>
      <c r="B29">
        <v>71</v>
      </c>
      <c r="C29">
        <v>155</v>
      </c>
      <c r="D29">
        <v>69</v>
      </c>
      <c r="E29">
        <v>142</v>
      </c>
      <c r="F29" t="s">
        <v>26</v>
      </c>
      <c r="G29">
        <v>2</v>
      </c>
      <c r="H29" t="s">
        <v>36</v>
      </c>
      <c r="I29">
        <v>1</v>
      </c>
    </row>
    <row r="30" spans="1:9" x14ac:dyDescent="0.25">
      <c r="A30" t="s">
        <v>15</v>
      </c>
      <c r="B30">
        <v>61</v>
      </c>
      <c r="C30">
        <v>157</v>
      </c>
      <c r="D30">
        <v>72</v>
      </c>
      <c r="E30">
        <v>163</v>
      </c>
      <c r="F30" t="s">
        <v>37</v>
      </c>
      <c r="G30">
        <v>2</v>
      </c>
      <c r="H30" t="s">
        <v>29</v>
      </c>
      <c r="I30">
        <v>1</v>
      </c>
    </row>
    <row r="31" spans="1:9" x14ac:dyDescent="0.25">
      <c r="A31" t="s">
        <v>15</v>
      </c>
      <c r="B31">
        <v>51</v>
      </c>
      <c r="C31">
        <v>159</v>
      </c>
      <c r="D31">
        <v>78</v>
      </c>
      <c r="E31">
        <v>205</v>
      </c>
      <c r="F31" t="s">
        <v>19</v>
      </c>
      <c r="G31">
        <v>2</v>
      </c>
      <c r="H31" t="s">
        <v>29</v>
      </c>
      <c r="I31">
        <v>2</v>
      </c>
    </row>
    <row r="32" spans="1:9" x14ac:dyDescent="0.25">
      <c r="A32" t="s">
        <v>9</v>
      </c>
      <c r="B32">
        <v>56</v>
      </c>
      <c r="C32">
        <v>162</v>
      </c>
      <c r="D32">
        <v>95</v>
      </c>
      <c r="E32">
        <v>315</v>
      </c>
      <c r="F32" t="s">
        <v>38</v>
      </c>
      <c r="G32">
        <v>2</v>
      </c>
      <c r="H32" t="s">
        <v>39</v>
      </c>
      <c r="I32">
        <v>2</v>
      </c>
    </row>
    <row r="33" spans="1:9" x14ac:dyDescent="0.25">
      <c r="A33" t="s">
        <v>9</v>
      </c>
      <c r="B33">
        <v>53</v>
      </c>
      <c r="C33">
        <v>170</v>
      </c>
      <c r="D33">
        <v>110</v>
      </c>
      <c r="E33">
        <v>230</v>
      </c>
      <c r="F33" t="s">
        <v>40</v>
      </c>
      <c r="G33">
        <v>2</v>
      </c>
      <c r="H33" t="s">
        <v>41</v>
      </c>
      <c r="I33">
        <v>1</v>
      </c>
    </row>
    <row r="34" spans="1:9" x14ac:dyDescent="0.25">
      <c r="A34" t="s">
        <v>15</v>
      </c>
      <c r="B34">
        <v>48</v>
      </c>
      <c r="C34">
        <v>160</v>
      </c>
      <c r="D34">
        <v>100</v>
      </c>
      <c r="E34">
        <v>185</v>
      </c>
      <c r="F34" t="s">
        <v>32</v>
      </c>
      <c r="G34">
        <v>2</v>
      </c>
      <c r="H34" t="s">
        <v>42</v>
      </c>
      <c r="I34">
        <v>2</v>
      </c>
    </row>
    <row r="35" spans="1:9" x14ac:dyDescent="0.25">
      <c r="A35" t="s">
        <v>15</v>
      </c>
      <c r="B35">
        <v>60</v>
      </c>
      <c r="C35">
        <v>159</v>
      </c>
      <c r="D35">
        <v>80</v>
      </c>
      <c r="E35">
        <v>128</v>
      </c>
      <c r="F35" t="s">
        <v>33</v>
      </c>
      <c r="G35">
        <v>2</v>
      </c>
      <c r="H35" t="s">
        <v>27</v>
      </c>
      <c r="I35">
        <v>2</v>
      </c>
    </row>
    <row r="36" spans="1:9" x14ac:dyDescent="0.25">
      <c r="A36" t="s">
        <v>9</v>
      </c>
      <c r="B36">
        <v>34</v>
      </c>
      <c r="C36">
        <v>155</v>
      </c>
      <c r="D36">
        <v>69</v>
      </c>
      <c r="E36">
        <v>172</v>
      </c>
      <c r="F36" t="s">
        <v>38</v>
      </c>
      <c r="G36">
        <v>2</v>
      </c>
      <c r="H36" t="s">
        <v>36</v>
      </c>
      <c r="I36">
        <v>2</v>
      </c>
    </row>
    <row r="37" spans="1:9" x14ac:dyDescent="0.25">
      <c r="A37" t="s">
        <v>9</v>
      </c>
      <c r="B37">
        <v>53</v>
      </c>
      <c r="C37">
        <v>192</v>
      </c>
      <c r="D37">
        <v>70</v>
      </c>
      <c r="E37">
        <v>135</v>
      </c>
      <c r="F37" t="s">
        <v>43</v>
      </c>
      <c r="G37">
        <v>2</v>
      </c>
      <c r="H37" t="s">
        <v>42</v>
      </c>
      <c r="I37">
        <v>1</v>
      </c>
    </row>
    <row r="38" spans="1:9" x14ac:dyDescent="0.25">
      <c r="A38" t="s">
        <v>15</v>
      </c>
      <c r="B38">
        <v>60</v>
      </c>
      <c r="C38">
        <v>159</v>
      </c>
      <c r="D38">
        <v>80</v>
      </c>
      <c r="E38">
        <v>163</v>
      </c>
      <c r="F38" t="s">
        <v>26</v>
      </c>
      <c r="G38">
        <v>2</v>
      </c>
      <c r="H38" t="s">
        <v>27</v>
      </c>
      <c r="I38">
        <v>1</v>
      </c>
    </row>
    <row r="39" spans="1:9" x14ac:dyDescent="0.25">
      <c r="A39" t="s">
        <v>15</v>
      </c>
      <c r="B39">
        <v>34</v>
      </c>
      <c r="C39">
        <v>155</v>
      </c>
      <c r="D39">
        <v>69</v>
      </c>
      <c r="E39">
        <v>218</v>
      </c>
      <c r="F39" t="s">
        <v>44</v>
      </c>
      <c r="G39">
        <v>2</v>
      </c>
      <c r="H39" t="s">
        <v>11</v>
      </c>
      <c r="I39">
        <v>2</v>
      </c>
    </row>
    <row r="40" spans="1:9" x14ac:dyDescent="0.25">
      <c r="A40" t="s">
        <v>9</v>
      </c>
      <c r="B40">
        <v>53</v>
      </c>
      <c r="C40">
        <v>192</v>
      </c>
      <c r="D40">
        <v>70</v>
      </c>
      <c r="E40">
        <v>156</v>
      </c>
      <c r="F40" t="s">
        <v>45</v>
      </c>
      <c r="G40">
        <v>2</v>
      </c>
      <c r="H40" t="s">
        <v>36</v>
      </c>
      <c r="I40">
        <v>2</v>
      </c>
    </row>
    <row r="41" spans="1:9" x14ac:dyDescent="0.25">
      <c r="A41" t="s">
        <v>15</v>
      </c>
      <c r="B41">
        <v>57</v>
      </c>
      <c r="C41">
        <v>163</v>
      </c>
      <c r="D41">
        <v>70</v>
      </c>
      <c r="E41">
        <v>215</v>
      </c>
      <c r="F41" t="s">
        <v>46</v>
      </c>
      <c r="G41">
        <v>2</v>
      </c>
      <c r="H41" t="s">
        <v>47</v>
      </c>
      <c r="I41">
        <v>1</v>
      </c>
    </row>
    <row r="42" spans="1:9" x14ac:dyDescent="0.25">
      <c r="A42" t="s">
        <v>15</v>
      </c>
      <c r="B42">
        <v>57</v>
      </c>
      <c r="C42">
        <v>160</v>
      </c>
      <c r="D42">
        <v>89</v>
      </c>
      <c r="E42">
        <v>205</v>
      </c>
      <c r="F42" t="s">
        <v>48</v>
      </c>
      <c r="G42">
        <v>2</v>
      </c>
      <c r="H42" t="s">
        <v>27</v>
      </c>
      <c r="I42">
        <v>1</v>
      </c>
    </row>
    <row r="43" spans="1:9" x14ac:dyDescent="0.25">
      <c r="A43" t="s">
        <v>9</v>
      </c>
      <c r="B43">
        <v>77</v>
      </c>
      <c r="C43">
        <v>160</v>
      </c>
      <c r="D43">
        <v>69</v>
      </c>
      <c r="E43">
        <v>129</v>
      </c>
      <c r="F43" t="s">
        <v>49</v>
      </c>
      <c r="G43">
        <v>2</v>
      </c>
      <c r="H43" t="s">
        <v>20</v>
      </c>
      <c r="I43">
        <v>1</v>
      </c>
    </row>
    <row r="44" spans="1:9" x14ac:dyDescent="0.25">
      <c r="A44" t="s">
        <v>15</v>
      </c>
      <c r="B44">
        <v>51</v>
      </c>
      <c r="C44">
        <v>159</v>
      </c>
      <c r="D44">
        <v>80</v>
      </c>
      <c r="E44">
        <v>132</v>
      </c>
      <c r="F44" t="s">
        <v>49</v>
      </c>
      <c r="G44">
        <v>1</v>
      </c>
      <c r="H44" t="s">
        <v>27</v>
      </c>
      <c r="I44">
        <v>2</v>
      </c>
    </row>
    <row r="45" spans="1:9" x14ac:dyDescent="0.25">
      <c r="A45" t="s">
        <v>9</v>
      </c>
      <c r="B45">
        <v>57</v>
      </c>
      <c r="C45">
        <v>172</v>
      </c>
      <c r="D45">
        <v>63</v>
      </c>
      <c r="E45">
        <v>168</v>
      </c>
      <c r="F45" t="s">
        <v>50</v>
      </c>
      <c r="G45">
        <v>1</v>
      </c>
      <c r="H45" t="s">
        <v>51</v>
      </c>
      <c r="I45">
        <v>2</v>
      </c>
    </row>
    <row r="46" spans="1:9" x14ac:dyDescent="0.25">
      <c r="A46" t="s">
        <v>15</v>
      </c>
      <c r="B46">
        <v>72</v>
      </c>
      <c r="C46">
        <v>153</v>
      </c>
      <c r="D46">
        <v>62</v>
      </c>
      <c r="E46">
        <v>172</v>
      </c>
      <c r="F46" t="s">
        <v>52</v>
      </c>
      <c r="G46">
        <v>2</v>
      </c>
      <c r="H46" t="s">
        <v>11</v>
      </c>
      <c r="I46">
        <v>1</v>
      </c>
    </row>
    <row r="47" spans="1:9" x14ac:dyDescent="0.25">
      <c r="A47" t="s">
        <v>9</v>
      </c>
      <c r="B47">
        <v>49</v>
      </c>
      <c r="C47">
        <v>170</v>
      </c>
      <c r="D47">
        <v>73</v>
      </c>
      <c r="E47">
        <v>171</v>
      </c>
      <c r="F47" t="s">
        <v>26</v>
      </c>
      <c r="G47">
        <v>2</v>
      </c>
      <c r="H47" t="s">
        <v>11</v>
      </c>
      <c r="I47">
        <v>1</v>
      </c>
    </row>
    <row r="48" spans="1:9" x14ac:dyDescent="0.25">
      <c r="A48" t="s">
        <v>9</v>
      </c>
      <c r="B48">
        <v>62</v>
      </c>
      <c r="C48">
        <v>158</v>
      </c>
      <c r="D48">
        <v>68</v>
      </c>
      <c r="E48">
        <v>168</v>
      </c>
      <c r="F48" t="s">
        <v>28</v>
      </c>
      <c r="G48">
        <v>1</v>
      </c>
      <c r="H48" t="s">
        <v>53</v>
      </c>
      <c r="I48">
        <v>2</v>
      </c>
    </row>
    <row r="49" spans="1:9" x14ac:dyDescent="0.25">
      <c r="A49" t="s">
        <v>9</v>
      </c>
      <c r="B49">
        <v>54</v>
      </c>
      <c r="C49">
        <v>168</v>
      </c>
      <c r="D49">
        <v>78</v>
      </c>
      <c r="E49">
        <v>260</v>
      </c>
      <c r="F49" t="s">
        <v>46</v>
      </c>
      <c r="G49">
        <v>2</v>
      </c>
      <c r="H49" t="s">
        <v>47</v>
      </c>
      <c r="I49">
        <v>1</v>
      </c>
    </row>
    <row r="50" spans="1:9" x14ac:dyDescent="0.25">
      <c r="A50" t="s">
        <v>9</v>
      </c>
      <c r="B50">
        <v>73</v>
      </c>
      <c r="C50">
        <v>160</v>
      </c>
      <c r="D50">
        <v>79</v>
      </c>
      <c r="E50">
        <v>168</v>
      </c>
      <c r="F50" t="s">
        <v>43</v>
      </c>
      <c r="G50">
        <v>2</v>
      </c>
      <c r="H50" t="s">
        <v>47</v>
      </c>
      <c r="I50">
        <v>1</v>
      </c>
    </row>
    <row r="51" spans="1:9" x14ac:dyDescent="0.25">
      <c r="A51" t="s">
        <v>15</v>
      </c>
      <c r="B51">
        <v>45</v>
      </c>
      <c r="C51">
        <v>155</v>
      </c>
      <c r="D51">
        <v>86</v>
      </c>
      <c r="E51">
        <v>130</v>
      </c>
      <c r="F51" t="s">
        <v>30</v>
      </c>
      <c r="G51">
        <v>2</v>
      </c>
      <c r="H51" t="s">
        <v>54</v>
      </c>
      <c r="I51">
        <v>2</v>
      </c>
    </row>
    <row r="52" spans="1:9" x14ac:dyDescent="0.25">
      <c r="A52" t="s">
        <v>9</v>
      </c>
      <c r="B52">
        <v>67</v>
      </c>
      <c r="C52">
        <v>166</v>
      </c>
      <c r="D52">
        <v>75</v>
      </c>
      <c r="E52">
        <v>138</v>
      </c>
      <c r="F52" t="s">
        <v>31</v>
      </c>
      <c r="G52">
        <v>1</v>
      </c>
      <c r="H52" t="s">
        <v>55</v>
      </c>
      <c r="I52">
        <v>1</v>
      </c>
    </row>
    <row r="53" spans="1:9" x14ac:dyDescent="0.25">
      <c r="A53" t="s">
        <v>15</v>
      </c>
      <c r="B53">
        <v>51</v>
      </c>
      <c r="C53">
        <v>147</v>
      </c>
      <c r="D53">
        <v>58</v>
      </c>
      <c r="E53">
        <v>259</v>
      </c>
      <c r="F53" t="s">
        <v>14</v>
      </c>
      <c r="G53">
        <v>2</v>
      </c>
      <c r="H53" t="s">
        <v>56</v>
      </c>
      <c r="I53">
        <v>1</v>
      </c>
    </row>
    <row r="54" spans="1:9" x14ac:dyDescent="0.25">
      <c r="A54" t="s">
        <v>15</v>
      </c>
      <c r="B54">
        <v>54</v>
      </c>
      <c r="C54">
        <v>160</v>
      </c>
      <c r="D54">
        <v>88</v>
      </c>
      <c r="E54">
        <v>133</v>
      </c>
      <c r="F54" t="s">
        <v>40</v>
      </c>
      <c r="G54">
        <v>2</v>
      </c>
      <c r="H54" t="s">
        <v>18</v>
      </c>
      <c r="I54">
        <v>1</v>
      </c>
    </row>
    <row r="55" spans="1:9" x14ac:dyDescent="0.25">
      <c r="A55" t="s">
        <v>15</v>
      </c>
      <c r="B55">
        <v>64</v>
      </c>
      <c r="C55">
        <v>154</v>
      </c>
      <c r="D55">
        <v>69</v>
      </c>
      <c r="E55">
        <v>206</v>
      </c>
      <c r="F55" t="s">
        <v>32</v>
      </c>
      <c r="G55">
        <v>1</v>
      </c>
      <c r="H55" t="s">
        <v>57</v>
      </c>
      <c r="I55">
        <v>2</v>
      </c>
    </row>
    <row r="56" spans="1:9" x14ac:dyDescent="0.25">
      <c r="A56" t="s">
        <v>15</v>
      </c>
      <c r="B56">
        <v>45</v>
      </c>
      <c r="C56">
        <v>160</v>
      </c>
      <c r="D56">
        <v>80</v>
      </c>
      <c r="E56">
        <v>133</v>
      </c>
      <c r="F56" t="s">
        <v>37</v>
      </c>
      <c r="G56">
        <v>1</v>
      </c>
      <c r="H56" t="s">
        <v>42</v>
      </c>
      <c r="I56">
        <v>2</v>
      </c>
    </row>
    <row r="57" spans="1:9" x14ac:dyDescent="0.25">
      <c r="A57" t="s">
        <v>15</v>
      </c>
      <c r="B57">
        <v>26</v>
      </c>
      <c r="C57">
        <v>168</v>
      </c>
      <c r="D57">
        <v>75</v>
      </c>
      <c r="E57">
        <v>142</v>
      </c>
      <c r="F57" t="s">
        <v>19</v>
      </c>
      <c r="G57">
        <v>2</v>
      </c>
      <c r="H57" t="s">
        <v>57</v>
      </c>
      <c r="I57">
        <v>1</v>
      </c>
    </row>
    <row r="58" spans="1:9" x14ac:dyDescent="0.25">
      <c r="A58" t="s">
        <v>15</v>
      </c>
      <c r="B58">
        <v>58</v>
      </c>
      <c r="C58">
        <v>156</v>
      </c>
      <c r="D58">
        <v>70</v>
      </c>
      <c r="E58">
        <v>163</v>
      </c>
      <c r="F58" t="s">
        <v>31</v>
      </c>
      <c r="G58">
        <v>2</v>
      </c>
      <c r="H58" t="s">
        <v>58</v>
      </c>
      <c r="I58">
        <v>1</v>
      </c>
    </row>
    <row r="59" spans="1:9" x14ac:dyDescent="0.25">
      <c r="A59" t="s">
        <v>15</v>
      </c>
      <c r="B59">
        <v>57</v>
      </c>
      <c r="C59">
        <v>166</v>
      </c>
      <c r="D59">
        <v>78</v>
      </c>
      <c r="E59">
        <v>205</v>
      </c>
      <c r="F59" t="s">
        <v>19</v>
      </c>
      <c r="G59">
        <v>2</v>
      </c>
      <c r="H59" t="s">
        <v>13</v>
      </c>
      <c r="I59">
        <v>1</v>
      </c>
    </row>
    <row r="60" spans="1:9" x14ac:dyDescent="0.25">
      <c r="A60" t="s">
        <v>9</v>
      </c>
      <c r="B60">
        <v>67</v>
      </c>
      <c r="C60">
        <v>171</v>
      </c>
      <c r="D60">
        <v>86</v>
      </c>
      <c r="E60">
        <v>178</v>
      </c>
      <c r="F60" t="s">
        <v>37</v>
      </c>
      <c r="G60">
        <v>2</v>
      </c>
      <c r="H60" t="s">
        <v>13</v>
      </c>
      <c r="I60">
        <v>2</v>
      </c>
    </row>
    <row r="61" spans="1:9" x14ac:dyDescent="0.25">
      <c r="A61" t="s">
        <v>9</v>
      </c>
      <c r="B61">
        <v>45</v>
      </c>
      <c r="C61">
        <v>178</v>
      </c>
      <c r="D61">
        <v>80</v>
      </c>
      <c r="E61">
        <v>143</v>
      </c>
      <c r="F61" t="s">
        <v>30</v>
      </c>
      <c r="G61">
        <v>1</v>
      </c>
      <c r="H61" t="s">
        <v>59</v>
      </c>
      <c r="I61">
        <v>2</v>
      </c>
    </row>
    <row r="62" spans="1:9" x14ac:dyDescent="0.25">
      <c r="A62" t="s">
        <v>15</v>
      </c>
      <c r="B62">
        <v>65</v>
      </c>
      <c r="C62">
        <v>165</v>
      </c>
      <c r="D62">
        <v>89</v>
      </c>
      <c r="E62">
        <v>177</v>
      </c>
      <c r="F62" t="s">
        <v>31</v>
      </c>
      <c r="G62">
        <v>1</v>
      </c>
      <c r="H62" t="s">
        <v>42</v>
      </c>
      <c r="I62">
        <v>2</v>
      </c>
    </row>
    <row r="63" spans="1:9" x14ac:dyDescent="0.25">
      <c r="A63" t="s">
        <v>15</v>
      </c>
      <c r="B63">
        <v>69</v>
      </c>
      <c r="C63">
        <v>159</v>
      </c>
      <c r="D63">
        <v>71</v>
      </c>
      <c r="E63">
        <v>154</v>
      </c>
      <c r="F63" t="s">
        <v>49</v>
      </c>
      <c r="G63">
        <v>2</v>
      </c>
      <c r="H63" t="s">
        <v>60</v>
      </c>
      <c r="I63">
        <v>1</v>
      </c>
    </row>
    <row r="64" spans="1:9" x14ac:dyDescent="0.25">
      <c r="A64" t="s">
        <v>15</v>
      </c>
      <c r="B64">
        <v>49</v>
      </c>
      <c r="C64">
        <v>162</v>
      </c>
      <c r="D64">
        <v>77</v>
      </c>
      <c r="E64">
        <v>163</v>
      </c>
      <c r="F64" t="s">
        <v>26</v>
      </c>
      <c r="G64">
        <v>2</v>
      </c>
      <c r="H64" t="s">
        <v>61</v>
      </c>
      <c r="I64">
        <v>1</v>
      </c>
    </row>
    <row r="65" spans="1:9" x14ac:dyDescent="0.25">
      <c r="A65" t="s">
        <v>15</v>
      </c>
      <c r="B65">
        <v>59</v>
      </c>
      <c r="C65">
        <v>153</v>
      </c>
      <c r="D65">
        <v>83</v>
      </c>
      <c r="E65">
        <v>315</v>
      </c>
      <c r="F65" t="s">
        <v>62</v>
      </c>
      <c r="G65">
        <v>2</v>
      </c>
      <c r="H65" t="s">
        <v>63</v>
      </c>
      <c r="I65">
        <v>2</v>
      </c>
    </row>
    <row r="66" spans="1:9" x14ac:dyDescent="0.25">
      <c r="A66" t="s">
        <v>9</v>
      </c>
      <c r="B66">
        <v>41</v>
      </c>
      <c r="C66">
        <v>179</v>
      </c>
      <c r="D66">
        <v>80</v>
      </c>
      <c r="E66">
        <v>218</v>
      </c>
      <c r="F66" t="s">
        <v>31</v>
      </c>
      <c r="G66">
        <v>1</v>
      </c>
      <c r="H66" t="s">
        <v>36</v>
      </c>
      <c r="I66">
        <v>2</v>
      </c>
    </row>
    <row r="67" spans="1:9" x14ac:dyDescent="0.25">
      <c r="A67" t="s">
        <v>9</v>
      </c>
      <c r="B67">
        <v>50</v>
      </c>
      <c r="C67">
        <v>159</v>
      </c>
      <c r="D67">
        <v>58</v>
      </c>
      <c r="E67">
        <v>178</v>
      </c>
      <c r="F67" t="s">
        <v>43</v>
      </c>
      <c r="G67">
        <v>1</v>
      </c>
      <c r="H67" t="s">
        <v>27</v>
      </c>
      <c r="I67">
        <v>1</v>
      </c>
    </row>
    <row r="68" spans="1:9" x14ac:dyDescent="0.25">
      <c r="A68" t="s">
        <v>9</v>
      </c>
      <c r="B68">
        <v>69</v>
      </c>
      <c r="C68">
        <v>163</v>
      </c>
      <c r="D68">
        <v>58</v>
      </c>
      <c r="E68">
        <v>171</v>
      </c>
      <c r="F68" t="s">
        <v>26</v>
      </c>
      <c r="G68">
        <v>2</v>
      </c>
      <c r="H68" t="s">
        <v>11</v>
      </c>
      <c r="I68">
        <v>1</v>
      </c>
    </row>
    <row r="69" spans="1:9" x14ac:dyDescent="0.25">
      <c r="A69" t="s">
        <v>15</v>
      </c>
      <c r="B69">
        <v>51</v>
      </c>
      <c r="C69">
        <v>172</v>
      </c>
      <c r="D69">
        <v>63</v>
      </c>
      <c r="E69">
        <v>142</v>
      </c>
      <c r="F69" t="s">
        <v>37</v>
      </c>
      <c r="G69">
        <v>2</v>
      </c>
      <c r="H69" t="s">
        <v>27</v>
      </c>
      <c r="I69">
        <v>2</v>
      </c>
    </row>
    <row r="70" spans="1:9" x14ac:dyDescent="0.25">
      <c r="A70" t="s">
        <v>15</v>
      </c>
      <c r="B70">
        <v>72</v>
      </c>
      <c r="C70">
        <v>153</v>
      </c>
      <c r="D70">
        <v>63</v>
      </c>
      <c r="E70">
        <v>218</v>
      </c>
      <c r="F70" t="s">
        <v>31</v>
      </c>
      <c r="G70">
        <v>2</v>
      </c>
      <c r="H70" t="s">
        <v>56</v>
      </c>
      <c r="I70">
        <v>1</v>
      </c>
    </row>
    <row r="71" spans="1:9" x14ac:dyDescent="0.25">
      <c r="A71" t="s">
        <v>15</v>
      </c>
      <c r="B71">
        <v>62</v>
      </c>
      <c r="C71">
        <v>172</v>
      </c>
      <c r="D71">
        <v>85</v>
      </c>
      <c r="E71">
        <v>236</v>
      </c>
      <c r="F71" t="s">
        <v>32</v>
      </c>
      <c r="G71">
        <v>1</v>
      </c>
      <c r="H71" t="s">
        <v>11</v>
      </c>
      <c r="I71">
        <v>1</v>
      </c>
    </row>
    <row r="72" spans="1:9" x14ac:dyDescent="0.25">
      <c r="A72" t="s">
        <v>9</v>
      </c>
      <c r="B72">
        <v>65</v>
      </c>
      <c r="C72">
        <v>160</v>
      </c>
      <c r="D72">
        <v>80</v>
      </c>
      <c r="E72">
        <v>270</v>
      </c>
      <c r="F72" t="s">
        <v>64</v>
      </c>
      <c r="G72">
        <v>2</v>
      </c>
      <c r="H72" t="s">
        <v>13</v>
      </c>
      <c r="I72">
        <v>1</v>
      </c>
    </row>
    <row r="73" spans="1:9" x14ac:dyDescent="0.25">
      <c r="A73" t="s">
        <v>15</v>
      </c>
      <c r="B73">
        <v>69</v>
      </c>
      <c r="C73">
        <v>167</v>
      </c>
      <c r="D73">
        <v>56</v>
      </c>
      <c r="E73">
        <v>206</v>
      </c>
      <c r="F73" t="s">
        <v>50</v>
      </c>
      <c r="G73">
        <v>2</v>
      </c>
      <c r="H73" t="s">
        <v>56</v>
      </c>
      <c r="I73">
        <v>2</v>
      </c>
    </row>
    <row r="74" spans="1:9" x14ac:dyDescent="0.25">
      <c r="A74" t="s">
        <v>15</v>
      </c>
      <c r="B74">
        <v>58</v>
      </c>
      <c r="C74">
        <v>160</v>
      </c>
      <c r="D74">
        <v>59</v>
      </c>
      <c r="E74">
        <v>260</v>
      </c>
      <c r="F74" t="s">
        <v>65</v>
      </c>
      <c r="G74">
        <v>1</v>
      </c>
      <c r="H74" t="s">
        <v>42</v>
      </c>
      <c r="I74">
        <v>2</v>
      </c>
    </row>
    <row r="75" spans="1:9" x14ac:dyDescent="0.25">
      <c r="A75" t="s">
        <v>9</v>
      </c>
      <c r="B75">
        <v>41</v>
      </c>
      <c r="C75">
        <v>166</v>
      </c>
      <c r="D75">
        <v>77</v>
      </c>
      <c r="E75">
        <v>186</v>
      </c>
      <c r="F75" t="s">
        <v>31</v>
      </c>
      <c r="G75">
        <v>2</v>
      </c>
      <c r="H75" t="s">
        <v>41</v>
      </c>
      <c r="I75">
        <v>1</v>
      </c>
    </row>
    <row r="76" spans="1:9" x14ac:dyDescent="0.25">
      <c r="A76" t="s">
        <v>9</v>
      </c>
      <c r="B76">
        <v>62</v>
      </c>
      <c r="C76">
        <v>160</v>
      </c>
      <c r="D76">
        <v>82</v>
      </c>
      <c r="E76">
        <v>172</v>
      </c>
      <c r="F76" t="s">
        <v>30</v>
      </c>
      <c r="G76">
        <v>2</v>
      </c>
      <c r="H76" t="s">
        <v>13</v>
      </c>
      <c r="I7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73AFE-7996-4A67-A3EC-4752BEFBA37D}">
  <dimension ref="A1:L90"/>
  <sheetViews>
    <sheetView workbookViewId="0">
      <selection activeCell="G2" sqref="G2"/>
    </sheetView>
  </sheetViews>
  <sheetFormatPr defaultRowHeight="15" x14ac:dyDescent="0.25"/>
  <cols>
    <col min="1" max="1" width="9.140625" style="4"/>
    <col min="3" max="3" width="21.140625" customWidth="1"/>
    <col min="4" max="4" width="17.42578125" customWidth="1"/>
    <col min="5" max="5" width="20.28515625" customWidth="1"/>
    <col min="6" max="6" width="20.42578125" style="2" customWidth="1"/>
    <col min="7" max="7" width="20.42578125" customWidth="1"/>
    <col min="8" max="8" width="17.5703125" customWidth="1"/>
    <col min="9" max="9" width="24.42578125" style="1" customWidth="1"/>
    <col min="10" max="10" width="20.5703125" customWidth="1"/>
    <col min="11" max="11" width="40.85546875" customWidth="1"/>
    <col min="12" max="12" width="27.5703125" customWidth="1"/>
    <col min="13" max="13" width="9.140625" customWidth="1"/>
  </cols>
  <sheetData>
    <row r="1" spans="1:12" x14ac:dyDescent="0.25">
      <c r="A1" s="4" t="s">
        <v>66</v>
      </c>
      <c r="B1" t="s">
        <v>1</v>
      </c>
      <c r="C1" t="s">
        <v>68</v>
      </c>
      <c r="D1" t="s">
        <v>67</v>
      </c>
      <c r="E1" t="s">
        <v>3</v>
      </c>
      <c r="F1" s="2" t="s">
        <v>69</v>
      </c>
      <c r="G1" t="s">
        <v>70</v>
      </c>
      <c r="H1" t="s">
        <v>71</v>
      </c>
      <c r="I1" s="1" t="s">
        <v>72</v>
      </c>
      <c r="J1" t="s">
        <v>73</v>
      </c>
      <c r="K1" t="s">
        <v>75</v>
      </c>
      <c r="L1" t="s">
        <v>74</v>
      </c>
    </row>
    <row r="2" spans="1:12" s="3" customFormat="1" x14ac:dyDescent="0.25">
      <c r="A2" s="3" t="s">
        <v>9</v>
      </c>
      <c r="B2" s="3">
        <v>64</v>
      </c>
      <c r="C2" s="3" t="str" cm="1">
        <f t="array" ref="C2:C76">_xlfn.IFS(B2:B76 &lt; 39, "young adult", B2:B76 &lt; 60, "middle-age adult", B2:B76 &gt; 59, "old-age adult")</f>
        <v>old-age adult</v>
      </c>
      <c r="D2" s="3">
        <v>160</v>
      </c>
      <c r="E2" s="3">
        <v>90</v>
      </c>
      <c r="F2" s="5">
        <f>E2/ (D2/100)^2</f>
        <v>35.156249999999993</v>
      </c>
      <c r="G2" s="3" t="str" cm="1">
        <f t="array" ref="G2:G76">_xlfn.IFS(F2:F76 &lt; 18.5, "underweight", (F2:F76 &gt;= 18.5) * (F2:F76 &lt;= 25), "normal weight", (F2:F76 &gt;= 25) * (F2:F76 &lt;= 29.9), "overweight", F2:F76 &gt; 30, "obese")</f>
        <v>obese</v>
      </c>
      <c r="H2" s="3">
        <v>196</v>
      </c>
      <c r="I2" s="6" t="s">
        <v>10</v>
      </c>
      <c r="J2" s="3">
        <v>2</v>
      </c>
      <c r="K2" s="3" t="s">
        <v>11</v>
      </c>
      <c r="L2" s="3">
        <v>1</v>
      </c>
    </row>
    <row r="3" spans="1:12" s="3" customFormat="1" x14ac:dyDescent="0.25">
      <c r="A3" s="3" t="s">
        <v>9</v>
      </c>
      <c r="B3" s="3">
        <v>64</v>
      </c>
      <c r="C3" s="3" t="str">
        <v>old-age adult</v>
      </c>
      <c r="D3" s="3">
        <v>175</v>
      </c>
      <c r="E3" s="3">
        <v>65</v>
      </c>
      <c r="F3" s="5">
        <f t="shared" ref="F3:F66" si="0">E3/ (D3/100)^2</f>
        <v>21.224489795918366</v>
      </c>
      <c r="G3" s="3" t="str">
        <v>normal weight</v>
      </c>
      <c r="H3" s="3">
        <v>128</v>
      </c>
      <c r="I3" s="6" t="s">
        <v>12</v>
      </c>
      <c r="J3" s="3">
        <v>2</v>
      </c>
      <c r="K3" s="3" t="s">
        <v>76</v>
      </c>
      <c r="L3" s="3">
        <v>1</v>
      </c>
    </row>
    <row r="4" spans="1:12" s="3" customFormat="1" x14ac:dyDescent="0.25">
      <c r="A4" s="3" t="s">
        <v>9</v>
      </c>
      <c r="B4" s="3">
        <v>55</v>
      </c>
      <c r="C4" s="3" t="str">
        <v>middle-age adult</v>
      </c>
      <c r="D4" s="3">
        <v>168</v>
      </c>
      <c r="E4" s="3">
        <v>77</v>
      </c>
      <c r="F4" s="5">
        <f t="shared" si="0"/>
        <v>27.281746031746035</v>
      </c>
      <c r="G4" s="3" t="str">
        <v>overweight</v>
      </c>
      <c r="H4" s="3">
        <v>211</v>
      </c>
      <c r="I4" s="6" t="s">
        <v>14</v>
      </c>
      <c r="J4" s="3">
        <v>1</v>
      </c>
      <c r="K4" s="3" t="s">
        <v>11</v>
      </c>
      <c r="L4" s="3">
        <v>1</v>
      </c>
    </row>
    <row r="5" spans="1:12" s="3" customFormat="1" x14ac:dyDescent="0.25">
      <c r="A5" s="3" t="s">
        <v>15</v>
      </c>
      <c r="B5" s="3">
        <v>54</v>
      </c>
      <c r="C5" s="3" t="str">
        <v>middle-age adult</v>
      </c>
      <c r="D5" s="3">
        <v>155</v>
      </c>
      <c r="E5" s="3">
        <v>84</v>
      </c>
      <c r="F5" s="5">
        <f t="shared" si="0"/>
        <v>34.963579604578563</v>
      </c>
      <c r="G5" s="3" t="str">
        <v>obese</v>
      </c>
      <c r="H5" s="3">
        <v>154</v>
      </c>
      <c r="I5" s="6" t="s">
        <v>16</v>
      </c>
      <c r="J5" s="3">
        <v>2</v>
      </c>
      <c r="K5" s="3" t="s">
        <v>11</v>
      </c>
      <c r="L5" s="3">
        <v>1</v>
      </c>
    </row>
    <row r="6" spans="1:12" s="3" customFormat="1" x14ac:dyDescent="0.25">
      <c r="A6" s="3" t="s">
        <v>9</v>
      </c>
      <c r="B6" s="3">
        <v>41</v>
      </c>
      <c r="C6" s="3" t="str">
        <v>middle-age adult</v>
      </c>
      <c r="D6" s="3">
        <v>173</v>
      </c>
      <c r="E6" s="3">
        <v>66</v>
      </c>
      <c r="F6" s="5">
        <f t="shared" si="0"/>
        <v>22.052190183434128</v>
      </c>
      <c r="G6" s="3" t="str">
        <v>normal weight</v>
      </c>
      <c r="H6" s="3">
        <v>192</v>
      </c>
      <c r="I6" s="6" t="s">
        <v>10</v>
      </c>
      <c r="J6" s="3">
        <v>2</v>
      </c>
      <c r="K6" s="3" t="s">
        <v>76</v>
      </c>
      <c r="L6" s="3">
        <v>2</v>
      </c>
    </row>
    <row r="7" spans="1:12" s="3" customFormat="1" x14ac:dyDescent="0.25">
      <c r="A7" s="3" t="s">
        <v>15</v>
      </c>
      <c r="B7" s="3">
        <v>43</v>
      </c>
      <c r="C7" s="3" t="str">
        <v>middle-age adult</v>
      </c>
      <c r="D7" s="3">
        <v>158</v>
      </c>
      <c r="E7" s="3">
        <v>79</v>
      </c>
      <c r="F7" s="5">
        <f t="shared" si="0"/>
        <v>31.645569620253159</v>
      </c>
      <c r="G7" s="3" t="str">
        <v>obese</v>
      </c>
      <c r="H7" s="3">
        <v>178</v>
      </c>
      <c r="I7" s="6" t="s">
        <v>17</v>
      </c>
      <c r="J7" s="3">
        <v>2</v>
      </c>
      <c r="K7" s="3" t="s">
        <v>84</v>
      </c>
      <c r="L7" s="3">
        <v>1</v>
      </c>
    </row>
    <row r="8" spans="1:12" s="3" customFormat="1" x14ac:dyDescent="0.25">
      <c r="A8" s="3" t="s">
        <v>15</v>
      </c>
      <c r="B8" s="3">
        <v>71</v>
      </c>
      <c r="C8" s="3" t="str">
        <v>old-age adult</v>
      </c>
      <c r="D8" s="3">
        <v>155</v>
      </c>
      <c r="E8" s="3">
        <v>73</v>
      </c>
      <c r="F8" s="5">
        <f t="shared" si="0"/>
        <v>30.38501560874089</v>
      </c>
      <c r="G8" s="3" t="str">
        <v>obese</v>
      </c>
      <c r="H8" s="3">
        <v>250</v>
      </c>
      <c r="I8" s="6" t="s">
        <v>19</v>
      </c>
      <c r="J8" s="3">
        <v>1</v>
      </c>
      <c r="K8" s="3" t="s">
        <v>11</v>
      </c>
      <c r="L8" s="3">
        <v>1</v>
      </c>
    </row>
    <row r="9" spans="1:12" s="3" customFormat="1" x14ac:dyDescent="0.25">
      <c r="A9" s="3" t="s">
        <v>15</v>
      </c>
      <c r="B9" s="3">
        <v>54</v>
      </c>
      <c r="C9" s="3" t="str">
        <v>middle-age adult</v>
      </c>
      <c r="D9" s="3">
        <v>167</v>
      </c>
      <c r="E9" s="3">
        <v>90</v>
      </c>
      <c r="F9" s="5">
        <f t="shared" si="0"/>
        <v>32.270787765785798</v>
      </c>
      <c r="G9" s="3" t="str">
        <v>obese</v>
      </c>
      <c r="H9" s="3">
        <v>170</v>
      </c>
      <c r="I9" s="6" t="s">
        <v>17</v>
      </c>
      <c r="J9" s="3">
        <v>2</v>
      </c>
      <c r="K9" s="3" t="s">
        <v>20</v>
      </c>
      <c r="L9" s="3">
        <v>1</v>
      </c>
    </row>
    <row r="10" spans="1:12" s="3" customFormat="1" x14ac:dyDescent="0.25">
      <c r="A10" s="3" t="s">
        <v>9</v>
      </c>
      <c r="B10" s="3">
        <v>59</v>
      </c>
      <c r="C10" s="3" t="str">
        <v>middle-age adult</v>
      </c>
      <c r="D10" s="3">
        <v>170</v>
      </c>
      <c r="E10" s="3">
        <v>50</v>
      </c>
      <c r="F10" s="5">
        <f t="shared" si="0"/>
        <v>17.301038062283737</v>
      </c>
      <c r="G10" s="3" t="str">
        <v>underweight</v>
      </c>
      <c r="H10" s="3">
        <v>200</v>
      </c>
      <c r="I10" s="6" t="s">
        <v>21</v>
      </c>
      <c r="J10" s="3">
        <v>1</v>
      </c>
      <c r="K10" s="3" t="s">
        <v>20</v>
      </c>
      <c r="L10" s="3">
        <v>1</v>
      </c>
    </row>
    <row r="11" spans="1:12" s="3" customFormat="1" x14ac:dyDescent="0.25">
      <c r="A11" s="3" t="s">
        <v>15</v>
      </c>
      <c r="B11" s="3">
        <v>49</v>
      </c>
      <c r="C11" s="3" t="str">
        <v>middle-age adult</v>
      </c>
      <c r="D11" s="3">
        <v>160</v>
      </c>
      <c r="E11" s="3">
        <v>54</v>
      </c>
      <c r="F11" s="5">
        <f t="shared" si="0"/>
        <v>21.093749999999996</v>
      </c>
      <c r="G11" s="3" t="str">
        <v>normal weight</v>
      </c>
      <c r="H11" s="3">
        <v>171</v>
      </c>
      <c r="I11" s="6" t="s">
        <v>12</v>
      </c>
      <c r="J11" s="3">
        <v>1</v>
      </c>
      <c r="K11" s="3" t="s">
        <v>76</v>
      </c>
      <c r="L11" s="3">
        <v>2</v>
      </c>
    </row>
    <row r="12" spans="1:12" s="3" customFormat="1" x14ac:dyDescent="0.25">
      <c r="A12" s="3" t="s">
        <v>15</v>
      </c>
      <c r="B12" s="3">
        <v>47</v>
      </c>
      <c r="C12" s="3" t="str">
        <v>middle-age adult</v>
      </c>
      <c r="D12" s="3">
        <v>155</v>
      </c>
      <c r="E12" s="3">
        <v>59</v>
      </c>
      <c r="F12" s="5">
        <f t="shared" si="0"/>
        <v>24.557752341311129</v>
      </c>
      <c r="G12" s="3" t="str">
        <v>normal weight</v>
      </c>
      <c r="H12" s="3">
        <v>251</v>
      </c>
      <c r="I12" s="6" t="s">
        <v>22</v>
      </c>
      <c r="J12" s="3">
        <v>1</v>
      </c>
      <c r="K12" s="3" t="s">
        <v>11</v>
      </c>
      <c r="L12" s="3">
        <v>1</v>
      </c>
    </row>
    <row r="13" spans="1:12" s="3" customFormat="1" x14ac:dyDescent="0.25">
      <c r="A13" s="3" t="s">
        <v>9</v>
      </c>
      <c r="B13" s="3">
        <v>40</v>
      </c>
      <c r="C13" s="3" t="str">
        <v>middle-age adult</v>
      </c>
      <c r="D13" s="3">
        <v>160</v>
      </c>
      <c r="E13" s="3">
        <v>78</v>
      </c>
      <c r="F13" s="5">
        <f t="shared" si="0"/>
        <v>30.468749999999993</v>
      </c>
      <c r="G13" s="3" t="str">
        <v>obese</v>
      </c>
      <c r="H13" s="3">
        <v>300</v>
      </c>
      <c r="I13" s="6" t="s">
        <v>23</v>
      </c>
      <c r="J13" s="3">
        <v>2</v>
      </c>
      <c r="K13" s="3" t="s">
        <v>11</v>
      </c>
      <c r="L13" s="3">
        <v>1</v>
      </c>
    </row>
    <row r="14" spans="1:12" s="3" customFormat="1" x14ac:dyDescent="0.25">
      <c r="A14" s="3" t="s">
        <v>15</v>
      </c>
      <c r="B14" s="3">
        <v>55</v>
      </c>
      <c r="C14" s="3" t="str">
        <v>middle-age adult</v>
      </c>
      <c r="D14" s="3">
        <v>155</v>
      </c>
      <c r="E14" s="3">
        <v>70</v>
      </c>
      <c r="F14" s="5">
        <f t="shared" si="0"/>
        <v>29.136316337148799</v>
      </c>
      <c r="G14" s="3" t="str">
        <v>overweight</v>
      </c>
      <c r="H14" s="3">
        <v>270</v>
      </c>
      <c r="I14" s="6" t="s">
        <v>24</v>
      </c>
      <c r="J14" s="3">
        <v>2</v>
      </c>
      <c r="K14" s="3" t="s">
        <v>20</v>
      </c>
      <c r="L14" s="3">
        <v>2</v>
      </c>
    </row>
    <row r="15" spans="1:12" s="3" customFormat="1" x14ac:dyDescent="0.25">
      <c r="A15" s="3" t="s">
        <v>15</v>
      </c>
      <c r="B15" s="3">
        <v>67</v>
      </c>
      <c r="C15" s="3" t="str">
        <v>old-age adult</v>
      </c>
      <c r="D15" s="3">
        <v>170</v>
      </c>
      <c r="E15" s="3">
        <v>86</v>
      </c>
      <c r="F15" s="5">
        <f t="shared" si="0"/>
        <v>29.757785467128031</v>
      </c>
      <c r="G15" s="3" t="str">
        <v>overweight</v>
      </c>
      <c r="H15" s="3">
        <v>156</v>
      </c>
      <c r="I15" s="6" t="s">
        <v>25</v>
      </c>
      <c r="J15" s="3">
        <v>2</v>
      </c>
      <c r="K15" s="3" t="s">
        <v>11</v>
      </c>
      <c r="L15" s="3">
        <v>2</v>
      </c>
    </row>
    <row r="16" spans="1:12" s="3" customFormat="1" x14ac:dyDescent="0.25">
      <c r="A16" s="3" t="s">
        <v>15</v>
      </c>
      <c r="B16" s="3">
        <v>48</v>
      </c>
      <c r="C16" s="3" t="str">
        <v>middle-age adult</v>
      </c>
      <c r="D16" s="3">
        <v>162</v>
      </c>
      <c r="E16" s="3">
        <v>70</v>
      </c>
      <c r="F16" s="5">
        <f t="shared" si="0"/>
        <v>26.672763298277697</v>
      </c>
      <c r="G16" s="3" t="str">
        <v>overweight</v>
      </c>
      <c r="H16" s="3">
        <v>171</v>
      </c>
      <c r="I16" s="6" t="s">
        <v>26</v>
      </c>
      <c r="J16" s="3">
        <v>2</v>
      </c>
      <c r="K16" s="3" t="s">
        <v>27</v>
      </c>
      <c r="L16" s="3">
        <v>2</v>
      </c>
    </row>
    <row r="17" spans="1:12" s="3" customFormat="1" x14ac:dyDescent="0.25">
      <c r="A17" s="3" t="s">
        <v>15</v>
      </c>
      <c r="B17" s="3">
        <v>55</v>
      </c>
      <c r="C17" s="3" t="str">
        <v>middle-age adult</v>
      </c>
      <c r="D17" s="3">
        <v>160</v>
      </c>
      <c r="E17" s="3">
        <v>75</v>
      </c>
      <c r="F17" s="5">
        <f t="shared" si="0"/>
        <v>29.296874999999993</v>
      </c>
      <c r="G17" s="3" t="str">
        <v>overweight</v>
      </c>
      <c r="H17" s="3">
        <v>260</v>
      </c>
      <c r="I17" s="6" t="s">
        <v>28</v>
      </c>
      <c r="J17" s="3">
        <v>2</v>
      </c>
      <c r="K17" s="3" t="s">
        <v>77</v>
      </c>
      <c r="L17" s="3">
        <v>1</v>
      </c>
    </row>
    <row r="18" spans="1:12" s="3" customFormat="1" x14ac:dyDescent="0.25">
      <c r="A18" s="3" t="s">
        <v>9</v>
      </c>
      <c r="B18" s="3">
        <v>38</v>
      </c>
      <c r="C18" s="3" t="str">
        <v>young adult</v>
      </c>
      <c r="D18" s="3">
        <v>174</v>
      </c>
      <c r="E18" s="3">
        <v>73</v>
      </c>
      <c r="F18" s="5">
        <f t="shared" si="0"/>
        <v>24.111507464658473</v>
      </c>
      <c r="G18" s="3" t="str">
        <v>normal weight</v>
      </c>
      <c r="H18" s="3">
        <v>259</v>
      </c>
      <c r="I18" s="6" t="s">
        <v>30</v>
      </c>
      <c r="J18" s="3">
        <v>1</v>
      </c>
      <c r="K18" s="3" t="s">
        <v>27</v>
      </c>
      <c r="L18" s="3">
        <v>1</v>
      </c>
    </row>
    <row r="19" spans="1:12" s="3" customFormat="1" x14ac:dyDescent="0.25">
      <c r="A19" s="3" t="s">
        <v>9</v>
      </c>
      <c r="B19" s="3">
        <v>43</v>
      </c>
      <c r="C19" s="3" t="str">
        <v>middle-age adult</v>
      </c>
      <c r="D19" s="3">
        <v>175</v>
      </c>
      <c r="E19" s="3">
        <v>90</v>
      </c>
      <c r="F19" s="5">
        <f t="shared" si="0"/>
        <v>29.387755102040817</v>
      </c>
      <c r="G19" s="3" t="str">
        <v>overweight</v>
      </c>
      <c r="H19" s="3">
        <v>260</v>
      </c>
      <c r="I19" s="6" t="s">
        <v>31</v>
      </c>
      <c r="J19" s="3">
        <v>2</v>
      </c>
      <c r="K19" s="3" t="s">
        <v>11</v>
      </c>
      <c r="L19" s="3">
        <v>2</v>
      </c>
    </row>
    <row r="20" spans="1:12" s="3" customFormat="1" x14ac:dyDescent="0.25">
      <c r="A20" s="3" t="s">
        <v>15</v>
      </c>
      <c r="B20" s="3">
        <v>37</v>
      </c>
      <c r="C20" s="3" t="str">
        <v>young adult</v>
      </c>
      <c r="D20" s="3">
        <v>168</v>
      </c>
      <c r="E20" s="3">
        <v>56</v>
      </c>
      <c r="F20" s="5">
        <f t="shared" si="0"/>
        <v>19.841269841269845</v>
      </c>
      <c r="G20" s="3" t="str">
        <v>normal weight</v>
      </c>
      <c r="H20" s="3">
        <v>168</v>
      </c>
      <c r="I20" s="6" t="s">
        <v>14</v>
      </c>
      <c r="J20" s="3">
        <v>1</v>
      </c>
      <c r="K20" s="3" t="s">
        <v>76</v>
      </c>
      <c r="L20" s="3">
        <v>2</v>
      </c>
    </row>
    <row r="21" spans="1:12" s="3" customFormat="1" x14ac:dyDescent="0.25">
      <c r="A21" s="3" t="s">
        <v>9</v>
      </c>
      <c r="B21" s="3">
        <v>15</v>
      </c>
      <c r="C21" s="3" t="str">
        <v>young adult</v>
      </c>
      <c r="D21" s="3">
        <v>155</v>
      </c>
      <c r="E21" s="3">
        <v>60</v>
      </c>
      <c r="F21" s="5">
        <f t="shared" si="0"/>
        <v>24.973985431841829</v>
      </c>
      <c r="G21" s="3" t="str">
        <v>normal weight</v>
      </c>
      <c r="H21" s="3">
        <v>170</v>
      </c>
      <c r="I21" s="6" t="s">
        <v>10</v>
      </c>
      <c r="J21" s="3">
        <v>1</v>
      </c>
      <c r="K21" s="3" t="s">
        <v>11</v>
      </c>
      <c r="L21" s="3">
        <v>2</v>
      </c>
    </row>
    <row r="22" spans="1:12" s="3" customFormat="1" x14ac:dyDescent="0.25">
      <c r="A22" s="3" t="s">
        <v>15</v>
      </c>
      <c r="B22" s="3">
        <v>65</v>
      </c>
      <c r="C22" s="3" t="str">
        <v>old-age adult</v>
      </c>
      <c r="D22" s="3">
        <v>159</v>
      </c>
      <c r="E22" s="3">
        <v>58</v>
      </c>
      <c r="F22" s="5">
        <f t="shared" si="0"/>
        <v>22.942130453700404</v>
      </c>
      <c r="G22" s="3" t="str">
        <v>normal weight</v>
      </c>
      <c r="H22" s="3">
        <v>206</v>
      </c>
      <c r="I22" s="6" t="s">
        <v>32</v>
      </c>
      <c r="J22" s="3">
        <v>2</v>
      </c>
      <c r="K22" s="3" t="s">
        <v>11</v>
      </c>
      <c r="L22" s="3">
        <v>1</v>
      </c>
    </row>
    <row r="23" spans="1:12" s="3" customFormat="1" x14ac:dyDescent="0.25">
      <c r="A23" s="3" t="s">
        <v>15</v>
      </c>
      <c r="B23" s="3">
        <v>45</v>
      </c>
      <c r="C23" s="3" t="str">
        <v>middle-age adult</v>
      </c>
      <c r="D23" s="3">
        <v>158</v>
      </c>
      <c r="E23" s="3">
        <v>92</v>
      </c>
      <c r="F23" s="5">
        <f t="shared" si="0"/>
        <v>36.853068418522668</v>
      </c>
      <c r="G23" s="3" t="str">
        <v>obese</v>
      </c>
      <c r="H23" s="3">
        <v>208</v>
      </c>
      <c r="I23" s="6" t="s">
        <v>17</v>
      </c>
      <c r="J23" s="3">
        <v>2</v>
      </c>
      <c r="K23" s="3" t="s">
        <v>20</v>
      </c>
      <c r="L23" s="3">
        <v>2</v>
      </c>
    </row>
    <row r="24" spans="1:12" s="3" customFormat="1" x14ac:dyDescent="0.25">
      <c r="A24" s="3" t="s">
        <v>9</v>
      </c>
      <c r="B24" s="3">
        <v>61</v>
      </c>
      <c r="C24" s="3" t="str">
        <v>old-age adult</v>
      </c>
      <c r="D24" s="3">
        <v>158</v>
      </c>
      <c r="E24" s="3">
        <v>65</v>
      </c>
      <c r="F24" s="5">
        <f t="shared" si="0"/>
        <v>26.037493991347535</v>
      </c>
      <c r="G24" s="3" t="str">
        <v>overweight</v>
      </c>
      <c r="H24" s="3">
        <v>260</v>
      </c>
      <c r="I24" s="6" t="s">
        <v>19</v>
      </c>
      <c r="J24" s="3">
        <v>2</v>
      </c>
      <c r="K24" s="3" t="s">
        <v>77</v>
      </c>
      <c r="L24" s="3">
        <v>1</v>
      </c>
    </row>
    <row r="25" spans="1:12" s="3" customFormat="1" x14ac:dyDescent="0.25">
      <c r="A25" s="3" t="s">
        <v>9</v>
      </c>
      <c r="B25" s="3">
        <v>66</v>
      </c>
      <c r="C25" s="3" t="str">
        <v>old-age adult</v>
      </c>
      <c r="D25" s="3">
        <v>159</v>
      </c>
      <c r="E25" s="3">
        <v>69</v>
      </c>
      <c r="F25" s="5">
        <f t="shared" si="0"/>
        <v>27.29322416043669</v>
      </c>
      <c r="G25" s="3" t="str">
        <v>overweight</v>
      </c>
      <c r="H25" s="3">
        <v>175</v>
      </c>
      <c r="I25" s="6" t="s">
        <v>33</v>
      </c>
      <c r="J25" s="3">
        <v>2</v>
      </c>
      <c r="K25" s="3" t="s">
        <v>76</v>
      </c>
      <c r="L25" s="3">
        <v>1</v>
      </c>
    </row>
    <row r="26" spans="1:12" s="3" customFormat="1" x14ac:dyDescent="0.25">
      <c r="A26" s="3" t="s">
        <v>9</v>
      </c>
      <c r="B26" s="3">
        <v>22</v>
      </c>
      <c r="C26" s="3" t="str">
        <v>young adult</v>
      </c>
      <c r="D26" s="3">
        <v>162</v>
      </c>
      <c r="E26" s="3">
        <v>65</v>
      </c>
      <c r="F26" s="5">
        <f t="shared" si="0"/>
        <v>24.767565919829291</v>
      </c>
      <c r="G26" s="3" t="str">
        <v>normal weight</v>
      </c>
      <c r="H26" s="3">
        <v>128</v>
      </c>
      <c r="I26" s="6" t="s">
        <v>31</v>
      </c>
      <c r="J26" s="3">
        <v>1</v>
      </c>
      <c r="K26" s="3" t="s">
        <v>27</v>
      </c>
      <c r="L26" s="3">
        <v>2</v>
      </c>
    </row>
    <row r="27" spans="1:12" s="3" customFormat="1" x14ac:dyDescent="0.25">
      <c r="A27" s="3" t="s">
        <v>15</v>
      </c>
      <c r="B27" s="3">
        <v>55</v>
      </c>
      <c r="C27" s="3" t="str">
        <v>middle-age adult</v>
      </c>
      <c r="D27" s="3">
        <v>160</v>
      </c>
      <c r="E27" s="3">
        <v>83</v>
      </c>
      <c r="F27" s="5">
        <f t="shared" si="0"/>
        <v>32.421874999999993</v>
      </c>
      <c r="G27" s="3" t="str">
        <v>obese</v>
      </c>
      <c r="H27" s="3">
        <v>208</v>
      </c>
      <c r="I27" s="6" t="s">
        <v>32</v>
      </c>
      <c r="J27" s="3">
        <v>2</v>
      </c>
      <c r="K27" s="3" t="s">
        <v>34</v>
      </c>
      <c r="L27" s="3">
        <v>1</v>
      </c>
    </row>
    <row r="28" spans="1:12" s="3" customFormat="1" x14ac:dyDescent="0.25">
      <c r="A28" s="3" t="s">
        <v>15</v>
      </c>
      <c r="B28" s="3">
        <v>46</v>
      </c>
      <c r="C28" s="3" t="str">
        <v>middle-age adult</v>
      </c>
      <c r="D28" s="3">
        <v>158</v>
      </c>
      <c r="E28" s="3">
        <v>80</v>
      </c>
      <c r="F28" s="5">
        <f t="shared" si="0"/>
        <v>32.046146450889275</v>
      </c>
      <c r="G28" s="3" t="str">
        <v>obese</v>
      </c>
      <c r="H28" s="3">
        <v>200</v>
      </c>
      <c r="I28" s="6" t="s">
        <v>30</v>
      </c>
      <c r="J28" s="3">
        <v>2</v>
      </c>
      <c r="K28" s="3" t="s">
        <v>35</v>
      </c>
      <c r="L28" s="3">
        <v>1</v>
      </c>
    </row>
    <row r="29" spans="1:12" s="3" customFormat="1" x14ac:dyDescent="0.25">
      <c r="A29" s="3" t="s">
        <v>9</v>
      </c>
      <c r="B29" s="3">
        <v>71</v>
      </c>
      <c r="C29" s="3" t="str">
        <v>old-age adult</v>
      </c>
      <c r="D29" s="3">
        <v>155</v>
      </c>
      <c r="E29" s="3">
        <v>69</v>
      </c>
      <c r="F29" s="5">
        <f t="shared" si="0"/>
        <v>28.720083246618103</v>
      </c>
      <c r="G29" s="3" t="str">
        <v>overweight</v>
      </c>
      <c r="H29" s="3">
        <v>142</v>
      </c>
      <c r="I29" s="6" t="s">
        <v>26</v>
      </c>
      <c r="J29" s="3">
        <v>2</v>
      </c>
      <c r="K29" s="3" t="s">
        <v>36</v>
      </c>
      <c r="L29" s="3">
        <v>1</v>
      </c>
    </row>
    <row r="30" spans="1:12" s="3" customFormat="1" x14ac:dyDescent="0.25">
      <c r="A30" s="3" t="s">
        <v>15</v>
      </c>
      <c r="B30" s="3">
        <v>61</v>
      </c>
      <c r="C30" s="3" t="str">
        <v>old-age adult</v>
      </c>
      <c r="D30" s="3">
        <v>157</v>
      </c>
      <c r="E30" s="3">
        <v>72</v>
      </c>
      <c r="F30" s="5">
        <f t="shared" si="0"/>
        <v>29.210109943608259</v>
      </c>
      <c r="G30" s="3" t="str">
        <v>overweight</v>
      </c>
      <c r="H30" s="3">
        <v>163</v>
      </c>
      <c r="I30" s="6" t="s">
        <v>37</v>
      </c>
      <c r="J30" s="3">
        <v>2</v>
      </c>
      <c r="K30" s="3" t="s">
        <v>77</v>
      </c>
      <c r="L30" s="3">
        <v>1</v>
      </c>
    </row>
    <row r="31" spans="1:12" s="3" customFormat="1" x14ac:dyDescent="0.25">
      <c r="A31" s="3" t="s">
        <v>15</v>
      </c>
      <c r="B31" s="3">
        <v>51</v>
      </c>
      <c r="C31" s="3" t="str">
        <v>middle-age adult</v>
      </c>
      <c r="D31" s="3">
        <v>159</v>
      </c>
      <c r="E31" s="3">
        <v>78</v>
      </c>
      <c r="F31" s="5">
        <f t="shared" si="0"/>
        <v>30.853209920493647</v>
      </c>
      <c r="G31" s="3" t="str">
        <v>obese</v>
      </c>
      <c r="H31" s="3">
        <v>205</v>
      </c>
      <c r="I31" s="6" t="s">
        <v>19</v>
      </c>
      <c r="J31" s="3">
        <v>2</v>
      </c>
      <c r="K31" s="3" t="s">
        <v>77</v>
      </c>
      <c r="L31" s="3">
        <v>2</v>
      </c>
    </row>
    <row r="32" spans="1:12" s="3" customFormat="1" x14ac:dyDescent="0.25">
      <c r="A32" s="3" t="s">
        <v>9</v>
      </c>
      <c r="B32" s="3">
        <v>56</v>
      </c>
      <c r="C32" s="3" t="str">
        <v>middle-age adult</v>
      </c>
      <c r="D32" s="3">
        <v>162</v>
      </c>
      <c r="E32" s="3">
        <v>95</v>
      </c>
      <c r="F32" s="5">
        <f t="shared" si="0"/>
        <v>36.198750190519732</v>
      </c>
      <c r="G32" s="3" t="str">
        <v>obese</v>
      </c>
      <c r="H32" s="3">
        <v>315</v>
      </c>
      <c r="I32" s="6" t="s">
        <v>38</v>
      </c>
      <c r="J32" s="3">
        <v>2</v>
      </c>
      <c r="K32" s="3" t="s">
        <v>78</v>
      </c>
      <c r="L32" s="3">
        <v>2</v>
      </c>
    </row>
    <row r="33" spans="1:12" s="3" customFormat="1" x14ac:dyDescent="0.25">
      <c r="A33" s="3" t="s">
        <v>9</v>
      </c>
      <c r="B33" s="3">
        <v>53</v>
      </c>
      <c r="C33" s="3" t="str">
        <v>middle-age adult</v>
      </c>
      <c r="D33" s="3">
        <v>170</v>
      </c>
      <c r="E33" s="3">
        <v>110</v>
      </c>
      <c r="F33" s="5">
        <f t="shared" si="0"/>
        <v>38.062283737024224</v>
      </c>
      <c r="G33" s="3" t="str">
        <v>obese</v>
      </c>
      <c r="H33" s="3">
        <v>230</v>
      </c>
      <c r="I33" s="6" t="s">
        <v>40</v>
      </c>
      <c r="J33" s="3">
        <v>2</v>
      </c>
      <c r="K33" s="3" t="s">
        <v>41</v>
      </c>
      <c r="L33" s="3">
        <v>1</v>
      </c>
    </row>
    <row r="34" spans="1:12" s="3" customFormat="1" x14ac:dyDescent="0.25">
      <c r="A34" s="3" t="s">
        <v>15</v>
      </c>
      <c r="B34" s="3">
        <v>48</v>
      </c>
      <c r="C34" s="3" t="str">
        <v>middle-age adult</v>
      </c>
      <c r="D34" s="3">
        <v>160</v>
      </c>
      <c r="E34" s="3">
        <v>100</v>
      </c>
      <c r="F34" s="5">
        <f t="shared" si="0"/>
        <v>39.062499999999993</v>
      </c>
      <c r="G34" s="3" t="str">
        <v>obese</v>
      </c>
      <c r="H34" s="3">
        <v>185</v>
      </c>
      <c r="I34" s="6" t="s">
        <v>32</v>
      </c>
      <c r="J34" s="3">
        <v>2</v>
      </c>
      <c r="K34" s="3" t="s">
        <v>79</v>
      </c>
      <c r="L34" s="3">
        <v>2</v>
      </c>
    </row>
    <row r="35" spans="1:12" s="3" customFormat="1" x14ac:dyDescent="0.25">
      <c r="A35" s="3" t="s">
        <v>15</v>
      </c>
      <c r="B35" s="3">
        <v>60</v>
      </c>
      <c r="C35" s="3" t="str">
        <v>old-age adult</v>
      </c>
      <c r="D35" s="3">
        <v>159</v>
      </c>
      <c r="E35" s="3">
        <v>80</v>
      </c>
      <c r="F35" s="5">
        <f t="shared" si="0"/>
        <v>31.644317867172973</v>
      </c>
      <c r="G35" s="3" t="str">
        <v>obese</v>
      </c>
      <c r="H35" s="3">
        <v>128</v>
      </c>
      <c r="I35" s="6" t="s">
        <v>33</v>
      </c>
      <c r="J35" s="3">
        <v>2</v>
      </c>
      <c r="K35" s="3" t="s">
        <v>27</v>
      </c>
      <c r="L35" s="3">
        <v>2</v>
      </c>
    </row>
    <row r="36" spans="1:12" s="3" customFormat="1" x14ac:dyDescent="0.25">
      <c r="A36" s="3" t="s">
        <v>9</v>
      </c>
      <c r="B36" s="3">
        <v>34</v>
      </c>
      <c r="C36" s="3" t="str">
        <v>young adult</v>
      </c>
      <c r="D36" s="3">
        <v>155</v>
      </c>
      <c r="E36" s="3">
        <v>69</v>
      </c>
      <c r="F36" s="5">
        <f t="shared" si="0"/>
        <v>28.720083246618103</v>
      </c>
      <c r="G36" s="3" t="str">
        <v>overweight</v>
      </c>
      <c r="H36" s="3">
        <v>172</v>
      </c>
      <c r="I36" s="6" t="s">
        <v>38</v>
      </c>
      <c r="J36" s="3">
        <v>2</v>
      </c>
      <c r="K36" s="3" t="s">
        <v>36</v>
      </c>
      <c r="L36" s="3">
        <v>2</v>
      </c>
    </row>
    <row r="37" spans="1:12" s="3" customFormat="1" x14ac:dyDescent="0.25">
      <c r="A37" s="3" t="s">
        <v>9</v>
      </c>
      <c r="B37" s="3">
        <v>53</v>
      </c>
      <c r="C37" s="3" t="str">
        <v>middle-age adult</v>
      </c>
      <c r="D37" s="3">
        <v>192</v>
      </c>
      <c r="E37" s="3">
        <v>70</v>
      </c>
      <c r="F37" s="5">
        <f t="shared" si="0"/>
        <v>18.988715277777779</v>
      </c>
      <c r="G37" s="3" t="str">
        <v>normal weight</v>
      </c>
      <c r="H37" s="3">
        <v>135</v>
      </c>
      <c r="I37" s="6" t="s">
        <v>43</v>
      </c>
      <c r="J37" s="3">
        <v>2</v>
      </c>
      <c r="K37" s="3" t="s">
        <v>79</v>
      </c>
      <c r="L37" s="3">
        <v>1</v>
      </c>
    </row>
    <row r="38" spans="1:12" s="3" customFormat="1" x14ac:dyDescent="0.25">
      <c r="A38" s="3" t="s">
        <v>15</v>
      </c>
      <c r="B38" s="3">
        <v>60</v>
      </c>
      <c r="C38" s="3" t="str">
        <v>old-age adult</v>
      </c>
      <c r="D38" s="3">
        <v>159</v>
      </c>
      <c r="E38" s="3">
        <v>80</v>
      </c>
      <c r="F38" s="5">
        <f t="shared" si="0"/>
        <v>31.644317867172973</v>
      </c>
      <c r="G38" s="3" t="str">
        <v>obese</v>
      </c>
      <c r="H38" s="3">
        <v>163</v>
      </c>
      <c r="I38" s="6" t="s">
        <v>26</v>
      </c>
      <c r="J38" s="3">
        <v>2</v>
      </c>
      <c r="K38" s="3" t="s">
        <v>27</v>
      </c>
      <c r="L38" s="3">
        <v>1</v>
      </c>
    </row>
    <row r="39" spans="1:12" s="3" customFormat="1" x14ac:dyDescent="0.25">
      <c r="A39" s="3" t="s">
        <v>15</v>
      </c>
      <c r="B39" s="3">
        <v>34</v>
      </c>
      <c r="C39" s="3" t="str">
        <v>young adult</v>
      </c>
      <c r="D39" s="3">
        <v>155</v>
      </c>
      <c r="E39" s="3">
        <v>69</v>
      </c>
      <c r="F39" s="5">
        <f t="shared" si="0"/>
        <v>28.720083246618103</v>
      </c>
      <c r="G39" s="3" t="str">
        <v>overweight</v>
      </c>
      <c r="H39" s="3">
        <v>218</v>
      </c>
      <c r="I39" s="6" t="s">
        <v>44</v>
      </c>
      <c r="J39" s="3">
        <v>2</v>
      </c>
      <c r="K39" s="3" t="s">
        <v>11</v>
      </c>
      <c r="L39" s="3">
        <v>2</v>
      </c>
    </row>
    <row r="40" spans="1:12" s="3" customFormat="1" x14ac:dyDescent="0.25">
      <c r="A40" s="3" t="s">
        <v>9</v>
      </c>
      <c r="B40" s="3">
        <v>53</v>
      </c>
      <c r="C40" s="3" t="str">
        <v>middle-age adult</v>
      </c>
      <c r="D40" s="3">
        <v>192</v>
      </c>
      <c r="E40" s="3">
        <v>70</v>
      </c>
      <c r="F40" s="5">
        <f t="shared" si="0"/>
        <v>18.988715277777779</v>
      </c>
      <c r="G40" s="3" t="str">
        <v>normal weight</v>
      </c>
      <c r="H40" s="3">
        <v>156</v>
      </c>
      <c r="I40" s="6" t="s">
        <v>45</v>
      </c>
      <c r="J40" s="3">
        <v>2</v>
      </c>
      <c r="K40" s="3" t="s">
        <v>36</v>
      </c>
      <c r="L40" s="3">
        <v>2</v>
      </c>
    </row>
    <row r="41" spans="1:12" s="3" customFormat="1" x14ac:dyDescent="0.25">
      <c r="A41" s="3" t="s">
        <v>15</v>
      </c>
      <c r="B41" s="3">
        <v>57</v>
      </c>
      <c r="C41" s="3" t="str">
        <v>middle-age adult</v>
      </c>
      <c r="D41" s="3">
        <v>163</v>
      </c>
      <c r="E41" s="3">
        <v>70</v>
      </c>
      <c r="F41" s="5">
        <f t="shared" si="0"/>
        <v>26.346494034400994</v>
      </c>
      <c r="G41" s="3" t="str">
        <v>overweight</v>
      </c>
      <c r="H41" s="3">
        <v>215</v>
      </c>
      <c r="I41" s="6" t="s">
        <v>46</v>
      </c>
      <c r="J41" s="3">
        <v>2</v>
      </c>
      <c r="K41" s="3" t="s">
        <v>47</v>
      </c>
      <c r="L41" s="3">
        <v>1</v>
      </c>
    </row>
    <row r="42" spans="1:12" s="3" customFormat="1" x14ac:dyDescent="0.25">
      <c r="A42" s="3" t="s">
        <v>15</v>
      </c>
      <c r="B42" s="3">
        <v>57</v>
      </c>
      <c r="C42" s="3" t="str">
        <v>middle-age adult</v>
      </c>
      <c r="D42" s="3">
        <v>160</v>
      </c>
      <c r="E42" s="3">
        <v>89</v>
      </c>
      <c r="F42" s="5">
        <f t="shared" si="0"/>
        <v>34.765624999999993</v>
      </c>
      <c r="G42" s="3" t="str">
        <v>obese</v>
      </c>
      <c r="H42" s="3">
        <v>205</v>
      </c>
      <c r="I42" s="6" t="s">
        <v>48</v>
      </c>
      <c r="J42" s="3">
        <v>2</v>
      </c>
      <c r="K42" s="3" t="s">
        <v>27</v>
      </c>
      <c r="L42" s="3">
        <v>1</v>
      </c>
    </row>
    <row r="43" spans="1:12" s="3" customFormat="1" x14ac:dyDescent="0.25">
      <c r="A43" s="3" t="s">
        <v>9</v>
      </c>
      <c r="B43" s="3">
        <v>77</v>
      </c>
      <c r="C43" s="3" t="str">
        <v>old-age adult</v>
      </c>
      <c r="D43" s="3">
        <v>160</v>
      </c>
      <c r="E43" s="3">
        <v>69</v>
      </c>
      <c r="F43" s="5">
        <f t="shared" si="0"/>
        <v>26.953124999999996</v>
      </c>
      <c r="G43" s="3" t="str">
        <v>overweight</v>
      </c>
      <c r="H43" s="3">
        <v>129</v>
      </c>
      <c r="I43" s="6" t="s">
        <v>49</v>
      </c>
      <c r="J43" s="3">
        <v>2</v>
      </c>
      <c r="K43" s="3" t="s">
        <v>20</v>
      </c>
      <c r="L43" s="3">
        <v>1</v>
      </c>
    </row>
    <row r="44" spans="1:12" s="3" customFormat="1" x14ac:dyDescent="0.25">
      <c r="A44" s="3" t="s">
        <v>15</v>
      </c>
      <c r="B44" s="3">
        <v>51</v>
      </c>
      <c r="C44" s="3" t="str">
        <v>middle-age adult</v>
      </c>
      <c r="D44" s="3">
        <v>159</v>
      </c>
      <c r="E44" s="3">
        <v>80</v>
      </c>
      <c r="F44" s="5">
        <f t="shared" si="0"/>
        <v>31.644317867172973</v>
      </c>
      <c r="G44" s="3" t="str">
        <v>obese</v>
      </c>
      <c r="H44" s="3">
        <v>132</v>
      </c>
      <c r="I44" s="6" t="s">
        <v>49</v>
      </c>
      <c r="J44" s="3">
        <v>1</v>
      </c>
      <c r="K44" s="3" t="s">
        <v>27</v>
      </c>
      <c r="L44" s="3">
        <v>2</v>
      </c>
    </row>
    <row r="45" spans="1:12" s="3" customFormat="1" x14ac:dyDescent="0.25">
      <c r="A45" s="3" t="s">
        <v>9</v>
      </c>
      <c r="B45" s="3">
        <v>57</v>
      </c>
      <c r="C45" s="3" t="str">
        <v>middle-age adult</v>
      </c>
      <c r="D45" s="3">
        <v>172</v>
      </c>
      <c r="E45" s="3">
        <v>63</v>
      </c>
      <c r="F45" s="5">
        <f t="shared" si="0"/>
        <v>21.295294753921041</v>
      </c>
      <c r="G45" s="3" t="str">
        <v>normal weight</v>
      </c>
      <c r="H45" s="3">
        <v>168</v>
      </c>
      <c r="I45" s="6" t="s">
        <v>50</v>
      </c>
      <c r="J45" s="3">
        <v>1</v>
      </c>
      <c r="K45" s="3" t="s">
        <v>51</v>
      </c>
      <c r="L45" s="3">
        <v>2</v>
      </c>
    </row>
    <row r="46" spans="1:12" s="3" customFormat="1" x14ac:dyDescent="0.25">
      <c r="A46" s="3" t="s">
        <v>15</v>
      </c>
      <c r="B46" s="3">
        <v>72</v>
      </c>
      <c r="C46" s="3" t="str">
        <v>old-age adult</v>
      </c>
      <c r="D46" s="3">
        <v>153</v>
      </c>
      <c r="E46" s="3">
        <v>62</v>
      </c>
      <c r="F46" s="5">
        <f t="shared" si="0"/>
        <v>26.485539749668931</v>
      </c>
      <c r="G46" s="3" t="str">
        <v>overweight</v>
      </c>
      <c r="H46" s="3">
        <v>172</v>
      </c>
      <c r="I46" s="6" t="s">
        <v>52</v>
      </c>
      <c r="J46" s="3">
        <v>2</v>
      </c>
      <c r="K46" s="3" t="s">
        <v>11</v>
      </c>
      <c r="L46" s="3">
        <v>1</v>
      </c>
    </row>
    <row r="47" spans="1:12" s="3" customFormat="1" x14ac:dyDescent="0.25">
      <c r="A47" s="3" t="s">
        <v>9</v>
      </c>
      <c r="B47" s="3">
        <v>49</v>
      </c>
      <c r="C47" s="3" t="str">
        <v>middle-age adult</v>
      </c>
      <c r="D47" s="3">
        <v>170</v>
      </c>
      <c r="E47" s="3">
        <v>73</v>
      </c>
      <c r="F47" s="5">
        <f t="shared" si="0"/>
        <v>25.259515570934258</v>
      </c>
      <c r="G47" s="3" t="str">
        <v>overweight</v>
      </c>
      <c r="H47" s="3">
        <v>171</v>
      </c>
      <c r="I47" s="6" t="s">
        <v>26</v>
      </c>
      <c r="J47" s="3">
        <v>2</v>
      </c>
      <c r="K47" s="3" t="s">
        <v>11</v>
      </c>
      <c r="L47" s="3">
        <v>1</v>
      </c>
    </row>
    <row r="48" spans="1:12" s="3" customFormat="1" x14ac:dyDescent="0.25">
      <c r="A48" s="3" t="s">
        <v>9</v>
      </c>
      <c r="B48" s="3">
        <v>62</v>
      </c>
      <c r="C48" s="3" t="str">
        <v>old-age adult</v>
      </c>
      <c r="D48" s="3">
        <v>158</v>
      </c>
      <c r="E48" s="3">
        <v>68</v>
      </c>
      <c r="F48" s="5">
        <f t="shared" si="0"/>
        <v>27.239224483255885</v>
      </c>
      <c r="G48" s="3" t="str">
        <v>overweight</v>
      </c>
      <c r="H48" s="3">
        <v>168</v>
      </c>
      <c r="I48" s="6" t="s">
        <v>28</v>
      </c>
      <c r="J48" s="3">
        <v>1</v>
      </c>
      <c r="K48" s="3" t="s">
        <v>80</v>
      </c>
      <c r="L48" s="3">
        <v>2</v>
      </c>
    </row>
    <row r="49" spans="1:12" s="3" customFormat="1" x14ac:dyDescent="0.25">
      <c r="A49" s="3" t="s">
        <v>9</v>
      </c>
      <c r="B49" s="3">
        <v>54</v>
      </c>
      <c r="C49" s="3" t="str">
        <v>middle-age adult</v>
      </c>
      <c r="D49" s="3">
        <v>168</v>
      </c>
      <c r="E49" s="3">
        <v>78</v>
      </c>
      <c r="F49" s="5">
        <f t="shared" si="0"/>
        <v>27.636054421768712</v>
      </c>
      <c r="G49" s="3" t="str">
        <v>overweight</v>
      </c>
      <c r="H49" s="3">
        <v>260</v>
      </c>
      <c r="I49" s="6" t="s">
        <v>46</v>
      </c>
      <c r="J49" s="3">
        <v>2</v>
      </c>
      <c r="K49" s="3" t="s">
        <v>47</v>
      </c>
      <c r="L49" s="3">
        <v>1</v>
      </c>
    </row>
    <row r="50" spans="1:12" s="3" customFormat="1" x14ac:dyDescent="0.25">
      <c r="A50" s="3" t="s">
        <v>9</v>
      </c>
      <c r="B50" s="3">
        <v>73</v>
      </c>
      <c r="C50" s="3" t="str">
        <v>old-age adult</v>
      </c>
      <c r="D50" s="3">
        <v>160</v>
      </c>
      <c r="E50" s="3">
        <v>79</v>
      </c>
      <c r="F50" s="5">
        <f t="shared" si="0"/>
        <v>30.859374999999993</v>
      </c>
      <c r="G50" s="3" t="str">
        <v>obese</v>
      </c>
      <c r="H50" s="3">
        <v>168</v>
      </c>
      <c r="I50" s="6" t="s">
        <v>43</v>
      </c>
      <c r="J50" s="3">
        <v>2</v>
      </c>
      <c r="K50" s="3" t="s">
        <v>47</v>
      </c>
      <c r="L50" s="3">
        <v>1</v>
      </c>
    </row>
    <row r="51" spans="1:12" s="3" customFormat="1" x14ac:dyDescent="0.25">
      <c r="A51" s="3" t="s">
        <v>15</v>
      </c>
      <c r="B51" s="3">
        <v>45</v>
      </c>
      <c r="C51" s="3" t="str">
        <v>middle-age adult</v>
      </c>
      <c r="D51" s="3">
        <v>155</v>
      </c>
      <c r="E51" s="3">
        <v>86</v>
      </c>
      <c r="F51" s="5">
        <f t="shared" si="0"/>
        <v>35.796045785639954</v>
      </c>
      <c r="G51" s="3" t="str">
        <v>obese</v>
      </c>
      <c r="H51" s="3">
        <v>130</v>
      </c>
      <c r="I51" s="6" t="s">
        <v>30</v>
      </c>
      <c r="J51" s="3">
        <v>2</v>
      </c>
      <c r="K51" s="3" t="s">
        <v>54</v>
      </c>
      <c r="L51" s="3">
        <v>2</v>
      </c>
    </row>
    <row r="52" spans="1:12" s="3" customFormat="1" x14ac:dyDescent="0.25">
      <c r="A52" s="3" t="s">
        <v>9</v>
      </c>
      <c r="B52" s="3">
        <v>67</v>
      </c>
      <c r="C52" s="3" t="str">
        <v>old-age adult</v>
      </c>
      <c r="D52" s="3">
        <v>166</v>
      </c>
      <c r="E52" s="3">
        <v>75</v>
      </c>
      <c r="F52" s="5">
        <f t="shared" si="0"/>
        <v>27.217302946726669</v>
      </c>
      <c r="G52" s="3" t="str">
        <v>overweight</v>
      </c>
      <c r="H52" s="3">
        <v>138</v>
      </c>
      <c r="I52" s="6" t="s">
        <v>31</v>
      </c>
      <c r="J52" s="3">
        <v>1</v>
      </c>
      <c r="K52" s="3" t="s">
        <v>55</v>
      </c>
      <c r="L52" s="3">
        <v>1</v>
      </c>
    </row>
    <row r="53" spans="1:12" s="3" customFormat="1" x14ac:dyDescent="0.25">
      <c r="A53" s="3" t="s">
        <v>15</v>
      </c>
      <c r="B53" s="3">
        <v>51</v>
      </c>
      <c r="C53" s="3" t="str">
        <v>middle-age adult</v>
      </c>
      <c r="D53" s="3">
        <v>147</v>
      </c>
      <c r="E53" s="3">
        <v>58</v>
      </c>
      <c r="F53" s="5">
        <f t="shared" si="0"/>
        <v>26.840668240085151</v>
      </c>
      <c r="G53" s="3" t="str">
        <v>overweight</v>
      </c>
      <c r="H53" s="3">
        <v>259</v>
      </c>
      <c r="I53" s="6" t="s">
        <v>14</v>
      </c>
      <c r="J53" s="3">
        <v>2</v>
      </c>
      <c r="K53" s="3" t="s">
        <v>56</v>
      </c>
      <c r="L53" s="3">
        <v>1</v>
      </c>
    </row>
    <row r="54" spans="1:12" s="3" customFormat="1" x14ac:dyDescent="0.25">
      <c r="A54" s="3" t="s">
        <v>15</v>
      </c>
      <c r="B54" s="3">
        <v>54</v>
      </c>
      <c r="C54" s="3" t="str">
        <v>middle-age adult</v>
      </c>
      <c r="D54" s="3">
        <v>160</v>
      </c>
      <c r="E54" s="3">
        <v>88</v>
      </c>
      <c r="F54" s="5">
        <f t="shared" si="0"/>
        <v>34.374999999999993</v>
      </c>
      <c r="G54" s="3" t="str">
        <v>obese</v>
      </c>
      <c r="H54" s="3">
        <v>133</v>
      </c>
      <c r="I54" s="6" t="s">
        <v>40</v>
      </c>
      <c r="J54" s="3">
        <v>2</v>
      </c>
      <c r="K54" s="3" t="s">
        <v>84</v>
      </c>
      <c r="L54" s="3">
        <v>1</v>
      </c>
    </row>
    <row r="55" spans="1:12" s="3" customFormat="1" x14ac:dyDescent="0.25">
      <c r="A55" s="3" t="s">
        <v>15</v>
      </c>
      <c r="B55" s="3">
        <v>64</v>
      </c>
      <c r="C55" s="3" t="str">
        <v>old-age adult</v>
      </c>
      <c r="D55" s="3">
        <v>154</v>
      </c>
      <c r="E55" s="3">
        <v>69</v>
      </c>
      <c r="F55" s="5">
        <f t="shared" si="0"/>
        <v>29.094282341035587</v>
      </c>
      <c r="G55" s="3" t="str">
        <v>overweight</v>
      </c>
      <c r="H55" s="3">
        <v>206</v>
      </c>
      <c r="I55" s="6" t="s">
        <v>32</v>
      </c>
      <c r="J55" s="3">
        <v>1</v>
      </c>
      <c r="K55" s="3" t="s">
        <v>57</v>
      </c>
      <c r="L55" s="3">
        <v>2</v>
      </c>
    </row>
    <row r="56" spans="1:12" s="3" customFormat="1" x14ac:dyDescent="0.25">
      <c r="A56" s="3" t="s">
        <v>15</v>
      </c>
      <c r="B56" s="3">
        <v>45</v>
      </c>
      <c r="C56" s="3" t="str">
        <v>middle-age adult</v>
      </c>
      <c r="D56" s="3">
        <v>160</v>
      </c>
      <c r="E56" s="3">
        <v>80</v>
      </c>
      <c r="F56" s="5">
        <f t="shared" si="0"/>
        <v>31.249999999999993</v>
      </c>
      <c r="G56" s="3" t="str">
        <v>obese</v>
      </c>
      <c r="H56" s="3">
        <v>133</v>
      </c>
      <c r="I56" s="6" t="s">
        <v>37</v>
      </c>
      <c r="J56" s="3">
        <v>1</v>
      </c>
      <c r="K56" s="3" t="s">
        <v>79</v>
      </c>
      <c r="L56" s="3">
        <v>2</v>
      </c>
    </row>
    <row r="57" spans="1:12" s="3" customFormat="1" x14ac:dyDescent="0.25">
      <c r="A57" s="3" t="s">
        <v>15</v>
      </c>
      <c r="B57" s="3">
        <v>26</v>
      </c>
      <c r="C57" s="3" t="str">
        <v>young adult</v>
      </c>
      <c r="D57" s="3">
        <v>168</v>
      </c>
      <c r="E57" s="3">
        <v>75</v>
      </c>
      <c r="F57" s="5">
        <f t="shared" si="0"/>
        <v>26.573129251700685</v>
      </c>
      <c r="G57" s="3" t="str">
        <v>overweight</v>
      </c>
      <c r="H57" s="3">
        <v>142</v>
      </c>
      <c r="I57" s="6" t="s">
        <v>19</v>
      </c>
      <c r="J57" s="3">
        <v>2</v>
      </c>
      <c r="K57" s="3" t="s">
        <v>57</v>
      </c>
      <c r="L57" s="3">
        <v>1</v>
      </c>
    </row>
    <row r="58" spans="1:12" s="3" customFormat="1" x14ac:dyDescent="0.25">
      <c r="A58" s="3" t="s">
        <v>15</v>
      </c>
      <c r="B58" s="3">
        <v>58</v>
      </c>
      <c r="C58" s="3" t="str">
        <v>middle-age adult</v>
      </c>
      <c r="D58" s="3">
        <v>156</v>
      </c>
      <c r="E58" s="3">
        <v>70</v>
      </c>
      <c r="F58" s="5">
        <f t="shared" si="0"/>
        <v>28.763971071663377</v>
      </c>
      <c r="G58" s="3" t="str">
        <v>overweight</v>
      </c>
      <c r="H58" s="3">
        <v>163</v>
      </c>
      <c r="I58" s="6" t="s">
        <v>31</v>
      </c>
      <c r="J58" s="3">
        <v>2</v>
      </c>
      <c r="K58" s="3" t="s">
        <v>81</v>
      </c>
      <c r="L58" s="3">
        <v>1</v>
      </c>
    </row>
    <row r="59" spans="1:12" s="3" customFormat="1" x14ac:dyDescent="0.25">
      <c r="A59" s="3" t="s">
        <v>15</v>
      </c>
      <c r="B59" s="3">
        <v>57</v>
      </c>
      <c r="C59" s="3" t="str">
        <v>middle-age adult</v>
      </c>
      <c r="D59" s="3">
        <v>166</v>
      </c>
      <c r="E59" s="3">
        <v>78</v>
      </c>
      <c r="F59" s="5">
        <f t="shared" si="0"/>
        <v>28.305995064595734</v>
      </c>
      <c r="G59" s="3" t="str">
        <v>overweight</v>
      </c>
      <c r="H59" s="3">
        <v>205</v>
      </c>
      <c r="I59" s="6" t="s">
        <v>19</v>
      </c>
      <c r="J59" s="3">
        <v>2</v>
      </c>
      <c r="K59" s="3" t="s">
        <v>76</v>
      </c>
      <c r="L59" s="3">
        <v>1</v>
      </c>
    </row>
    <row r="60" spans="1:12" s="3" customFormat="1" x14ac:dyDescent="0.25">
      <c r="A60" s="3" t="s">
        <v>9</v>
      </c>
      <c r="B60" s="3">
        <v>67</v>
      </c>
      <c r="C60" s="3" t="str">
        <v>old-age adult</v>
      </c>
      <c r="D60" s="3">
        <v>171</v>
      </c>
      <c r="E60" s="3">
        <v>86</v>
      </c>
      <c r="F60" s="5">
        <f t="shared" si="0"/>
        <v>29.410758865975858</v>
      </c>
      <c r="G60" s="3" t="str">
        <v>overweight</v>
      </c>
      <c r="H60" s="3">
        <v>178</v>
      </c>
      <c r="I60" s="6" t="s">
        <v>37</v>
      </c>
      <c r="J60" s="3">
        <v>2</v>
      </c>
      <c r="K60" s="3" t="s">
        <v>76</v>
      </c>
      <c r="L60" s="3">
        <v>2</v>
      </c>
    </row>
    <row r="61" spans="1:12" s="3" customFormat="1" x14ac:dyDescent="0.25">
      <c r="A61" s="3" t="s">
        <v>9</v>
      </c>
      <c r="B61" s="3">
        <v>45</v>
      </c>
      <c r="C61" s="3" t="str">
        <v>middle-age adult</v>
      </c>
      <c r="D61" s="3">
        <v>178</v>
      </c>
      <c r="E61" s="3">
        <v>80</v>
      </c>
      <c r="F61" s="5">
        <f t="shared" si="0"/>
        <v>25.249337204898371</v>
      </c>
      <c r="G61" s="3" t="str">
        <v>overweight</v>
      </c>
      <c r="H61" s="3">
        <v>143</v>
      </c>
      <c r="I61" s="6" t="s">
        <v>30</v>
      </c>
      <c r="J61" s="3">
        <v>1</v>
      </c>
      <c r="K61" s="3" t="s">
        <v>82</v>
      </c>
      <c r="L61" s="3">
        <v>2</v>
      </c>
    </row>
    <row r="62" spans="1:12" s="3" customFormat="1" x14ac:dyDescent="0.25">
      <c r="A62" s="3" t="s">
        <v>15</v>
      </c>
      <c r="B62" s="3">
        <v>65</v>
      </c>
      <c r="C62" s="3" t="str">
        <v>old-age adult</v>
      </c>
      <c r="D62" s="3">
        <v>165</v>
      </c>
      <c r="E62" s="3">
        <v>89</v>
      </c>
      <c r="F62" s="5">
        <f t="shared" si="0"/>
        <v>32.690541781450875</v>
      </c>
      <c r="G62" s="3" t="str">
        <v>obese</v>
      </c>
      <c r="H62" s="3">
        <v>177</v>
      </c>
      <c r="I62" s="6" t="s">
        <v>31</v>
      </c>
      <c r="J62" s="3">
        <v>1</v>
      </c>
      <c r="K62" s="3" t="s">
        <v>79</v>
      </c>
      <c r="L62" s="3">
        <v>2</v>
      </c>
    </row>
    <row r="63" spans="1:12" s="3" customFormat="1" x14ac:dyDescent="0.25">
      <c r="A63" s="3" t="s">
        <v>15</v>
      </c>
      <c r="B63" s="3">
        <v>69</v>
      </c>
      <c r="C63" s="3" t="str">
        <v>old-age adult</v>
      </c>
      <c r="D63" s="3">
        <v>159</v>
      </c>
      <c r="E63" s="3">
        <v>71</v>
      </c>
      <c r="F63" s="5">
        <f t="shared" si="0"/>
        <v>28.084332107116012</v>
      </c>
      <c r="G63" s="3" t="str">
        <v>overweight</v>
      </c>
      <c r="H63" s="3">
        <v>154</v>
      </c>
      <c r="I63" s="6" t="s">
        <v>49</v>
      </c>
      <c r="J63" s="3">
        <v>2</v>
      </c>
      <c r="K63" s="3" t="s">
        <v>60</v>
      </c>
      <c r="L63" s="3">
        <v>1</v>
      </c>
    </row>
    <row r="64" spans="1:12" s="3" customFormat="1" x14ac:dyDescent="0.25">
      <c r="A64" s="3" t="s">
        <v>15</v>
      </c>
      <c r="B64" s="3">
        <v>49</v>
      </c>
      <c r="C64" s="3" t="str">
        <v>middle-age adult</v>
      </c>
      <c r="D64" s="3">
        <v>162</v>
      </c>
      <c r="E64" s="3">
        <v>77</v>
      </c>
      <c r="F64" s="5">
        <f t="shared" si="0"/>
        <v>29.340039628105465</v>
      </c>
      <c r="G64" s="3" t="str">
        <v>overweight</v>
      </c>
      <c r="H64" s="3">
        <v>163</v>
      </c>
      <c r="I64" s="6" t="s">
        <v>26</v>
      </c>
      <c r="J64" s="3">
        <v>2</v>
      </c>
      <c r="K64" s="3" t="s">
        <v>83</v>
      </c>
      <c r="L64" s="3">
        <v>1</v>
      </c>
    </row>
    <row r="65" spans="1:12" s="3" customFormat="1" x14ac:dyDescent="0.25">
      <c r="A65" s="3" t="s">
        <v>15</v>
      </c>
      <c r="B65" s="3">
        <v>59</v>
      </c>
      <c r="C65" s="3" t="str">
        <v>middle-age adult</v>
      </c>
      <c r="D65" s="3">
        <v>153</v>
      </c>
      <c r="E65" s="3">
        <v>83</v>
      </c>
      <c r="F65" s="5">
        <f t="shared" si="0"/>
        <v>35.456448374556793</v>
      </c>
      <c r="G65" s="3" t="str">
        <v>obese</v>
      </c>
      <c r="H65" s="3">
        <v>315</v>
      </c>
      <c r="I65" s="6" t="s">
        <v>62</v>
      </c>
      <c r="J65" s="3">
        <v>2</v>
      </c>
      <c r="K65" s="3" t="s">
        <v>63</v>
      </c>
      <c r="L65" s="3">
        <v>2</v>
      </c>
    </row>
    <row r="66" spans="1:12" s="3" customFormat="1" x14ac:dyDescent="0.25">
      <c r="A66" s="3" t="s">
        <v>9</v>
      </c>
      <c r="B66" s="3">
        <v>41</v>
      </c>
      <c r="C66" s="3" t="str">
        <v>middle-age adult</v>
      </c>
      <c r="D66" s="3">
        <v>179</v>
      </c>
      <c r="E66" s="3">
        <v>80</v>
      </c>
      <c r="F66" s="5">
        <f t="shared" si="0"/>
        <v>24.968009737523797</v>
      </c>
      <c r="G66" s="3" t="str">
        <v>normal weight</v>
      </c>
      <c r="H66" s="3">
        <v>218</v>
      </c>
      <c r="I66" s="6" t="s">
        <v>31</v>
      </c>
      <c r="J66" s="3">
        <v>1</v>
      </c>
      <c r="K66" s="3" t="s">
        <v>36</v>
      </c>
      <c r="L66" s="3">
        <v>2</v>
      </c>
    </row>
    <row r="67" spans="1:12" s="3" customFormat="1" x14ac:dyDescent="0.25">
      <c r="A67" s="3" t="s">
        <v>9</v>
      </c>
      <c r="B67" s="3">
        <v>50</v>
      </c>
      <c r="C67" s="3" t="str">
        <v>middle-age adult</v>
      </c>
      <c r="D67" s="3">
        <v>159</v>
      </c>
      <c r="E67" s="3">
        <v>58</v>
      </c>
      <c r="F67" s="5">
        <f t="shared" ref="F67:F76" si="1">E67/ (D67/100)^2</f>
        <v>22.942130453700404</v>
      </c>
      <c r="G67" s="3" t="str">
        <v>normal weight</v>
      </c>
      <c r="H67" s="3">
        <v>178</v>
      </c>
      <c r="I67" s="6" t="s">
        <v>43</v>
      </c>
      <c r="J67" s="3">
        <v>1</v>
      </c>
      <c r="K67" s="3" t="s">
        <v>27</v>
      </c>
      <c r="L67" s="3">
        <v>1</v>
      </c>
    </row>
    <row r="68" spans="1:12" s="3" customFormat="1" x14ac:dyDescent="0.25">
      <c r="A68" s="3" t="s">
        <v>9</v>
      </c>
      <c r="B68" s="3">
        <v>69</v>
      </c>
      <c r="C68" s="3" t="str">
        <v>old-age adult</v>
      </c>
      <c r="D68" s="3">
        <v>163</v>
      </c>
      <c r="E68" s="3">
        <v>58</v>
      </c>
      <c r="F68" s="5">
        <f t="shared" si="1"/>
        <v>21.829952199932254</v>
      </c>
      <c r="G68" s="3" t="str">
        <v>normal weight</v>
      </c>
      <c r="H68" s="3">
        <v>171</v>
      </c>
      <c r="I68" s="6" t="s">
        <v>26</v>
      </c>
      <c r="J68" s="3">
        <v>2</v>
      </c>
      <c r="K68" s="3" t="s">
        <v>11</v>
      </c>
      <c r="L68" s="3">
        <v>1</v>
      </c>
    </row>
    <row r="69" spans="1:12" s="3" customFormat="1" x14ac:dyDescent="0.25">
      <c r="A69" s="3" t="s">
        <v>15</v>
      </c>
      <c r="B69" s="3">
        <v>51</v>
      </c>
      <c r="C69" s="3" t="str">
        <v>middle-age adult</v>
      </c>
      <c r="D69" s="3">
        <v>172</v>
      </c>
      <c r="E69" s="3">
        <v>63</v>
      </c>
      <c r="F69" s="5">
        <f t="shared" si="1"/>
        <v>21.295294753921041</v>
      </c>
      <c r="G69" s="3" t="str">
        <v>normal weight</v>
      </c>
      <c r="H69" s="3">
        <v>142</v>
      </c>
      <c r="I69" s="6" t="s">
        <v>37</v>
      </c>
      <c r="J69" s="3">
        <v>2</v>
      </c>
      <c r="K69" s="3" t="s">
        <v>27</v>
      </c>
      <c r="L69" s="3">
        <v>2</v>
      </c>
    </row>
    <row r="70" spans="1:12" s="3" customFormat="1" x14ac:dyDescent="0.25">
      <c r="A70" s="3" t="s">
        <v>15</v>
      </c>
      <c r="B70" s="3">
        <v>72</v>
      </c>
      <c r="C70" s="3" t="str">
        <v>old-age adult</v>
      </c>
      <c r="D70" s="3">
        <v>153</v>
      </c>
      <c r="E70" s="3">
        <v>63</v>
      </c>
      <c r="F70" s="5">
        <f t="shared" si="1"/>
        <v>26.91272587466359</v>
      </c>
      <c r="G70" s="3" t="str">
        <v>overweight</v>
      </c>
      <c r="H70" s="3">
        <v>218</v>
      </c>
      <c r="I70" s="6" t="s">
        <v>31</v>
      </c>
      <c r="J70" s="3">
        <v>2</v>
      </c>
      <c r="K70" s="3" t="s">
        <v>56</v>
      </c>
      <c r="L70" s="3">
        <v>1</v>
      </c>
    </row>
    <row r="71" spans="1:12" s="3" customFormat="1" x14ac:dyDescent="0.25">
      <c r="A71" s="3" t="s">
        <v>15</v>
      </c>
      <c r="B71" s="3">
        <v>62</v>
      </c>
      <c r="C71" s="3" t="str">
        <v>old-age adult</v>
      </c>
      <c r="D71" s="3">
        <v>172</v>
      </c>
      <c r="E71" s="3">
        <v>85</v>
      </c>
      <c r="F71" s="5">
        <f t="shared" si="1"/>
        <v>28.731746890210928</v>
      </c>
      <c r="G71" s="3" t="str">
        <v>overweight</v>
      </c>
      <c r="H71" s="3">
        <v>236</v>
      </c>
      <c r="I71" s="6" t="s">
        <v>32</v>
      </c>
      <c r="J71" s="3">
        <v>1</v>
      </c>
      <c r="K71" s="3" t="s">
        <v>11</v>
      </c>
      <c r="L71" s="3">
        <v>1</v>
      </c>
    </row>
    <row r="72" spans="1:12" s="3" customFormat="1" x14ac:dyDescent="0.25">
      <c r="A72" s="3" t="s">
        <v>9</v>
      </c>
      <c r="B72" s="3">
        <v>65</v>
      </c>
      <c r="C72" s="3" t="str">
        <v>old-age adult</v>
      </c>
      <c r="D72" s="3">
        <v>160</v>
      </c>
      <c r="E72" s="3">
        <v>80</v>
      </c>
      <c r="F72" s="5">
        <f t="shared" si="1"/>
        <v>31.249999999999993</v>
      </c>
      <c r="G72" s="3" t="str">
        <v>obese</v>
      </c>
      <c r="H72" s="3">
        <v>270</v>
      </c>
      <c r="I72" s="6" t="s">
        <v>64</v>
      </c>
      <c r="J72" s="3">
        <v>2</v>
      </c>
      <c r="K72" s="3" t="s">
        <v>76</v>
      </c>
      <c r="L72" s="3">
        <v>1</v>
      </c>
    </row>
    <row r="73" spans="1:12" s="3" customFormat="1" x14ac:dyDescent="0.25">
      <c r="A73" s="3" t="s">
        <v>15</v>
      </c>
      <c r="B73" s="3">
        <v>69</v>
      </c>
      <c r="C73" s="3" t="str">
        <v>old-age adult</v>
      </c>
      <c r="D73" s="3">
        <v>167</v>
      </c>
      <c r="E73" s="3">
        <v>56</v>
      </c>
      <c r="F73" s="5">
        <f t="shared" si="1"/>
        <v>20.07960127648894</v>
      </c>
      <c r="G73" s="3" t="str">
        <v>normal weight</v>
      </c>
      <c r="H73" s="3">
        <v>206</v>
      </c>
      <c r="I73" s="6" t="s">
        <v>50</v>
      </c>
      <c r="J73" s="3">
        <v>2</v>
      </c>
      <c r="K73" s="3" t="s">
        <v>56</v>
      </c>
      <c r="L73" s="3">
        <v>2</v>
      </c>
    </row>
    <row r="74" spans="1:12" s="3" customFormat="1" x14ac:dyDescent="0.25">
      <c r="A74" s="3" t="s">
        <v>15</v>
      </c>
      <c r="B74" s="3">
        <v>58</v>
      </c>
      <c r="C74" s="3" t="str">
        <v>middle-age adult</v>
      </c>
      <c r="D74" s="3">
        <v>160</v>
      </c>
      <c r="E74" s="3">
        <v>59</v>
      </c>
      <c r="F74" s="5">
        <f t="shared" si="1"/>
        <v>23.046874999999996</v>
      </c>
      <c r="G74" s="3" t="str">
        <v>normal weight</v>
      </c>
      <c r="H74" s="3">
        <v>260</v>
      </c>
      <c r="I74" s="6" t="s">
        <v>65</v>
      </c>
      <c r="J74" s="3">
        <v>1</v>
      </c>
      <c r="K74" s="3" t="s">
        <v>79</v>
      </c>
      <c r="L74" s="3">
        <v>2</v>
      </c>
    </row>
    <row r="75" spans="1:12" s="3" customFormat="1" x14ac:dyDescent="0.25">
      <c r="A75" s="3" t="s">
        <v>9</v>
      </c>
      <c r="B75" s="3">
        <v>41</v>
      </c>
      <c r="C75" s="3" t="str">
        <v>middle-age adult</v>
      </c>
      <c r="D75" s="3">
        <v>166</v>
      </c>
      <c r="E75" s="3">
        <v>77</v>
      </c>
      <c r="F75" s="5">
        <f t="shared" si="1"/>
        <v>27.94309769197271</v>
      </c>
      <c r="G75" s="3" t="str">
        <v>overweight</v>
      </c>
      <c r="H75" s="3">
        <v>186</v>
      </c>
      <c r="I75" s="6" t="s">
        <v>31</v>
      </c>
      <c r="J75" s="3">
        <v>2</v>
      </c>
      <c r="K75" s="3" t="s">
        <v>41</v>
      </c>
      <c r="L75" s="3">
        <v>1</v>
      </c>
    </row>
    <row r="76" spans="1:12" s="3" customFormat="1" x14ac:dyDescent="0.25">
      <c r="A76" s="3" t="s">
        <v>9</v>
      </c>
      <c r="B76" s="3">
        <v>62</v>
      </c>
      <c r="C76" s="3" t="str">
        <v>old-age adult</v>
      </c>
      <c r="D76" s="3">
        <v>160</v>
      </c>
      <c r="E76" s="3">
        <v>82</v>
      </c>
      <c r="F76" s="5">
        <f t="shared" si="1"/>
        <v>32.031249999999993</v>
      </c>
      <c r="G76" s="3" t="str">
        <v>obese</v>
      </c>
      <c r="H76" s="3">
        <v>172</v>
      </c>
      <c r="I76" s="6" t="s">
        <v>30</v>
      </c>
      <c r="J76" s="3">
        <v>2</v>
      </c>
      <c r="K76" s="3" t="s">
        <v>76</v>
      </c>
      <c r="L76" s="3">
        <v>2</v>
      </c>
    </row>
    <row r="77" spans="1:12" s="3" customFormat="1" x14ac:dyDescent="0.25">
      <c r="F77" s="5"/>
      <c r="I77" s="6"/>
    </row>
    <row r="78" spans="1:12" s="3" customFormat="1" x14ac:dyDescent="0.25">
      <c r="F78" s="5"/>
      <c r="I78" s="6"/>
    </row>
    <row r="79" spans="1:12" s="3" customFormat="1" x14ac:dyDescent="0.25">
      <c r="F79" s="5"/>
      <c r="I79" s="6"/>
    </row>
    <row r="80" spans="1:12" s="3" customFormat="1" x14ac:dyDescent="0.25">
      <c r="F80" s="5"/>
      <c r="I80" s="6"/>
    </row>
    <row r="81" spans="6:9" s="3" customFormat="1" x14ac:dyDescent="0.25">
      <c r="F81" s="5"/>
      <c r="I81" s="6"/>
    </row>
    <row r="82" spans="6:9" s="3" customFormat="1" x14ac:dyDescent="0.25">
      <c r="F82" s="5"/>
      <c r="I82" s="6"/>
    </row>
    <row r="83" spans="6:9" s="3" customFormat="1" x14ac:dyDescent="0.25">
      <c r="F83" s="5"/>
      <c r="I83" s="6"/>
    </row>
    <row r="84" spans="6:9" s="3" customFormat="1" x14ac:dyDescent="0.25">
      <c r="F84" s="5"/>
      <c r="I84" s="6"/>
    </row>
    <row r="85" spans="6:9" s="3" customFormat="1" x14ac:dyDescent="0.25">
      <c r="F85" s="5"/>
      <c r="I85" s="6"/>
    </row>
    <row r="86" spans="6:9" s="3" customFormat="1" x14ac:dyDescent="0.25">
      <c r="F86" s="5"/>
      <c r="I86" s="6"/>
    </row>
    <row r="87" spans="6:9" s="3" customFormat="1" x14ac:dyDescent="0.25">
      <c r="F87" s="5"/>
      <c r="I87" s="6"/>
    </row>
    <row r="88" spans="6:9" s="3" customFormat="1" x14ac:dyDescent="0.25">
      <c r="F88" s="5"/>
      <c r="I88" s="6"/>
    </row>
    <row r="89" spans="6:9" s="3" customFormat="1" x14ac:dyDescent="0.25">
      <c r="F89" s="5"/>
      <c r="I89" s="6"/>
    </row>
    <row r="90" spans="6:9" s="3" customFormat="1" x14ac:dyDescent="0.25">
      <c r="F90" s="5"/>
      <c r="I90" s="6"/>
    </row>
  </sheetData>
  <autoFilter ref="A1:L76" xr:uid="{82473AFE-7996-4A67-A3EC-4752BEFBA37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75128-96B4-4960-A679-E8F6774965EC}">
  <dimension ref="A1:N103"/>
  <sheetViews>
    <sheetView workbookViewId="0">
      <selection activeCell="G13" sqref="G13:J39"/>
      <pivotSelection pane="bottomRight" showHeader="1" click="1" r:id="rId1">
        <pivotArea type="all" dataOnly="0" outline="0" fieldPosition="0"/>
      </pivotSelection>
    </sheetView>
  </sheetViews>
  <sheetFormatPr defaultRowHeight="15" x14ac:dyDescent="0.25"/>
  <cols>
    <col min="1" max="1" width="17.7109375" bestFit="1" customWidth="1"/>
    <col min="2" max="2" width="16.85546875" bestFit="1" customWidth="1"/>
    <col min="3" max="5" width="11.28515625" bestFit="1" customWidth="1"/>
    <col min="6" max="6" width="13.42578125" bestFit="1" customWidth="1"/>
    <col min="7" max="7" width="24" bestFit="1" customWidth="1"/>
    <col min="8" max="8" width="16.85546875" style="2" bestFit="1" customWidth="1"/>
    <col min="9" max="9" width="4.5703125" bestFit="1" customWidth="1"/>
    <col min="10" max="10" width="12" customWidth="1"/>
    <col min="11" max="13" width="4.5703125" bestFit="1" customWidth="1"/>
    <col min="14" max="14" width="11.28515625" bestFit="1" customWidth="1"/>
    <col min="15" max="15" width="3" bestFit="1" customWidth="1"/>
    <col min="16" max="16" width="11.28515625" bestFit="1" customWidth="1"/>
    <col min="17" max="17" width="4.5703125" bestFit="1" customWidth="1"/>
    <col min="18" max="18" width="5.5703125" bestFit="1" customWidth="1"/>
    <col min="19" max="19" width="4.5703125" bestFit="1" customWidth="1"/>
    <col min="20" max="20" width="5.5703125" bestFit="1" customWidth="1"/>
    <col min="21" max="30" width="4.5703125" bestFit="1" customWidth="1"/>
    <col min="31" max="31" width="11.28515625" bestFit="1" customWidth="1"/>
    <col min="32" max="40" width="4.5703125" bestFit="1" customWidth="1"/>
    <col min="41" max="41" width="11.28515625" bestFit="1" customWidth="1"/>
    <col min="42" max="43" width="3" bestFit="1" customWidth="1"/>
    <col min="44" max="45" width="4" bestFit="1" customWidth="1"/>
    <col min="46" max="46" width="11.28515625" bestFit="1" customWidth="1"/>
    <col min="47" max="68" width="4.5703125" bestFit="1" customWidth="1"/>
    <col min="69" max="69" width="11.28515625" bestFit="1" customWidth="1"/>
  </cols>
  <sheetData>
    <row r="1" spans="1:14" x14ac:dyDescent="0.25">
      <c r="A1" s="7" t="s">
        <v>1</v>
      </c>
      <c r="B1" t="s">
        <v>96</v>
      </c>
      <c r="G1" s="7" t="s">
        <v>68</v>
      </c>
      <c r="H1" t="s">
        <v>93</v>
      </c>
    </row>
    <row r="2" spans="1:14" x14ac:dyDescent="0.25">
      <c r="H2"/>
    </row>
    <row r="3" spans="1:14" x14ac:dyDescent="0.25">
      <c r="A3" s="7" t="s">
        <v>94</v>
      </c>
      <c r="B3" s="7" t="s">
        <v>90</v>
      </c>
      <c r="G3" s="7" t="s">
        <v>98</v>
      </c>
      <c r="H3" s="7" t="s">
        <v>90</v>
      </c>
    </row>
    <row r="4" spans="1:14" x14ac:dyDescent="0.25">
      <c r="A4" s="7" t="s">
        <v>85</v>
      </c>
      <c r="B4" t="s">
        <v>91</v>
      </c>
      <c r="C4" t="s">
        <v>92</v>
      </c>
      <c r="D4" t="s">
        <v>93</v>
      </c>
      <c r="E4" t="s">
        <v>89</v>
      </c>
      <c r="G4" s="7" t="s">
        <v>85</v>
      </c>
      <c r="H4">
        <v>56</v>
      </c>
      <c r="I4">
        <v>60</v>
      </c>
      <c r="J4">
        <v>65</v>
      </c>
      <c r="K4">
        <v>69</v>
      </c>
      <c r="L4">
        <v>73</v>
      </c>
      <c r="M4">
        <v>75</v>
      </c>
      <c r="N4" t="s">
        <v>89</v>
      </c>
    </row>
    <row r="5" spans="1:14" x14ac:dyDescent="0.25">
      <c r="A5" s="4" t="s">
        <v>15</v>
      </c>
      <c r="B5" s="8">
        <v>26</v>
      </c>
      <c r="C5" s="8">
        <v>13</v>
      </c>
      <c r="D5" s="8">
        <v>3</v>
      </c>
      <c r="E5" s="8">
        <v>42</v>
      </c>
      <c r="G5" s="4">
        <v>15</v>
      </c>
      <c r="I5" s="2">
        <v>24.973985431841829</v>
      </c>
      <c r="J5" s="2"/>
      <c r="K5" s="2"/>
      <c r="L5" s="2"/>
      <c r="M5" s="2"/>
      <c r="N5" s="2">
        <v>24.973985431841829</v>
      </c>
    </row>
    <row r="6" spans="1:14" x14ac:dyDescent="0.25">
      <c r="A6" s="4" t="s">
        <v>9</v>
      </c>
      <c r="B6" s="8">
        <v>16</v>
      </c>
      <c r="C6" s="8">
        <v>13</v>
      </c>
      <c r="D6" s="8">
        <v>4</v>
      </c>
      <c r="E6" s="8">
        <v>33</v>
      </c>
      <c r="G6" s="4">
        <v>22</v>
      </c>
      <c r="I6" s="2"/>
      <c r="J6" s="2">
        <v>24.767565919829291</v>
      </c>
      <c r="K6" s="2"/>
      <c r="L6" s="2"/>
      <c r="M6" s="2"/>
      <c r="N6" s="2">
        <v>24.767565919829291</v>
      </c>
    </row>
    <row r="7" spans="1:14" x14ac:dyDescent="0.25">
      <c r="A7" s="4" t="s">
        <v>89</v>
      </c>
      <c r="B7" s="8">
        <v>42</v>
      </c>
      <c r="C7" s="8">
        <v>26</v>
      </c>
      <c r="D7" s="8">
        <v>7</v>
      </c>
      <c r="E7" s="8">
        <v>75</v>
      </c>
      <c r="G7" s="4">
        <v>26</v>
      </c>
      <c r="I7" s="2"/>
      <c r="J7" s="2"/>
      <c r="K7" s="2"/>
      <c r="L7" s="2"/>
      <c r="M7" s="2">
        <v>26.573129251700685</v>
      </c>
      <c r="N7" s="2">
        <v>26.573129251700685</v>
      </c>
    </row>
    <row r="8" spans="1:14" x14ac:dyDescent="0.25">
      <c r="G8" s="4">
        <v>34</v>
      </c>
      <c r="I8" s="2"/>
      <c r="J8" s="2"/>
      <c r="K8" s="2">
        <v>57.440166493236205</v>
      </c>
      <c r="L8" s="2"/>
      <c r="M8" s="2"/>
      <c r="N8" s="2">
        <v>57.440166493236205</v>
      </c>
    </row>
    <row r="9" spans="1:14" x14ac:dyDescent="0.25">
      <c r="A9" s="7" t="s">
        <v>95</v>
      </c>
      <c r="B9" s="7" t="s">
        <v>90</v>
      </c>
      <c r="G9" s="4">
        <v>37</v>
      </c>
      <c r="H9" s="2">
        <v>19.841269841269845</v>
      </c>
      <c r="I9" s="2"/>
      <c r="J9" s="2"/>
      <c r="K9" s="2"/>
      <c r="L9" s="2"/>
      <c r="M9" s="2"/>
      <c r="N9" s="2">
        <v>19.841269841269845</v>
      </c>
    </row>
    <row r="10" spans="1:14" x14ac:dyDescent="0.25">
      <c r="A10" s="7" t="s">
        <v>85</v>
      </c>
      <c r="B10">
        <v>2</v>
      </c>
      <c r="C10" t="s">
        <v>89</v>
      </c>
      <c r="G10" s="4">
        <v>38</v>
      </c>
      <c r="I10" s="2"/>
      <c r="J10" s="2"/>
      <c r="K10" s="2"/>
      <c r="L10" s="2">
        <v>24.111507464658473</v>
      </c>
      <c r="M10" s="2"/>
      <c r="N10" s="2">
        <v>24.111507464658473</v>
      </c>
    </row>
    <row r="11" spans="1:14" x14ac:dyDescent="0.25">
      <c r="A11" s="4" t="s">
        <v>86</v>
      </c>
      <c r="B11" s="8">
        <v>8</v>
      </c>
      <c r="C11" s="8">
        <v>8</v>
      </c>
      <c r="G11" s="4" t="s">
        <v>89</v>
      </c>
      <c r="H11" s="2">
        <v>19.841269841269845</v>
      </c>
      <c r="I11" s="2">
        <v>24.973985431841829</v>
      </c>
      <c r="J11" s="2">
        <v>24.767565919829291</v>
      </c>
      <c r="K11" s="2">
        <v>57.440166493236205</v>
      </c>
      <c r="L11" s="2">
        <v>24.111507464658473</v>
      </c>
      <c r="M11" s="2">
        <v>26.573129251700685</v>
      </c>
      <c r="N11" s="2">
        <v>177.70762440253634</v>
      </c>
    </row>
    <row r="12" spans="1:14" x14ac:dyDescent="0.25">
      <c r="A12" s="4" t="s">
        <v>87</v>
      </c>
      <c r="B12" s="8">
        <v>21</v>
      </c>
      <c r="C12" s="8">
        <v>21</v>
      </c>
      <c r="H12"/>
    </row>
    <row r="13" spans="1:14" x14ac:dyDescent="0.25">
      <c r="A13" s="4" t="s">
        <v>88</v>
      </c>
      <c r="B13" s="8">
        <v>25</v>
      </c>
      <c r="C13" s="8">
        <v>25</v>
      </c>
      <c r="G13" s="7" t="s">
        <v>97</v>
      </c>
      <c r="H13" s="7" t="s">
        <v>90</v>
      </c>
    </row>
    <row r="14" spans="1:14" x14ac:dyDescent="0.25">
      <c r="A14" s="4" t="s">
        <v>89</v>
      </c>
      <c r="B14" s="8">
        <v>54</v>
      </c>
      <c r="C14" s="8">
        <v>54</v>
      </c>
      <c r="G14" s="7" t="s">
        <v>85</v>
      </c>
      <c r="H14">
        <v>1</v>
      </c>
      <c r="I14">
        <v>2</v>
      </c>
      <c r="J14" t="s">
        <v>89</v>
      </c>
    </row>
    <row r="15" spans="1:14" x14ac:dyDescent="0.25">
      <c r="G15" s="4" t="s">
        <v>60</v>
      </c>
      <c r="H15" s="8"/>
      <c r="I15" s="8">
        <v>1</v>
      </c>
      <c r="J15" s="8">
        <v>1</v>
      </c>
    </row>
    <row r="16" spans="1:14" x14ac:dyDescent="0.25">
      <c r="G16" s="4" t="s">
        <v>63</v>
      </c>
      <c r="H16" s="8"/>
      <c r="I16" s="8">
        <v>1</v>
      </c>
      <c r="J16" s="8">
        <v>1</v>
      </c>
    </row>
    <row r="17" spans="7:10" x14ac:dyDescent="0.25">
      <c r="G17" s="4" t="s">
        <v>36</v>
      </c>
      <c r="H17" s="8">
        <v>1</v>
      </c>
      <c r="I17" s="8">
        <v>3</v>
      </c>
      <c r="J17" s="8">
        <v>4</v>
      </c>
    </row>
    <row r="18" spans="7:10" x14ac:dyDescent="0.25">
      <c r="G18" s="4" t="s">
        <v>41</v>
      </c>
      <c r="H18" s="8"/>
      <c r="I18" s="8">
        <v>2</v>
      </c>
      <c r="J18" s="8">
        <v>2</v>
      </c>
    </row>
    <row r="19" spans="7:10" x14ac:dyDescent="0.25">
      <c r="G19" s="4" t="s">
        <v>78</v>
      </c>
      <c r="H19" s="8"/>
      <c r="I19" s="8">
        <v>1</v>
      </c>
      <c r="J19" s="8">
        <v>1</v>
      </c>
    </row>
    <row r="20" spans="7:10" x14ac:dyDescent="0.25">
      <c r="G20" s="4" t="s">
        <v>51</v>
      </c>
      <c r="H20" s="8">
        <v>1</v>
      </c>
      <c r="I20" s="8"/>
      <c r="J20" s="8">
        <v>1</v>
      </c>
    </row>
    <row r="21" spans="7:10" x14ac:dyDescent="0.25">
      <c r="G21" s="4" t="s">
        <v>54</v>
      </c>
      <c r="H21" s="8"/>
      <c r="I21" s="8">
        <v>1</v>
      </c>
      <c r="J21" s="8">
        <v>1</v>
      </c>
    </row>
    <row r="22" spans="7:10" x14ac:dyDescent="0.25">
      <c r="G22" s="4" t="s">
        <v>11</v>
      </c>
      <c r="H22" s="8">
        <v>5</v>
      </c>
      <c r="I22" s="8">
        <v>10</v>
      </c>
      <c r="J22" s="8">
        <v>15</v>
      </c>
    </row>
    <row r="23" spans="7:10" x14ac:dyDescent="0.25">
      <c r="G23" s="4" t="s">
        <v>47</v>
      </c>
      <c r="H23" s="8"/>
      <c r="I23" s="8">
        <v>3</v>
      </c>
      <c r="J23" s="8">
        <v>3</v>
      </c>
    </row>
    <row r="24" spans="7:10" x14ac:dyDescent="0.25">
      <c r="G24" s="4" t="s">
        <v>57</v>
      </c>
      <c r="H24" s="8">
        <v>1</v>
      </c>
      <c r="I24" s="8">
        <v>1</v>
      </c>
      <c r="J24" s="8">
        <v>2</v>
      </c>
    </row>
    <row r="25" spans="7:10" x14ac:dyDescent="0.25">
      <c r="G25" s="4" t="s">
        <v>79</v>
      </c>
      <c r="H25" s="8">
        <v>3</v>
      </c>
      <c r="I25" s="8">
        <v>2</v>
      </c>
      <c r="J25" s="8">
        <v>5</v>
      </c>
    </row>
    <row r="26" spans="7:10" x14ac:dyDescent="0.25">
      <c r="G26" s="4" t="s">
        <v>56</v>
      </c>
      <c r="H26" s="8"/>
      <c r="I26" s="8">
        <v>3</v>
      </c>
      <c r="J26" s="8">
        <v>3</v>
      </c>
    </row>
    <row r="27" spans="7:10" x14ac:dyDescent="0.25">
      <c r="G27" s="4" t="s">
        <v>34</v>
      </c>
      <c r="H27" s="8"/>
      <c r="I27" s="8">
        <v>1</v>
      </c>
      <c r="J27" s="8">
        <v>1</v>
      </c>
    </row>
    <row r="28" spans="7:10" x14ac:dyDescent="0.25">
      <c r="G28" s="4" t="s">
        <v>20</v>
      </c>
      <c r="H28" s="8">
        <v>1</v>
      </c>
      <c r="I28" s="8">
        <v>4</v>
      </c>
      <c r="J28" s="8">
        <v>5</v>
      </c>
    </row>
    <row r="29" spans="7:10" x14ac:dyDescent="0.25">
      <c r="G29" s="4" t="s">
        <v>55</v>
      </c>
      <c r="H29" s="8">
        <v>1</v>
      </c>
      <c r="I29" s="8"/>
      <c r="J29" s="8">
        <v>1</v>
      </c>
    </row>
    <row r="30" spans="7:10" x14ac:dyDescent="0.25">
      <c r="G30" s="4" t="s">
        <v>80</v>
      </c>
      <c r="H30" s="8">
        <v>1</v>
      </c>
      <c r="I30" s="8"/>
      <c r="J30" s="8">
        <v>1</v>
      </c>
    </row>
    <row r="31" spans="7:10" x14ac:dyDescent="0.25">
      <c r="G31" s="4" t="s">
        <v>76</v>
      </c>
      <c r="H31" s="8">
        <v>2</v>
      </c>
      <c r="I31" s="8">
        <v>7</v>
      </c>
      <c r="J31" s="8">
        <v>9</v>
      </c>
    </row>
    <row r="32" spans="7:10" x14ac:dyDescent="0.25">
      <c r="G32" s="4" t="s">
        <v>77</v>
      </c>
      <c r="H32" s="8"/>
      <c r="I32" s="8">
        <v>4</v>
      </c>
      <c r="J32" s="8">
        <v>4</v>
      </c>
    </row>
    <row r="33" spans="7:10" x14ac:dyDescent="0.25">
      <c r="G33" s="4" t="s">
        <v>83</v>
      </c>
      <c r="H33" s="8"/>
      <c r="I33" s="8">
        <v>1</v>
      </c>
      <c r="J33" s="8">
        <v>1</v>
      </c>
    </row>
    <row r="34" spans="7:10" x14ac:dyDescent="0.25">
      <c r="G34" s="4" t="s">
        <v>81</v>
      </c>
      <c r="H34" s="8"/>
      <c r="I34" s="8">
        <v>1</v>
      </c>
      <c r="J34" s="8">
        <v>1</v>
      </c>
    </row>
    <row r="35" spans="7:10" x14ac:dyDescent="0.25">
      <c r="G35" s="4" t="s">
        <v>82</v>
      </c>
      <c r="H35" s="8">
        <v>1</v>
      </c>
      <c r="I35" s="8"/>
      <c r="J35" s="8">
        <v>1</v>
      </c>
    </row>
    <row r="36" spans="7:10" x14ac:dyDescent="0.25">
      <c r="G36" s="4" t="s">
        <v>84</v>
      </c>
      <c r="H36" s="8"/>
      <c r="I36" s="8">
        <v>2</v>
      </c>
      <c r="J36" s="8">
        <v>2</v>
      </c>
    </row>
    <row r="37" spans="7:10" x14ac:dyDescent="0.25">
      <c r="G37" s="4" t="s">
        <v>27</v>
      </c>
      <c r="H37" s="8">
        <v>4</v>
      </c>
      <c r="I37" s="8">
        <v>5</v>
      </c>
      <c r="J37" s="8">
        <v>9</v>
      </c>
    </row>
    <row r="38" spans="7:10" x14ac:dyDescent="0.25">
      <c r="G38" s="4" t="s">
        <v>35</v>
      </c>
      <c r="H38" s="8"/>
      <c r="I38" s="8">
        <v>1</v>
      </c>
      <c r="J38" s="8">
        <v>1</v>
      </c>
    </row>
    <row r="39" spans="7:10" x14ac:dyDescent="0.25">
      <c r="G39" s="4" t="s">
        <v>89</v>
      </c>
      <c r="H39" s="8">
        <v>21</v>
      </c>
      <c r="I39" s="8">
        <v>54</v>
      </c>
      <c r="J39" s="8">
        <v>75</v>
      </c>
    </row>
    <row r="40" spans="7:10" x14ac:dyDescent="0.25">
      <c r="H40"/>
    </row>
    <row r="41" spans="7:10" x14ac:dyDescent="0.25">
      <c r="H41"/>
    </row>
    <row r="42" spans="7:10" x14ac:dyDescent="0.25">
      <c r="H42"/>
    </row>
    <row r="43" spans="7:10" x14ac:dyDescent="0.25">
      <c r="H43"/>
    </row>
    <row r="44" spans="7:10" x14ac:dyDescent="0.25">
      <c r="H44"/>
    </row>
    <row r="45" spans="7:10" x14ac:dyDescent="0.25">
      <c r="H45"/>
    </row>
    <row r="46" spans="7:10" x14ac:dyDescent="0.25">
      <c r="H46"/>
    </row>
    <row r="47" spans="7:10" x14ac:dyDescent="0.25">
      <c r="H47"/>
    </row>
    <row r="48" spans="7:10" x14ac:dyDescent="0.25">
      <c r="H48"/>
    </row>
    <row r="49" spans="8:8" x14ac:dyDescent="0.25">
      <c r="H49"/>
    </row>
    <row r="50" spans="8:8" x14ac:dyDescent="0.25">
      <c r="H50"/>
    </row>
    <row r="51" spans="8:8" x14ac:dyDescent="0.25">
      <c r="H51"/>
    </row>
    <row r="52" spans="8:8" x14ac:dyDescent="0.25">
      <c r="H52"/>
    </row>
    <row r="53" spans="8:8" x14ac:dyDescent="0.25">
      <c r="H53"/>
    </row>
    <row r="54" spans="8:8" x14ac:dyDescent="0.25">
      <c r="H54"/>
    </row>
    <row r="55" spans="8:8" x14ac:dyDescent="0.25">
      <c r="H55"/>
    </row>
    <row r="56" spans="8:8" x14ac:dyDescent="0.25">
      <c r="H56"/>
    </row>
    <row r="57" spans="8:8" x14ac:dyDescent="0.25">
      <c r="H57"/>
    </row>
    <row r="58" spans="8:8" x14ac:dyDescent="0.25">
      <c r="H58"/>
    </row>
    <row r="59" spans="8:8" x14ac:dyDescent="0.25">
      <c r="H59"/>
    </row>
    <row r="60" spans="8:8" x14ac:dyDescent="0.25">
      <c r="H60"/>
    </row>
    <row r="61" spans="8:8" x14ac:dyDescent="0.25">
      <c r="H61"/>
    </row>
    <row r="62" spans="8:8" x14ac:dyDescent="0.25">
      <c r="H62"/>
    </row>
    <row r="63" spans="8:8" x14ac:dyDescent="0.25">
      <c r="H63"/>
    </row>
    <row r="64" spans="8:8" x14ac:dyDescent="0.25">
      <c r="H64"/>
    </row>
    <row r="65" spans="8:8" x14ac:dyDescent="0.25">
      <c r="H65"/>
    </row>
    <row r="66" spans="8:8" x14ac:dyDescent="0.25">
      <c r="H66"/>
    </row>
    <row r="67" spans="8:8" x14ac:dyDescent="0.25">
      <c r="H67"/>
    </row>
    <row r="68" spans="8:8" x14ac:dyDescent="0.25">
      <c r="H68"/>
    </row>
    <row r="69" spans="8:8" x14ac:dyDescent="0.25">
      <c r="H69"/>
    </row>
    <row r="70" spans="8:8" x14ac:dyDescent="0.25">
      <c r="H70"/>
    </row>
    <row r="71" spans="8:8" x14ac:dyDescent="0.25">
      <c r="H71"/>
    </row>
    <row r="72" spans="8:8" x14ac:dyDescent="0.25">
      <c r="H72"/>
    </row>
    <row r="73" spans="8:8" x14ac:dyDescent="0.25">
      <c r="H73"/>
    </row>
    <row r="74" spans="8:8" x14ac:dyDescent="0.25">
      <c r="H74"/>
    </row>
    <row r="75" spans="8:8" x14ac:dyDescent="0.25">
      <c r="H75"/>
    </row>
    <row r="76" spans="8:8" x14ac:dyDescent="0.25">
      <c r="H76"/>
    </row>
    <row r="77" spans="8:8" x14ac:dyDescent="0.25">
      <c r="H77"/>
    </row>
    <row r="78" spans="8:8" x14ac:dyDescent="0.25">
      <c r="H78"/>
    </row>
    <row r="79" spans="8:8" x14ac:dyDescent="0.25">
      <c r="H79"/>
    </row>
    <row r="80" spans="8:8" x14ac:dyDescent="0.25">
      <c r="H80"/>
    </row>
    <row r="81" spans="8:8" x14ac:dyDescent="0.25">
      <c r="H81"/>
    </row>
    <row r="82" spans="8:8" x14ac:dyDescent="0.25">
      <c r="H82"/>
    </row>
    <row r="83" spans="8:8" x14ac:dyDescent="0.25">
      <c r="H83"/>
    </row>
    <row r="84" spans="8:8" x14ac:dyDescent="0.25">
      <c r="H84"/>
    </row>
    <row r="85" spans="8:8" x14ac:dyDescent="0.25">
      <c r="H85"/>
    </row>
    <row r="86" spans="8:8" x14ac:dyDescent="0.25">
      <c r="H86"/>
    </row>
    <row r="87" spans="8:8" x14ac:dyDescent="0.25">
      <c r="H87"/>
    </row>
    <row r="88" spans="8:8" x14ac:dyDescent="0.25">
      <c r="H88"/>
    </row>
    <row r="89" spans="8:8" x14ac:dyDescent="0.25">
      <c r="H89"/>
    </row>
    <row r="90" spans="8:8" x14ac:dyDescent="0.25">
      <c r="H90"/>
    </row>
    <row r="91" spans="8:8" x14ac:dyDescent="0.25">
      <c r="H91"/>
    </row>
    <row r="92" spans="8:8" x14ac:dyDescent="0.25">
      <c r="H92"/>
    </row>
    <row r="93" spans="8:8" x14ac:dyDescent="0.25">
      <c r="H93"/>
    </row>
    <row r="94" spans="8:8" x14ac:dyDescent="0.25">
      <c r="H94"/>
    </row>
    <row r="95" spans="8:8" x14ac:dyDescent="0.25">
      <c r="H95"/>
    </row>
    <row r="96" spans="8:8" x14ac:dyDescent="0.25">
      <c r="H96"/>
    </row>
    <row r="97" spans="8:8" x14ac:dyDescent="0.25">
      <c r="H97"/>
    </row>
    <row r="98" spans="8:8" x14ac:dyDescent="0.25">
      <c r="H98"/>
    </row>
    <row r="99" spans="8:8" x14ac:dyDescent="0.25">
      <c r="H99"/>
    </row>
    <row r="100" spans="8:8" x14ac:dyDescent="0.25">
      <c r="H100"/>
    </row>
    <row r="101" spans="8:8" x14ac:dyDescent="0.25">
      <c r="H101"/>
    </row>
    <row r="102" spans="8:8" x14ac:dyDescent="0.25">
      <c r="H102"/>
    </row>
    <row r="103" spans="8:8" x14ac:dyDescent="0.25">
      <c r="H10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9F694-237F-420D-BD12-EB3548022D28}">
  <dimension ref="A1:O4"/>
  <sheetViews>
    <sheetView showGridLines="0" tabSelected="1" topLeftCell="A11" workbookViewId="0">
      <selection activeCell="O8" sqref="O8"/>
    </sheetView>
  </sheetViews>
  <sheetFormatPr defaultRowHeight="15" x14ac:dyDescent="0.25"/>
  <cols>
    <col min="5" max="5" width="9.140625" customWidth="1"/>
    <col min="15" max="15" width="39.140625" customWidth="1"/>
  </cols>
  <sheetData>
    <row r="1" spans="1:15" x14ac:dyDescent="0.25">
      <c r="A1" s="9"/>
      <c r="B1" s="9"/>
      <c r="C1" s="9"/>
      <c r="D1" s="9"/>
      <c r="E1" s="9"/>
      <c r="F1" s="9"/>
      <c r="G1" s="9"/>
      <c r="H1" s="9"/>
      <c r="I1" s="9"/>
      <c r="J1" s="9"/>
      <c r="K1" s="9"/>
      <c r="L1" s="9"/>
      <c r="M1" s="9"/>
      <c r="N1" s="9"/>
      <c r="O1" s="9"/>
    </row>
    <row r="2" spans="1:15" ht="36" x14ac:dyDescent="0.55000000000000004">
      <c r="A2" s="10"/>
      <c r="B2" s="9"/>
      <c r="C2" s="9"/>
      <c r="D2" s="11" t="s">
        <v>99</v>
      </c>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DiabetesDataset</vt:lpstr>
      <vt:lpstr>WorkingSheet</vt:lpstr>
      <vt:lpstr>Pivot Table</vt:lpstr>
      <vt:lpstr>Dashboard</vt:lpstr>
      <vt:lpstr>age</vt:lpstr>
      <vt:lpstr>age_group</vt:lpstr>
      <vt:lpstr>blood_pressure</vt:lpstr>
      <vt:lpstr>blood_sugar</vt:lpstr>
      <vt:lpstr>body_mass_index</vt:lpstr>
      <vt:lpstr>complications_of_diabetes</vt:lpstr>
      <vt:lpstr>family_history_diabetes</vt:lpstr>
      <vt:lpstr>height</vt:lpstr>
      <vt:lpstr>sex</vt:lpstr>
      <vt:lpstr>type_of_diabetes</vt:lpstr>
      <vt:lpstr>weight</vt:lpstr>
      <vt:lpstr>weight_category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Thato Moropa</dc:creator>
  <cp:lastModifiedBy>Thato Moropa</cp:lastModifiedBy>
  <dcterms:created xsi:type="dcterms:W3CDTF">2024-01-24T13:16:39Z</dcterms:created>
  <dcterms:modified xsi:type="dcterms:W3CDTF">2024-01-26T09:22:42Z</dcterms:modified>
</cp:coreProperties>
</file>