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Software_Spring2023\软件项目管理\招标大作业\"/>
    </mc:Choice>
  </mc:AlternateContent>
  <xr:revisionPtr revIDLastSave="0" documentId="13_ncr:1_{E535033D-1169-4DB5-98E4-8C5A748512B9}" xr6:coauthVersionLast="47" xr6:coauthVersionMax="47" xr10:uidLastSave="{00000000-0000-0000-0000-000000000000}"/>
  <bookViews>
    <workbookView xWindow="-110" yWindow="-110" windowWidth="25820" windowHeight="13900" activeTab="1" xr2:uid="{00000000-000D-0000-FFFF-FFFF00000000}"/>
  </bookViews>
  <sheets>
    <sheet name="价格表" sheetId="1" r:id="rId1"/>
    <sheet name="技术偏离表" sheetId="3" r:id="rId2"/>
    <sheet name="商务条款偏离表" sheetId="4" r:id="rId3"/>
    <sheet name="货物表"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1" l="1"/>
  <c r="I13" i="1"/>
  <c r="J13" i="1"/>
  <c r="K13" i="1"/>
  <c r="L13" i="1"/>
  <c r="M13" i="1"/>
  <c r="N13" i="1"/>
  <c r="O13" i="1"/>
  <c r="P13" i="1"/>
  <c r="Q13" i="1"/>
  <c r="R13" i="1"/>
  <c r="S13" i="1"/>
  <c r="T13" i="1"/>
</calcChain>
</file>

<file path=xl/sharedStrings.xml><?xml version="1.0" encoding="utf-8"?>
<sst xmlns="http://schemas.openxmlformats.org/spreadsheetml/2006/main" count="166" uniqueCount="121">
  <si>
    <t>规格</t>
  </si>
  <si>
    <t>型号</t>
  </si>
  <si>
    <t>计量单位</t>
  </si>
  <si>
    <t>数量</t>
  </si>
  <si>
    <t>台</t>
  </si>
  <si>
    <t>-</t>
  </si>
  <si>
    <t>个</t>
  </si>
  <si>
    <t>序号</t>
  </si>
  <si>
    <t>主要部件名称</t>
  </si>
  <si>
    <t>性能用途说明</t>
  </si>
  <si>
    <t>主要技术指标</t>
  </si>
  <si>
    <t>备注</t>
  </si>
  <si>
    <t>多旋翼无人机</t>
  </si>
  <si>
    <t>DJI</t>
  </si>
  <si>
    <t>进行实地探测和数据采集</t>
  </si>
  <si>
    <r>
      <t>最大起飞重量：</t>
    </r>
    <r>
      <rPr>
        <sz val="12"/>
        <color theme="1"/>
        <rFont val="Times New Roman"/>
        <family val="1"/>
      </rPr>
      <t>2.5kg</t>
    </r>
    <r>
      <rPr>
        <sz val="12"/>
        <color theme="1"/>
        <rFont val="宋体"/>
        <family val="3"/>
        <charset val="134"/>
      </rPr>
      <t>；最大续航时间：约</t>
    </r>
    <r>
      <rPr>
        <sz val="12"/>
        <color theme="1"/>
        <rFont val="Times New Roman"/>
        <family val="1"/>
      </rPr>
      <t>25</t>
    </r>
    <r>
      <rPr>
        <sz val="12"/>
        <color theme="1"/>
        <rFont val="宋体"/>
        <family val="3"/>
        <charset val="134"/>
      </rPr>
      <t>分钟</t>
    </r>
  </si>
  <si>
    <t>惯性导航系统</t>
  </si>
  <si>
    <t>Honeywell</t>
  </si>
  <si>
    <t>套</t>
  </si>
  <si>
    <t>提供准确的无人机定位和导航</t>
  </si>
  <si>
    <r>
      <t>定位误差：不超过</t>
    </r>
    <r>
      <rPr>
        <sz val="12"/>
        <color theme="1"/>
        <rFont val="Times New Roman"/>
        <family val="1"/>
      </rPr>
      <t>0.1%</t>
    </r>
    <r>
      <rPr>
        <sz val="12"/>
        <color theme="1"/>
        <rFont val="宋体"/>
        <family val="3"/>
        <charset val="134"/>
      </rPr>
      <t>；导航误差：不超过</t>
    </r>
    <r>
      <rPr>
        <sz val="12"/>
        <color theme="1"/>
        <rFont val="Times New Roman"/>
        <family val="1"/>
      </rPr>
      <t>0.5%</t>
    </r>
  </si>
  <si>
    <t>摄像头</t>
  </si>
  <si>
    <t>Sony</t>
  </si>
  <si>
    <t>进行地面图像采集</t>
  </si>
  <si>
    <r>
      <t>有效像素：</t>
    </r>
    <r>
      <rPr>
        <sz val="12"/>
        <color theme="1"/>
        <rFont val="Times New Roman"/>
        <family val="1"/>
      </rPr>
      <t>1200</t>
    </r>
    <r>
      <rPr>
        <sz val="12"/>
        <color theme="1"/>
        <rFont val="宋体"/>
        <family val="3"/>
        <charset val="134"/>
      </rPr>
      <t>万；最大帧率：</t>
    </r>
    <r>
      <rPr>
        <sz val="12"/>
        <color theme="1"/>
        <rFont val="Times New Roman"/>
        <family val="1"/>
      </rPr>
      <t>30fps</t>
    </r>
  </si>
  <si>
    <r>
      <t>GPS</t>
    </r>
    <r>
      <rPr>
        <sz val="12"/>
        <color theme="1"/>
        <rFont val="宋体"/>
        <family val="3"/>
        <charset val="134"/>
      </rPr>
      <t>接收器</t>
    </r>
  </si>
  <si>
    <t>Trimble</t>
  </si>
  <si>
    <r>
      <t>提供无人机的</t>
    </r>
    <r>
      <rPr>
        <sz val="12"/>
        <color theme="1"/>
        <rFont val="Times New Roman"/>
        <family val="1"/>
      </rPr>
      <t>GPS</t>
    </r>
    <r>
      <rPr>
        <sz val="12"/>
        <color theme="1"/>
        <rFont val="宋体"/>
        <family val="3"/>
        <charset val="134"/>
      </rPr>
      <t>信号</t>
    </r>
  </si>
  <si>
    <r>
      <t>定位精度：不超过</t>
    </r>
    <r>
      <rPr>
        <sz val="12"/>
        <color theme="1"/>
        <rFont val="Times New Roman"/>
        <family val="1"/>
      </rPr>
      <t>1cm</t>
    </r>
    <r>
      <rPr>
        <sz val="12"/>
        <color theme="1"/>
        <rFont val="宋体"/>
        <family val="3"/>
        <charset val="134"/>
      </rPr>
      <t>；更新频率：不低于</t>
    </r>
    <r>
      <rPr>
        <sz val="12"/>
        <color theme="1"/>
        <rFont val="Times New Roman"/>
        <family val="1"/>
      </rPr>
      <t>10Hz</t>
    </r>
  </si>
  <si>
    <t>电池</t>
  </si>
  <si>
    <t>块</t>
  </si>
  <si>
    <t>为无人机提供电源</t>
  </si>
  <si>
    <r>
      <t>容量：</t>
    </r>
    <r>
      <rPr>
        <sz val="12"/>
        <color theme="1"/>
        <rFont val="Times New Roman"/>
        <family val="1"/>
      </rPr>
      <t>5870mAh</t>
    </r>
    <r>
      <rPr>
        <sz val="12"/>
        <color theme="1"/>
        <rFont val="宋体"/>
        <family val="3"/>
        <charset val="134"/>
      </rPr>
      <t>；电压：</t>
    </r>
    <r>
      <rPr>
        <sz val="12"/>
        <color theme="1"/>
        <rFont val="Times New Roman"/>
        <family val="1"/>
      </rPr>
      <t>15.2V</t>
    </r>
  </si>
  <si>
    <t>地面站设备</t>
  </si>
  <si>
    <t>与无人机进行通信和控制</t>
  </si>
  <si>
    <r>
      <t>最大通信距离：</t>
    </r>
    <r>
      <rPr>
        <sz val="12"/>
        <color theme="1"/>
        <rFont val="Times New Roman"/>
        <family val="1"/>
      </rPr>
      <t>5km</t>
    </r>
    <r>
      <rPr>
        <sz val="12"/>
        <color theme="1"/>
        <rFont val="宋体"/>
        <family val="3"/>
        <charset val="134"/>
      </rPr>
      <t>；工作频率：</t>
    </r>
    <r>
      <rPr>
        <sz val="12"/>
        <color theme="1"/>
        <rFont val="Times New Roman"/>
        <family val="1"/>
      </rPr>
      <t>2.4GHz</t>
    </r>
  </si>
  <si>
    <t>电脑</t>
  </si>
  <si>
    <t>Dell</t>
  </si>
  <si>
    <t>进行数据处理和算法计算</t>
  </si>
  <si>
    <r>
      <t>CPU</t>
    </r>
    <r>
      <rPr>
        <sz val="12"/>
        <color theme="1"/>
        <rFont val="宋体"/>
        <family val="3"/>
        <charset val="134"/>
      </rPr>
      <t>：</t>
    </r>
    <r>
      <rPr>
        <sz val="12"/>
        <color theme="1"/>
        <rFont val="Times New Roman"/>
        <family val="1"/>
      </rPr>
      <t>Intel Core i7</t>
    </r>
    <r>
      <rPr>
        <sz val="12"/>
        <color theme="1"/>
        <rFont val="宋体"/>
        <family val="3"/>
        <charset val="134"/>
      </rPr>
      <t>；内存：</t>
    </r>
    <r>
      <rPr>
        <sz val="12"/>
        <color theme="1"/>
        <rFont val="Times New Roman"/>
        <family val="1"/>
      </rPr>
      <t>16GB</t>
    </r>
    <r>
      <rPr>
        <sz val="12"/>
        <color theme="1"/>
        <rFont val="宋体"/>
        <family val="3"/>
        <charset val="134"/>
      </rPr>
      <t>；硬盘：</t>
    </r>
    <r>
      <rPr>
        <sz val="12"/>
        <color theme="1"/>
        <rFont val="Times New Roman"/>
        <family val="1"/>
      </rPr>
      <t>512GB SSD</t>
    </r>
  </si>
  <si>
    <t>显示器</t>
  </si>
  <si>
    <t>显示无人机采集的图像和数据</t>
  </si>
  <si>
    <r>
      <t>尺寸：</t>
    </r>
    <r>
      <rPr>
        <sz val="12"/>
        <color theme="1"/>
        <rFont val="Times New Roman"/>
        <family val="1"/>
      </rPr>
      <t>27</t>
    </r>
    <r>
      <rPr>
        <sz val="12"/>
        <color theme="1"/>
        <rFont val="宋体"/>
        <family val="3"/>
        <charset val="134"/>
      </rPr>
      <t>英寸；分辨率：</t>
    </r>
    <r>
      <rPr>
        <sz val="12"/>
        <color theme="1"/>
        <rFont val="Times New Roman"/>
        <family val="1"/>
      </rPr>
      <t>2560x1440</t>
    </r>
  </si>
  <si>
    <t>激光雷达</t>
  </si>
  <si>
    <t>Velodyne</t>
  </si>
  <si>
    <t>用于无人机进行点云数据采集</t>
  </si>
  <si>
    <r>
      <t>激光束数：</t>
    </r>
    <r>
      <rPr>
        <sz val="12"/>
        <color theme="1"/>
        <rFont val="Times New Roman"/>
        <family val="1"/>
      </rPr>
      <t>32</t>
    </r>
    <r>
      <rPr>
        <sz val="12"/>
        <color theme="1"/>
        <rFont val="宋体"/>
        <family val="3"/>
        <charset val="134"/>
      </rPr>
      <t>束；扫描范围：</t>
    </r>
    <r>
      <rPr>
        <sz val="12"/>
        <color theme="1"/>
        <rFont val="Times New Roman"/>
        <family val="1"/>
      </rPr>
      <t>360</t>
    </r>
    <r>
      <rPr>
        <sz val="12"/>
        <color theme="1"/>
        <rFont val="宋体"/>
        <family val="3"/>
        <charset val="134"/>
      </rPr>
      <t>度；测距范围：最远</t>
    </r>
    <r>
      <rPr>
        <sz val="12"/>
        <color theme="1"/>
        <rFont val="Times New Roman"/>
        <family val="1"/>
      </rPr>
      <t>100</t>
    </r>
    <r>
      <rPr>
        <sz val="12"/>
        <color theme="1"/>
        <rFont val="宋体"/>
        <family val="3"/>
        <charset val="134"/>
      </rPr>
      <t>米</t>
    </r>
  </si>
  <si>
    <t>地形高度计</t>
  </si>
  <si>
    <t>Hokuyo</t>
  </si>
  <si>
    <t>测量地面高度信息</t>
  </si>
  <si>
    <r>
      <t>测量范围：</t>
    </r>
    <r>
      <rPr>
        <sz val="12"/>
        <color theme="1"/>
        <rFont val="Times New Roman"/>
        <family val="1"/>
      </rPr>
      <t>0-30</t>
    </r>
    <r>
      <rPr>
        <sz val="12"/>
        <color theme="1"/>
        <rFont val="宋体"/>
        <family val="3"/>
        <charset val="134"/>
      </rPr>
      <t>米；分辨率：</t>
    </r>
    <r>
      <rPr>
        <sz val="12"/>
        <color theme="1"/>
        <rFont val="Times New Roman"/>
        <family val="1"/>
      </rPr>
      <t>0.01</t>
    </r>
    <r>
      <rPr>
        <sz val="12"/>
        <color theme="1"/>
        <rFont val="宋体"/>
        <family val="3"/>
        <charset val="134"/>
      </rPr>
      <t>米</t>
    </r>
  </si>
  <si>
    <t>总价（元）</t>
  </si>
  <si>
    <t>单价（元）</t>
  </si>
  <si>
    <t>直接材料费（元）</t>
  </si>
  <si>
    <t>外购成件费（元）</t>
  </si>
  <si>
    <t>燃料及动力费（元）</t>
  </si>
  <si>
    <t>直接人工费（元）</t>
  </si>
  <si>
    <t>废品损失费（元）</t>
  </si>
  <si>
    <t>管理费用（元）</t>
  </si>
  <si>
    <t>利润（元）</t>
  </si>
  <si>
    <t>税金（元）</t>
  </si>
  <si>
    <t>备件工具费（元）</t>
  </si>
  <si>
    <t>安装调试费（元）</t>
  </si>
  <si>
    <t>技术服务费（元）</t>
  </si>
  <si>
    <t>运杂费（元）</t>
  </si>
  <si>
    <t>2.5kg/25分钟</t>
  </si>
  <si>
    <t>1200万像素/30fps</t>
  </si>
  <si>
    <t>GPS接收器</t>
  </si>
  <si>
    <t>5870mAh/15.2V</t>
  </si>
  <si>
    <t>3轴加速度计、3轴陀螺仪</t>
  </si>
  <si>
    <t>Sony IMX586</t>
  </si>
  <si>
    <t>地形高度计</t>
    <phoneticPr fontId="5" type="noConversion"/>
  </si>
  <si>
    <t>Hokuyo URG-04LX-UG01</t>
    <phoneticPr fontId="5" type="noConversion"/>
  </si>
  <si>
    <t>显示器</t>
    <phoneticPr fontId="5" type="noConversion"/>
  </si>
  <si>
    <t>Dell U2719D</t>
  </si>
  <si>
    <t>27英寸的屏幕尺寸和2560x1440的分辨率</t>
    <phoneticPr fontId="5" type="noConversion"/>
  </si>
  <si>
    <t>激光雷达</t>
    <phoneticPr fontId="5" type="noConversion"/>
  </si>
  <si>
    <t>Velodyne VLP-16 Puck</t>
    <phoneticPr fontId="5" type="noConversion"/>
  </si>
  <si>
    <t>定位精度1cm，频率为20Hz</t>
    <phoneticPr fontId="5" type="noConversion"/>
  </si>
  <si>
    <t>Intel Core i7、16GB内存和512GB SSD硬盘</t>
    <phoneticPr fontId="5" type="noConversion"/>
  </si>
  <si>
    <t>DJI A3 Pro Flight Controller</t>
  </si>
  <si>
    <t>TB48S</t>
    <phoneticPr fontId="5" type="noConversion"/>
  </si>
  <si>
    <t>台</t>
    <phoneticPr fontId="5" type="noConversion"/>
  </si>
  <si>
    <t>DJI Mavic 2 Pro</t>
    <phoneticPr fontId="5" type="noConversion"/>
  </si>
  <si>
    <t>Honeywell HG9900</t>
    <phoneticPr fontId="5" type="noConversion"/>
  </si>
  <si>
    <t>Trimble R8s GNSS</t>
    <phoneticPr fontId="5" type="noConversion"/>
  </si>
  <si>
    <t>Dell XPS 15 9500</t>
    <phoneticPr fontId="5" type="noConversion"/>
  </si>
  <si>
    <t>价格构成</t>
    <phoneticPr fontId="5" type="noConversion"/>
  </si>
  <si>
    <r>
      <t>品牌</t>
    </r>
    <r>
      <rPr>
        <b/>
        <sz val="16"/>
        <color theme="1"/>
        <rFont val="Times New Roman"/>
        <family val="1"/>
      </rPr>
      <t>/</t>
    </r>
    <r>
      <rPr>
        <b/>
        <sz val="16"/>
        <color theme="1"/>
        <rFont val="宋体"/>
        <family val="3"/>
        <charset val="134"/>
      </rPr>
      <t>厂家</t>
    </r>
  </si>
  <si>
    <t>总价</t>
    <phoneticPr fontId="5" type="noConversion"/>
  </si>
  <si>
    <t>货物/部件名称</t>
  </si>
  <si>
    <t>招标文件技术参数要求的条目编号与内容</t>
  </si>
  <si>
    <t>投标文件应答内容</t>
  </si>
  <si>
    <t>技术支持材料在投标书中的具体页码</t>
  </si>
  <si>
    <t>偏离情况（无偏离，正/负偏离）</t>
  </si>
  <si>
    <t>无偏离</t>
    <phoneticPr fontId="5" type="noConversion"/>
  </si>
  <si>
    <t>无人机性能约束建模是基于运动学模型，考虑安全距离、地形高度、最大俯仰角、最小转弯半径等因素，建立约束条件并使用优化方法得到最优解。性能约束条件应用于无人机的航迹规划中，将问题转化为多目标规划问题，并加入约束条件，实现对无人机航迹规划的优化。</t>
  </si>
  <si>
    <t>A*算法用于单架无人机的航迹规划，能够快速找到最短路径并考虑障碍物。先获取周围环境信息，用A*算法进行全局路径规划，再用RRT*算法进行局部路径规划和优化。在节点扩展时需要考虑障碍物，如果节点无法满足要求，则重新采样。平滑化算法可使用贝塞尔曲线。通过无人机自身控制器，按照避障路径进行飞行，实现无人机的自主避障飞行。</t>
    <phoneticPr fontId="5" type="noConversion"/>
  </si>
  <si>
    <t>正偏离</t>
    <phoneticPr fontId="5" type="noConversion"/>
  </si>
  <si>
    <t>4.2 无人机自身的性能约束条件涵盖最大俯仰角、最小转弯半径、起飞点高度、最大飞行高度、最小飞行高度等≥5个条件；
4.3 单架无人机规划支持路线最短、生存概率最大、油耗代价最小等≥3个条件；</t>
    <phoneticPr fontId="5" type="noConversion"/>
  </si>
  <si>
    <t>★4.1 支持单架无人机根据任务区域环境、威胁情况等约束条件规划飞行航迹；</t>
    <phoneticPr fontId="5" type="noConversion"/>
  </si>
  <si>
    <t>使用OpenCV、PCL等图像处理和点云处理库来实现地形高度的计算和显示。同时，我们使用ROS（Robot Operating System）来实现多个无人机之间的通信和协同规划。最后，我们使用OpenGL等图形库来实现可视化展示。</t>
    <phoneticPr fontId="5" type="noConversion"/>
  </si>
  <si>
    <t>★5.1 软件模块采用C/C++语言编写；
★5.2 软件模块需提供C/C++源码。</t>
    <phoneticPr fontId="5" type="noConversion"/>
  </si>
  <si>
    <t>★4.4 支持≥20架无人机根据任务区域环境、威胁情况等地理条件及无人机自身的性能约束等因素进行协同航迹规划；
★4.5 支持≥20架无人机对≥20个其它无人飞行器的轨迹规避。</t>
    <phoneticPr fontId="5" type="noConversion"/>
  </si>
  <si>
    <t>招标文件条目号</t>
  </si>
  <si>
    <t>招标文件商务要求内容</t>
  </si>
  <si>
    <t>投标文件响应内容</t>
  </si>
  <si>
    <t>偏离情况</t>
  </si>
  <si>
    <t>投标人须提供全套完整的产品中文技术资料，包括《软件需求规格说明书》、《接口需求规格说明书》、《概要设计规格说明书》、《软件设计说明书》和《程序开发手册》等</t>
    <phoneticPr fontId="5" type="noConversion"/>
  </si>
  <si>
    <t>（二）交货及安装验收4.成果形式</t>
    <phoneticPr fontId="5" type="noConversion"/>
  </si>
  <si>
    <t>（三）质量保证及售后服务7.用户服务</t>
    <phoneticPr fontId="5" type="noConversion"/>
  </si>
  <si>
    <t>在软件实现方面，将注意以下方面：
1.	代码质量与稳定性：在编写代码时，我们严格按照软件工程规范进行代码的编写、测试和维护，确保代码质量和系统稳定性。
2.	文档规范编写：《软件需求规格说明书》、《接口需求规格说明书》、《概要设计规格说明书》、《软件设计说明书》和《程序开发手册》。</t>
    <phoneticPr fontId="5" type="noConversion"/>
  </si>
  <si>
    <t>在软件实现方面，将注意用户要求：针对用户服务要求，在12小时内做出响应，一般问题48小时内解决，重大问题在3个工作日内解决或提出用户认可的明确解决方案。</t>
    <phoneticPr fontId="5" type="noConversion"/>
  </si>
  <si>
    <t>针对用户服务要求，须在24小时内做出响应，一般问题（小修）须在72小时内解决，重大问题（大修）须在1周内解决或提出用户认可的明确解决方案。</t>
    <phoneticPr fontId="5" type="noConversion"/>
  </si>
  <si>
    <t>货物名称</t>
    <phoneticPr fontId="5" type="noConversion"/>
  </si>
  <si>
    <t>序号</t>
    <phoneticPr fontId="5" type="noConversion"/>
  </si>
  <si>
    <t>实现多无人机协同规划模块，使用ROS框架实现无人机之间的通信，同时使用多智能体协同规划算法和分布式强化学习算法实现无人机群的路径规划和任务分配。这些技术和算法的综合运用可以提高整个系统的性能和效率。</t>
    <phoneticPr fontId="5" type="noConversion"/>
  </si>
  <si>
    <t>智能平台航迹规划子模块无人机性能约束建模</t>
    <phoneticPr fontId="5" type="noConversion"/>
  </si>
  <si>
    <t>智能平台航迹规划子模块单架无人机航迹规划</t>
    <phoneticPr fontId="5" type="noConversion"/>
  </si>
  <si>
    <t>智能平台航迹规划子模块软件实现</t>
    <phoneticPr fontId="5" type="noConversion"/>
  </si>
  <si>
    <t>智能平台航迹规划子模块多架无人机协同航迹规划</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</si>
</sst>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12"/>
      <color theme="1"/>
      <name val="Times New Roman"/>
      <family val="1"/>
    </font>
    <font>
      <sz val="12"/>
      <color theme="1"/>
      <name val="宋体"/>
      <family val="3"/>
      <charset val="134"/>
    </font>
    <font>
      <sz val="9.6"/>
      <color theme="1"/>
      <name val="等线"/>
      <family val="3"/>
      <charset val="134"/>
      <scheme val="minor"/>
    </font>
    <font>
      <sz val="9.6"/>
      <color theme="1"/>
      <name val="等线"/>
      <family val="3"/>
      <charset val="134"/>
      <scheme val="minor"/>
    </font>
    <font>
      <sz val="9"/>
      <name val="等线"/>
      <family val="3"/>
      <charset val="134"/>
      <scheme val="minor"/>
    </font>
    <font>
      <b/>
      <sz val="11"/>
      <color theme="1"/>
      <name val="等线"/>
      <family val="2"/>
      <scheme val="minor"/>
    </font>
    <font>
      <b/>
      <sz val="12"/>
      <color theme="1"/>
      <name val="宋体"/>
      <family val="3"/>
      <charset val="134"/>
    </font>
    <font>
      <b/>
      <sz val="16"/>
      <color theme="1"/>
      <name val="宋体"/>
      <family val="3"/>
      <charset val="134"/>
    </font>
    <font>
      <b/>
      <sz val="16"/>
      <color theme="1"/>
      <name val="Times New Roman"/>
      <family val="1"/>
    </font>
    <font>
      <b/>
      <sz val="16"/>
      <color theme="1"/>
      <name val="等线"/>
      <family val="2"/>
      <scheme val="minor"/>
    </font>
    <font>
      <b/>
      <sz val="14"/>
      <color theme="1"/>
      <name val="等线"/>
      <family val="3"/>
      <charset val="134"/>
      <scheme val="minor"/>
    </font>
  </fonts>
  <fills count="2">
    <fill>
      <patternFill patternType="none"/>
    </fill>
    <fill>
      <patternFill patternType="gray125"/>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top/>
      <bottom/>
      <diagonal/>
    </border>
    <border>
      <left/>
      <right/>
      <top/>
      <bottom style="medium">
        <color rgb="FFD9D9E3"/>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right/>
      <top/>
      <bottom style="medium">
        <color indexed="64"/>
      </bottom>
      <diagonal/>
    </border>
    <border>
      <left/>
      <right style="medium">
        <color indexed="64"/>
      </right>
      <top/>
      <bottom/>
      <diagonal/>
    </border>
  </borders>
  <cellStyleXfs count="1">
    <xf numFmtId="0" fontId="0" fillId="0" borderId="0"/>
  </cellStyleXfs>
  <cellXfs count="45">
    <xf numFmtId="0" fontId="0" fillId="0" borderId="0" xfId="0"/>
    <xf numFmtId="0" fontId="1"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1" fillId="0" borderId="4" xfId="0" applyFont="1" applyBorder="1" applyAlignment="1">
      <alignment horizontal="justify" vertic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4" fillId="0" borderId="7" xfId="0" applyFont="1" applyBorder="1" applyAlignment="1">
      <alignment vertical="center" wrapText="1"/>
    </xf>
    <xf numFmtId="3" fontId="0" fillId="0" borderId="0" xfId="0" applyNumberFormat="1"/>
    <xf numFmtId="3" fontId="4" fillId="0" borderId="7" xfId="0" applyNumberFormat="1" applyFont="1" applyBorder="1" applyAlignment="1">
      <alignment vertical="center" wrapText="1"/>
    </xf>
    <xf numFmtId="0" fontId="4" fillId="0" borderId="8" xfId="0" applyFont="1" applyBorder="1" applyAlignment="1">
      <alignment vertical="center" wrapText="1"/>
    </xf>
    <xf numFmtId="0" fontId="4" fillId="0" borderId="0" xfId="0" applyFont="1" applyAlignment="1">
      <alignment vertical="center" wrapText="1"/>
    </xf>
    <xf numFmtId="3" fontId="4" fillId="0" borderId="8" xfId="0" applyNumberFormat="1" applyFont="1" applyBorder="1" applyAlignment="1">
      <alignment vertical="center" wrapText="1"/>
    </xf>
    <xf numFmtId="3" fontId="6" fillId="0" borderId="0" xfId="0" applyNumberFormat="1" applyFont="1"/>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10" fillId="0" borderId="0" xfId="0" applyFont="1" applyAlignment="1">
      <alignment horizont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6" fillId="0" borderId="0" xfId="0" applyFont="1" applyAlignment="1">
      <alignment wrapText="1"/>
    </xf>
    <xf numFmtId="0" fontId="0" fillId="0" borderId="0" xfId="0" applyAlignment="1">
      <alignment wrapText="1"/>
    </xf>
    <xf numFmtId="0" fontId="0" fillId="0" borderId="0" xfId="0"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wrapText="1"/>
    </xf>
    <xf numFmtId="0" fontId="7" fillId="0" borderId="13" xfId="0" applyFont="1" applyBorder="1" applyAlignment="1">
      <alignment horizontal="justify" wrapText="1"/>
    </xf>
    <xf numFmtId="0" fontId="7" fillId="0" borderId="4" xfId="0" applyFont="1" applyBorder="1" applyAlignment="1">
      <alignment horizontal="justify" wrapText="1"/>
    </xf>
    <xf numFmtId="0" fontId="7" fillId="0" borderId="14" xfId="0" applyFont="1" applyBorder="1" applyAlignment="1">
      <alignment horizontal="justify" wrapText="1"/>
    </xf>
    <xf numFmtId="0" fontId="7" fillId="0" borderId="15" xfId="0" applyFont="1" applyBorder="1" applyAlignment="1">
      <alignment horizontal="justify" wrapText="1"/>
    </xf>
    <xf numFmtId="0" fontId="7" fillId="0" borderId="16" xfId="0" applyFont="1" applyBorder="1" applyAlignment="1">
      <alignment horizontal="justify" wrapText="1"/>
    </xf>
    <xf numFmtId="0" fontId="7" fillId="0" borderId="17" xfId="0" applyFont="1" applyBorder="1" applyAlignment="1">
      <alignment horizontal="justify" wrapText="1"/>
    </xf>
    <xf numFmtId="0" fontId="2" fillId="0" borderId="13" xfId="0" applyFont="1" applyBorder="1" applyAlignment="1">
      <alignment horizontal="justify" vertical="center" wrapText="1"/>
    </xf>
    <xf numFmtId="0" fontId="2" fillId="0" borderId="14" xfId="0" applyFont="1" applyBorder="1" applyAlignment="1">
      <alignment horizontal="justify" vertical="center" wrapText="1"/>
    </xf>
    <xf numFmtId="0" fontId="7" fillId="0" borderId="13" xfId="0" applyFont="1" applyBorder="1" applyAlignment="1">
      <alignment horizontal="justify" vertical="center" wrapText="1"/>
    </xf>
    <xf numFmtId="0" fontId="7" fillId="0" borderId="14" xfId="0" applyFont="1" applyBorder="1" applyAlignment="1">
      <alignment horizontal="justify" vertical="center" wrapText="1"/>
    </xf>
    <xf numFmtId="0" fontId="2" fillId="0" borderId="18" xfId="0" applyFont="1" applyBorder="1" applyAlignment="1">
      <alignment horizontal="justify" vertical="center" wrapText="1"/>
    </xf>
    <xf numFmtId="0" fontId="2" fillId="0" borderId="19" xfId="0" applyFont="1" applyBorder="1" applyAlignment="1">
      <alignment horizontal="justify" vertical="center" wrapText="1"/>
    </xf>
    <xf numFmtId="0" fontId="2" fillId="0" borderId="1" xfId="0" applyFont="1" applyBorder="1" applyAlignment="1">
      <alignment wrapText="1"/>
    </xf>
    <xf numFmtId="0" fontId="3" fillId="0" borderId="5" xfId="0" applyFont="1" applyBorder="1" applyAlignment="1">
      <alignment horizontal="center" vertical="center" wrapText="1"/>
    </xf>
    <xf numFmtId="0" fontId="0" fillId="0" borderId="0" xfId="0" applyAlignment="1">
      <alignment horizont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1" fillId="0" borderId="9"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zoomScale="85" zoomScaleNormal="85" workbookViewId="0">
      <selection activeCell="M19" sqref="M19"/>
    </sheetView>
  </sheetViews>
  <sheetFormatPr defaultRowHeight="14" x14ac:dyDescent="0.3"/>
  <cols>
    <col min="1" max="1" width="8.6640625" style="41"/>
    <col min="6" max="6" width="8.6640625" style="41"/>
  </cols>
  <sheetData>
    <row r="1" spans="1:20" ht="26.5" customHeight="1" thickBot="1" x14ac:dyDescent="0.4">
      <c r="I1" s="44" t="s">
        <v>87</v>
      </c>
      <c r="J1" s="44"/>
      <c r="K1" s="44"/>
      <c r="L1" s="44"/>
      <c r="M1" s="44"/>
      <c r="N1" s="44"/>
      <c r="O1" s="44"/>
      <c r="P1" s="44"/>
      <c r="Q1" s="44"/>
      <c r="R1" s="44"/>
      <c r="S1" s="44"/>
      <c r="T1" s="44"/>
    </row>
    <row r="2" spans="1:20" ht="25" thickBot="1" x14ac:dyDescent="0.35">
      <c r="A2" s="40" t="s">
        <v>115</v>
      </c>
      <c r="B2" s="4" t="s">
        <v>114</v>
      </c>
      <c r="C2" s="4" t="s">
        <v>0</v>
      </c>
      <c r="D2" s="4" t="s">
        <v>1</v>
      </c>
      <c r="E2" s="4" t="s">
        <v>2</v>
      </c>
      <c r="F2" s="4" t="s">
        <v>3</v>
      </c>
      <c r="G2" s="4" t="s">
        <v>51</v>
      </c>
      <c r="H2" s="4" t="s">
        <v>52</v>
      </c>
      <c r="I2" s="4" t="s">
        <v>53</v>
      </c>
      <c r="J2" s="4" t="s">
        <v>54</v>
      </c>
      <c r="K2" s="4" t="s">
        <v>55</v>
      </c>
      <c r="L2" s="4" t="s">
        <v>56</v>
      </c>
      <c r="M2" s="4" t="s">
        <v>57</v>
      </c>
      <c r="N2" s="4" t="s">
        <v>58</v>
      </c>
      <c r="O2" s="4" t="s">
        <v>59</v>
      </c>
      <c r="P2" s="4" t="s">
        <v>60</v>
      </c>
      <c r="Q2" s="4" t="s">
        <v>61</v>
      </c>
      <c r="R2" s="4" t="s">
        <v>62</v>
      </c>
      <c r="S2" s="4" t="s">
        <v>63</v>
      </c>
      <c r="T2" s="5" t="s">
        <v>64</v>
      </c>
    </row>
    <row r="3" spans="1:20" ht="24.5" thickBot="1" x14ac:dyDescent="0.35">
      <c r="A3" s="42">
        <v>1</v>
      </c>
      <c r="B3" s="6" t="s">
        <v>12</v>
      </c>
      <c r="C3" s="6" t="s">
        <v>65</v>
      </c>
      <c r="D3" s="6" t="s">
        <v>83</v>
      </c>
      <c r="E3" s="6" t="s">
        <v>4</v>
      </c>
      <c r="F3" s="42">
        <v>20</v>
      </c>
      <c r="G3" s="8">
        <v>136000</v>
      </c>
      <c r="H3" s="8">
        <v>6800</v>
      </c>
      <c r="I3" s="8">
        <v>136000</v>
      </c>
      <c r="J3" s="6">
        <v>0</v>
      </c>
      <c r="K3" s="6">
        <v>0</v>
      </c>
      <c r="L3" s="6">
        <v>500</v>
      </c>
      <c r="M3" s="6">
        <v>0</v>
      </c>
      <c r="N3" s="6">
        <v>0</v>
      </c>
      <c r="O3" s="6">
        <v>0</v>
      </c>
      <c r="P3" s="6">
        <v>0</v>
      </c>
      <c r="Q3" s="6">
        <v>0</v>
      </c>
      <c r="R3" s="6">
        <v>500</v>
      </c>
      <c r="S3" s="6">
        <v>500</v>
      </c>
      <c r="T3" s="6">
        <v>200</v>
      </c>
    </row>
    <row r="4" spans="1:20" ht="36.5" thickBot="1" x14ac:dyDescent="0.35">
      <c r="A4" s="42">
        <v>2</v>
      </c>
      <c r="B4" s="6" t="s">
        <v>16</v>
      </c>
      <c r="C4" s="6" t="s">
        <v>69</v>
      </c>
      <c r="D4" s="6" t="s">
        <v>84</v>
      </c>
      <c r="E4" s="6" t="s">
        <v>18</v>
      </c>
      <c r="F4" s="42">
        <v>20</v>
      </c>
      <c r="G4" s="8">
        <v>14000</v>
      </c>
      <c r="H4" s="8">
        <v>700</v>
      </c>
      <c r="I4" s="8">
        <v>14000</v>
      </c>
      <c r="J4" s="6">
        <v>0</v>
      </c>
      <c r="K4" s="6">
        <v>0</v>
      </c>
      <c r="L4" s="6">
        <v>500</v>
      </c>
      <c r="M4" s="6">
        <v>0</v>
      </c>
      <c r="N4" s="6">
        <v>0</v>
      </c>
      <c r="O4" s="6">
        <v>0</v>
      </c>
      <c r="P4" s="6">
        <v>0</v>
      </c>
      <c r="Q4" s="6">
        <v>0</v>
      </c>
      <c r="R4" s="6">
        <v>500</v>
      </c>
      <c r="S4" s="6">
        <v>500</v>
      </c>
      <c r="T4" s="6">
        <v>200</v>
      </c>
    </row>
    <row r="5" spans="1:20" ht="24.5" thickBot="1" x14ac:dyDescent="0.35">
      <c r="A5" s="42">
        <v>3</v>
      </c>
      <c r="B5" s="6" t="s">
        <v>21</v>
      </c>
      <c r="C5" s="6" t="s">
        <v>66</v>
      </c>
      <c r="D5" s="6" t="s">
        <v>70</v>
      </c>
      <c r="E5" s="6" t="s">
        <v>6</v>
      </c>
      <c r="F5" s="42">
        <v>20</v>
      </c>
      <c r="G5" s="8">
        <v>3660</v>
      </c>
      <c r="H5" s="8">
        <v>183</v>
      </c>
      <c r="I5" s="8">
        <v>3660</v>
      </c>
      <c r="J5" s="6">
        <v>0</v>
      </c>
      <c r="K5" s="6">
        <v>0</v>
      </c>
      <c r="L5" s="6">
        <v>500</v>
      </c>
      <c r="M5" s="6">
        <v>0</v>
      </c>
      <c r="N5" s="6">
        <v>0</v>
      </c>
      <c r="O5" s="6">
        <v>0</v>
      </c>
      <c r="P5" s="6">
        <v>0</v>
      </c>
      <c r="Q5" s="6">
        <v>0</v>
      </c>
      <c r="R5" s="6">
        <v>500</v>
      </c>
      <c r="S5" s="6">
        <v>500</v>
      </c>
      <c r="T5" s="6">
        <v>200</v>
      </c>
    </row>
    <row r="6" spans="1:20" ht="36.5" thickBot="1" x14ac:dyDescent="0.35">
      <c r="A6" s="42">
        <v>4</v>
      </c>
      <c r="B6" s="6" t="s">
        <v>67</v>
      </c>
      <c r="C6" s="6" t="s">
        <v>78</v>
      </c>
      <c r="D6" s="6" t="s">
        <v>85</v>
      </c>
      <c r="E6" s="6" t="s">
        <v>6</v>
      </c>
      <c r="F6" s="42">
        <v>20</v>
      </c>
      <c r="G6" s="8">
        <v>2000</v>
      </c>
      <c r="H6" s="8">
        <v>100</v>
      </c>
      <c r="I6" s="8">
        <v>2000</v>
      </c>
      <c r="J6" s="6">
        <v>0</v>
      </c>
      <c r="K6" s="6">
        <v>0</v>
      </c>
      <c r="L6" s="6">
        <v>500</v>
      </c>
      <c r="M6" s="6">
        <v>0</v>
      </c>
      <c r="N6" s="6">
        <v>0</v>
      </c>
      <c r="O6" s="6">
        <v>0</v>
      </c>
      <c r="P6" s="6">
        <v>0</v>
      </c>
      <c r="Q6" s="6">
        <v>0</v>
      </c>
      <c r="R6" s="6">
        <v>500</v>
      </c>
      <c r="S6" s="6">
        <v>500</v>
      </c>
      <c r="T6" s="6">
        <v>200</v>
      </c>
    </row>
    <row r="7" spans="1:20" ht="24.5" thickBot="1" x14ac:dyDescent="0.35">
      <c r="A7" s="42">
        <v>5</v>
      </c>
      <c r="B7" s="6" t="s">
        <v>29</v>
      </c>
      <c r="C7" s="6" t="s">
        <v>68</v>
      </c>
      <c r="D7" s="6" t="s">
        <v>81</v>
      </c>
      <c r="E7" s="6" t="s">
        <v>30</v>
      </c>
      <c r="F7" s="42">
        <v>20</v>
      </c>
      <c r="G7" s="8">
        <v>17980</v>
      </c>
      <c r="H7" s="8">
        <v>899</v>
      </c>
      <c r="I7" s="8">
        <v>17980</v>
      </c>
      <c r="J7" s="6">
        <v>0</v>
      </c>
      <c r="K7" s="6">
        <v>0</v>
      </c>
      <c r="L7" s="6">
        <v>500</v>
      </c>
      <c r="M7" s="6">
        <v>0</v>
      </c>
      <c r="N7" s="6">
        <v>0</v>
      </c>
      <c r="O7" s="6">
        <v>0</v>
      </c>
      <c r="P7" s="6">
        <v>0</v>
      </c>
      <c r="Q7" s="6">
        <v>0</v>
      </c>
      <c r="R7" s="6">
        <v>500</v>
      </c>
      <c r="S7" s="6">
        <v>500</v>
      </c>
      <c r="T7" s="6">
        <v>200</v>
      </c>
    </row>
    <row r="8" spans="1:20" ht="36.5" thickBot="1" x14ac:dyDescent="0.35">
      <c r="A8" s="42">
        <v>6</v>
      </c>
      <c r="B8" s="6" t="s">
        <v>33</v>
      </c>
      <c r="C8" s="6" t="s">
        <v>80</v>
      </c>
      <c r="D8" s="6" t="s">
        <v>80</v>
      </c>
      <c r="E8" s="6" t="s">
        <v>18</v>
      </c>
      <c r="F8" s="42">
        <v>1</v>
      </c>
      <c r="G8" s="8">
        <v>1300</v>
      </c>
      <c r="H8" s="8">
        <v>1300</v>
      </c>
      <c r="I8" s="8">
        <v>1300</v>
      </c>
      <c r="J8" s="6">
        <v>0</v>
      </c>
      <c r="K8" s="6">
        <v>0</v>
      </c>
      <c r="L8" s="6">
        <v>1000</v>
      </c>
      <c r="M8" s="6">
        <v>0</v>
      </c>
      <c r="N8" s="6">
        <v>0</v>
      </c>
      <c r="O8" s="6">
        <v>0</v>
      </c>
      <c r="P8" s="6">
        <v>0</v>
      </c>
      <c r="Q8" s="6">
        <v>0</v>
      </c>
      <c r="R8" s="6">
        <v>1000</v>
      </c>
      <c r="S8" s="6">
        <v>1000</v>
      </c>
      <c r="T8" s="6">
        <v>400</v>
      </c>
    </row>
    <row r="9" spans="1:20" ht="48.5" thickBot="1" x14ac:dyDescent="0.35">
      <c r="A9" s="42">
        <v>7</v>
      </c>
      <c r="B9" s="6" t="s">
        <v>36</v>
      </c>
      <c r="C9" s="6" t="s">
        <v>79</v>
      </c>
      <c r="D9" s="6" t="s">
        <v>86</v>
      </c>
      <c r="E9" s="6" t="s">
        <v>82</v>
      </c>
      <c r="F9" s="42">
        <v>2</v>
      </c>
      <c r="G9" s="8">
        <v>18000</v>
      </c>
      <c r="H9" s="8">
        <v>9000</v>
      </c>
      <c r="I9" s="8">
        <v>18000</v>
      </c>
      <c r="J9" s="6">
        <v>0</v>
      </c>
      <c r="K9" s="6">
        <v>0</v>
      </c>
      <c r="L9" s="6">
        <v>1000</v>
      </c>
      <c r="M9" s="6">
        <v>0</v>
      </c>
      <c r="N9" s="6">
        <v>0</v>
      </c>
      <c r="O9" s="6">
        <v>0</v>
      </c>
      <c r="P9" s="6">
        <v>0</v>
      </c>
      <c r="Q9" s="6">
        <v>0</v>
      </c>
      <c r="R9" s="6">
        <v>1000</v>
      </c>
      <c r="S9" s="6">
        <v>1000</v>
      </c>
      <c r="T9" s="6">
        <v>400</v>
      </c>
    </row>
    <row r="10" spans="1:20" ht="36.5" thickBot="1" x14ac:dyDescent="0.35">
      <c r="A10" s="42">
        <v>8</v>
      </c>
      <c r="B10" s="9" t="s">
        <v>71</v>
      </c>
      <c r="C10" s="9" t="s">
        <v>72</v>
      </c>
      <c r="D10" s="9" t="s">
        <v>72</v>
      </c>
      <c r="E10" s="9" t="s">
        <v>82</v>
      </c>
      <c r="F10" s="43">
        <v>1</v>
      </c>
      <c r="G10" s="8">
        <v>7000</v>
      </c>
      <c r="H10" s="11">
        <v>7000</v>
      </c>
      <c r="I10" s="8">
        <v>7000</v>
      </c>
      <c r="J10" s="6">
        <v>0</v>
      </c>
      <c r="K10" s="6">
        <v>0</v>
      </c>
      <c r="L10" s="6">
        <v>1000</v>
      </c>
      <c r="M10" s="6">
        <v>0</v>
      </c>
      <c r="N10" s="6">
        <v>0</v>
      </c>
      <c r="O10" s="6">
        <v>0</v>
      </c>
      <c r="P10" s="6">
        <v>0</v>
      </c>
      <c r="Q10" s="6">
        <v>0</v>
      </c>
      <c r="R10" s="6">
        <v>1000</v>
      </c>
      <c r="S10" s="6">
        <v>1000</v>
      </c>
      <c r="T10" s="6">
        <v>400</v>
      </c>
    </row>
    <row r="11" spans="1:20" ht="48.5" thickBot="1" x14ac:dyDescent="0.35">
      <c r="A11" s="42">
        <v>9</v>
      </c>
      <c r="B11" s="9" t="s">
        <v>73</v>
      </c>
      <c r="C11" s="10" t="s">
        <v>75</v>
      </c>
      <c r="D11" t="s">
        <v>74</v>
      </c>
      <c r="E11" s="9" t="s">
        <v>82</v>
      </c>
      <c r="F11" s="43">
        <v>2</v>
      </c>
      <c r="G11" s="8">
        <v>3998</v>
      </c>
      <c r="H11" s="11">
        <v>1999</v>
      </c>
      <c r="I11" s="8">
        <v>3998</v>
      </c>
      <c r="J11" s="6">
        <v>0</v>
      </c>
      <c r="K11" s="6">
        <v>0</v>
      </c>
      <c r="L11" s="6">
        <v>1000</v>
      </c>
      <c r="M11" s="6">
        <v>0</v>
      </c>
      <c r="N11" s="6">
        <v>0</v>
      </c>
      <c r="O11" s="6">
        <v>0</v>
      </c>
      <c r="P11" s="6">
        <v>0</v>
      </c>
      <c r="Q11" s="6">
        <v>0</v>
      </c>
      <c r="R11" s="6">
        <v>1000</v>
      </c>
      <c r="S11" s="6">
        <v>1000</v>
      </c>
      <c r="T11" s="6">
        <v>400</v>
      </c>
    </row>
    <row r="12" spans="1:20" ht="36.5" thickBot="1" x14ac:dyDescent="0.35">
      <c r="A12" s="42">
        <v>10</v>
      </c>
      <c r="B12" s="9" t="s">
        <v>76</v>
      </c>
      <c r="C12" s="10" t="s">
        <v>77</v>
      </c>
      <c r="D12" s="10" t="s">
        <v>77</v>
      </c>
      <c r="E12" s="9" t="s">
        <v>82</v>
      </c>
      <c r="F12" s="43">
        <v>1</v>
      </c>
      <c r="G12" s="8">
        <v>27000</v>
      </c>
      <c r="H12" s="11">
        <v>27000</v>
      </c>
      <c r="I12" s="8">
        <v>27000</v>
      </c>
      <c r="J12" s="6">
        <v>0</v>
      </c>
      <c r="K12" s="6">
        <v>0</v>
      </c>
      <c r="L12" s="6">
        <v>1000</v>
      </c>
      <c r="M12" s="6">
        <v>0</v>
      </c>
      <c r="N12" s="6">
        <v>0</v>
      </c>
      <c r="O12" s="6">
        <v>0</v>
      </c>
      <c r="P12" s="6">
        <v>0</v>
      </c>
      <c r="Q12" s="6">
        <v>0</v>
      </c>
      <c r="R12" s="6">
        <v>1000</v>
      </c>
      <c r="S12" s="6">
        <v>1000</v>
      </c>
      <c r="T12" s="6">
        <v>400</v>
      </c>
    </row>
    <row r="13" spans="1:20" x14ac:dyDescent="0.3">
      <c r="I13" s="12">
        <f t="shared" ref="I13:T13" si="0">SUM(I3:I12)</f>
        <v>230938</v>
      </c>
      <c r="J13" s="12">
        <f t="shared" si="0"/>
        <v>0</v>
      </c>
      <c r="K13" s="12">
        <f t="shared" si="0"/>
        <v>0</v>
      </c>
      <c r="L13" s="12">
        <f t="shared" si="0"/>
        <v>7500</v>
      </c>
      <c r="M13" s="12">
        <f t="shared" si="0"/>
        <v>0</v>
      </c>
      <c r="N13" s="12">
        <f t="shared" si="0"/>
        <v>0</v>
      </c>
      <c r="O13" s="12">
        <f t="shared" si="0"/>
        <v>0</v>
      </c>
      <c r="P13" s="12">
        <f t="shared" si="0"/>
        <v>0</v>
      </c>
      <c r="Q13" s="12">
        <f t="shared" si="0"/>
        <v>0</v>
      </c>
      <c r="R13" s="12">
        <f t="shared" si="0"/>
        <v>7500</v>
      </c>
      <c r="S13" s="12">
        <f t="shared" si="0"/>
        <v>7500</v>
      </c>
      <c r="T13" s="12">
        <f t="shared" si="0"/>
        <v>3000</v>
      </c>
    </row>
    <row r="15" spans="1:20" x14ac:dyDescent="0.3">
      <c r="I15" t="s">
        <v>89</v>
      </c>
      <c r="J15" s="7">
        <f>I13+L13+R13+S13+T13</f>
        <v>256438</v>
      </c>
    </row>
  </sheetData>
  <mergeCells count="1">
    <mergeCell ref="I1:T1"/>
  </mergeCells>
  <phoneticPr fontId="5"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FE70C-93F2-4785-A1FF-B828BFC3E450}">
  <dimension ref="A1:F12"/>
  <sheetViews>
    <sheetView tabSelected="1" topLeftCell="A4" zoomScale="85" zoomScaleNormal="85" workbookViewId="0">
      <selection activeCell="L5" sqref="L5"/>
    </sheetView>
  </sheetViews>
  <sheetFormatPr defaultRowHeight="14" x14ac:dyDescent="0.3"/>
  <cols>
    <col min="1" max="1" width="16.4140625" style="23" customWidth="1"/>
    <col min="2" max="2" width="20.83203125" style="23" customWidth="1"/>
    <col min="3" max="3" width="16.9140625" style="23" customWidth="1"/>
    <col min="4" max="4" width="17.4140625" style="26" customWidth="1"/>
    <col min="5" max="5" width="15" style="23" customWidth="1"/>
    <col min="6" max="16384" width="8.6640625" style="23"/>
  </cols>
  <sheetData>
    <row r="1" spans="1:6" s="22" customFormat="1" ht="46" thickTop="1" thickBot="1" x14ac:dyDescent="0.35">
      <c r="A1" s="19" t="s">
        <v>90</v>
      </c>
      <c r="B1" s="20" t="s">
        <v>91</v>
      </c>
      <c r="C1" s="20" t="s">
        <v>92</v>
      </c>
      <c r="D1" s="20" t="s">
        <v>93</v>
      </c>
      <c r="E1" s="20" t="s">
        <v>94</v>
      </c>
      <c r="F1" s="21" t="s">
        <v>11</v>
      </c>
    </row>
    <row r="2" spans="1:6" ht="210" x14ac:dyDescent="0.3">
      <c r="A2" s="24" t="s">
        <v>117</v>
      </c>
      <c r="B2" s="24" t="s">
        <v>99</v>
      </c>
      <c r="C2" s="24" t="s">
        <v>96</v>
      </c>
      <c r="D2" s="25">
        <v>6</v>
      </c>
      <c r="E2" s="24" t="s">
        <v>98</v>
      </c>
      <c r="F2" s="24"/>
    </row>
    <row r="3" spans="1:6" ht="280" x14ac:dyDescent="0.3">
      <c r="A3" s="24" t="s">
        <v>118</v>
      </c>
      <c r="B3" s="24" t="s">
        <v>100</v>
      </c>
      <c r="C3" s="24" t="s">
        <v>97</v>
      </c>
      <c r="D3" s="25">
        <v>6</v>
      </c>
      <c r="E3" s="24" t="s">
        <v>98</v>
      </c>
      <c r="F3" s="24"/>
    </row>
    <row r="4" spans="1:6" ht="182" x14ac:dyDescent="0.3">
      <c r="A4" s="24" t="s">
        <v>120</v>
      </c>
      <c r="B4" s="24" t="s">
        <v>103</v>
      </c>
      <c r="C4" s="24" t="s">
        <v>116</v>
      </c>
      <c r="D4" s="25">
        <v>6</v>
      </c>
      <c r="E4" s="24" t="s">
        <v>95</v>
      </c>
      <c r="F4" s="24"/>
    </row>
    <row r="5" spans="1:6" ht="182" x14ac:dyDescent="0.3">
      <c r="A5" s="24" t="s">
        <v>119</v>
      </c>
      <c r="B5" s="24" t="s">
        <v>102</v>
      </c>
      <c r="C5" s="24" t="s">
        <v>101</v>
      </c>
      <c r="D5" s="25">
        <v>6</v>
      </c>
      <c r="E5" s="24" t="s">
        <v>95</v>
      </c>
      <c r="F5" s="24"/>
    </row>
    <row r="6" spans="1:6" x14ac:dyDescent="0.3">
      <c r="A6" s="24"/>
      <c r="B6" s="24"/>
      <c r="C6" s="24"/>
      <c r="D6" s="25"/>
      <c r="E6" s="24"/>
      <c r="F6" s="24"/>
    </row>
    <row r="7" spans="1:6" x14ac:dyDescent="0.3">
      <c r="A7" s="24"/>
      <c r="B7" s="24"/>
      <c r="C7" s="24"/>
      <c r="D7" s="25"/>
      <c r="E7" s="24"/>
      <c r="F7" s="24"/>
    </row>
    <row r="8" spans="1:6" x14ac:dyDescent="0.3">
      <c r="A8" s="24"/>
      <c r="B8" s="24"/>
      <c r="C8" s="24"/>
      <c r="D8" s="25"/>
      <c r="E8" s="24"/>
      <c r="F8" s="24"/>
    </row>
    <row r="9" spans="1:6" x14ac:dyDescent="0.3">
      <c r="A9" s="24"/>
      <c r="B9" s="24"/>
      <c r="C9" s="24"/>
      <c r="D9" s="25"/>
      <c r="E9" s="24"/>
      <c r="F9" s="24"/>
    </row>
    <row r="10" spans="1:6" x14ac:dyDescent="0.3">
      <c r="A10" s="24"/>
      <c r="B10" s="24"/>
      <c r="C10" s="24"/>
      <c r="D10" s="25"/>
      <c r="E10" s="24"/>
      <c r="F10" s="24"/>
    </row>
    <row r="11" spans="1:6" x14ac:dyDescent="0.3">
      <c r="A11" s="24"/>
      <c r="B11" s="24"/>
      <c r="C11" s="24"/>
      <c r="D11" s="25"/>
      <c r="E11" s="24"/>
      <c r="F11" s="24"/>
    </row>
    <row r="12" spans="1:6" x14ac:dyDescent="0.3">
      <c r="A12" s="24"/>
      <c r="B12" s="24"/>
      <c r="C12" s="24"/>
      <c r="D12" s="25"/>
      <c r="E12" s="24"/>
      <c r="F12" s="24"/>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28B5B-8452-4FC5-94A4-E68F0E8B268A}">
  <dimension ref="A1:F7"/>
  <sheetViews>
    <sheetView workbookViewId="0">
      <selection activeCell="A3" sqref="A3"/>
    </sheetView>
  </sheetViews>
  <sheetFormatPr defaultRowHeight="14" x14ac:dyDescent="0.3"/>
  <cols>
    <col min="1" max="1" width="5.1640625" style="23" bestFit="1" customWidth="1"/>
    <col min="2" max="2" width="12.4140625" style="23" customWidth="1"/>
    <col min="3" max="3" width="20.33203125" style="23" customWidth="1"/>
    <col min="4" max="4" width="26.58203125" style="23" customWidth="1"/>
    <col min="5" max="5" width="7.1640625" style="23" bestFit="1" customWidth="1"/>
    <col min="6" max="6" width="5.1640625" style="23" bestFit="1" customWidth="1"/>
    <col min="7" max="16384" width="8.6640625" style="23"/>
  </cols>
  <sheetData>
    <row r="1" spans="1:6" ht="31" thickTop="1" thickBot="1" x14ac:dyDescent="0.35">
      <c r="A1" s="16" t="s">
        <v>7</v>
      </c>
      <c r="B1" s="17" t="s">
        <v>104</v>
      </c>
      <c r="C1" s="17" t="s">
        <v>105</v>
      </c>
      <c r="D1" s="17" t="s">
        <v>106</v>
      </c>
      <c r="E1" s="17" t="s">
        <v>107</v>
      </c>
      <c r="F1" s="18" t="s">
        <v>11</v>
      </c>
    </row>
    <row r="2" spans="1:6" ht="180.5" thickBot="1" x14ac:dyDescent="0.35">
      <c r="A2" s="33">
        <v>1</v>
      </c>
      <c r="B2" s="2" t="s">
        <v>109</v>
      </c>
      <c r="C2" s="38" t="s">
        <v>108</v>
      </c>
      <c r="D2" s="2" t="s">
        <v>111</v>
      </c>
      <c r="E2" s="2" t="s">
        <v>98</v>
      </c>
      <c r="F2" s="34"/>
    </row>
    <row r="3" spans="1:6" ht="121" thickBot="1" x14ac:dyDescent="0.35">
      <c r="A3" s="35">
        <v>2</v>
      </c>
      <c r="B3" s="37" t="s">
        <v>110</v>
      </c>
      <c r="C3" s="39" t="s">
        <v>113</v>
      </c>
      <c r="D3" s="2" t="s">
        <v>112</v>
      </c>
      <c r="E3" s="2" t="s">
        <v>95</v>
      </c>
      <c r="F3" s="36"/>
    </row>
    <row r="4" spans="1:6" ht="16" thickBot="1" x14ac:dyDescent="0.35">
      <c r="A4" s="27"/>
      <c r="B4" s="28"/>
      <c r="C4" s="28"/>
      <c r="D4" s="28"/>
      <c r="E4" s="28"/>
      <c r="F4" s="29"/>
    </row>
    <row r="5" spans="1:6" ht="16" thickBot="1" x14ac:dyDescent="0.35">
      <c r="A5" s="27"/>
      <c r="B5" s="28"/>
      <c r="C5" s="28"/>
      <c r="D5" s="28"/>
      <c r="E5" s="28"/>
      <c r="F5" s="29"/>
    </row>
    <row r="6" spans="1:6" ht="16" thickBot="1" x14ac:dyDescent="0.35">
      <c r="A6" s="30"/>
      <c r="B6" s="31"/>
      <c r="C6" s="31"/>
      <c r="D6" s="31"/>
      <c r="E6" s="31"/>
      <c r="F6" s="32"/>
    </row>
    <row r="7" spans="1:6" ht="14.5" thickTop="1" x14ac:dyDescent="0.3"/>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607F-28B2-4763-A073-71AF7C325A8F}">
  <dimension ref="A1:H11"/>
  <sheetViews>
    <sheetView zoomScale="70" zoomScaleNormal="70" workbookViewId="0">
      <selection activeCell="K5" sqref="K5"/>
    </sheetView>
  </sheetViews>
  <sheetFormatPr defaultColWidth="14.08203125" defaultRowHeight="48" customHeight="1" x14ac:dyDescent="0.3"/>
  <cols>
    <col min="1" max="5" width="14.4140625" customWidth="1"/>
    <col min="6" max="6" width="23.9140625" customWidth="1"/>
    <col min="7" max="7" width="27.33203125" customWidth="1"/>
    <col min="8" max="8" width="14.4140625" customWidth="1"/>
  </cols>
  <sheetData>
    <row r="1" spans="1:8" s="15" customFormat="1" ht="48" customHeight="1" thickBot="1" x14ac:dyDescent="0.45">
      <c r="A1" s="13" t="s">
        <v>7</v>
      </c>
      <c r="B1" s="14" t="s">
        <v>8</v>
      </c>
      <c r="C1" s="14" t="s">
        <v>88</v>
      </c>
      <c r="D1" s="14" t="s">
        <v>2</v>
      </c>
      <c r="E1" s="14" t="s">
        <v>3</v>
      </c>
      <c r="F1" s="14" t="s">
        <v>9</v>
      </c>
      <c r="G1" s="14" t="s">
        <v>10</v>
      </c>
      <c r="H1" s="14" t="s">
        <v>11</v>
      </c>
    </row>
    <row r="2" spans="1:8" ht="48" customHeight="1" thickBot="1" x14ac:dyDescent="0.35">
      <c r="A2" s="1">
        <v>1</v>
      </c>
      <c r="B2" s="2" t="s">
        <v>12</v>
      </c>
      <c r="C2" s="3" t="s">
        <v>13</v>
      </c>
      <c r="D2" s="2" t="s">
        <v>4</v>
      </c>
      <c r="E2" s="3">
        <v>20</v>
      </c>
      <c r="F2" s="2" t="s">
        <v>14</v>
      </c>
      <c r="G2" s="2" t="s">
        <v>15</v>
      </c>
      <c r="H2" s="3" t="s">
        <v>5</v>
      </c>
    </row>
    <row r="3" spans="1:8" ht="48" customHeight="1" thickBot="1" x14ac:dyDescent="0.35">
      <c r="A3" s="1">
        <v>2</v>
      </c>
      <c r="B3" s="2" t="s">
        <v>16</v>
      </c>
      <c r="C3" s="3" t="s">
        <v>17</v>
      </c>
      <c r="D3" s="2" t="s">
        <v>18</v>
      </c>
      <c r="E3" s="3">
        <v>20</v>
      </c>
      <c r="F3" s="2" t="s">
        <v>19</v>
      </c>
      <c r="G3" s="2" t="s">
        <v>20</v>
      </c>
      <c r="H3" s="3" t="s">
        <v>5</v>
      </c>
    </row>
    <row r="4" spans="1:8" ht="48" customHeight="1" thickBot="1" x14ac:dyDescent="0.35">
      <c r="A4" s="1">
        <v>3</v>
      </c>
      <c r="B4" s="2" t="s">
        <v>21</v>
      </c>
      <c r="C4" s="3" t="s">
        <v>22</v>
      </c>
      <c r="D4" s="2" t="s">
        <v>6</v>
      </c>
      <c r="E4" s="3">
        <v>20</v>
      </c>
      <c r="F4" s="2" t="s">
        <v>23</v>
      </c>
      <c r="G4" s="2" t="s">
        <v>24</v>
      </c>
      <c r="H4" s="3" t="s">
        <v>5</v>
      </c>
    </row>
    <row r="5" spans="1:8" ht="48" customHeight="1" thickBot="1" x14ac:dyDescent="0.35">
      <c r="A5" s="1">
        <v>4</v>
      </c>
      <c r="B5" s="3" t="s">
        <v>25</v>
      </c>
      <c r="C5" s="3" t="s">
        <v>26</v>
      </c>
      <c r="D5" s="2" t="s">
        <v>6</v>
      </c>
      <c r="E5" s="3">
        <v>20</v>
      </c>
      <c r="F5" s="2" t="s">
        <v>27</v>
      </c>
      <c r="G5" s="2" t="s">
        <v>28</v>
      </c>
      <c r="H5" s="3" t="s">
        <v>5</v>
      </c>
    </row>
    <row r="6" spans="1:8" ht="48" customHeight="1" thickBot="1" x14ac:dyDescent="0.35">
      <c r="A6" s="1">
        <v>5</v>
      </c>
      <c r="B6" s="2" t="s">
        <v>29</v>
      </c>
      <c r="C6" s="3" t="s">
        <v>13</v>
      </c>
      <c r="D6" s="2" t="s">
        <v>30</v>
      </c>
      <c r="E6" s="3">
        <v>20</v>
      </c>
      <c r="F6" s="2" t="s">
        <v>31</v>
      </c>
      <c r="G6" s="2" t="s">
        <v>32</v>
      </c>
      <c r="H6" s="3" t="s">
        <v>5</v>
      </c>
    </row>
    <row r="7" spans="1:8" ht="48" customHeight="1" thickBot="1" x14ac:dyDescent="0.35">
      <c r="A7" s="1">
        <v>6</v>
      </c>
      <c r="B7" s="2" t="s">
        <v>33</v>
      </c>
      <c r="C7" s="3" t="s">
        <v>13</v>
      </c>
      <c r="D7" s="2" t="s">
        <v>18</v>
      </c>
      <c r="E7" s="3">
        <v>1</v>
      </c>
      <c r="F7" s="2" t="s">
        <v>34</v>
      </c>
      <c r="G7" s="2" t="s">
        <v>35</v>
      </c>
      <c r="H7" s="3" t="s">
        <v>5</v>
      </c>
    </row>
    <row r="8" spans="1:8" ht="48" customHeight="1" thickBot="1" x14ac:dyDescent="0.35">
      <c r="A8" s="1">
        <v>7</v>
      </c>
      <c r="B8" s="2" t="s">
        <v>36</v>
      </c>
      <c r="C8" s="3" t="s">
        <v>37</v>
      </c>
      <c r="D8" s="2" t="s">
        <v>4</v>
      </c>
      <c r="E8" s="3">
        <v>2</v>
      </c>
      <c r="F8" s="2" t="s">
        <v>38</v>
      </c>
      <c r="G8" s="3" t="s">
        <v>39</v>
      </c>
      <c r="H8" s="3" t="s">
        <v>5</v>
      </c>
    </row>
    <row r="9" spans="1:8" ht="48" customHeight="1" thickBot="1" x14ac:dyDescent="0.35">
      <c r="A9" s="1">
        <v>8</v>
      </c>
      <c r="B9" s="2" t="s">
        <v>40</v>
      </c>
      <c r="C9" s="3" t="s">
        <v>37</v>
      </c>
      <c r="D9" s="2" t="s">
        <v>4</v>
      </c>
      <c r="E9" s="3">
        <v>2</v>
      </c>
      <c r="F9" s="2" t="s">
        <v>41</v>
      </c>
      <c r="G9" s="2" t="s">
        <v>42</v>
      </c>
      <c r="H9" s="3" t="s">
        <v>5</v>
      </c>
    </row>
    <row r="10" spans="1:8" ht="48" customHeight="1" thickBot="1" x14ac:dyDescent="0.35">
      <c r="A10" s="1">
        <v>9</v>
      </c>
      <c r="B10" s="2" t="s">
        <v>43</v>
      </c>
      <c r="C10" s="3" t="s">
        <v>44</v>
      </c>
      <c r="D10" s="2" t="s">
        <v>6</v>
      </c>
      <c r="E10" s="3">
        <v>1</v>
      </c>
      <c r="F10" s="2" t="s">
        <v>45</v>
      </c>
      <c r="G10" s="2" t="s">
        <v>46</v>
      </c>
      <c r="H10" s="3" t="s">
        <v>5</v>
      </c>
    </row>
    <row r="11" spans="1:8" ht="48" customHeight="1" thickBot="1" x14ac:dyDescent="0.35">
      <c r="A11" s="1">
        <v>10</v>
      </c>
      <c r="B11" s="2" t="s">
        <v>47</v>
      </c>
      <c r="C11" s="3" t="s">
        <v>48</v>
      </c>
      <c r="D11" s="2" t="s">
        <v>6</v>
      </c>
      <c r="E11" s="3">
        <v>1</v>
      </c>
      <c r="F11" s="2" t="s">
        <v>49</v>
      </c>
      <c r="G11" s="2" t="s">
        <v>50</v>
      </c>
      <c r="H11" s="3" t="s">
        <v>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价格表</vt:lpstr>
      <vt:lpstr>技术偏离表</vt:lpstr>
      <vt:lpstr>商务条款偏离表</vt:lpstr>
      <vt:lpstr>货物表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ChengKun Liu</dc:creator>
  <cp:lastModifiedBy>刘成坤</cp:lastModifiedBy>
  <dcterms:created xsi:type="dcterms:W3CDTF">2015-06-05T18:19:34Z</dcterms:created>
  <dcterms:modified xsi:type="dcterms:W3CDTF">2023-05-09T05:56:55Z</dcterms:modified>
</cp:coreProperties>
</file>