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OneDrive\Bureau\"/>
    </mc:Choice>
  </mc:AlternateContent>
  <xr:revisionPtr revIDLastSave="0" documentId="13_ncr:1_{18451E10-222C-4549-BCFC-9B1D3D606BC7}" xr6:coauthVersionLast="43" xr6:coauthVersionMax="43" xr10:uidLastSave="{00000000-0000-0000-0000-000000000000}"/>
  <bookViews>
    <workbookView xWindow="-120" yWindow="-120" windowWidth="29040" windowHeight="15840" xr2:uid="{8EB3FA5E-52C7-4EFC-9751-D2C6352581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3" i="1" l="1"/>
  <c r="J9" i="1"/>
  <c r="J13" i="1"/>
  <c r="J8" i="1"/>
  <c r="I9" i="1"/>
  <c r="I8" i="1"/>
  <c r="J7" i="1"/>
  <c r="I7" i="1"/>
  <c r="J6" i="1"/>
  <c r="J10" i="1"/>
  <c r="I10" i="1"/>
  <c r="I12" i="1" l="1"/>
  <c r="D7" i="1"/>
  <c r="J11" i="1" s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6" i="1"/>
  <c r="I11" i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I6" i="1"/>
  <c r="J12" i="1" l="1"/>
</calcChain>
</file>

<file path=xl/sharedStrings.xml><?xml version="1.0" encoding="utf-8"?>
<sst xmlns="http://schemas.openxmlformats.org/spreadsheetml/2006/main" count="14" uniqueCount="12">
  <si>
    <t>Temps (s)</t>
  </si>
  <si>
    <t>Vitesse (m/s)</t>
  </si>
  <si>
    <t>VALEURS MESURÉES</t>
  </si>
  <si>
    <t>CALCULS</t>
  </si>
  <si>
    <t>Moyenne</t>
  </si>
  <si>
    <t>Variance</t>
  </si>
  <si>
    <t>Écart type</t>
  </si>
  <si>
    <t>1er quartille</t>
  </si>
  <si>
    <t>3ème quartille</t>
  </si>
  <si>
    <t>Médiane</t>
  </si>
  <si>
    <t>Étendue</t>
  </si>
  <si>
    <t>Écart interquartille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</si>
</sst>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00"/>
    <numFmt numFmtId="165" formatCode="0.00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2" fontId="0" fillId="0" borderId="0" xfId="0" applyNumberFormat="1"/>
    <xf numFmtId="0" fontId="3" fillId="0" borderId="0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2B91-1527-4802-AA03-48D9EEC7CBCB}">
  <dimension ref="B3:M25"/>
  <sheetViews>
    <sheetView tabSelected="1" workbookViewId="0">
      <selection activeCell="J17" sqref="J17"/>
    </sheetView>
  </sheetViews>
  <sheetFormatPr baseColWidth="10" defaultRowHeight="15" x14ac:dyDescent="0.25"/>
  <cols>
    <col min="2" max="2" width="13" customWidth="1"/>
    <col min="4" max="4" width="13.85546875" customWidth="1"/>
    <col min="7" max="7" width="19.28515625" customWidth="1"/>
    <col min="8" max="8" width="17.7109375" customWidth="1"/>
    <col min="9" max="9" width="23.5703125" customWidth="1"/>
    <col min="10" max="10" width="25.7109375" customWidth="1"/>
  </cols>
  <sheetData>
    <row r="3" spans="2:13" x14ac:dyDescent="0.25">
      <c r="G3" s="2"/>
    </row>
    <row r="4" spans="2:13" x14ac:dyDescent="0.25">
      <c r="C4" s="5" t="s">
        <v>2</v>
      </c>
      <c r="D4" s="5"/>
      <c r="H4" s="3"/>
      <c r="I4" s="5" t="s">
        <v>3</v>
      </c>
      <c r="J4" s="5"/>
    </row>
    <row r="5" spans="2:13" x14ac:dyDescent="0.25">
      <c r="C5" s="1" t="s">
        <v>0</v>
      </c>
      <c r="D5" s="1" t="s">
        <v>1</v>
      </c>
      <c r="H5" s="9"/>
      <c r="I5" s="1" t="s">
        <v>0</v>
      </c>
      <c r="J5" s="1" t="s">
        <v>1</v>
      </c>
    </row>
    <row r="6" spans="2:13" x14ac:dyDescent="0.25">
      <c r="B6" s="4">
        <v>1</v>
      </c>
      <c r="C6" s="6">
        <v>2.2200000000000002</v>
      </c>
      <c r="D6" s="7">
        <f>ROUND((0.35*4) / C6, 3)</f>
        <v>0.63100000000000001</v>
      </c>
      <c r="H6" s="1" t="s">
        <v>4</v>
      </c>
      <c r="I6" s="10">
        <f>AVERAGE(C6:C25)</f>
        <v>2.2805</v>
      </c>
      <c r="J6" s="10">
        <f>AVERAGE(D6:D25)</f>
        <v>0.61414999999999997</v>
      </c>
    </row>
    <row r="7" spans="2:13" x14ac:dyDescent="0.25">
      <c r="B7" s="4">
        <v>2</v>
      </c>
      <c r="C7" s="6">
        <v>2.41</v>
      </c>
      <c r="D7" s="7">
        <f t="shared" ref="D7:D25" si="0">ROUND((0.35*4) / C7, 3)</f>
        <v>0.58099999999999996</v>
      </c>
      <c r="H7" s="1" t="s">
        <v>7</v>
      </c>
      <c r="I7" s="6">
        <f>QUARTILE(C6:C25,1)</f>
        <v>2.2425000000000002</v>
      </c>
      <c r="J7" s="6">
        <f>QUARTILE(D6:D25,1)</f>
        <v>0.60599999999999998</v>
      </c>
    </row>
    <row r="8" spans="2:13" x14ac:dyDescent="0.25">
      <c r="B8" s="4">
        <v>3</v>
      </c>
      <c r="C8" s="6">
        <v>2.31</v>
      </c>
      <c r="D8" s="7">
        <f t="shared" si="0"/>
        <v>0.60599999999999998</v>
      </c>
      <c r="H8" s="1" t="s">
        <v>8</v>
      </c>
      <c r="I8" s="6">
        <f>QUARTILE(C6:C25,3)</f>
        <v>2.31</v>
      </c>
      <c r="J8" s="6">
        <f>QUARTILE(D6:D25,3)</f>
        <v>0.62424999999999997</v>
      </c>
    </row>
    <row r="9" spans="2:13" x14ac:dyDescent="0.25">
      <c r="B9" s="4">
        <f>1+B8</f>
        <v>4</v>
      </c>
      <c r="C9" s="6">
        <v>2.2999999999999998</v>
      </c>
      <c r="D9" s="7">
        <f t="shared" si="0"/>
        <v>0.60899999999999999</v>
      </c>
      <c r="H9" s="1" t="s">
        <v>10</v>
      </c>
      <c r="I9" s="6">
        <f>MAX(C6:C25) - MIN(C6:C25)</f>
        <v>0.24000000000000021</v>
      </c>
      <c r="J9" s="10">
        <f>MAX(D6:D25) - MIN(D6:D25)+0.001</f>
        <v>6.5000000000000058E-2</v>
      </c>
      <c r="M9" s="8"/>
    </row>
    <row r="10" spans="2:13" x14ac:dyDescent="0.25">
      <c r="B10" s="4">
        <f t="shared" ref="B10:B25" si="1">1+B9</f>
        <v>5</v>
      </c>
      <c r="C10" s="6">
        <v>2.2000000000000002</v>
      </c>
      <c r="D10" s="7">
        <f t="shared" si="0"/>
        <v>0.63600000000000001</v>
      </c>
      <c r="H10" s="1" t="s">
        <v>9</v>
      </c>
      <c r="I10" s="6">
        <f>MEDIAN(C6:C25)</f>
        <v>2.2949999999999999</v>
      </c>
      <c r="J10" s="10">
        <f>MEDIAN(D6:D25)</f>
        <v>0.61</v>
      </c>
      <c r="M10" s="8"/>
    </row>
    <row r="11" spans="2:13" x14ac:dyDescent="0.25">
      <c r="B11" s="4">
        <f t="shared" si="1"/>
        <v>6</v>
      </c>
      <c r="C11" s="6">
        <v>2.17</v>
      </c>
      <c r="D11" s="7">
        <f t="shared" si="0"/>
        <v>0.64500000000000002</v>
      </c>
      <c r="H11" s="1" t="s">
        <v>5</v>
      </c>
      <c r="I11" s="11">
        <f>_xlfn.VAR.S(C6:C25)</f>
        <v>3.1628947368421046E-3</v>
      </c>
      <c r="J11" s="11">
        <f>_xlfn.VAR.S(D6:D25)</f>
        <v>2.2908157894736879E-4</v>
      </c>
    </row>
    <row r="12" spans="2:13" x14ac:dyDescent="0.25">
      <c r="B12" s="4">
        <f t="shared" si="1"/>
        <v>7</v>
      </c>
      <c r="C12" s="6">
        <v>2.25</v>
      </c>
      <c r="D12" s="7">
        <f t="shared" si="0"/>
        <v>0.622</v>
      </c>
      <c r="H12" s="1" t="s">
        <v>6</v>
      </c>
      <c r="I12" s="12">
        <f>STDEV(C6:C25)</f>
        <v>5.6239618925114566E-2</v>
      </c>
      <c r="J12" s="12">
        <f>STDEV(D6:D25)</f>
        <v>1.5135441154699416E-2</v>
      </c>
    </row>
    <row r="13" spans="2:13" x14ac:dyDescent="0.25">
      <c r="B13" s="1">
        <f t="shared" si="1"/>
        <v>8</v>
      </c>
      <c r="C13" s="6">
        <v>2.31</v>
      </c>
      <c r="D13" s="7">
        <f t="shared" si="0"/>
        <v>0.60599999999999998</v>
      </c>
      <c r="H13" s="13" t="s">
        <v>11</v>
      </c>
      <c r="I13" s="6">
        <f xml:space="preserve"> I8 - I7</f>
        <v>6.7499999999999893E-2</v>
      </c>
      <c r="J13" s="6">
        <f>J8-J7</f>
        <v>1.8249999999999988E-2</v>
      </c>
    </row>
    <row r="14" spans="2:13" x14ac:dyDescent="0.25">
      <c r="B14" s="1">
        <f t="shared" si="1"/>
        <v>9</v>
      </c>
      <c r="C14" s="6">
        <v>2.21</v>
      </c>
      <c r="D14" s="7">
        <f t="shared" si="0"/>
        <v>0.63300000000000001</v>
      </c>
    </row>
    <row r="15" spans="2:13" x14ac:dyDescent="0.25">
      <c r="B15" s="1">
        <f t="shared" si="1"/>
        <v>10</v>
      </c>
      <c r="C15" s="6">
        <v>2.3199999999999998</v>
      </c>
      <c r="D15" s="7">
        <f t="shared" si="0"/>
        <v>0.60299999999999998</v>
      </c>
    </row>
    <row r="16" spans="2:13" x14ac:dyDescent="0.25">
      <c r="B16" s="1">
        <f t="shared" si="1"/>
        <v>11</v>
      </c>
      <c r="C16" s="6">
        <v>2.27</v>
      </c>
      <c r="D16" s="7">
        <f t="shared" si="0"/>
        <v>0.61699999999999999</v>
      </c>
    </row>
    <row r="17" spans="2:4" x14ac:dyDescent="0.25">
      <c r="B17" s="1">
        <f t="shared" si="1"/>
        <v>12</v>
      </c>
      <c r="C17" s="6">
        <v>2.31</v>
      </c>
      <c r="D17" s="7">
        <f t="shared" si="0"/>
        <v>0.60599999999999998</v>
      </c>
    </row>
    <row r="18" spans="2:4" x14ac:dyDescent="0.25">
      <c r="B18" s="1">
        <f t="shared" si="1"/>
        <v>13</v>
      </c>
      <c r="C18" s="6">
        <v>2.21</v>
      </c>
      <c r="D18" s="7">
        <f t="shared" si="0"/>
        <v>0.63300000000000001</v>
      </c>
    </row>
    <row r="19" spans="2:4" x14ac:dyDescent="0.25">
      <c r="B19" s="1">
        <f t="shared" si="1"/>
        <v>14</v>
      </c>
      <c r="C19" s="6">
        <v>2.29</v>
      </c>
      <c r="D19" s="7">
        <f t="shared" si="0"/>
        <v>0.61099999999999999</v>
      </c>
    </row>
    <row r="20" spans="2:4" x14ac:dyDescent="0.25">
      <c r="B20" s="1">
        <f t="shared" si="1"/>
        <v>15</v>
      </c>
      <c r="C20" s="6">
        <v>2.33</v>
      </c>
      <c r="D20" s="7">
        <f t="shared" si="0"/>
        <v>0.60099999999999998</v>
      </c>
    </row>
    <row r="21" spans="2:4" x14ac:dyDescent="0.25">
      <c r="B21" s="1">
        <f t="shared" si="1"/>
        <v>16</v>
      </c>
      <c r="C21" s="6">
        <v>2.31</v>
      </c>
      <c r="D21" s="7">
        <f t="shared" si="0"/>
        <v>0.60599999999999998</v>
      </c>
    </row>
    <row r="22" spans="2:4" x14ac:dyDescent="0.25">
      <c r="B22" s="1">
        <f t="shared" si="1"/>
        <v>17</v>
      </c>
      <c r="C22" s="6">
        <v>2.2799999999999998</v>
      </c>
      <c r="D22" s="7">
        <f t="shared" si="0"/>
        <v>0.61399999999999999</v>
      </c>
    </row>
    <row r="23" spans="2:4" x14ac:dyDescent="0.25">
      <c r="B23" s="1">
        <f t="shared" si="1"/>
        <v>18</v>
      </c>
      <c r="C23" s="6">
        <v>2.29</v>
      </c>
      <c r="D23" s="7">
        <f t="shared" si="0"/>
        <v>0.61099999999999999</v>
      </c>
    </row>
    <row r="24" spans="2:4" x14ac:dyDescent="0.25">
      <c r="B24" s="1">
        <f t="shared" si="1"/>
        <v>19</v>
      </c>
      <c r="C24" s="6">
        <v>2.2999999999999998</v>
      </c>
      <c r="D24" s="7">
        <f t="shared" si="0"/>
        <v>0.60899999999999999</v>
      </c>
    </row>
    <row r="25" spans="2:4" x14ac:dyDescent="0.25">
      <c r="B25" s="1">
        <f t="shared" si="1"/>
        <v>20</v>
      </c>
      <c r="C25" s="6">
        <v>2.3199999999999998</v>
      </c>
      <c r="D25" s="7">
        <f t="shared" si="0"/>
        <v>0.60299999999999998</v>
      </c>
    </row>
  </sheetData>
  <mergeCells count="2">
    <mergeCell ref="C4:D4"/>
    <mergeCell ref="I4:J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Poret</dc:creator>
  <cp:lastModifiedBy>valentin pain</cp:lastModifiedBy>
  <dcterms:created xsi:type="dcterms:W3CDTF">2019-06-10T18:38:53Z</dcterms:created>
  <dcterms:modified xsi:type="dcterms:W3CDTF">2019-06-10T21:17:20Z</dcterms:modified>
</cp:coreProperties>
</file>