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20730" windowHeight="11700"/>
  </bookViews>
  <sheets>
    <sheet name="Deckblatt" sheetId="1" r:id="rId1"/>
    <sheet name="Soziale Kompetenz" sheetId="2" r:id="rId2"/>
    <sheet name="Fach- und Methodenkompetenz" sheetId="3" r:id="rId3"/>
    <sheet name="Persönliche Kompetenz" sheetId="4" r:id="rId4"/>
    <sheet name="Kommentar" sheetId="5" r:id="rId5"/>
    <sheet name="Stammdaten Kriterien" sheetId="12" state="hidden" r:id="rId6"/>
    <sheet name="Auswertung" sheetId="6" state="hidden" r:id="rId7"/>
    <sheet name="Graphik SK" sheetId="7" r:id="rId8"/>
    <sheet name="Graphik FM" sheetId="11" r:id="rId9"/>
    <sheet name="Graphik PK" sheetId="10" r:id="rId10"/>
  </sheets>
  <definedNames>
    <definedName name="_xlnm.Print_Area" localSheetId="2">'Fach- und Methodenkompetenz'!$A$1:$N$30</definedName>
    <definedName name="_xlnm.Print_Area" localSheetId="8">'Graphik FM'!$A$1:$Q$65</definedName>
    <definedName name="_xlnm.Print_Area" localSheetId="9">'Graphik PK'!$A$1:$Q$71</definedName>
    <definedName name="_xlnm.Print_Area" localSheetId="7">'Graphik SK'!$A$1:$O$72</definedName>
  </definedNames>
  <calcPr calcId="145621"/>
</workbook>
</file>

<file path=xl/calcChain.xml><?xml version="1.0" encoding="utf-8"?>
<calcChain xmlns="http://schemas.openxmlformats.org/spreadsheetml/2006/main">
  <c r="E23" i="10" l="1"/>
  <c r="P18" i="6" l="1"/>
  <c r="Q18" i="6"/>
  <c r="E66" i="10" l="1"/>
  <c r="E64" i="10"/>
  <c r="E62" i="10"/>
  <c r="E60" i="10"/>
  <c r="E58" i="10"/>
  <c r="E56" i="10"/>
  <c r="E47" i="10"/>
  <c r="E45" i="10"/>
  <c r="E43" i="10"/>
  <c r="E41" i="10"/>
  <c r="E39" i="10"/>
  <c r="E29" i="10"/>
  <c r="E27" i="10"/>
  <c r="E25" i="10"/>
  <c r="E21" i="10"/>
  <c r="E14" i="10"/>
  <c r="E12" i="10"/>
  <c r="E10" i="10"/>
  <c r="E8" i="10"/>
  <c r="E6" i="10"/>
  <c r="E61" i="11"/>
  <c r="E59" i="11"/>
  <c r="E57" i="11"/>
  <c r="E55" i="11"/>
  <c r="E53" i="11"/>
  <c r="E44" i="11"/>
  <c r="E42" i="11"/>
  <c r="E40" i="11"/>
  <c r="E38" i="11"/>
  <c r="E36" i="11"/>
  <c r="E26" i="11"/>
  <c r="E24" i="11"/>
  <c r="E22" i="11"/>
  <c r="E20" i="11"/>
  <c r="E12" i="11"/>
  <c r="E10" i="11"/>
  <c r="E8" i="11"/>
  <c r="E6" i="11"/>
  <c r="E68" i="7"/>
  <c r="E66" i="7"/>
  <c r="E64" i="7"/>
  <c r="E62" i="7"/>
  <c r="E60" i="7"/>
  <c r="E52" i="7"/>
  <c r="E50" i="7"/>
  <c r="E48" i="7"/>
  <c r="E46" i="7"/>
  <c r="E44" i="7"/>
  <c r="E33" i="7"/>
  <c r="E35" i="7"/>
  <c r="E31" i="7"/>
  <c r="E29" i="7"/>
  <c r="E27" i="7"/>
  <c r="E16" i="7"/>
  <c r="E14" i="7"/>
  <c r="E12" i="7"/>
  <c r="E10" i="7"/>
  <c r="E8" i="7"/>
  <c r="E6" i="7"/>
  <c r="Q32" i="4" l="1"/>
  <c r="Y29" i="6" s="1"/>
  <c r="Q31" i="4"/>
  <c r="Z29" i="6" s="1"/>
  <c r="Q30" i="4"/>
  <c r="AA29" i="6" s="1"/>
  <c r="Q29" i="4"/>
  <c r="AB29" i="6" s="1"/>
  <c r="Q28" i="4"/>
  <c r="AC29" i="6" s="1"/>
  <c r="Q27" i="4"/>
  <c r="AD29" i="6" s="1"/>
  <c r="Q23" i="4"/>
  <c r="Y21" i="6" s="1"/>
  <c r="Q22" i="4"/>
  <c r="Z21" i="6" s="1"/>
  <c r="Q21" i="4"/>
  <c r="AA21" i="6" s="1"/>
  <c r="Q20" i="4"/>
  <c r="AB21" i="6" s="1"/>
  <c r="Q19" i="4"/>
  <c r="AC21" i="6" s="1"/>
  <c r="Q16" i="4"/>
  <c r="Y14" i="6" s="1"/>
  <c r="Q15" i="4"/>
  <c r="Z14" i="6" s="1"/>
  <c r="Q14" i="4"/>
  <c r="AA14" i="6" s="1"/>
  <c r="Q13" i="4"/>
  <c r="AB14" i="6" s="1"/>
  <c r="Q12" i="4"/>
  <c r="AC14" i="6" s="1"/>
  <c r="Q9" i="4"/>
  <c r="Y6" i="6" s="1"/>
  <c r="Q8" i="4"/>
  <c r="Z6" i="6" s="1"/>
  <c r="Q7" i="4"/>
  <c r="AA6" i="6" s="1"/>
  <c r="Q6" i="4"/>
  <c r="AB6" i="6" s="1"/>
  <c r="Q5" i="4"/>
  <c r="AC6" i="6" s="1"/>
  <c r="Q30" i="3"/>
  <c r="P29" i="6" s="1"/>
  <c r="Q29" i="3"/>
  <c r="Q29" i="6" s="1"/>
  <c r="Q28" i="3"/>
  <c r="R29" i="6" s="1"/>
  <c r="Q27" i="3"/>
  <c r="S29" i="6" s="1"/>
  <c r="Q26" i="3"/>
  <c r="T29" i="6" s="1"/>
  <c r="Q22" i="3"/>
  <c r="P21" i="6" s="1"/>
  <c r="Q21" i="3"/>
  <c r="Q21" i="6" s="1"/>
  <c r="Q20" i="3"/>
  <c r="R21" i="6" s="1"/>
  <c r="Q19" i="3"/>
  <c r="S21" i="6" s="1"/>
  <c r="Q18" i="3"/>
  <c r="T21" i="6" s="1"/>
  <c r="Q14" i="3"/>
  <c r="P14" i="6" s="1"/>
  <c r="Q13" i="3"/>
  <c r="Q14" i="6" s="1"/>
  <c r="Q12" i="3"/>
  <c r="R14" i="6" s="1"/>
  <c r="Q11" i="3"/>
  <c r="S14" i="6" s="1"/>
  <c r="Q8" i="3"/>
  <c r="P6" i="6" s="1"/>
  <c r="Q7" i="3"/>
  <c r="Q6" i="6" s="1"/>
  <c r="Q6" i="3"/>
  <c r="R6" i="6" s="1"/>
  <c r="Q5" i="3"/>
  <c r="S6" i="6" s="1"/>
  <c r="P33" i="2"/>
  <c r="E29" i="6" s="1"/>
  <c r="P32" i="2"/>
  <c r="F29" i="6" s="1"/>
  <c r="P31" i="2"/>
  <c r="G29" i="6" s="1"/>
  <c r="P30" i="2"/>
  <c r="H29" i="6" s="1"/>
  <c r="P29" i="2"/>
  <c r="I29" i="6" s="1"/>
  <c r="P25" i="2"/>
  <c r="E14" i="6" s="1"/>
  <c r="P24" i="2"/>
  <c r="F14" i="6" s="1"/>
  <c r="P23" i="2"/>
  <c r="G14" i="6" s="1"/>
  <c r="P22" i="2"/>
  <c r="H14" i="6" s="1"/>
  <c r="P21" i="2"/>
  <c r="I14" i="6" s="1"/>
  <c r="P18" i="2"/>
  <c r="E21" i="6" s="1"/>
  <c r="P17" i="2"/>
  <c r="F21" i="6" s="1"/>
  <c r="P16" i="2"/>
  <c r="G21" i="6" s="1"/>
  <c r="P15" i="2"/>
  <c r="H21" i="6" s="1"/>
  <c r="P14" i="2"/>
  <c r="I21" i="6" s="1"/>
  <c r="P6" i="2"/>
  <c r="I6" i="6" s="1"/>
  <c r="P7" i="2"/>
  <c r="H6" i="6" s="1"/>
  <c r="P8" i="2"/>
  <c r="G6" i="6" s="1"/>
  <c r="P9" i="2"/>
  <c r="F6" i="6" s="1"/>
  <c r="P10" i="2"/>
  <c r="E6" i="6" s="1"/>
  <c r="P5" i="2"/>
  <c r="J6" i="6" s="1"/>
  <c r="G3" i="6"/>
  <c r="E3" i="6"/>
  <c r="F3" i="6"/>
  <c r="Z3" i="6" l="1"/>
  <c r="AC18" i="6" l="1"/>
  <c r="AD26" i="6"/>
  <c r="AC26" i="6"/>
  <c r="AB26" i="6"/>
  <c r="AA26" i="6"/>
  <c r="Z26" i="6"/>
  <c r="Y26" i="6"/>
  <c r="AB18" i="6"/>
  <c r="AA18" i="6"/>
  <c r="Z18" i="6"/>
  <c r="Y18" i="6"/>
  <c r="AC11" i="6"/>
  <c r="AB11" i="6"/>
  <c r="AA11" i="6"/>
  <c r="Z11" i="6"/>
  <c r="Y11" i="6"/>
  <c r="AC3" i="6"/>
  <c r="AB3" i="6"/>
  <c r="AA3" i="6"/>
  <c r="Y3" i="6"/>
  <c r="AD25" i="6"/>
  <c r="AC25" i="6"/>
  <c r="AB25" i="6"/>
  <c r="AA25" i="6"/>
  <c r="Z25" i="6"/>
  <c r="Y25" i="6"/>
  <c r="AC17" i="6"/>
  <c r="AB17" i="6"/>
  <c r="AA17" i="6"/>
  <c r="Z17" i="6"/>
  <c r="Y17" i="6"/>
  <c r="AC10" i="6"/>
  <c r="AB10" i="6"/>
  <c r="AA10" i="6"/>
  <c r="Z10" i="6"/>
  <c r="Y10" i="6"/>
  <c r="AC2" i="6"/>
  <c r="AB2" i="6"/>
  <c r="AA2" i="6"/>
  <c r="Z2" i="6"/>
  <c r="Y2" i="6"/>
  <c r="T26" i="6"/>
  <c r="S26" i="6"/>
  <c r="R26" i="6"/>
  <c r="Q26" i="6"/>
  <c r="P26" i="6"/>
  <c r="T18" i="6"/>
  <c r="S18" i="6"/>
  <c r="R18" i="6"/>
  <c r="S11" i="6"/>
  <c r="R11" i="6"/>
  <c r="Q11" i="6"/>
  <c r="P11" i="6"/>
  <c r="S3" i="6"/>
  <c r="R3" i="6"/>
  <c r="Q3" i="6"/>
  <c r="P3" i="6"/>
  <c r="T25" i="6"/>
  <c r="S25" i="6"/>
  <c r="R25" i="6"/>
  <c r="Q25" i="6"/>
  <c r="P25" i="6"/>
  <c r="T17" i="6"/>
  <c r="S17" i="6"/>
  <c r="R17" i="6"/>
  <c r="Q17" i="6"/>
  <c r="P17" i="6"/>
  <c r="S10" i="6"/>
  <c r="R10" i="6"/>
  <c r="Q10" i="6"/>
  <c r="P10" i="6"/>
  <c r="S2" i="6"/>
  <c r="R2" i="6"/>
  <c r="Q2" i="6"/>
  <c r="P2" i="6"/>
  <c r="A25" i="6"/>
  <c r="A10" i="6"/>
  <c r="A2" i="6"/>
  <c r="I26" i="6"/>
  <c r="H26" i="6"/>
  <c r="G26" i="6"/>
  <c r="F26" i="6"/>
  <c r="E26" i="6"/>
  <c r="I18" i="6"/>
  <c r="H18" i="6"/>
  <c r="G18" i="6"/>
  <c r="F18" i="6"/>
  <c r="I17" i="6"/>
  <c r="H17" i="6"/>
  <c r="G17" i="6"/>
  <c r="F17" i="6"/>
  <c r="E18" i="6"/>
  <c r="I11" i="6"/>
  <c r="H11" i="6"/>
  <c r="G11" i="6"/>
  <c r="F11" i="6"/>
  <c r="E11" i="6"/>
  <c r="H3" i="6"/>
  <c r="I3" i="6"/>
  <c r="J3" i="6"/>
  <c r="I25" i="6"/>
  <c r="H25" i="6"/>
  <c r="G25" i="6"/>
  <c r="F25" i="6"/>
  <c r="E25" i="6"/>
  <c r="E17" i="6"/>
  <c r="I10" i="6"/>
  <c r="H10" i="6"/>
  <c r="G10" i="6"/>
  <c r="F10" i="6"/>
  <c r="E10" i="6"/>
  <c r="J2" i="6"/>
  <c r="I2" i="6"/>
  <c r="H2" i="6"/>
  <c r="G2" i="6"/>
  <c r="F2" i="6"/>
  <c r="E2" i="6"/>
</calcChain>
</file>

<file path=xl/sharedStrings.xml><?xml version="1.0" encoding="utf-8"?>
<sst xmlns="http://schemas.openxmlformats.org/spreadsheetml/2006/main" count="530" uniqueCount="182">
  <si>
    <t>Ausbildungsberuf:</t>
  </si>
  <si>
    <t>Ausbildungsjahr:</t>
  </si>
  <si>
    <t>Datum:</t>
  </si>
  <si>
    <t xml:space="preserve">Abteilung: </t>
  </si>
  <si>
    <t>Ausbildungszeitraum:</t>
  </si>
  <si>
    <t>1.          2.</t>
  </si>
  <si>
    <t>Soziale Kompetenz</t>
  </si>
  <si>
    <t>Kunden- und Serviceorientierung</t>
  </si>
  <si>
    <t>Verhalten gegenüber Kunden und Mitarbeitern</t>
  </si>
  <si>
    <t>freundliches und aufgeschlossenes Auftreten</t>
  </si>
  <si>
    <t>gepflegtes Erscheinungsbild</t>
  </si>
  <si>
    <t>geht auf Kundenwünsche ein</t>
  </si>
  <si>
    <t>zeigt sich kooperativ in der Zusammenarbeit</t>
  </si>
  <si>
    <t>reagiert flexibel und schnell auf Anforderungen</t>
  </si>
  <si>
    <t>zeigt Hilfsbereitschaft</t>
  </si>
  <si>
    <t>Personenorientierung/Interaktionskompetenz</t>
  </si>
  <si>
    <t>Kommunikation</t>
  </si>
  <si>
    <t>klare und verständliche Ausdrucksweise (mündlich und schriftlich)</t>
  </si>
  <si>
    <t>äußert Inhalte kurz und präzise</t>
  </si>
  <si>
    <t>lässt andere ausreden</t>
  </si>
  <si>
    <t>stellt sinnvolle und zielführende Fragen</t>
  </si>
  <si>
    <t>selbstbewusstes Auftreten (Körperhaltung, Gestik, Mimik)</t>
  </si>
  <si>
    <t>Kooperationsfähigkeit</t>
  </si>
  <si>
    <t>kann sich schnell in ein Team einfügen</t>
  </si>
  <si>
    <t>bringt sich mit Lösungsideen in die Gruppe ein</t>
  </si>
  <si>
    <t>hört seinem Gegenüber aktiv zu</t>
  </si>
  <si>
    <t>kann sich schnell auf neue Sachlagen/Veränderungen einstellen</t>
  </si>
  <si>
    <t>Konfliktlösungskompetenz</t>
  </si>
  <si>
    <t>Konfliktfähigkeit</t>
  </si>
  <si>
    <t>spricht Konflikte an</t>
  </si>
  <si>
    <t>bleibt stets sachlich</t>
  </si>
  <si>
    <t>sucht nach Lösungsmöglichkeiten</t>
  </si>
  <si>
    <t>respektiert andere Meinungen</t>
  </si>
  <si>
    <t>nimmt Kritik an und setzt sich mit ihr konstruktiv auseinander</t>
  </si>
  <si>
    <t>Fachkompetenz/Methodenkompetenz</t>
  </si>
  <si>
    <t>Fachkompetenz</t>
  </si>
  <si>
    <t>Erworbene Fachkenntnisse</t>
  </si>
  <si>
    <t>verfügt über notwendige fachliche Kenntnisse</t>
  </si>
  <si>
    <t>kann Erlerntes in der Praxis umsetzen</t>
  </si>
  <si>
    <t>kann Arbeitsprozesse beurteilen und erläutern</t>
  </si>
  <si>
    <t>ist in der Lage, selbstständig Aufgaben zu erledigen</t>
  </si>
  <si>
    <t>verfügt über Kenntnisse in Arbeitssicherheit/arbeitet nach Regeln und Vorschriften</t>
  </si>
  <si>
    <t>Fertigkeiten</t>
  </si>
  <si>
    <t>arbeitet sicher und geschickt</t>
  </si>
  <si>
    <t>beherrscht die notwendigen Werkzeuge und Systeme</t>
  </si>
  <si>
    <t>ist in der Lage, themenübergreifend zu denken</t>
  </si>
  <si>
    <t>Systematisch-analytisches Denken</t>
  </si>
  <si>
    <t>argumentiert logisch und nachvollziehbar</t>
  </si>
  <si>
    <t>plant Arbeitsvorgänge</t>
  </si>
  <si>
    <t>kann sich in komplexe Aufgaben einarbeiten/versteht komplexe Zusammenhänge</t>
  </si>
  <si>
    <t>kann mit grafischen Dokumentationen umgehen (Technische Zeichnung,Statistik)</t>
  </si>
  <si>
    <t>Entscheidungskompetenz</t>
  </si>
  <si>
    <t>Durchsetzungs- und Entscheidungsfähigkeit</t>
  </si>
  <si>
    <t>positioniert sich und seine Ziele/Vorstellungen</t>
  </si>
  <si>
    <t>ist in der Lage, verschiedene Lösungswege aufzuzeigen und zu erläutern</t>
  </si>
  <si>
    <t>kann bei anforderungsgerechten Aufgaben eine Lösung finden und begründen</t>
  </si>
  <si>
    <t>reagiert/handelt der Situation entsprechend</t>
  </si>
  <si>
    <t>Persönliche Kompetenz</t>
  </si>
  <si>
    <t>Ergebnis- und Zielorientierung</t>
  </si>
  <si>
    <t>Lern- und Leistungsfähigkeit</t>
  </si>
  <si>
    <t>erfasst neue Ausbildungsinhalte zügig und richtig</t>
  </si>
  <si>
    <t xml:space="preserve">überträgt vorhandenes Wissen und Erfahrungen auf neue Aufgabenstellungen </t>
  </si>
  <si>
    <t>arbeitet sich schnell ins Fachgebiet ein</t>
  </si>
  <si>
    <t>kann über einen längeren Zeitraum konzentriert arbeiten</t>
  </si>
  <si>
    <t>ist belastbar/kann gut mit Stress umgehen</t>
  </si>
  <si>
    <t>arbeitet gewissenhaft und genau</t>
  </si>
  <si>
    <t>erledigt Aufgaben ohne ständige Kontrolle</t>
  </si>
  <si>
    <t>bearbeitet Aufgaben in angemessener Zeit und hält sich an Fristen</t>
  </si>
  <si>
    <t>kann Umfang und Dauer von Aufgaben abschätzen und diese sinnvoll organisieren</t>
  </si>
  <si>
    <t>besitzt auch in schwierigen Situationen Selbstdisziplin und Ausdauer</t>
  </si>
  <si>
    <t>Bericht</t>
  </si>
  <si>
    <t>pünktliche Abgabe</t>
  </si>
  <si>
    <t>gibt erworbene Fachkenntnisse vollständig und korrekt wieder</t>
  </si>
  <si>
    <t>Grammatik und Rechtschreibung sind einwandfrei</t>
  </si>
  <si>
    <t>ein roter Faden ist erkennbar</t>
  </si>
  <si>
    <t>Innovations- und Veränderungskompetenz</t>
  </si>
  <si>
    <t>Eigeninitiative/Lern- und Leistungsbereitschaft</t>
  </si>
  <si>
    <t>arbeitet aus eigenem Antrieb</t>
  </si>
  <si>
    <t>sucht sich eigenständig Arbeitsaufgaben</t>
  </si>
  <si>
    <t>nutzt die Arbeitszeit effizient</t>
  </si>
  <si>
    <t>setzt sich unabhängig von der Art der Aufgabe für deren Erledigung ein</t>
  </si>
  <si>
    <t>zeigt Eigeninitiative bei der Wissenserweiterung/hinterfragt Zusammenhänge</t>
  </si>
  <si>
    <t>macht Vorschläge zur Verbesserung von Arbeitsabläufen</t>
  </si>
  <si>
    <t>geht strukturiert und zielorientiert vor</t>
  </si>
  <si>
    <t>Arbeitsqualität und -quantität</t>
  </si>
  <si>
    <t>⚓</t>
  </si>
  <si>
    <t>Ausbildungsbeauftragte/r</t>
  </si>
  <si>
    <t>Länge ist, der Einsatzzeit entsprechend, angemessen</t>
  </si>
  <si>
    <t>in vollem Maße</t>
  </si>
  <si>
    <t>weitgehend</t>
  </si>
  <si>
    <t>teilweise</t>
  </si>
  <si>
    <t>unzureichend</t>
  </si>
  <si>
    <t>nicht</t>
  </si>
  <si>
    <t>Skala:</t>
  </si>
  <si>
    <t>Nächste Entwicklungsschritte/ Zusätzlicher Ausbildungsbedarf bei unzureichenden und nicht</t>
  </si>
  <si>
    <r>
      <t xml:space="preserve">erfüllten Anforderungen </t>
    </r>
    <r>
      <rPr>
        <sz val="11"/>
        <color rgb="FF002E5F"/>
        <rFont val="Arial"/>
        <family val="2"/>
      </rPr>
      <t>(bitte für jedes einzelne Kriterium):</t>
    </r>
  </si>
  <si>
    <t>gibt die Aufgabenbearbeitung bei Widerstand nicht gleich auf</t>
  </si>
  <si>
    <t>Planungs- und Analysekompetenz</t>
  </si>
  <si>
    <t>Abwesenheitstage:</t>
  </si>
  <si>
    <t>x</t>
  </si>
  <si>
    <t>y</t>
  </si>
  <si>
    <t>IST</t>
  </si>
  <si>
    <t>SOLL</t>
  </si>
  <si>
    <t>,</t>
  </si>
  <si>
    <t>2.</t>
  </si>
  <si>
    <t>3.</t>
  </si>
  <si>
    <t>4.</t>
  </si>
  <si>
    <r>
      <rPr>
        <b/>
        <sz val="11"/>
        <color rgb="FF002E5F"/>
        <rFont val="Arial"/>
        <family val="2"/>
      </rPr>
      <t>Sicherheitsunterweisung:</t>
    </r>
    <r>
      <rPr>
        <sz val="11"/>
        <color rgb="FF002E5F"/>
        <rFont val="Arial"/>
        <family val="2"/>
      </rPr>
      <t xml:space="preserve"> Am</t>
    </r>
  </si>
  <si>
    <t xml:space="preserve"> </t>
  </si>
  <si>
    <t>Auszubildende/r</t>
  </si>
  <si>
    <t>Am</t>
  </si>
  <si>
    <r>
      <t xml:space="preserve">eine </t>
    </r>
    <r>
      <rPr>
        <u/>
        <sz val="11"/>
        <color rgb="FF002E5F"/>
        <rFont val="Arial"/>
        <family val="2"/>
      </rPr>
      <t>schriftliche</t>
    </r>
  </si>
  <si>
    <t>Mitgewirkt haben folgende Personen:</t>
  </si>
  <si>
    <t>abgelehnt, eine schriftliche Begründung wird nachgereicht.</t>
  </si>
  <si>
    <r>
      <t xml:space="preserve">Weitere Wahrnehmungen </t>
    </r>
    <r>
      <rPr>
        <sz val="11"/>
        <color rgb="FF002E5F"/>
        <rFont val="Arial"/>
        <family val="2"/>
      </rPr>
      <t>(Hinweise auf besondere Fähigkeiten und Interessen, besonderen Lernerfolg, …):</t>
    </r>
  </si>
  <si>
    <t xml:space="preserve">  anerkannt</t>
  </si>
  <si>
    <t>Ausbildungsbeauftragte/r:</t>
  </si>
  <si>
    <t>Name des/der Auszubildenden:</t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</si>
  <si>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in vollem Maße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</si>
  <si>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weitgehend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</si>
  <si>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teilweise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</si>
  <si>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unzureichend</t>
    </r>
    <r>
      <rPr>
        <sz val="11"/>
        <color rgb="FF002E5F"/>
        <rFont val="Arial"/>
        <family val="2"/>
      </rPr>
      <t>.</t>
    </r>
  </si>
  <si>
    <r>
      <t xml:space="preserve">Der/die Auszubildende erfüllt die an ihn/sie gestellten Anforderungen </t>
    </r>
    <r>
      <rPr>
        <u/>
        <sz val="11"/>
        <color rgb="FF002E5F"/>
        <rFont val="Arial"/>
        <family val="2"/>
      </rPr>
      <t>nicht</t>
    </r>
    <r>
      <rPr>
        <sz val="11"/>
        <color rgb="FF002E5F"/>
        <rFont val="Arial"/>
        <family val="2"/>
      </rPr>
      <t>.</t>
    </r>
  </si>
  <si>
    <t>Abteilungs-/Gruppenleiter/in</t>
  </si>
  <si>
    <t>Wir können uns vorstellen, dass der/die Auszubildende bei uns sein/ihr Einsatzgebiet absolviert.</t>
  </si>
  <si>
    <t>ja</t>
  </si>
  <si>
    <t>nein</t>
  </si>
  <si>
    <t>Fach- und Methodenkompetenz</t>
  </si>
  <si>
    <t>SOLL
durch Abteilung</t>
  </si>
  <si>
    <t>Verhalten gegenüber Mitarbeitern</t>
  </si>
  <si>
    <t>kann sich in eine Arbeitsgruppe einfügen</t>
  </si>
  <si>
    <t>ist hilfsbereit und unterstützt Kollegen/Führungskräfte gern</t>
  </si>
  <si>
    <t>geht wertschätzend mit den Mitarbeitern um</t>
  </si>
  <si>
    <t>Kommunikationsfähigkeit</t>
  </si>
  <si>
    <t>gibt Feedback</t>
  </si>
  <si>
    <t>ist anpassungsfähig</t>
  </si>
  <si>
    <t>bringt sich in die Gemeinschaft ein</t>
  </si>
  <si>
    <t>beachtet die Vorgaben der Führungskräfte</t>
  </si>
  <si>
    <t>kann mit Stress umgehen</t>
  </si>
  <si>
    <t>besitzt eine ausgeprägte Ausdauer auch in schwierigen Situationen</t>
  </si>
  <si>
    <t>kann erlernte Fertigkeiten und Kenntnisse anwenden</t>
  </si>
  <si>
    <t>hat Kenntnisse in Arbeitssicherheit und in den internen Regelwerken</t>
  </si>
  <si>
    <t>beherrscht die Arbeit mit Werkzeugen und Tools</t>
  </si>
  <si>
    <t>besitzt die nötigen fachlichen Grundlagen</t>
  </si>
  <si>
    <t>ist nach einer Arbeitsanweisung in der Lage, selbstständig Aufgaben zu erledigen</t>
  </si>
  <si>
    <t>arbeitet qualitativ und quantitativ verlässlich</t>
  </si>
  <si>
    <t>sieht zu erledigende Arbeiten von selbst</t>
  </si>
  <si>
    <t>ist in der Lage, sich in komplexe Aufgaben gedanklich einzuarbeiten</t>
  </si>
  <si>
    <t>plant die Arbeit</t>
  </si>
  <si>
    <t>hat Variationsmöglichkeiten in der Verwendung von Werkzeugen / Anlagen / Tools</t>
  </si>
  <si>
    <t>und kann sich situationsgerecht für eine Möglichkeit entscheiden</t>
  </si>
  <si>
    <t>organisiert eigenständig</t>
  </si>
  <si>
    <t>geht ziel-und lösungsorientiert vor</t>
  </si>
  <si>
    <t>ist in der Lage, verschiedene Lösungswege aufzuzeigen durch die Fähigkeit,</t>
  </si>
  <si>
    <t>Probleme eigenständig zu lösen bzw. Strategien selbst zu entwickeln</t>
  </si>
  <si>
    <t>kann in bestimmten Situationen Entscheidungen treffen</t>
  </si>
  <si>
    <t>ist neugierig / offen</t>
  </si>
  <si>
    <t>schließt selbstständig Wissenslücken und ist anpassungsfähig</t>
  </si>
  <si>
    <t>geht strukturiet und zielorientiert vor</t>
  </si>
  <si>
    <t>ist in der Lage sich fehlendes Wissen selbstständig anzueignen,</t>
  </si>
  <si>
    <t>um praktische Arbeiten zu bearbeiten</t>
  </si>
  <si>
    <t>zeigt für ihren / seinen Beruf Interesse</t>
  </si>
  <si>
    <t>steht offen und bereitwillig (intrinsisch motiviert) den gestellten Anforderungen gegenüber</t>
  </si>
  <si>
    <t>hält sich an (Termin-)Vorgaben</t>
  </si>
  <si>
    <t>kann Arbeitsprozesse fachlich korrekt anwenden</t>
  </si>
  <si>
    <t>arbeitet nach Regeln und Vorschriften</t>
  </si>
  <si>
    <t>handelt qualitätsbewusst und wirtschaftlich</t>
  </si>
  <si>
    <t>geht strukturiert vor</t>
  </si>
  <si>
    <t>geht zielorientiert vor</t>
  </si>
  <si>
    <t>ist in der Lage, eigene Lösungswege aufzuzeigen</t>
  </si>
  <si>
    <t>versteht komplexe Zusammenhänge</t>
  </si>
  <si>
    <t>wurde der Entwicklungsbogen mit der/dem Auzubildenden durchgesprochen und</t>
  </si>
  <si>
    <r>
      <t xml:space="preserve">Vor Arbeitsbeginn ist eine </t>
    </r>
    <r>
      <rPr>
        <b/>
        <u/>
        <sz val="11"/>
        <color rgb="FFFF0000"/>
        <rFont val="Arial"/>
        <family val="2"/>
      </rPr>
      <t>schriftliche</t>
    </r>
    <r>
      <rPr>
        <b/>
        <sz val="11"/>
        <color rgb="FFFF0000"/>
        <rFont val="Arial"/>
        <family val="2"/>
      </rPr>
      <t xml:space="preserve"> Sicherheitsunterweisung durchzuführen!</t>
    </r>
  </si>
  <si>
    <t>wurde mit dem/der Auszubildenden</t>
  </si>
  <si>
    <t>verstanden hat.</t>
  </si>
  <si>
    <t>Sicherheitsunterweisung durchgeführt. Der Unterweisende hat sich durch Nachfragen überzeutgt, dass der/die Auszubildende die Unterweisung</t>
  </si>
  <si>
    <t>beherrscht die notwendigen Werkzeuge und deren sichere Handhabung</t>
  </si>
  <si>
    <t>ist in der Lage, dreidimensional, räumlich zu denken</t>
  </si>
  <si>
    <t>kann Aufgaben sinnvoll organisieren</t>
  </si>
  <si>
    <t>IK</t>
  </si>
  <si>
    <t>PPCa- Ziel</t>
  </si>
  <si>
    <t>Anika Wunderlich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</si>
</sst>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002E5F"/>
      <name val="Arial"/>
      <family val="2"/>
    </font>
    <font>
      <b/>
      <sz val="11"/>
      <color rgb="FF002E5F"/>
      <name val="Arial"/>
      <family val="2"/>
    </font>
    <font>
      <b/>
      <sz val="9"/>
      <color rgb="FF002E5F"/>
      <name val="Arial"/>
      <family val="2"/>
    </font>
    <font>
      <u/>
      <sz val="11"/>
      <color rgb="FF002E5F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sz val="22"/>
      <color rgb="FF00A8E1"/>
      <name val="Arial"/>
      <family val="2"/>
    </font>
    <font>
      <sz val="11"/>
      <color rgb="FF00A8E1"/>
      <name val="Arial"/>
      <family val="2"/>
    </font>
    <font>
      <b/>
      <sz val="14"/>
      <color rgb="FF00A8E1"/>
      <name val="Arial"/>
      <family val="2"/>
    </font>
    <font>
      <b/>
      <u/>
      <sz val="11"/>
      <color rgb="FF002E5F"/>
      <name val="Arial"/>
      <family val="2"/>
    </font>
    <font>
      <b/>
      <u val="double"/>
      <sz val="22"/>
      <color rgb="FF00A8E1"/>
      <name val="Arial"/>
      <family val="2"/>
    </font>
    <font>
      <sz val="11"/>
      <color rgb="FF002E5F"/>
      <name val="Calibri"/>
      <family val="2"/>
      <scheme val="minor"/>
    </font>
    <font>
      <sz val="11"/>
      <color rgb="FF00A8E1"/>
      <name val="Segoe UI Symbo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2E5F"/>
      </bottom>
      <diagonal/>
    </border>
    <border>
      <left/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/>
      <top/>
      <bottom style="thin">
        <color rgb="FF002E5F"/>
      </bottom>
      <diagonal/>
    </border>
    <border>
      <left/>
      <right style="thin">
        <color rgb="FF002E5F"/>
      </right>
      <top style="thin">
        <color rgb="FF002E5F"/>
      </top>
      <bottom style="thin">
        <color rgb="FF002E5F"/>
      </bottom>
      <diagonal/>
    </border>
    <border>
      <left/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/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/>
      <bottom style="thin">
        <color rgb="FF002E5F"/>
      </bottom>
      <diagonal/>
    </border>
    <border>
      <left style="thin">
        <color rgb="FF002E5F"/>
      </left>
      <right/>
      <top/>
      <bottom/>
      <diagonal/>
    </border>
    <border>
      <left style="thin">
        <color rgb="FF002E5F"/>
      </left>
      <right style="thin">
        <color rgb="FF002E5F"/>
      </right>
      <top style="thin">
        <color rgb="FF002E5F"/>
      </top>
      <bottom/>
      <diagonal/>
    </border>
    <border>
      <left style="thin">
        <color rgb="FF002E5F"/>
      </left>
      <right style="thin">
        <color indexed="64"/>
      </right>
      <top style="thin">
        <color rgb="FF002E5F"/>
      </top>
      <bottom style="thin">
        <color rgb="FF002E5F"/>
      </bottom>
      <diagonal/>
    </border>
    <border>
      <left style="thin">
        <color rgb="FF002E5F"/>
      </left>
      <right style="thin">
        <color rgb="FF002E5F"/>
      </right>
      <top style="thin">
        <color rgb="FF002E5F"/>
      </top>
      <bottom style="thin">
        <color indexed="64"/>
      </bottom>
      <diagonal/>
    </border>
    <border>
      <left/>
      <right style="thin">
        <color rgb="FF002E5F"/>
      </right>
      <top style="thin">
        <color rgb="FF002E5F"/>
      </top>
      <bottom style="thin">
        <color indexed="64"/>
      </bottom>
      <diagonal/>
    </border>
    <border>
      <left style="thin">
        <color rgb="FF002E5F"/>
      </left>
      <right/>
      <top style="thin">
        <color rgb="FF002E5F"/>
      </top>
      <bottom style="thin">
        <color indexed="64"/>
      </bottom>
      <diagonal/>
    </border>
    <border>
      <left/>
      <right/>
      <top style="thin">
        <color rgb="FF002E5F"/>
      </top>
      <bottom style="thin">
        <color indexed="64"/>
      </bottom>
      <diagonal/>
    </border>
    <border>
      <left style="thin">
        <color rgb="FF002E5F"/>
      </left>
      <right/>
      <top style="thin">
        <color rgb="FF002E5F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/>
    <xf numFmtId="0" fontId="1" fillId="0" borderId="0" xfId="0" applyFont="1"/>
    <xf numFmtId="0" fontId="1" fillId="0" borderId="0" xfId="0" applyFont="1" applyFill="1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9" xfId="0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1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1" fillId="0" borderId="0" xfId="0" applyFont="1"/>
    <xf numFmtId="0" fontId="12" fillId="0" borderId="2" xfId="0" applyFont="1" applyBorder="1"/>
    <xf numFmtId="0" fontId="2" fillId="0" borderId="0" xfId="0" applyFont="1"/>
    <xf numFmtId="0" fontId="13" fillId="0" borderId="2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0" xfId="0" applyAlignment="1"/>
    <xf numFmtId="0" fontId="13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1" fillId="0" borderId="0" xfId="0" applyFont="1" applyAlignment="1"/>
    <xf numFmtId="0" fontId="9" fillId="0" borderId="0" xfId="0" applyFont="1" applyAlignment="1"/>
    <xf numFmtId="0" fontId="0" fillId="0" borderId="0" xfId="0" applyBorder="1" applyAlignment="1">
      <alignment vertical="top" wrapText="1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6" fillId="0" borderId="0" xfId="0" applyFont="1" applyBorder="1"/>
    <xf numFmtId="0" fontId="16" fillId="0" borderId="0" xfId="0" applyFont="1"/>
    <xf numFmtId="0" fontId="17" fillId="0" borderId="0" xfId="0" applyFont="1" applyAlignment="1">
      <alignment horizontal="center"/>
    </xf>
    <xf numFmtId="0" fontId="9" fillId="0" borderId="0" xfId="0" applyFont="1" applyAlignment="1" applyProtection="1">
      <alignment horizontal="left" vertical="top"/>
    </xf>
    <xf numFmtId="0" fontId="0" fillId="0" borderId="0" xfId="0" applyBorder="1" applyAlignment="1" applyProtection="1">
      <alignment vertical="top" wrapText="1"/>
    </xf>
    <xf numFmtId="0" fontId="1" fillId="0" borderId="0" xfId="0" applyFont="1" applyBorder="1" applyAlignment="1" applyProtection="1">
      <alignment vertical="top" wrapText="1"/>
    </xf>
    <xf numFmtId="0" fontId="9" fillId="0" borderId="0" xfId="0" applyFont="1" applyAlignment="1" applyProtection="1">
      <alignment vertical="top"/>
    </xf>
    <xf numFmtId="0" fontId="0" fillId="0" borderId="0" xfId="0" applyProtection="1"/>
    <xf numFmtId="0" fontId="3" fillId="0" borderId="0" xfId="0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Fill="1" applyBorder="1" applyAlignment="1" applyProtection="1">
      <alignment vertical="top" wrapText="1"/>
    </xf>
    <xf numFmtId="0" fontId="0" fillId="0" borderId="0" xfId="0" applyFill="1" applyBorder="1" applyProtection="1"/>
    <xf numFmtId="0" fontId="0" fillId="0" borderId="0" xfId="0" applyProtection="1">
      <protection hidden="1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7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/>
    <xf numFmtId="0" fontId="10" fillId="0" borderId="0" xfId="0" applyFont="1" applyBorder="1"/>
    <xf numFmtId="0" fontId="9" fillId="0" borderId="0" xfId="0" applyFont="1" applyBorder="1" applyAlignment="1"/>
    <xf numFmtId="0" fontId="10" fillId="0" borderId="0" xfId="0" applyFont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Alignment="1">
      <alignment horizontal="center" wrapText="1"/>
    </xf>
    <xf numFmtId="0" fontId="0" fillId="2" borderId="0" xfId="0" applyFill="1"/>
    <xf numFmtId="0" fontId="0" fillId="0" borderId="0" xfId="0" quotePrefix="1" applyProtection="1"/>
    <xf numFmtId="0" fontId="0" fillId="2" borderId="0" xfId="0" applyFill="1" applyAlignment="1">
      <alignment horizontal="center"/>
    </xf>
    <xf numFmtId="0" fontId="0" fillId="0" borderId="0" xfId="0" applyFill="1" applyBorder="1"/>
    <xf numFmtId="0" fontId="9" fillId="0" borderId="0" xfId="0" applyFont="1" applyFill="1" applyAlignment="1"/>
    <xf numFmtId="0" fontId="0" fillId="0" borderId="13" xfId="0" applyBorder="1"/>
    <xf numFmtId="0" fontId="0" fillId="0" borderId="14" xfId="0" applyBorder="1"/>
    <xf numFmtId="0" fontId="1" fillId="0" borderId="15" xfId="0" applyFont="1" applyFill="1" applyBorder="1"/>
    <xf numFmtId="0" fontId="0" fillId="0" borderId="16" xfId="0" applyBorder="1"/>
    <xf numFmtId="0" fontId="13" fillId="0" borderId="15" xfId="0" applyFont="1" applyBorder="1" applyAlignment="1">
      <alignment horizontal="center"/>
    </xf>
    <xf numFmtId="0" fontId="0" fillId="0" borderId="15" xfId="0" applyBorder="1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Border="1" applyAlignment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1" fillId="0" borderId="0" xfId="0" applyFont="1" applyAlignment="1"/>
    <xf numFmtId="0" fontId="10" fillId="0" borderId="0" xfId="0" applyFont="1"/>
    <xf numFmtId="0" fontId="4" fillId="0" borderId="0" xfId="0" applyFont="1"/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1" fillId="0" borderId="0" xfId="0" applyFont="1" applyAlignment="1">
      <alignment horizontal="center"/>
    </xf>
    <xf numFmtId="0" fontId="10" fillId="0" borderId="1" xfId="0" applyFont="1" applyBorder="1"/>
    <xf numFmtId="0" fontId="9" fillId="0" borderId="0" xfId="0" applyFont="1"/>
    <xf numFmtId="0" fontId="1" fillId="0" borderId="0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8" fillId="3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2E5F"/>
      <color rgb="FFE2E2E2"/>
      <color rgb="FFD3D3D3"/>
      <color rgb="FFDBDBDB"/>
      <color rgb="FFE0E0E0"/>
      <color rgb="FF8BE1FF"/>
      <color rgb="FFBDEEFF"/>
      <color rgb="FF00A8E1"/>
      <color rgb="FFB4B4B4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Auswertung!$E$3:$J$3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Auswertung!$E$4:$J$4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Auswertung!$E$6:$J$6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Auswertung!$E$7:$J$7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4256"/>
        <c:axId val="121038720"/>
      </c:scatterChart>
      <c:valAx>
        <c:axId val="120064256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de-DE"/>
          </a:p>
        </c:txPr>
        <c:crossAx val="121038720"/>
        <c:crosses val="autoZero"/>
        <c:crossBetween val="midCat"/>
        <c:majorUnit val="1"/>
      </c:valAx>
      <c:valAx>
        <c:axId val="12103872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1200642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Auswertung!$Y$11:$AC$11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Auswertung!$Y$12:$AC$12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Auswertung!$Y$14:$AC$14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Auswertung!$Y$15:$AC$15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0384"/>
        <c:axId val="68490368"/>
      </c:scatterChart>
      <c:valAx>
        <c:axId val="6848038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8490368"/>
        <c:crosses val="autoZero"/>
        <c:crossBetween val="midCat"/>
        <c:majorUnit val="1"/>
      </c:valAx>
      <c:valAx>
        <c:axId val="6849036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84803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Auswertung!$Y$18:$AC$18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Auswertung!$Y$19:$AC$19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Auswertung!$Y$21:$AC$21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Auswertung!$Y$22:$AC$22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5328"/>
        <c:axId val="68516864"/>
      </c:scatterChart>
      <c:valAx>
        <c:axId val="6851532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8516864"/>
        <c:crosses val="autoZero"/>
        <c:crossBetween val="midCat"/>
        <c:majorUnit val="1"/>
      </c:valAx>
      <c:valAx>
        <c:axId val="68516864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85153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Auswertung!$Y$26:$AD$26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xVal>
          <c:yVal>
            <c:numRef>
              <c:f>Auswertung!$Y$27:$AD$27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Auswertung!$Y$29:$AD$29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Auswertung!$Y$30:$AD$30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728"/>
        <c:axId val="68543616"/>
      </c:scatterChart>
      <c:valAx>
        <c:axId val="6853772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8543616"/>
        <c:crosses val="autoZero"/>
        <c:crossBetween val="midCat"/>
        <c:majorUnit val="1"/>
      </c:valAx>
      <c:valAx>
        <c:axId val="68543616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8537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271910703829536E-2"/>
          <c:y val="3.2761596186240645E-2"/>
          <c:w val="0.83577410754221471"/>
          <c:h val="0.89703498341467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Auswertung!$C$26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Auswertung!$E$26:$I$26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Auswertung!$E$27:$I$27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Auswertung!$E$29:$I$29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Auswertung!$E$30:$I$30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1120"/>
        <c:axId val="66347008"/>
      </c:scatterChart>
      <c:valAx>
        <c:axId val="6634112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6347008"/>
        <c:crosses val="autoZero"/>
        <c:crossBetween val="midCat"/>
        <c:majorUnit val="1"/>
      </c:valAx>
      <c:valAx>
        <c:axId val="66347008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6341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Auswertung!$E$11:$I$11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Auswertung!$E$12:$I$12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Auswertung!$E$14:$I$14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Auswertung!$E$15:$I$15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1968"/>
        <c:axId val="66373504"/>
      </c:scatterChart>
      <c:valAx>
        <c:axId val="6637196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6373504"/>
        <c:crosses val="autoZero"/>
        <c:crossBetween val="midCat"/>
        <c:majorUnit val="1"/>
      </c:valAx>
      <c:valAx>
        <c:axId val="66373504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6371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Auswertung!$C$18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Auswertung!$E$18:$I$18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Auswertung!$E$19:$I$19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Auswertung!$C$21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Auswertung!$E$21:$I$21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Auswertung!$E$22:$I$22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2032"/>
        <c:axId val="60497920"/>
      </c:scatterChart>
      <c:valAx>
        <c:axId val="60492032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0497920"/>
        <c:crosses val="autoZero"/>
        <c:crossBetween val="midCat"/>
        <c:majorUnit val="1"/>
      </c:valAx>
      <c:valAx>
        <c:axId val="6049792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0492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Auswertung!$P$3:$S$3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Ref>
              <c:f>Auswertung!$P$4:$S$4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Auswertung!$P$6:$S$6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Auswertung!$P$7:$S$7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9280"/>
        <c:axId val="60610816"/>
      </c:scatterChart>
      <c:valAx>
        <c:axId val="60609280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0610816"/>
        <c:crosses val="autoZero"/>
        <c:crossBetween val="midCat"/>
        <c:majorUnit val="1"/>
      </c:valAx>
      <c:valAx>
        <c:axId val="60610816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060928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Auswertung!$N$11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Auswertung!$P$11:$S$11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xVal>
          <c:yVal>
            <c:numRef>
              <c:f>Auswertung!$P$12:$S$12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Auswertung!$N$14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Auswertung!$P$14:$S$14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Auswertung!$P$15:$S$15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7584"/>
        <c:axId val="60641664"/>
      </c:scatterChart>
      <c:valAx>
        <c:axId val="6062758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0641664"/>
        <c:crosses val="autoZero"/>
        <c:crossBetween val="midCat"/>
        <c:majorUnit val="1"/>
      </c:valAx>
      <c:valAx>
        <c:axId val="60641664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062758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Auswertung!$N$18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Auswertung!$P$18:$T$18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Auswertung!$P$19:$T$19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Auswertung!$N$21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Auswertung!$P$21:$T$21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Auswertung!$P$22:$T$22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2528"/>
        <c:axId val="60664064"/>
      </c:scatterChart>
      <c:valAx>
        <c:axId val="6066252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0664064"/>
        <c:crosses val="autoZero"/>
        <c:crossBetween val="midCat"/>
        <c:majorUnit val="1"/>
      </c:valAx>
      <c:valAx>
        <c:axId val="60664064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0662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Auswertung!$N$26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Auswertung!$P$26:$T$26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Auswertung!$P$27:$T$27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Auswertung!$N$29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Auswertung!$P$29:$T$29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Auswertung!$P$30:$T$30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4928"/>
        <c:axId val="68374912"/>
      </c:scatterChart>
      <c:valAx>
        <c:axId val="68364928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8374912"/>
        <c:crosses val="autoZero"/>
        <c:crossBetween val="midCat"/>
        <c:majorUnit val="1"/>
      </c:valAx>
      <c:valAx>
        <c:axId val="68374912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83649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Auswertung!$W$3</c:f>
              <c:strCache>
                <c:ptCount val="1"/>
                <c:pt idx="0">
                  <c:v>IST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Auswertung!$Y$3:$AC$3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xVal>
          <c:yVal>
            <c:numRef>
              <c:f>Auswertung!$Y$4:$AC$4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Auswertung!$W$6</c:f>
              <c:strCache>
                <c:ptCount val="1"/>
                <c:pt idx="0">
                  <c:v>SOLL</c:v>
                </c:pt>
              </c:strCache>
            </c:strRef>
          </c:tx>
          <c:xVal>
            <c:numRef>
              <c:f>Auswertung!$Y$6:$AC$6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Auswertung!$Y$7:$AC$7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3504"/>
        <c:axId val="68455040"/>
      </c:scatterChart>
      <c:valAx>
        <c:axId val="68453504"/>
        <c:scaling>
          <c:orientation val="minMax"/>
          <c:max val="5"/>
          <c:min val="1"/>
        </c:scaling>
        <c:delete val="0"/>
        <c:axPos val="b"/>
        <c:numFmt formatCode="General" sourceLinked="1"/>
        <c:majorTickMark val="out"/>
        <c:minorTickMark val="none"/>
        <c:tickLblPos val="none"/>
        <c:crossAx val="68455040"/>
        <c:crosses val="autoZero"/>
        <c:crossBetween val="midCat"/>
        <c:majorUnit val="1"/>
      </c:valAx>
      <c:valAx>
        <c:axId val="68455040"/>
        <c:scaling>
          <c:orientation val="minMax"/>
        </c:scaling>
        <c:delete val="1"/>
        <c:axPos val="l"/>
        <c:majorGridlines/>
        <c:numFmt formatCode="@" sourceLinked="0"/>
        <c:majorTickMark val="out"/>
        <c:minorTickMark val="none"/>
        <c:tickLblPos val="nextTo"/>
        <c:crossAx val="684535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155894</xdr:colOff>
      <xdr:row>6</xdr:row>
      <xdr:rowOff>31605</xdr:rowOff>
    </xdr:from>
    <xdr:to>
      <xdr:col>18</xdr:col>
      <xdr:colOff>866775</xdr:colOff>
      <xdr:row>21</xdr:row>
      <xdr:rowOff>142875</xdr:rowOff>
    </xdr:to>
    <xdr:pic>
      <xdr:nvPicPr>
        <xdr:cNvPr id="14" name="Grafik 1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8169" y="2889105"/>
          <a:ext cx="1634806" cy="3302145"/>
        </a:xfrm>
        <a:prstGeom prst="rect">
          <a:avLst/>
        </a:prstGeom>
      </xdr:spPr>
    </xdr:pic>
    <xdr:clientData/>
  </xdr:twoCellAnchor>
  <xdr:twoCellAnchor editAs="oneCell">
    <xdr:from>
      <xdr:col>13</xdr:col>
      <xdr:colOff>72702</xdr:colOff>
      <xdr:row>0</xdr:row>
      <xdr:rowOff>85725</xdr:rowOff>
    </xdr:from>
    <xdr:to>
      <xdr:col>18</xdr:col>
      <xdr:colOff>884804</xdr:colOff>
      <xdr:row>2</xdr:row>
      <xdr:rowOff>47625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1127" y="85725"/>
          <a:ext cx="2059877" cy="7239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</xdr:row>
      <xdr:rowOff>361950</xdr:rowOff>
    </xdr:from>
    <xdr:to>
      <xdr:col>13</xdr:col>
      <xdr:colOff>9525</xdr:colOff>
      <xdr:row>6</xdr:row>
      <xdr:rowOff>0</xdr:rowOff>
    </xdr:to>
    <xdr:sp macro="" textlink="">
      <xdr:nvSpPr>
        <xdr:cNvPr id="9" name="Rechteck 8"/>
        <xdr:cNvSpPr/>
      </xdr:nvSpPr>
      <xdr:spPr>
        <a:xfrm>
          <a:off x="628650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171450</xdr:colOff>
      <xdr:row>5</xdr:row>
      <xdr:rowOff>361950</xdr:rowOff>
    </xdr:from>
    <xdr:to>
      <xdr:col>11</xdr:col>
      <xdr:colOff>0</xdr:colOff>
      <xdr:row>6</xdr:row>
      <xdr:rowOff>0</xdr:rowOff>
    </xdr:to>
    <xdr:sp macro="" textlink="">
      <xdr:nvSpPr>
        <xdr:cNvPr id="10" name="Rechteck 9"/>
        <xdr:cNvSpPr/>
      </xdr:nvSpPr>
      <xdr:spPr>
        <a:xfrm>
          <a:off x="5953125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x</a:t>
          </a:r>
        </a:p>
      </xdr:txBody>
    </xdr:sp>
    <xdr:clientData/>
  </xdr:twoCellAnchor>
  <xdr:twoCellAnchor>
    <xdr:from>
      <xdr:col>14</xdr:col>
      <xdr:colOff>0</xdr:colOff>
      <xdr:row>5</xdr:row>
      <xdr:rowOff>361950</xdr:rowOff>
    </xdr:from>
    <xdr:to>
      <xdr:col>15</xdr:col>
      <xdr:colOff>9525</xdr:colOff>
      <xdr:row>6</xdr:row>
      <xdr:rowOff>0</xdr:rowOff>
    </xdr:to>
    <xdr:sp macro="" textlink="">
      <xdr:nvSpPr>
        <xdr:cNvPr id="12" name="Rechteck 11"/>
        <xdr:cNvSpPr/>
      </xdr:nvSpPr>
      <xdr:spPr>
        <a:xfrm>
          <a:off x="661035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0</xdr:colOff>
      <xdr:row>5</xdr:row>
      <xdr:rowOff>361950</xdr:rowOff>
    </xdr:from>
    <xdr:to>
      <xdr:col>17</xdr:col>
      <xdr:colOff>9525</xdr:colOff>
      <xdr:row>6</xdr:row>
      <xdr:rowOff>0</xdr:rowOff>
    </xdr:to>
    <xdr:sp macro="" textlink="">
      <xdr:nvSpPr>
        <xdr:cNvPr id="13" name="Rechteck 12"/>
        <xdr:cNvSpPr/>
      </xdr:nvSpPr>
      <xdr:spPr>
        <a:xfrm>
          <a:off x="6934200" y="269557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DE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733425</xdr:colOff>
      <xdr:row>0</xdr:row>
      <xdr:rowOff>161925</xdr:rowOff>
    </xdr:from>
    <xdr:to>
      <xdr:col>16</xdr:col>
      <xdr:colOff>389330</xdr:colOff>
      <xdr:row>13</xdr:row>
      <xdr:rowOff>111270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61925"/>
          <a:ext cx="1634806" cy="330214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22</xdr:row>
      <xdr:rowOff>0</xdr:rowOff>
    </xdr:from>
    <xdr:to>
      <xdr:col>0</xdr:col>
      <xdr:colOff>219075</xdr:colOff>
      <xdr:row>22</xdr:row>
      <xdr:rowOff>161925</xdr:rowOff>
    </xdr:to>
    <xdr:sp macro="" textlink="">
      <xdr:nvSpPr>
        <xdr:cNvPr id="7" name="Rechteck 6"/>
        <xdr:cNvSpPr/>
      </xdr:nvSpPr>
      <xdr:spPr>
        <a:xfrm>
          <a:off x="47625" y="5000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95250</xdr:colOff>
      <xdr:row>22</xdr:row>
      <xdr:rowOff>0</xdr:rowOff>
    </xdr:from>
    <xdr:to>
      <xdr:col>3</xdr:col>
      <xdr:colOff>266700</xdr:colOff>
      <xdr:row>22</xdr:row>
      <xdr:rowOff>161925</xdr:rowOff>
    </xdr:to>
    <xdr:sp macro="" textlink="">
      <xdr:nvSpPr>
        <xdr:cNvPr id="8" name="Rechteck 7"/>
        <xdr:cNvSpPr/>
      </xdr:nvSpPr>
      <xdr:spPr>
        <a:xfrm>
          <a:off x="1781175" y="5000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de-DE" sz="1100"/>
        </a:p>
      </xdr:txBody>
    </xdr:sp>
    <xdr:clientData/>
  </xdr:twoCellAnchor>
  <xdr:twoCellAnchor>
    <xdr:from>
      <xdr:col>0</xdr:col>
      <xdr:colOff>47625</xdr:colOff>
      <xdr:row>13</xdr:row>
      <xdr:rowOff>114300</xdr:rowOff>
    </xdr:from>
    <xdr:to>
      <xdr:col>0</xdr:col>
      <xdr:colOff>219075</xdr:colOff>
      <xdr:row>13</xdr:row>
      <xdr:rowOff>276225</xdr:rowOff>
    </xdr:to>
    <xdr:sp macro="" textlink="">
      <xdr:nvSpPr>
        <xdr:cNvPr id="5" name="Rechteck 4"/>
        <xdr:cNvSpPr/>
      </xdr:nvSpPr>
      <xdr:spPr>
        <a:xfrm>
          <a:off x="47625" y="3467100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xx</a:t>
          </a:r>
        </a:p>
      </xdr:txBody>
    </xdr:sp>
    <xdr:clientData/>
  </xdr:twoCellAnchor>
  <xdr:twoCellAnchor>
    <xdr:from>
      <xdr:col>2</xdr:col>
      <xdr:colOff>447675</xdr:colOff>
      <xdr:row>13</xdr:row>
      <xdr:rowOff>123825</xdr:rowOff>
    </xdr:from>
    <xdr:to>
      <xdr:col>3</xdr:col>
      <xdr:colOff>9525</xdr:colOff>
      <xdr:row>14</xdr:row>
      <xdr:rowOff>0</xdr:rowOff>
    </xdr:to>
    <xdr:sp macro="" textlink="">
      <xdr:nvSpPr>
        <xdr:cNvPr id="9" name="Rechteck 8"/>
        <xdr:cNvSpPr/>
      </xdr:nvSpPr>
      <xdr:spPr>
        <a:xfrm>
          <a:off x="1524000" y="3476625"/>
          <a:ext cx="171450" cy="161925"/>
        </a:xfrm>
        <a:prstGeom prst="rect">
          <a:avLst/>
        </a:prstGeom>
        <a:noFill/>
        <a:ln w="19050">
          <a:solidFill>
            <a:srgbClr val="00A8E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4571999</xdr:colOff>
      <xdr:row>3</xdr:row>
      <xdr:rowOff>90487</xdr:rowOff>
    </xdr:from>
    <xdr:to>
      <xdr:col>12</xdr:col>
      <xdr:colOff>669810</xdr:colOff>
      <xdr:row>19</xdr:row>
      <xdr:rowOff>59532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4571999</xdr:colOff>
      <xdr:row>56</xdr:row>
      <xdr:rowOff>149679</xdr:rowOff>
    </xdr:from>
    <xdr:to>
      <xdr:col>12</xdr:col>
      <xdr:colOff>669810</xdr:colOff>
      <xdr:row>70</xdr:row>
      <xdr:rowOff>161585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4571999</xdr:colOff>
      <xdr:row>40</xdr:row>
      <xdr:rowOff>108858</xdr:rowOff>
    </xdr:from>
    <xdr:to>
      <xdr:col>12</xdr:col>
      <xdr:colOff>669810</xdr:colOff>
      <xdr:row>54</xdr:row>
      <xdr:rowOff>108857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4571999</xdr:colOff>
      <xdr:row>23</xdr:row>
      <xdr:rowOff>122464</xdr:rowOff>
    </xdr:from>
    <xdr:to>
      <xdr:col>12</xdr:col>
      <xdr:colOff>669810</xdr:colOff>
      <xdr:row>38</xdr:row>
      <xdr:rowOff>68035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4177396</xdr:colOff>
      <xdr:row>18</xdr:row>
      <xdr:rowOff>2</xdr:rowOff>
    </xdr:from>
    <xdr:to>
      <xdr:col>6</xdr:col>
      <xdr:colOff>130781</xdr:colOff>
      <xdr:row>19</xdr:row>
      <xdr:rowOff>27214</xdr:rowOff>
    </xdr:to>
    <xdr:sp macro="" textlink="">
      <xdr:nvSpPr>
        <xdr:cNvPr id="11" name="Textfeld 10"/>
        <xdr:cNvSpPr txBox="1"/>
      </xdr:nvSpPr>
      <xdr:spPr>
        <a:xfrm>
          <a:off x="7225396" y="363310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266858</xdr:colOff>
      <xdr:row>18</xdr:row>
      <xdr:rowOff>497</xdr:rowOff>
    </xdr:from>
    <xdr:to>
      <xdr:col>7</xdr:col>
      <xdr:colOff>552610</xdr:colOff>
      <xdr:row>19</xdr:row>
      <xdr:rowOff>68036</xdr:rowOff>
    </xdr:to>
    <xdr:sp macro="" textlink="">
      <xdr:nvSpPr>
        <xdr:cNvPr id="12" name="Textfeld 11"/>
        <xdr:cNvSpPr txBox="1"/>
      </xdr:nvSpPr>
      <xdr:spPr>
        <a:xfrm>
          <a:off x="8553608" y="363360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54428</xdr:colOff>
      <xdr:row>18</xdr:row>
      <xdr:rowOff>497</xdr:rowOff>
    </xdr:from>
    <xdr:to>
      <xdr:col>9</xdr:col>
      <xdr:colOff>585106</xdr:colOff>
      <xdr:row>19</xdr:row>
      <xdr:rowOff>40822</xdr:rowOff>
    </xdr:to>
    <xdr:sp macro="" textlink="">
      <xdr:nvSpPr>
        <xdr:cNvPr id="16" name="Textfeld 15"/>
        <xdr:cNvSpPr txBox="1"/>
      </xdr:nvSpPr>
      <xdr:spPr>
        <a:xfrm>
          <a:off x="9865178" y="363360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447448</xdr:colOff>
      <xdr:row>18</xdr:row>
      <xdr:rowOff>14351</xdr:rowOff>
    </xdr:from>
    <xdr:to>
      <xdr:col>11</xdr:col>
      <xdr:colOff>266852</xdr:colOff>
      <xdr:row>19</xdr:row>
      <xdr:rowOff>95250</xdr:rowOff>
    </xdr:to>
    <xdr:sp macro="" textlink="">
      <xdr:nvSpPr>
        <xdr:cNvPr id="17" name="Textfeld 16"/>
        <xdr:cNvSpPr txBox="1"/>
      </xdr:nvSpPr>
      <xdr:spPr>
        <a:xfrm>
          <a:off x="11020198" y="364745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359212</xdr:colOff>
      <xdr:row>18</xdr:row>
      <xdr:rowOff>499</xdr:rowOff>
    </xdr:from>
    <xdr:to>
      <xdr:col>12</xdr:col>
      <xdr:colOff>489861</xdr:colOff>
      <xdr:row>19</xdr:row>
      <xdr:rowOff>54431</xdr:rowOff>
    </xdr:to>
    <xdr:sp macro="" textlink="">
      <xdr:nvSpPr>
        <xdr:cNvPr id="18" name="Textfeld 17"/>
        <xdr:cNvSpPr txBox="1"/>
      </xdr:nvSpPr>
      <xdr:spPr>
        <a:xfrm>
          <a:off x="12455962" y="363360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4150182</xdr:colOff>
      <xdr:row>37</xdr:row>
      <xdr:rowOff>176893</xdr:rowOff>
    </xdr:from>
    <xdr:to>
      <xdr:col>6</xdr:col>
      <xdr:colOff>103567</xdr:colOff>
      <xdr:row>39</xdr:row>
      <xdr:rowOff>13605</xdr:rowOff>
    </xdr:to>
    <xdr:sp macro="" textlink="">
      <xdr:nvSpPr>
        <xdr:cNvPr id="19" name="Textfeld 18"/>
        <xdr:cNvSpPr txBox="1"/>
      </xdr:nvSpPr>
      <xdr:spPr>
        <a:xfrm>
          <a:off x="7198182" y="7470322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37</xdr:row>
      <xdr:rowOff>177388</xdr:rowOff>
    </xdr:from>
    <xdr:to>
      <xdr:col>7</xdr:col>
      <xdr:colOff>525396</xdr:colOff>
      <xdr:row>39</xdr:row>
      <xdr:rowOff>54427</xdr:rowOff>
    </xdr:to>
    <xdr:sp macro="" textlink="">
      <xdr:nvSpPr>
        <xdr:cNvPr id="20" name="Textfeld 19"/>
        <xdr:cNvSpPr txBox="1"/>
      </xdr:nvSpPr>
      <xdr:spPr>
        <a:xfrm>
          <a:off x="8526394" y="7470817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37</xdr:row>
      <xdr:rowOff>177388</xdr:rowOff>
    </xdr:from>
    <xdr:to>
      <xdr:col>9</xdr:col>
      <xdr:colOff>557892</xdr:colOff>
      <xdr:row>39</xdr:row>
      <xdr:rowOff>27213</xdr:rowOff>
    </xdr:to>
    <xdr:sp macro="" textlink="">
      <xdr:nvSpPr>
        <xdr:cNvPr id="21" name="Textfeld 20"/>
        <xdr:cNvSpPr txBox="1"/>
      </xdr:nvSpPr>
      <xdr:spPr>
        <a:xfrm>
          <a:off x="9837964" y="7470817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38</xdr:row>
      <xdr:rowOff>742</xdr:rowOff>
    </xdr:from>
    <xdr:to>
      <xdr:col>11</xdr:col>
      <xdr:colOff>239638</xdr:colOff>
      <xdr:row>39</xdr:row>
      <xdr:rowOff>81641</xdr:rowOff>
    </xdr:to>
    <xdr:sp macro="" textlink="">
      <xdr:nvSpPr>
        <xdr:cNvPr id="22" name="Textfeld 21"/>
        <xdr:cNvSpPr txBox="1"/>
      </xdr:nvSpPr>
      <xdr:spPr>
        <a:xfrm>
          <a:off x="10992984" y="7484671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37</xdr:row>
      <xdr:rowOff>177390</xdr:rowOff>
    </xdr:from>
    <xdr:to>
      <xdr:col>12</xdr:col>
      <xdr:colOff>462647</xdr:colOff>
      <xdr:row>39</xdr:row>
      <xdr:rowOff>40822</xdr:rowOff>
    </xdr:to>
    <xdr:sp macro="" textlink="">
      <xdr:nvSpPr>
        <xdr:cNvPr id="23" name="Textfeld 22"/>
        <xdr:cNvSpPr txBox="1"/>
      </xdr:nvSpPr>
      <xdr:spPr>
        <a:xfrm>
          <a:off x="12428748" y="7470819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4150182</xdr:colOff>
      <xdr:row>54</xdr:row>
      <xdr:rowOff>27216</xdr:rowOff>
    </xdr:from>
    <xdr:to>
      <xdr:col>6</xdr:col>
      <xdr:colOff>103567</xdr:colOff>
      <xdr:row>55</xdr:row>
      <xdr:rowOff>54428</xdr:rowOff>
    </xdr:to>
    <xdr:sp macro="" textlink="">
      <xdr:nvSpPr>
        <xdr:cNvPr id="24" name="Textfeld 23"/>
        <xdr:cNvSpPr txBox="1"/>
      </xdr:nvSpPr>
      <xdr:spPr>
        <a:xfrm>
          <a:off x="7198182" y="10559145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54</xdr:row>
      <xdr:rowOff>27711</xdr:rowOff>
    </xdr:from>
    <xdr:to>
      <xdr:col>7</xdr:col>
      <xdr:colOff>525396</xdr:colOff>
      <xdr:row>55</xdr:row>
      <xdr:rowOff>95250</xdr:rowOff>
    </xdr:to>
    <xdr:sp macro="" textlink="">
      <xdr:nvSpPr>
        <xdr:cNvPr id="25" name="Textfeld 24"/>
        <xdr:cNvSpPr txBox="1"/>
      </xdr:nvSpPr>
      <xdr:spPr>
        <a:xfrm>
          <a:off x="8526394" y="10559640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54</xdr:row>
      <xdr:rowOff>27711</xdr:rowOff>
    </xdr:from>
    <xdr:to>
      <xdr:col>9</xdr:col>
      <xdr:colOff>557892</xdr:colOff>
      <xdr:row>55</xdr:row>
      <xdr:rowOff>68036</xdr:rowOff>
    </xdr:to>
    <xdr:sp macro="" textlink="">
      <xdr:nvSpPr>
        <xdr:cNvPr id="26" name="Textfeld 25"/>
        <xdr:cNvSpPr txBox="1"/>
      </xdr:nvSpPr>
      <xdr:spPr>
        <a:xfrm>
          <a:off x="9837964" y="10559640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54</xdr:row>
      <xdr:rowOff>41565</xdr:rowOff>
    </xdr:from>
    <xdr:to>
      <xdr:col>11</xdr:col>
      <xdr:colOff>239638</xdr:colOff>
      <xdr:row>55</xdr:row>
      <xdr:rowOff>122464</xdr:rowOff>
    </xdr:to>
    <xdr:sp macro="" textlink="">
      <xdr:nvSpPr>
        <xdr:cNvPr id="27" name="Textfeld 26"/>
        <xdr:cNvSpPr txBox="1"/>
      </xdr:nvSpPr>
      <xdr:spPr>
        <a:xfrm>
          <a:off x="10992984" y="10573494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54</xdr:row>
      <xdr:rowOff>27713</xdr:rowOff>
    </xdr:from>
    <xdr:to>
      <xdr:col>12</xdr:col>
      <xdr:colOff>462647</xdr:colOff>
      <xdr:row>55</xdr:row>
      <xdr:rowOff>81645</xdr:rowOff>
    </xdr:to>
    <xdr:sp macro="" textlink="">
      <xdr:nvSpPr>
        <xdr:cNvPr id="28" name="Textfeld 27"/>
        <xdr:cNvSpPr txBox="1"/>
      </xdr:nvSpPr>
      <xdr:spPr>
        <a:xfrm>
          <a:off x="12428748" y="10559642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4</xdr:col>
      <xdr:colOff>4150182</xdr:colOff>
      <xdr:row>70</xdr:row>
      <xdr:rowOff>27216</xdr:rowOff>
    </xdr:from>
    <xdr:to>
      <xdr:col>6</xdr:col>
      <xdr:colOff>103567</xdr:colOff>
      <xdr:row>71</xdr:row>
      <xdr:rowOff>54428</xdr:rowOff>
    </xdr:to>
    <xdr:sp macro="" textlink="">
      <xdr:nvSpPr>
        <xdr:cNvPr id="29" name="Textfeld 28"/>
        <xdr:cNvSpPr txBox="1"/>
      </xdr:nvSpPr>
      <xdr:spPr>
        <a:xfrm>
          <a:off x="7198182" y="13647966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6</xdr:col>
      <xdr:colOff>239644</xdr:colOff>
      <xdr:row>70</xdr:row>
      <xdr:rowOff>27711</xdr:rowOff>
    </xdr:from>
    <xdr:to>
      <xdr:col>7</xdr:col>
      <xdr:colOff>525396</xdr:colOff>
      <xdr:row>71</xdr:row>
      <xdr:rowOff>95250</xdr:rowOff>
    </xdr:to>
    <xdr:sp macro="" textlink="">
      <xdr:nvSpPr>
        <xdr:cNvPr id="30" name="Textfeld 29"/>
        <xdr:cNvSpPr txBox="1"/>
      </xdr:nvSpPr>
      <xdr:spPr>
        <a:xfrm>
          <a:off x="8526394" y="13648461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8</xdr:col>
      <xdr:colOff>27214</xdr:colOff>
      <xdr:row>70</xdr:row>
      <xdr:rowOff>27711</xdr:rowOff>
    </xdr:from>
    <xdr:to>
      <xdr:col>9</xdr:col>
      <xdr:colOff>557892</xdr:colOff>
      <xdr:row>71</xdr:row>
      <xdr:rowOff>68036</xdr:rowOff>
    </xdr:to>
    <xdr:sp macro="" textlink="">
      <xdr:nvSpPr>
        <xdr:cNvPr id="31" name="Textfeld 30"/>
        <xdr:cNvSpPr txBox="1"/>
      </xdr:nvSpPr>
      <xdr:spPr>
        <a:xfrm>
          <a:off x="9837964" y="13648461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420234</xdr:colOff>
      <xdr:row>70</xdr:row>
      <xdr:rowOff>41565</xdr:rowOff>
    </xdr:from>
    <xdr:to>
      <xdr:col>11</xdr:col>
      <xdr:colOff>239638</xdr:colOff>
      <xdr:row>71</xdr:row>
      <xdr:rowOff>122464</xdr:rowOff>
    </xdr:to>
    <xdr:sp macro="" textlink="">
      <xdr:nvSpPr>
        <xdr:cNvPr id="32" name="Textfeld 31"/>
        <xdr:cNvSpPr txBox="1"/>
      </xdr:nvSpPr>
      <xdr:spPr>
        <a:xfrm>
          <a:off x="10992984" y="13662315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331998</xdr:colOff>
      <xdr:row>70</xdr:row>
      <xdr:rowOff>27713</xdr:rowOff>
    </xdr:from>
    <xdr:to>
      <xdr:col>12</xdr:col>
      <xdr:colOff>462647</xdr:colOff>
      <xdr:row>71</xdr:row>
      <xdr:rowOff>81645</xdr:rowOff>
    </xdr:to>
    <xdr:sp macro="" textlink="">
      <xdr:nvSpPr>
        <xdr:cNvPr id="33" name="Textfeld 32"/>
        <xdr:cNvSpPr txBox="1"/>
      </xdr:nvSpPr>
      <xdr:spPr>
        <a:xfrm>
          <a:off x="12428748" y="13648463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138112</xdr:rowOff>
    </xdr:from>
    <xdr:to>
      <xdr:col>14</xdr:col>
      <xdr:colOff>590436</xdr:colOff>
      <xdr:row>15</xdr:row>
      <xdr:rowOff>158749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17</xdr:row>
      <xdr:rowOff>158750</xdr:rowOff>
    </xdr:from>
    <xdr:to>
      <xdr:col>14</xdr:col>
      <xdr:colOff>590436</xdr:colOff>
      <xdr:row>30</xdr:row>
      <xdr:rowOff>20637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33</xdr:row>
      <xdr:rowOff>15875</xdr:rowOff>
    </xdr:from>
    <xdr:to>
      <xdr:col>14</xdr:col>
      <xdr:colOff>590436</xdr:colOff>
      <xdr:row>47</xdr:row>
      <xdr:rowOff>63500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49</xdr:row>
      <xdr:rowOff>111125</xdr:rowOff>
    </xdr:from>
    <xdr:to>
      <xdr:col>14</xdr:col>
      <xdr:colOff>590436</xdr:colOff>
      <xdr:row>63</xdr:row>
      <xdr:rowOff>127000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149677</xdr:colOff>
      <xdr:row>15</xdr:row>
      <xdr:rowOff>68037</xdr:rowOff>
    </xdr:from>
    <xdr:to>
      <xdr:col>7</xdr:col>
      <xdr:colOff>579812</xdr:colOff>
      <xdr:row>16</xdr:row>
      <xdr:rowOff>95249</xdr:rowOff>
    </xdr:to>
    <xdr:sp macro="" textlink="">
      <xdr:nvSpPr>
        <xdr:cNvPr id="13" name="Textfeld 12"/>
        <xdr:cNvSpPr txBox="1"/>
      </xdr:nvSpPr>
      <xdr:spPr>
        <a:xfrm>
          <a:off x="8735784" y="3129644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715889</xdr:colOff>
      <xdr:row>15</xdr:row>
      <xdr:rowOff>68532</xdr:rowOff>
    </xdr:from>
    <xdr:to>
      <xdr:col>9</xdr:col>
      <xdr:colOff>239641</xdr:colOff>
      <xdr:row>16</xdr:row>
      <xdr:rowOff>136071</xdr:rowOff>
    </xdr:to>
    <xdr:sp macro="" textlink="">
      <xdr:nvSpPr>
        <xdr:cNvPr id="14" name="Textfeld 13"/>
        <xdr:cNvSpPr txBox="1"/>
      </xdr:nvSpPr>
      <xdr:spPr>
        <a:xfrm>
          <a:off x="10063996" y="3130139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503459</xdr:colOff>
      <xdr:row>15</xdr:row>
      <xdr:rowOff>68532</xdr:rowOff>
    </xdr:from>
    <xdr:to>
      <xdr:col>11</xdr:col>
      <xdr:colOff>272137</xdr:colOff>
      <xdr:row>16</xdr:row>
      <xdr:rowOff>108857</xdr:rowOff>
    </xdr:to>
    <xdr:sp macro="" textlink="">
      <xdr:nvSpPr>
        <xdr:cNvPr id="15" name="Textfeld 14"/>
        <xdr:cNvSpPr txBox="1"/>
      </xdr:nvSpPr>
      <xdr:spPr>
        <a:xfrm>
          <a:off x="11375566" y="3130139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134479</xdr:colOff>
      <xdr:row>15</xdr:row>
      <xdr:rowOff>82386</xdr:rowOff>
    </xdr:from>
    <xdr:to>
      <xdr:col>12</xdr:col>
      <xdr:colOff>715883</xdr:colOff>
      <xdr:row>16</xdr:row>
      <xdr:rowOff>163285</xdr:rowOff>
    </xdr:to>
    <xdr:sp macro="" textlink="">
      <xdr:nvSpPr>
        <xdr:cNvPr id="16" name="Textfeld 15"/>
        <xdr:cNvSpPr txBox="1"/>
      </xdr:nvSpPr>
      <xdr:spPr>
        <a:xfrm>
          <a:off x="12530586" y="3143993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46243</xdr:colOff>
      <xdr:row>15</xdr:row>
      <xdr:rowOff>68534</xdr:rowOff>
    </xdr:from>
    <xdr:to>
      <xdr:col>14</xdr:col>
      <xdr:colOff>176892</xdr:colOff>
      <xdr:row>16</xdr:row>
      <xdr:rowOff>122466</xdr:rowOff>
    </xdr:to>
    <xdr:sp macro="" textlink="">
      <xdr:nvSpPr>
        <xdr:cNvPr id="17" name="Textfeld 16"/>
        <xdr:cNvSpPr txBox="1"/>
      </xdr:nvSpPr>
      <xdr:spPr>
        <a:xfrm>
          <a:off x="13966350" y="3130141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163284</xdr:colOff>
      <xdr:row>29</xdr:row>
      <xdr:rowOff>136072</xdr:rowOff>
    </xdr:from>
    <xdr:to>
      <xdr:col>7</xdr:col>
      <xdr:colOff>593419</xdr:colOff>
      <xdr:row>30</xdr:row>
      <xdr:rowOff>163284</xdr:rowOff>
    </xdr:to>
    <xdr:sp macro="" textlink="">
      <xdr:nvSpPr>
        <xdr:cNvPr id="18" name="Textfeld 17"/>
        <xdr:cNvSpPr txBox="1"/>
      </xdr:nvSpPr>
      <xdr:spPr>
        <a:xfrm>
          <a:off x="8749391" y="586467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729496</xdr:colOff>
      <xdr:row>29</xdr:row>
      <xdr:rowOff>136567</xdr:rowOff>
    </xdr:from>
    <xdr:to>
      <xdr:col>9</xdr:col>
      <xdr:colOff>253248</xdr:colOff>
      <xdr:row>31</xdr:row>
      <xdr:rowOff>13606</xdr:rowOff>
    </xdr:to>
    <xdr:sp macro="" textlink="">
      <xdr:nvSpPr>
        <xdr:cNvPr id="19" name="Textfeld 18"/>
        <xdr:cNvSpPr txBox="1"/>
      </xdr:nvSpPr>
      <xdr:spPr>
        <a:xfrm>
          <a:off x="10077603" y="586517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517066</xdr:colOff>
      <xdr:row>29</xdr:row>
      <xdr:rowOff>136567</xdr:rowOff>
    </xdr:from>
    <xdr:to>
      <xdr:col>11</xdr:col>
      <xdr:colOff>285744</xdr:colOff>
      <xdr:row>30</xdr:row>
      <xdr:rowOff>176892</xdr:rowOff>
    </xdr:to>
    <xdr:sp macro="" textlink="">
      <xdr:nvSpPr>
        <xdr:cNvPr id="20" name="Textfeld 19"/>
        <xdr:cNvSpPr txBox="1"/>
      </xdr:nvSpPr>
      <xdr:spPr>
        <a:xfrm>
          <a:off x="11389173" y="586517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148086</xdr:colOff>
      <xdr:row>29</xdr:row>
      <xdr:rowOff>150421</xdr:rowOff>
    </xdr:from>
    <xdr:to>
      <xdr:col>12</xdr:col>
      <xdr:colOff>729490</xdr:colOff>
      <xdr:row>31</xdr:row>
      <xdr:rowOff>40820</xdr:rowOff>
    </xdr:to>
    <xdr:sp macro="" textlink="">
      <xdr:nvSpPr>
        <xdr:cNvPr id="21" name="Textfeld 20"/>
        <xdr:cNvSpPr txBox="1"/>
      </xdr:nvSpPr>
      <xdr:spPr>
        <a:xfrm>
          <a:off x="12544193" y="587902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59850</xdr:colOff>
      <xdr:row>29</xdr:row>
      <xdr:rowOff>136569</xdr:rowOff>
    </xdr:from>
    <xdr:to>
      <xdr:col>14</xdr:col>
      <xdr:colOff>190499</xdr:colOff>
      <xdr:row>31</xdr:row>
      <xdr:rowOff>1</xdr:rowOff>
    </xdr:to>
    <xdr:sp macro="" textlink="">
      <xdr:nvSpPr>
        <xdr:cNvPr id="22" name="Textfeld 21"/>
        <xdr:cNvSpPr txBox="1"/>
      </xdr:nvSpPr>
      <xdr:spPr>
        <a:xfrm>
          <a:off x="13979957" y="586517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163284</xdr:colOff>
      <xdr:row>46</xdr:row>
      <xdr:rowOff>176893</xdr:rowOff>
    </xdr:from>
    <xdr:to>
      <xdr:col>7</xdr:col>
      <xdr:colOff>593419</xdr:colOff>
      <xdr:row>48</xdr:row>
      <xdr:rowOff>13605</xdr:rowOff>
    </xdr:to>
    <xdr:sp macro="" textlink="">
      <xdr:nvSpPr>
        <xdr:cNvPr id="23" name="Textfeld 22"/>
        <xdr:cNvSpPr txBox="1"/>
      </xdr:nvSpPr>
      <xdr:spPr>
        <a:xfrm>
          <a:off x="8749391" y="9184822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729496</xdr:colOff>
      <xdr:row>46</xdr:row>
      <xdr:rowOff>177388</xdr:rowOff>
    </xdr:from>
    <xdr:to>
      <xdr:col>9</xdr:col>
      <xdr:colOff>253248</xdr:colOff>
      <xdr:row>48</xdr:row>
      <xdr:rowOff>54427</xdr:rowOff>
    </xdr:to>
    <xdr:sp macro="" textlink="">
      <xdr:nvSpPr>
        <xdr:cNvPr id="24" name="Textfeld 23"/>
        <xdr:cNvSpPr txBox="1"/>
      </xdr:nvSpPr>
      <xdr:spPr>
        <a:xfrm>
          <a:off x="10077603" y="9185317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517066</xdr:colOff>
      <xdr:row>46</xdr:row>
      <xdr:rowOff>177388</xdr:rowOff>
    </xdr:from>
    <xdr:to>
      <xdr:col>11</xdr:col>
      <xdr:colOff>285744</xdr:colOff>
      <xdr:row>48</xdr:row>
      <xdr:rowOff>27213</xdr:rowOff>
    </xdr:to>
    <xdr:sp macro="" textlink="">
      <xdr:nvSpPr>
        <xdr:cNvPr id="25" name="Textfeld 24"/>
        <xdr:cNvSpPr txBox="1"/>
      </xdr:nvSpPr>
      <xdr:spPr>
        <a:xfrm>
          <a:off x="11389173" y="9185317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148086</xdr:colOff>
      <xdr:row>47</xdr:row>
      <xdr:rowOff>742</xdr:rowOff>
    </xdr:from>
    <xdr:to>
      <xdr:col>12</xdr:col>
      <xdr:colOff>729490</xdr:colOff>
      <xdr:row>48</xdr:row>
      <xdr:rowOff>81641</xdr:rowOff>
    </xdr:to>
    <xdr:sp macro="" textlink="">
      <xdr:nvSpPr>
        <xdr:cNvPr id="26" name="Textfeld 25"/>
        <xdr:cNvSpPr txBox="1"/>
      </xdr:nvSpPr>
      <xdr:spPr>
        <a:xfrm>
          <a:off x="12544193" y="9199171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59850</xdr:colOff>
      <xdr:row>46</xdr:row>
      <xdr:rowOff>177390</xdr:rowOff>
    </xdr:from>
    <xdr:to>
      <xdr:col>14</xdr:col>
      <xdr:colOff>190499</xdr:colOff>
      <xdr:row>48</xdr:row>
      <xdr:rowOff>40822</xdr:rowOff>
    </xdr:to>
    <xdr:sp macro="" textlink="">
      <xdr:nvSpPr>
        <xdr:cNvPr id="27" name="Textfeld 26"/>
        <xdr:cNvSpPr txBox="1"/>
      </xdr:nvSpPr>
      <xdr:spPr>
        <a:xfrm>
          <a:off x="13979957" y="9185319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6</xdr:col>
      <xdr:colOff>163284</xdr:colOff>
      <xdr:row>63</xdr:row>
      <xdr:rowOff>40823</xdr:rowOff>
    </xdr:from>
    <xdr:to>
      <xdr:col>7</xdr:col>
      <xdr:colOff>593419</xdr:colOff>
      <xdr:row>64</xdr:row>
      <xdr:rowOff>68035</xdr:rowOff>
    </xdr:to>
    <xdr:sp macro="" textlink="">
      <xdr:nvSpPr>
        <xdr:cNvPr id="28" name="Textfeld 27"/>
        <xdr:cNvSpPr txBox="1"/>
      </xdr:nvSpPr>
      <xdr:spPr>
        <a:xfrm>
          <a:off x="8749391" y="12328073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729496</xdr:colOff>
      <xdr:row>63</xdr:row>
      <xdr:rowOff>41318</xdr:rowOff>
    </xdr:from>
    <xdr:to>
      <xdr:col>9</xdr:col>
      <xdr:colOff>253248</xdr:colOff>
      <xdr:row>64</xdr:row>
      <xdr:rowOff>108857</xdr:rowOff>
    </xdr:to>
    <xdr:sp macro="" textlink="">
      <xdr:nvSpPr>
        <xdr:cNvPr id="29" name="Textfeld 28"/>
        <xdr:cNvSpPr txBox="1"/>
      </xdr:nvSpPr>
      <xdr:spPr>
        <a:xfrm>
          <a:off x="10077603" y="12328568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517066</xdr:colOff>
      <xdr:row>63</xdr:row>
      <xdr:rowOff>41318</xdr:rowOff>
    </xdr:from>
    <xdr:to>
      <xdr:col>11</xdr:col>
      <xdr:colOff>285744</xdr:colOff>
      <xdr:row>64</xdr:row>
      <xdr:rowOff>81643</xdr:rowOff>
    </xdr:to>
    <xdr:sp macro="" textlink="">
      <xdr:nvSpPr>
        <xdr:cNvPr id="30" name="Textfeld 29"/>
        <xdr:cNvSpPr txBox="1"/>
      </xdr:nvSpPr>
      <xdr:spPr>
        <a:xfrm>
          <a:off x="11389173" y="12328568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11</xdr:col>
      <xdr:colOff>148086</xdr:colOff>
      <xdr:row>63</xdr:row>
      <xdr:rowOff>55172</xdr:rowOff>
    </xdr:from>
    <xdr:to>
      <xdr:col>12</xdr:col>
      <xdr:colOff>729490</xdr:colOff>
      <xdr:row>64</xdr:row>
      <xdr:rowOff>136071</xdr:rowOff>
    </xdr:to>
    <xdr:sp macro="" textlink="">
      <xdr:nvSpPr>
        <xdr:cNvPr id="31" name="Textfeld 30"/>
        <xdr:cNvSpPr txBox="1"/>
      </xdr:nvSpPr>
      <xdr:spPr>
        <a:xfrm>
          <a:off x="12544193" y="12342422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13</xdr:col>
      <xdr:colOff>59850</xdr:colOff>
      <xdr:row>63</xdr:row>
      <xdr:rowOff>41320</xdr:rowOff>
    </xdr:from>
    <xdr:to>
      <xdr:col>14</xdr:col>
      <xdr:colOff>190499</xdr:colOff>
      <xdr:row>64</xdr:row>
      <xdr:rowOff>95252</xdr:rowOff>
    </xdr:to>
    <xdr:sp macro="" textlink="">
      <xdr:nvSpPr>
        <xdr:cNvPr id="32" name="Textfeld 31"/>
        <xdr:cNvSpPr txBox="1"/>
      </xdr:nvSpPr>
      <xdr:spPr>
        <a:xfrm>
          <a:off x="13979957" y="12328570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122238</xdr:rowOff>
    </xdr:from>
    <xdr:to>
      <xdr:col>14</xdr:col>
      <xdr:colOff>304686</xdr:colOff>
      <xdr:row>17</xdr:row>
      <xdr:rowOff>111125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19</xdr:row>
      <xdr:rowOff>31751</xdr:rowOff>
    </xdr:from>
    <xdr:to>
      <xdr:col>14</xdr:col>
      <xdr:colOff>304686</xdr:colOff>
      <xdr:row>32</xdr:row>
      <xdr:rowOff>31750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35</xdr:row>
      <xdr:rowOff>31750</xdr:rowOff>
    </xdr:from>
    <xdr:to>
      <xdr:col>14</xdr:col>
      <xdr:colOff>304686</xdr:colOff>
      <xdr:row>50</xdr:row>
      <xdr:rowOff>158750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52</xdr:row>
      <xdr:rowOff>190499</xdr:rowOff>
    </xdr:from>
    <xdr:to>
      <xdr:col>14</xdr:col>
      <xdr:colOff>161811</xdr:colOff>
      <xdr:row>69</xdr:row>
      <xdr:rowOff>142875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625930</xdr:colOff>
      <xdr:row>17</xdr:row>
      <xdr:rowOff>27216</xdr:rowOff>
    </xdr:from>
    <xdr:to>
      <xdr:col>7</xdr:col>
      <xdr:colOff>294065</xdr:colOff>
      <xdr:row>18</xdr:row>
      <xdr:rowOff>54428</xdr:rowOff>
    </xdr:to>
    <xdr:sp macro="" textlink="">
      <xdr:nvSpPr>
        <xdr:cNvPr id="13" name="Textfeld 12"/>
        <xdr:cNvSpPr txBox="1"/>
      </xdr:nvSpPr>
      <xdr:spPr>
        <a:xfrm>
          <a:off x="8450037" y="3469823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17</xdr:row>
      <xdr:rowOff>27711</xdr:rowOff>
    </xdr:from>
    <xdr:to>
      <xdr:col>8</xdr:col>
      <xdr:colOff>715894</xdr:colOff>
      <xdr:row>18</xdr:row>
      <xdr:rowOff>95250</xdr:rowOff>
    </xdr:to>
    <xdr:sp macro="" textlink="">
      <xdr:nvSpPr>
        <xdr:cNvPr id="14" name="Textfeld 13"/>
        <xdr:cNvSpPr txBox="1"/>
      </xdr:nvSpPr>
      <xdr:spPr>
        <a:xfrm>
          <a:off x="9778249" y="3470318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17</xdr:row>
      <xdr:rowOff>27711</xdr:rowOff>
    </xdr:from>
    <xdr:to>
      <xdr:col>10</xdr:col>
      <xdr:colOff>748390</xdr:colOff>
      <xdr:row>18</xdr:row>
      <xdr:rowOff>68036</xdr:rowOff>
    </xdr:to>
    <xdr:sp macro="" textlink="">
      <xdr:nvSpPr>
        <xdr:cNvPr id="15" name="Textfeld 14"/>
        <xdr:cNvSpPr txBox="1"/>
      </xdr:nvSpPr>
      <xdr:spPr>
        <a:xfrm>
          <a:off x="11089819" y="3470318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17</xdr:row>
      <xdr:rowOff>41565</xdr:rowOff>
    </xdr:from>
    <xdr:to>
      <xdr:col>12</xdr:col>
      <xdr:colOff>430136</xdr:colOff>
      <xdr:row>18</xdr:row>
      <xdr:rowOff>122464</xdr:rowOff>
    </xdr:to>
    <xdr:sp macro="" textlink="">
      <xdr:nvSpPr>
        <xdr:cNvPr id="16" name="Textfeld 15"/>
        <xdr:cNvSpPr txBox="1"/>
      </xdr:nvSpPr>
      <xdr:spPr>
        <a:xfrm>
          <a:off x="12244839" y="3484172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17</xdr:row>
      <xdr:rowOff>27713</xdr:rowOff>
    </xdr:from>
    <xdr:to>
      <xdr:col>13</xdr:col>
      <xdr:colOff>653145</xdr:colOff>
      <xdr:row>18</xdr:row>
      <xdr:rowOff>81645</xdr:rowOff>
    </xdr:to>
    <xdr:sp macro="" textlink="">
      <xdr:nvSpPr>
        <xdr:cNvPr id="17" name="Textfeld 16"/>
        <xdr:cNvSpPr txBox="1"/>
      </xdr:nvSpPr>
      <xdr:spPr>
        <a:xfrm>
          <a:off x="13680603" y="3470320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625930</xdr:colOff>
      <xdr:row>31</xdr:row>
      <xdr:rowOff>136072</xdr:rowOff>
    </xdr:from>
    <xdr:to>
      <xdr:col>7</xdr:col>
      <xdr:colOff>294065</xdr:colOff>
      <xdr:row>32</xdr:row>
      <xdr:rowOff>163284</xdr:rowOff>
    </xdr:to>
    <xdr:sp macro="" textlink="">
      <xdr:nvSpPr>
        <xdr:cNvPr id="18" name="Textfeld 17"/>
        <xdr:cNvSpPr txBox="1"/>
      </xdr:nvSpPr>
      <xdr:spPr>
        <a:xfrm>
          <a:off x="8450037" y="6245679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31</xdr:row>
      <xdr:rowOff>136567</xdr:rowOff>
    </xdr:from>
    <xdr:to>
      <xdr:col>8</xdr:col>
      <xdr:colOff>715894</xdr:colOff>
      <xdr:row>33</xdr:row>
      <xdr:rowOff>13606</xdr:rowOff>
    </xdr:to>
    <xdr:sp macro="" textlink="">
      <xdr:nvSpPr>
        <xdr:cNvPr id="19" name="Textfeld 18"/>
        <xdr:cNvSpPr txBox="1"/>
      </xdr:nvSpPr>
      <xdr:spPr>
        <a:xfrm>
          <a:off x="9778249" y="6246174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31</xdr:row>
      <xdr:rowOff>136567</xdr:rowOff>
    </xdr:from>
    <xdr:to>
      <xdr:col>10</xdr:col>
      <xdr:colOff>748390</xdr:colOff>
      <xdr:row>32</xdr:row>
      <xdr:rowOff>176892</xdr:rowOff>
    </xdr:to>
    <xdr:sp macro="" textlink="">
      <xdr:nvSpPr>
        <xdr:cNvPr id="20" name="Textfeld 19"/>
        <xdr:cNvSpPr txBox="1"/>
      </xdr:nvSpPr>
      <xdr:spPr>
        <a:xfrm>
          <a:off x="11089819" y="6246174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31</xdr:row>
      <xdr:rowOff>150421</xdr:rowOff>
    </xdr:from>
    <xdr:to>
      <xdr:col>12</xdr:col>
      <xdr:colOff>430136</xdr:colOff>
      <xdr:row>33</xdr:row>
      <xdr:rowOff>40820</xdr:rowOff>
    </xdr:to>
    <xdr:sp macro="" textlink="">
      <xdr:nvSpPr>
        <xdr:cNvPr id="21" name="Textfeld 20"/>
        <xdr:cNvSpPr txBox="1"/>
      </xdr:nvSpPr>
      <xdr:spPr>
        <a:xfrm>
          <a:off x="12244839" y="6260028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31</xdr:row>
      <xdr:rowOff>136569</xdr:rowOff>
    </xdr:from>
    <xdr:to>
      <xdr:col>13</xdr:col>
      <xdr:colOff>653145</xdr:colOff>
      <xdr:row>33</xdr:row>
      <xdr:rowOff>1</xdr:rowOff>
    </xdr:to>
    <xdr:sp macro="" textlink="">
      <xdr:nvSpPr>
        <xdr:cNvPr id="22" name="Textfeld 21"/>
        <xdr:cNvSpPr txBox="1"/>
      </xdr:nvSpPr>
      <xdr:spPr>
        <a:xfrm>
          <a:off x="13680603" y="6246176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625930</xdr:colOff>
      <xdr:row>50</xdr:row>
      <xdr:rowOff>81644</xdr:rowOff>
    </xdr:from>
    <xdr:to>
      <xdr:col>7</xdr:col>
      <xdr:colOff>294065</xdr:colOff>
      <xdr:row>51</xdr:row>
      <xdr:rowOff>108856</xdr:rowOff>
    </xdr:to>
    <xdr:sp macro="" textlink="">
      <xdr:nvSpPr>
        <xdr:cNvPr id="23" name="Textfeld 22"/>
        <xdr:cNvSpPr txBox="1"/>
      </xdr:nvSpPr>
      <xdr:spPr>
        <a:xfrm>
          <a:off x="8450037" y="9810751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430142</xdr:colOff>
      <xdr:row>50</xdr:row>
      <xdr:rowOff>82139</xdr:rowOff>
    </xdr:from>
    <xdr:to>
      <xdr:col>8</xdr:col>
      <xdr:colOff>715894</xdr:colOff>
      <xdr:row>51</xdr:row>
      <xdr:rowOff>149678</xdr:rowOff>
    </xdr:to>
    <xdr:sp macro="" textlink="">
      <xdr:nvSpPr>
        <xdr:cNvPr id="24" name="Textfeld 23"/>
        <xdr:cNvSpPr txBox="1"/>
      </xdr:nvSpPr>
      <xdr:spPr>
        <a:xfrm>
          <a:off x="9778249" y="9811246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217712</xdr:colOff>
      <xdr:row>50</xdr:row>
      <xdr:rowOff>82139</xdr:rowOff>
    </xdr:from>
    <xdr:to>
      <xdr:col>10</xdr:col>
      <xdr:colOff>748390</xdr:colOff>
      <xdr:row>51</xdr:row>
      <xdr:rowOff>122464</xdr:rowOff>
    </xdr:to>
    <xdr:sp macro="" textlink="">
      <xdr:nvSpPr>
        <xdr:cNvPr id="25" name="Textfeld 24"/>
        <xdr:cNvSpPr txBox="1"/>
      </xdr:nvSpPr>
      <xdr:spPr>
        <a:xfrm>
          <a:off x="11089819" y="9811246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610732</xdr:colOff>
      <xdr:row>50</xdr:row>
      <xdr:rowOff>95993</xdr:rowOff>
    </xdr:from>
    <xdr:to>
      <xdr:col>12</xdr:col>
      <xdr:colOff>430136</xdr:colOff>
      <xdr:row>51</xdr:row>
      <xdr:rowOff>176892</xdr:rowOff>
    </xdr:to>
    <xdr:sp macro="" textlink="">
      <xdr:nvSpPr>
        <xdr:cNvPr id="26" name="Textfeld 25"/>
        <xdr:cNvSpPr txBox="1"/>
      </xdr:nvSpPr>
      <xdr:spPr>
        <a:xfrm>
          <a:off x="12244839" y="9825100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522496</xdr:colOff>
      <xdr:row>50</xdr:row>
      <xdr:rowOff>82141</xdr:rowOff>
    </xdr:from>
    <xdr:to>
      <xdr:col>13</xdr:col>
      <xdr:colOff>653145</xdr:colOff>
      <xdr:row>51</xdr:row>
      <xdr:rowOff>136073</xdr:rowOff>
    </xdr:to>
    <xdr:sp macro="" textlink="">
      <xdr:nvSpPr>
        <xdr:cNvPr id="27" name="Textfeld 26"/>
        <xdr:cNvSpPr txBox="1"/>
      </xdr:nvSpPr>
      <xdr:spPr>
        <a:xfrm>
          <a:off x="13680603" y="9811248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5</xdr:col>
      <xdr:colOff>503467</xdr:colOff>
      <xdr:row>69</xdr:row>
      <xdr:rowOff>68037</xdr:rowOff>
    </xdr:from>
    <xdr:to>
      <xdr:col>7</xdr:col>
      <xdr:colOff>171602</xdr:colOff>
      <xdr:row>70</xdr:row>
      <xdr:rowOff>95249</xdr:rowOff>
    </xdr:to>
    <xdr:sp macro="" textlink="">
      <xdr:nvSpPr>
        <xdr:cNvPr id="28" name="Textfeld 27"/>
        <xdr:cNvSpPr txBox="1"/>
      </xdr:nvSpPr>
      <xdr:spPr>
        <a:xfrm>
          <a:off x="8327574" y="13457466"/>
          <a:ext cx="1192135" cy="2177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 vollem Maße             </a:t>
          </a:r>
        </a:p>
      </xdr:txBody>
    </xdr:sp>
    <xdr:clientData/>
  </xdr:twoCellAnchor>
  <xdr:twoCellAnchor>
    <xdr:from>
      <xdr:col>7</xdr:col>
      <xdr:colOff>307679</xdr:colOff>
      <xdr:row>69</xdr:row>
      <xdr:rowOff>68532</xdr:rowOff>
    </xdr:from>
    <xdr:to>
      <xdr:col>8</xdr:col>
      <xdr:colOff>593431</xdr:colOff>
      <xdr:row>70</xdr:row>
      <xdr:rowOff>136071</xdr:rowOff>
    </xdr:to>
    <xdr:sp macro="" textlink="">
      <xdr:nvSpPr>
        <xdr:cNvPr id="29" name="Textfeld 28"/>
        <xdr:cNvSpPr txBox="1"/>
      </xdr:nvSpPr>
      <xdr:spPr>
        <a:xfrm>
          <a:off x="9655786" y="13457961"/>
          <a:ext cx="1047752" cy="2580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weitgehend</a:t>
          </a:r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9</xdr:col>
      <xdr:colOff>95249</xdr:colOff>
      <xdr:row>69</xdr:row>
      <xdr:rowOff>68532</xdr:rowOff>
    </xdr:from>
    <xdr:to>
      <xdr:col>10</xdr:col>
      <xdr:colOff>625927</xdr:colOff>
      <xdr:row>70</xdr:row>
      <xdr:rowOff>108857</xdr:rowOff>
    </xdr:to>
    <xdr:sp macro="" textlink="">
      <xdr:nvSpPr>
        <xdr:cNvPr id="30" name="Textfeld 29"/>
        <xdr:cNvSpPr txBox="1"/>
      </xdr:nvSpPr>
      <xdr:spPr>
        <a:xfrm>
          <a:off x="10967356" y="13457961"/>
          <a:ext cx="1292678" cy="230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teilweise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10</xdr:col>
      <xdr:colOff>488269</xdr:colOff>
      <xdr:row>69</xdr:row>
      <xdr:rowOff>82386</xdr:rowOff>
    </xdr:from>
    <xdr:to>
      <xdr:col>12</xdr:col>
      <xdr:colOff>307673</xdr:colOff>
      <xdr:row>70</xdr:row>
      <xdr:rowOff>163285</xdr:rowOff>
    </xdr:to>
    <xdr:sp macro="" textlink="">
      <xdr:nvSpPr>
        <xdr:cNvPr id="31" name="Textfeld 30"/>
        <xdr:cNvSpPr txBox="1"/>
      </xdr:nvSpPr>
      <xdr:spPr>
        <a:xfrm>
          <a:off x="12122376" y="13471815"/>
          <a:ext cx="1343404" cy="2713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u</a:t>
          </a:r>
          <a:r>
            <a:rPr lang="de-DE" sz="1100"/>
            <a:t>nzureichend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  <xdr:twoCellAnchor>
    <xdr:from>
      <xdr:col>12</xdr:col>
      <xdr:colOff>400033</xdr:colOff>
      <xdr:row>69</xdr:row>
      <xdr:rowOff>68534</xdr:rowOff>
    </xdr:from>
    <xdr:to>
      <xdr:col>13</xdr:col>
      <xdr:colOff>530682</xdr:colOff>
      <xdr:row>70</xdr:row>
      <xdr:rowOff>122466</xdr:rowOff>
    </xdr:to>
    <xdr:sp macro="" textlink="">
      <xdr:nvSpPr>
        <xdr:cNvPr id="32" name="Textfeld 31"/>
        <xdr:cNvSpPr txBox="1"/>
      </xdr:nvSpPr>
      <xdr:spPr>
        <a:xfrm>
          <a:off x="13558140" y="13457963"/>
          <a:ext cx="892649" cy="2444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aseline="0"/>
            <a:t>         </a:t>
          </a:r>
          <a:r>
            <a:rPr lang="de-DE" sz="1100"/>
            <a:t>nicht</a:t>
          </a:r>
        </a:p>
        <a:p>
          <a:endParaRPr lang="de-DE" sz="1100"/>
        </a:p>
        <a:p>
          <a:r>
            <a:rPr lang="de-DE" sz="1100"/>
            <a:t>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95"/>
  <sheetViews>
    <sheetView showGridLines="0" tabSelected="1" view="pageLayout" zoomScaleNormal="100" workbookViewId="0">
      <selection activeCell="I18" sqref="I18"/>
    </sheetView>
  </sheetViews>
  <sheetFormatPr baseColWidth="10" defaultColWidth="11.42578125" defaultRowHeight="15" x14ac:dyDescent="0.25"/>
  <cols>
    <col min="1" max="1" width="27.85546875" customWidth="1"/>
    <col min="2" max="2" width="2.85546875" customWidth="1"/>
    <col min="3" max="7" width="6" customWidth="1"/>
    <col min="8" max="8" width="4.5703125" customWidth="1"/>
    <col min="9" max="9" width="18.5703125" customWidth="1"/>
    <col min="10" max="10" width="2.5703125" customWidth="1"/>
    <col min="11" max="17" width="2.28515625" customWidth="1"/>
    <col min="18" max="18" width="8.42578125" customWidth="1"/>
    <col min="19" max="19" width="13.42578125" customWidth="1"/>
  </cols>
  <sheetData>
    <row r="1" spans="1:19" ht="41.85" customHeight="1" x14ac:dyDescent="0.4">
      <c r="A1" s="112"/>
      <c r="B1" s="112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</row>
    <row r="2" spans="1:19" ht="18.75" customHeight="1" x14ac:dyDescent="0.4">
      <c r="A2" s="10"/>
      <c r="B2" s="75"/>
      <c r="C2" s="11"/>
      <c r="D2" s="11"/>
      <c r="E2" s="11"/>
      <c r="F2" s="11"/>
      <c r="G2" s="11"/>
      <c r="H2" s="11"/>
      <c r="I2" s="11"/>
      <c r="J2" s="11"/>
      <c r="K2" s="53"/>
      <c r="L2" s="53"/>
      <c r="M2" s="53"/>
      <c r="N2" s="53"/>
      <c r="O2" s="53"/>
      <c r="P2" s="53"/>
      <c r="Q2" s="53"/>
      <c r="R2" s="11"/>
      <c r="S2" s="11"/>
    </row>
    <row r="3" spans="1:19" ht="41.85" customHeight="1" x14ac:dyDescent="0.25">
      <c r="A3" s="3" t="s">
        <v>3</v>
      </c>
      <c r="B3" s="77"/>
      <c r="C3" s="120" t="s">
        <v>180</v>
      </c>
      <c r="D3" s="120"/>
      <c r="E3" s="120"/>
      <c r="F3" s="120"/>
      <c r="G3" s="120"/>
      <c r="R3" s="12" t="s">
        <v>2</v>
      </c>
      <c r="S3" s="101"/>
    </row>
    <row r="4" spans="1:19" ht="41.85" customHeight="1" x14ac:dyDescent="0.25">
      <c r="A4" s="3" t="s">
        <v>116</v>
      </c>
      <c r="B4" s="77"/>
      <c r="C4" s="121" t="s">
        <v>181</v>
      </c>
      <c r="D4" s="121"/>
      <c r="E4" s="121"/>
      <c r="F4" s="121"/>
      <c r="G4" s="121"/>
      <c r="J4" s="2"/>
      <c r="K4" s="2"/>
      <c r="L4" s="2"/>
      <c r="M4" s="2"/>
      <c r="N4" s="2"/>
      <c r="O4" s="2"/>
      <c r="P4" s="2"/>
      <c r="Q4" s="2"/>
    </row>
    <row r="5" spans="1:19" ht="41.85" customHeight="1" x14ac:dyDescent="0.25">
      <c r="A5" s="3" t="s">
        <v>117</v>
      </c>
      <c r="B5" s="77"/>
      <c r="C5" s="121"/>
      <c r="D5" s="121"/>
      <c r="E5" s="121"/>
      <c r="F5" s="121"/>
      <c r="G5" s="121"/>
      <c r="H5" s="1"/>
      <c r="I5" s="3"/>
      <c r="J5" s="2"/>
      <c r="K5" s="2"/>
      <c r="L5" s="2"/>
      <c r="M5" s="2"/>
      <c r="N5" s="2"/>
      <c r="O5" s="2"/>
      <c r="P5" s="2"/>
      <c r="Q5" s="2"/>
    </row>
    <row r="6" spans="1:19" ht="41.85" customHeight="1" x14ac:dyDescent="0.25">
      <c r="A6" s="3" t="s">
        <v>0</v>
      </c>
      <c r="B6" s="77"/>
      <c r="C6" s="120" t="s">
        <v>179</v>
      </c>
      <c r="D6" s="120"/>
      <c r="E6" s="120"/>
      <c r="F6" s="120"/>
      <c r="G6" s="120"/>
      <c r="H6" s="120"/>
      <c r="I6" s="8" t="s">
        <v>1</v>
      </c>
      <c r="J6" s="4" t="s">
        <v>5</v>
      </c>
      <c r="K6" s="102"/>
      <c r="L6" s="4" t="s">
        <v>104</v>
      </c>
      <c r="M6" s="102"/>
      <c r="N6" s="4" t="s">
        <v>105</v>
      </c>
      <c r="O6" s="102"/>
      <c r="P6" s="4" t="s">
        <v>106</v>
      </c>
      <c r="Q6" s="102"/>
      <c r="R6" s="2"/>
      <c r="S6" s="2"/>
    </row>
    <row r="7" spans="1:19" ht="41.85" customHeight="1" x14ac:dyDescent="0.25">
      <c r="A7" s="3" t="s">
        <v>4</v>
      </c>
      <c r="B7" s="77"/>
      <c r="C7" s="121"/>
      <c r="D7" s="121"/>
      <c r="E7" s="121"/>
      <c r="F7" s="121"/>
      <c r="G7" s="121"/>
      <c r="H7" s="121"/>
      <c r="I7" s="9" t="s">
        <v>98</v>
      </c>
      <c r="J7" s="121"/>
      <c r="K7" s="121"/>
      <c r="L7" s="121"/>
      <c r="M7" s="71"/>
      <c r="N7" s="71"/>
      <c r="O7" s="71"/>
      <c r="P7" s="71"/>
      <c r="Q7" s="71"/>
      <c r="R7" s="13"/>
      <c r="S7" s="14"/>
    </row>
    <row r="8" spans="1:19" x14ac:dyDescent="0.25">
      <c r="A8" s="1"/>
      <c r="B8" s="76"/>
      <c r="C8" s="1"/>
      <c r="D8" s="1"/>
      <c r="E8" s="1"/>
      <c r="F8" s="1"/>
      <c r="G8" s="1"/>
      <c r="H8" s="1"/>
      <c r="I8" s="1"/>
      <c r="J8" s="1"/>
      <c r="K8" s="54"/>
      <c r="L8" s="54"/>
      <c r="M8" s="54"/>
      <c r="N8" s="54"/>
      <c r="O8" s="54"/>
      <c r="P8" s="54"/>
      <c r="Q8" s="54"/>
      <c r="R8" s="1"/>
    </row>
    <row r="9" spans="1:19" x14ac:dyDescent="0.25">
      <c r="A9" s="116" t="s">
        <v>172</v>
      </c>
      <c r="B9" s="116"/>
      <c r="C9" s="117"/>
      <c r="D9" s="117"/>
      <c r="E9" s="117"/>
      <c r="F9" s="117"/>
      <c r="G9" s="117"/>
      <c r="H9" s="117"/>
      <c r="I9" s="117"/>
      <c r="J9" s="1"/>
      <c r="K9" s="54"/>
      <c r="L9" s="54"/>
      <c r="M9" s="54"/>
      <c r="N9" s="54"/>
      <c r="O9" s="54"/>
      <c r="P9" s="54"/>
      <c r="Q9" s="54"/>
      <c r="R9" s="1"/>
    </row>
    <row r="10" spans="1:19" x14ac:dyDescent="0.25">
      <c r="A10" s="78"/>
      <c r="B10" s="77"/>
      <c r="C10" s="1"/>
      <c r="D10" s="1"/>
      <c r="E10" s="1"/>
      <c r="F10" s="1"/>
      <c r="G10" s="1"/>
      <c r="H10" s="1"/>
      <c r="I10" s="1"/>
      <c r="J10" s="1"/>
      <c r="K10" s="54"/>
      <c r="L10" s="54"/>
      <c r="M10" s="54"/>
      <c r="N10" s="54"/>
      <c r="O10" s="54"/>
      <c r="P10" s="54"/>
      <c r="Q10" s="54"/>
      <c r="R10" s="1"/>
    </row>
    <row r="11" spans="1:19" x14ac:dyDescent="0.25">
      <c r="A11" s="118" t="s">
        <v>93</v>
      </c>
      <c r="B11" s="118"/>
      <c r="C11" s="119"/>
      <c r="D11" s="119"/>
      <c r="E11" s="119"/>
      <c r="F11" s="1"/>
      <c r="G11" s="1"/>
      <c r="H11" s="1"/>
      <c r="I11" s="1"/>
      <c r="J11" s="1"/>
      <c r="K11" s="54"/>
      <c r="L11" s="54"/>
      <c r="M11" s="54"/>
      <c r="N11" s="54"/>
      <c r="O11" s="54"/>
      <c r="P11" s="54"/>
      <c r="Q11" s="54"/>
      <c r="R11" s="1"/>
    </row>
    <row r="12" spans="1:19" x14ac:dyDescent="0.25">
      <c r="A12" s="1"/>
      <c r="B12" s="76"/>
      <c r="C12" s="1"/>
      <c r="D12" s="1"/>
      <c r="E12" s="1"/>
      <c r="F12" s="1"/>
      <c r="G12" s="1"/>
      <c r="H12" s="1"/>
      <c r="I12" s="1"/>
      <c r="J12" s="1"/>
      <c r="K12" s="54"/>
      <c r="L12" s="54"/>
      <c r="M12" s="54"/>
      <c r="N12" s="54"/>
      <c r="O12" s="54"/>
      <c r="P12" s="54"/>
      <c r="Q12" s="54"/>
      <c r="R12" s="1"/>
    </row>
    <row r="13" spans="1:19" x14ac:dyDescent="0.25">
      <c r="A13" s="114" t="s">
        <v>118</v>
      </c>
      <c r="B13" s="114"/>
      <c r="C13" s="115"/>
      <c r="D13" s="115"/>
      <c r="E13" s="115"/>
      <c r="F13" s="115"/>
      <c r="G13" s="115"/>
      <c r="H13" s="115"/>
      <c r="I13" s="115"/>
      <c r="J13" s="115"/>
      <c r="K13" s="55"/>
      <c r="L13" s="55"/>
      <c r="M13" s="55"/>
      <c r="N13" s="55"/>
      <c r="O13" s="55"/>
      <c r="P13" s="55"/>
      <c r="Q13" s="55"/>
      <c r="R13" s="1"/>
    </row>
    <row r="14" spans="1:19" x14ac:dyDescent="0.25">
      <c r="A14" s="1"/>
      <c r="B14" s="76"/>
      <c r="C14" s="1"/>
      <c r="D14" s="1"/>
      <c r="E14" s="1"/>
      <c r="F14" s="1"/>
      <c r="G14" s="1"/>
      <c r="H14" s="1"/>
      <c r="I14" s="1"/>
      <c r="J14" s="1"/>
      <c r="K14" s="54"/>
      <c r="L14" s="54"/>
      <c r="M14" s="54"/>
      <c r="N14" s="54"/>
      <c r="O14" s="54"/>
      <c r="P14" s="54"/>
      <c r="Q14" s="54"/>
      <c r="R14" s="1"/>
    </row>
    <row r="15" spans="1:19" x14ac:dyDescent="0.25">
      <c r="A15" s="114" t="s">
        <v>119</v>
      </c>
      <c r="B15" s="114"/>
      <c r="C15" s="115"/>
      <c r="D15" s="115"/>
      <c r="E15" s="115"/>
      <c r="F15" s="115"/>
      <c r="G15" s="115"/>
      <c r="H15" s="115"/>
      <c r="I15" s="115"/>
      <c r="J15" s="115"/>
      <c r="K15" s="55"/>
      <c r="L15" s="55"/>
      <c r="M15" s="55"/>
      <c r="N15" s="55"/>
      <c r="O15" s="55"/>
      <c r="P15" s="55"/>
      <c r="Q15" s="55"/>
      <c r="R15" s="1"/>
    </row>
    <row r="16" spans="1:19" x14ac:dyDescent="0.25">
      <c r="A16" s="1"/>
      <c r="B16" s="76"/>
      <c r="C16" s="1"/>
      <c r="D16" s="1"/>
      <c r="E16" s="1"/>
      <c r="F16" s="1"/>
      <c r="G16" s="1"/>
      <c r="H16" s="1"/>
      <c r="I16" s="1"/>
      <c r="J16" s="1"/>
      <c r="K16" s="54"/>
      <c r="L16" s="54"/>
      <c r="M16" s="54"/>
      <c r="N16" s="54"/>
      <c r="O16" s="54"/>
      <c r="P16" s="54"/>
      <c r="Q16" s="54"/>
      <c r="R16" s="1"/>
    </row>
    <row r="17" spans="1:18" x14ac:dyDescent="0.25">
      <c r="A17" s="114" t="s">
        <v>120</v>
      </c>
      <c r="B17" s="114"/>
      <c r="C17" s="115"/>
      <c r="D17" s="115"/>
      <c r="E17" s="115"/>
      <c r="F17" s="115"/>
      <c r="G17" s="115"/>
      <c r="H17" s="115"/>
      <c r="I17" s="115"/>
      <c r="J17" s="115"/>
      <c r="K17" s="55"/>
      <c r="L17" s="55"/>
      <c r="M17" s="55"/>
      <c r="N17" s="55"/>
      <c r="O17" s="55"/>
      <c r="P17" s="55"/>
      <c r="Q17" s="55"/>
      <c r="R17" s="1"/>
    </row>
    <row r="18" spans="1:18" x14ac:dyDescent="0.25">
      <c r="A18" s="1"/>
      <c r="B18" s="76"/>
      <c r="C18" s="1"/>
      <c r="D18" s="1"/>
      <c r="E18" s="1"/>
      <c r="F18" s="1"/>
      <c r="G18" s="1"/>
      <c r="H18" s="1"/>
      <c r="I18" s="1"/>
      <c r="J18" s="1"/>
      <c r="K18" s="54"/>
      <c r="L18" s="54"/>
      <c r="M18" s="54"/>
      <c r="N18" s="54"/>
      <c r="O18" s="54"/>
      <c r="P18" s="54"/>
      <c r="Q18" s="54"/>
      <c r="R18" s="1"/>
    </row>
    <row r="19" spans="1:18" x14ac:dyDescent="0.25">
      <c r="A19" s="114" t="s">
        <v>121</v>
      </c>
      <c r="B19" s="114"/>
      <c r="C19" s="115"/>
      <c r="D19" s="115"/>
      <c r="E19" s="115"/>
      <c r="F19" s="115"/>
      <c r="G19" s="115"/>
      <c r="H19" s="115"/>
      <c r="I19" s="115"/>
      <c r="J19" s="115"/>
      <c r="K19" s="55"/>
      <c r="L19" s="55"/>
      <c r="M19" s="55"/>
      <c r="N19" s="55"/>
      <c r="O19" s="55"/>
      <c r="P19" s="55"/>
      <c r="Q19" s="55"/>
      <c r="R19" s="1"/>
    </row>
    <row r="20" spans="1:18" x14ac:dyDescent="0.25">
      <c r="A20" s="1"/>
      <c r="B20" s="76"/>
      <c r="C20" s="1"/>
      <c r="D20" s="1"/>
      <c r="E20" s="1"/>
      <c r="F20" s="1"/>
      <c r="G20" s="1"/>
      <c r="H20" s="1"/>
      <c r="I20" s="1"/>
      <c r="J20" s="1"/>
      <c r="K20" s="54"/>
      <c r="L20" s="54"/>
      <c r="M20" s="54"/>
      <c r="N20" s="54"/>
      <c r="O20" s="54"/>
      <c r="P20" s="54"/>
      <c r="Q20" s="54"/>
      <c r="R20" s="1"/>
    </row>
    <row r="21" spans="1:18" x14ac:dyDescent="0.25">
      <c r="A21" s="114" t="s">
        <v>122</v>
      </c>
      <c r="B21" s="114"/>
      <c r="C21" s="115"/>
      <c r="D21" s="115"/>
      <c r="E21" s="115"/>
      <c r="F21" s="115"/>
      <c r="G21" s="115"/>
      <c r="H21" s="115"/>
      <c r="I21" s="115"/>
      <c r="J21" s="115"/>
      <c r="K21" s="55"/>
      <c r="L21" s="55"/>
      <c r="M21" s="55"/>
      <c r="N21" s="55"/>
      <c r="O21" s="55"/>
      <c r="P21" s="55"/>
      <c r="Q21" s="55"/>
      <c r="R21" s="1"/>
    </row>
    <row r="22" spans="1:18" x14ac:dyDescent="0.25">
      <c r="A22" s="1"/>
      <c r="B22" s="76"/>
      <c r="C22" s="1"/>
      <c r="D22" s="1"/>
      <c r="E22" s="1"/>
      <c r="F22" s="1"/>
      <c r="G22" s="1"/>
      <c r="H22" s="1"/>
      <c r="I22" s="1"/>
      <c r="J22" s="1"/>
      <c r="K22" s="54"/>
      <c r="L22" s="54"/>
      <c r="M22" s="54"/>
      <c r="N22" s="54"/>
      <c r="O22" s="54"/>
      <c r="P22" s="54"/>
      <c r="Q22" s="54"/>
      <c r="R22" s="1"/>
    </row>
    <row r="23" spans="1:18" x14ac:dyDescent="0.25">
      <c r="A23" s="1"/>
      <c r="B23" s="76"/>
      <c r="C23" s="1"/>
      <c r="D23" s="1"/>
      <c r="E23" s="1"/>
      <c r="F23" s="1"/>
      <c r="G23" s="1"/>
      <c r="H23" s="1"/>
      <c r="I23" s="1"/>
      <c r="J23" s="1"/>
      <c r="K23" s="54"/>
      <c r="L23" s="54"/>
      <c r="M23" s="54"/>
      <c r="N23" s="54"/>
      <c r="O23" s="54"/>
      <c r="P23" s="54"/>
      <c r="Q23" s="54"/>
      <c r="R23" s="1"/>
    </row>
    <row r="24" spans="1:18" x14ac:dyDescent="0.25">
      <c r="A24" s="1"/>
      <c r="B24" s="76"/>
      <c r="C24" s="1"/>
      <c r="D24" s="1"/>
      <c r="E24" s="1"/>
      <c r="F24" s="1"/>
      <c r="G24" s="1"/>
      <c r="H24" s="1"/>
      <c r="I24" s="1"/>
      <c r="J24" s="1"/>
      <c r="K24" s="54"/>
      <c r="L24" s="54"/>
      <c r="M24" s="54"/>
      <c r="N24" s="54"/>
      <c r="O24" s="54"/>
      <c r="P24" s="54"/>
      <c r="Q24" s="54"/>
      <c r="R24" s="1"/>
    </row>
    <row r="25" spans="1:18" x14ac:dyDescent="0.25">
      <c r="A25" s="1"/>
      <c r="B25" s="76"/>
      <c r="C25" s="1"/>
      <c r="D25" s="1"/>
      <c r="E25" s="1"/>
      <c r="F25" s="1"/>
      <c r="G25" s="1"/>
      <c r="H25" s="1"/>
      <c r="I25" s="1"/>
      <c r="J25" s="1"/>
      <c r="K25" s="54"/>
      <c r="L25" s="54"/>
      <c r="M25" s="54"/>
      <c r="N25" s="54"/>
      <c r="O25" s="54"/>
      <c r="P25" s="54"/>
      <c r="Q25" s="54"/>
      <c r="R25" s="1"/>
    </row>
    <row r="26" spans="1:18" x14ac:dyDescent="0.25">
      <c r="A26" s="1"/>
      <c r="B26" s="76"/>
      <c r="C26" s="1"/>
      <c r="D26" s="1"/>
      <c r="E26" s="1"/>
      <c r="F26" s="1"/>
      <c r="G26" s="1"/>
      <c r="H26" s="1"/>
      <c r="I26" s="1"/>
      <c r="J26" s="1"/>
      <c r="K26" s="54"/>
      <c r="L26" s="54"/>
      <c r="M26" s="54"/>
      <c r="N26" s="54"/>
      <c r="O26" s="54"/>
      <c r="P26" s="54"/>
      <c r="Q26" s="54"/>
      <c r="R26" s="1"/>
    </row>
    <row r="27" spans="1:18" x14ac:dyDescent="0.25">
      <c r="A27" s="1"/>
      <c r="B27" s="76"/>
      <c r="C27" s="1"/>
      <c r="D27" s="1"/>
      <c r="E27" s="1"/>
      <c r="F27" s="1"/>
      <c r="G27" s="1"/>
      <c r="H27" s="1"/>
      <c r="I27" s="1"/>
      <c r="J27" s="1"/>
      <c r="K27" s="54"/>
      <c r="L27" s="54"/>
      <c r="M27" s="54"/>
      <c r="N27" s="54"/>
      <c r="O27" s="54"/>
      <c r="P27" s="54"/>
      <c r="Q27" s="54"/>
      <c r="R27" s="1"/>
    </row>
    <row r="28" spans="1:18" x14ac:dyDescent="0.25">
      <c r="A28" s="1"/>
      <c r="B28" s="76"/>
      <c r="C28" s="1"/>
      <c r="D28" s="1"/>
      <c r="E28" s="1"/>
      <c r="F28" s="1"/>
      <c r="G28" s="1"/>
      <c r="H28" s="1"/>
      <c r="I28" s="1"/>
      <c r="J28" s="1"/>
      <c r="K28" s="54"/>
      <c r="L28" s="54"/>
      <c r="M28" s="54"/>
      <c r="N28" s="54"/>
      <c r="O28" s="54"/>
      <c r="P28" s="54"/>
      <c r="Q28" s="54"/>
      <c r="R28" s="1"/>
    </row>
    <row r="29" spans="1:18" x14ac:dyDescent="0.25">
      <c r="A29" s="1"/>
      <c r="B29" s="76"/>
      <c r="C29" s="1"/>
      <c r="D29" s="1"/>
      <c r="E29" s="1"/>
      <c r="F29" s="1"/>
      <c r="G29" s="1"/>
      <c r="H29" s="1"/>
      <c r="I29" s="1"/>
      <c r="J29" s="1"/>
      <c r="K29" s="54"/>
      <c r="L29" s="54"/>
      <c r="M29" s="54"/>
      <c r="N29" s="54"/>
      <c r="O29" s="54"/>
      <c r="P29" s="54"/>
      <c r="Q29" s="54"/>
      <c r="R29" s="1"/>
    </row>
    <row r="30" spans="1:18" x14ac:dyDescent="0.25">
      <c r="C30" s="1"/>
      <c r="D30" s="1"/>
      <c r="E30" s="1"/>
      <c r="F30" s="1"/>
      <c r="G30" s="1"/>
      <c r="H30" s="1"/>
      <c r="I30" s="1"/>
      <c r="J30" s="1"/>
      <c r="K30" s="54"/>
      <c r="L30" s="54"/>
      <c r="M30" s="54"/>
      <c r="N30" s="54"/>
      <c r="O30" s="54"/>
      <c r="P30" s="54"/>
      <c r="Q30" s="54"/>
      <c r="R30" s="1"/>
    </row>
    <row r="31" spans="1:18" x14ac:dyDescent="0.25">
      <c r="C31" s="1"/>
      <c r="D31" s="1"/>
      <c r="E31" s="1"/>
      <c r="F31" s="1"/>
      <c r="G31" s="1"/>
      <c r="H31" s="1"/>
      <c r="I31" s="1"/>
      <c r="J31" s="1"/>
      <c r="K31" s="54"/>
      <c r="L31" s="54"/>
      <c r="M31" s="54"/>
      <c r="N31" s="54"/>
      <c r="O31" s="54"/>
      <c r="P31" s="54"/>
      <c r="Q31" s="54"/>
      <c r="R31" s="1"/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54"/>
      <c r="L32" s="54"/>
      <c r="M32" s="54"/>
      <c r="N32" s="54"/>
      <c r="O32" s="54"/>
      <c r="P32" s="54"/>
      <c r="Q32" s="54"/>
      <c r="R32" s="1"/>
    </row>
    <row r="33" spans="3:18" x14ac:dyDescent="0.25">
      <c r="C33" s="1"/>
      <c r="D33" s="1"/>
      <c r="E33" s="1"/>
      <c r="F33" s="1"/>
      <c r="G33" s="1"/>
      <c r="H33" s="1"/>
      <c r="I33" s="1"/>
      <c r="J33" s="1"/>
      <c r="K33" s="54"/>
      <c r="L33" s="54"/>
      <c r="M33" s="54"/>
      <c r="N33" s="54"/>
      <c r="O33" s="54"/>
      <c r="P33" s="54"/>
      <c r="Q33" s="54"/>
      <c r="R33" s="1"/>
    </row>
    <row r="34" spans="3:18" x14ac:dyDescent="0.25">
      <c r="C34" s="1"/>
      <c r="D34" s="1"/>
      <c r="E34" s="1"/>
      <c r="F34" s="1"/>
      <c r="G34" s="1"/>
      <c r="H34" s="1"/>
      <c r="I34" s="1"/>
      <c r="J34" s="1"/>
      <c r="K34" s="54"/>
      <c r="L34" s="54"/>
      <c r="M34" s="54"/>
      <c r="N34" s="54"/>
      <c r="O34" s="54"/>
      <c r="P34" s="54"/>
      <c r="Q34" s="54"/>
      <c r="R34" s="1"/>
    </row>
    <row r="35" spans="3:18" x14ac:dyDescent="0.25">
      <c r="C35" s="1"/>
      <c r="D35" s="1"/>
      <c r="E35" s="1"/>
      <c r="F35" s="1"/>
      <c r="G35" s="1"/>
      <c r="H35" s="1"/>
      <c r="I35" s="1"/>
      <c r="J35" s="1"/>
      <c r="K35" s="54"/>
      <c r="L35" s="54"/>
      <c r="M35" s="54"/>
      <c r="N35" s="54"/>
      <c r="O35" s="54"/>
      <c r="P35" s="54"/>
      <c r="Q35" s="54"/>
      <c r="R35" s="1"/>
    </row>
    <row r="36" spans="3:18" x14ac:dyDescent="0.25">
      <c r="C36" s="1"/>
      <c r="D36" s="1"/>
      <c r="E36" s="1"/>
      <c r="F36" s="1"/>
      <c r="G36" s="1"/>
      <c r="H36" s="1"/>
      <c r="I36" s="1"/>
      <c r="J36" s="1"/>
      <c r="K36" s="54"/>
      <c r="L36" s="54"/>
      <c r="M36" s="54"/>
      <c r="N36" s="54"/>
      <c r="O36" s="54"/>
      <c r="P36" s="54"/>
      <c r="Q36" s="54"/>
      <c r="R36" s="1"/>
    </row>
    <row r="37" spans="3:18" x14ac:dyDescent="0.25">
      <c r="C37" s="1"/>
      <c r="D37" s="1"/>
      <c r="E37" s="1"/>
      <c r="F37" s="1"/>
      <c r="G37" s="1"/>
      <c r="H37" s="1"/>
      <c r="I37" s="1"/>
      <c r="J37" s="1"/>
      <c r="K37" s="54"/>
      <c r="L37" s="54"/>
      <c r="M37" s="54"/>
      <c r="N37" s="54"/>
      <c r="O37" s="54"/>
      <c r="P37" s="54"/>
      <c r="Q37" s="54"/>
      <c r="R37" s="1"/>
    </row>
    <row r="38" spans="3:18" x14ac:dyDescent="0.25">
      <c r="C38" s="1"/>
      <c r="D38" s="1"/>
      <c r="E38" s="1"/>
      <c r="F38" s="1"/>
      <c r="G38" s="1"/>
      <c r="H38" s="1"/>
      <c r="I38" s="1"/>
      <c r="J38" s="1"/>
      <c r="K38" s="54"/>
      <c r="L38" s="54"/>
      <c r="M38" s="54"/>
      <c r="N38" s="54"/>
      <c r="O38" s="54"/>
      <c r="P38" s="54"/>
      <c r="Q38" s="54"/>
      <c r="R38" s="1"/>
    </row>
    <row r="39" spans="3:18" x14ac:dyDescent="0.25">
      <c r="C39" s="1"/>
      <c r="D39" s="1"/>
      <c r="E39" s="1"/>
      <c r="F39" s="1"/>
      <c r="G39" s="1"/>
      <c r="H39" s="1"/>
      <c r="I39" s="1"/>
      <c r="J39" s="1"/>
      <c r="K39" s="54"/>
      <c r="L39" s="54"/>
      <c r="M39" s="54"/>
      <c r="N39" s="54"/>
      <c r="O39" s="54"/>
      <c r="P39" s="54"/>
      <c r="Q39" s="54"/>
      <c r="R39" s="1"/>
    </row>
    <row r="40" spans="3:18" x14ac:dyDescent="0.25">
      <c r="C40" s="1"/>
      <c r="D40" s="1"/>
      <c r="E40" s="1"/>
      <c r="F40" s="1"/>
      <c r="G40" s="1"/>
      <c r="H40" s="1"/>
      <c r="I40" s="1"/>
      <c r="J40" s="1"/>
      <c r="K40" s="54"/>
      <c r="L40" s="54"/>
      <c r="M40" s="54"/>
      <c r="N40" s="54"/>
      <c r="O40" s="54"/>
      <c r="P40" s="54"/>
      <c r="Q40" s="54"/>
      <c r="R40" s="1"/>
    </row>
    <row r="41" spans="3:18" x14ac:dyDescent="0.25">
      <c r="C41" s="1"/>
      <c r="D41" s="1"/>
      <c r="E41" s="1"/>
      <c r="F41" s="1"/>
      <c r="G41" s="1"/>
      <c r="H41" s="1"/>
      <c r="I41" s="1"/>
      <c r="J41" s="1"/>
      <c r="K41" s="54"/>
      <c r="L41" s="54"/>
      <c r="M41" s="54"/>
      <c r="N41" s="54"/>
      <c r="O41" s="54"/>
      <c r="P41" s="54"/>
      <c r="Q41" s="54"/>
      <c r="R41" s="1"/>
    </row>
    <row r="42" spans="3:18" x14ac:dyDescent="0.25">
      <c r="C42" s="1"/>
      <c r="D42" s="1"/>
      <c r="E42" s="1"/>
      <c r="F42" s="1"/>
      <c r="G42" s="1"/>
      <c r="H42" s="1"/>
      <c r="I42" s="1"/>
      <c r="J42" s="1"/>
      <c r="K42" s="54"/>
      <c r="L42" s="54"/>
      <c r="M42" s="54"/>
      <c r="N42" s="54"/>
      <c r="O42" s="54"/>
      <c r="P42" s="54"/>
      <c r="Q42" s="54"/>
      <c r="R42" s="1"/>
    </row>
    <row r="43" spans="3:18" x14ac:dyDescent="0.25">
      <c r="C43" s="1"/>
      <c r="D43" s="1"/>
      <c r="E43" s="1"/>
      <c r="F43" s="1"/>
      <c r="G43" s="1"/>
      <c r="H43" s="1"/>
      <c r="I43" s="1"/>
      <c r="J43" s="1"/>
      <c r="K43" s="54"/>
      <c r="L43" s="54"/>
      <c r="M43" s="54"/>
      <c r="N43" s="54"/>
      <c r="O43" s="54"/>
      <c r="P43" s="54"/>
      <c r="Q43" s="54"/>
      <c r="R43" s="1"/>
    </row>
    <row r="44" spans="3:18" x14ac:dyDescent="0.25">
      <c r="C44" s="1"/>
      <c r="D44" s="1"/>
      <c r="E44" s="1"/>
      <c r="F44" s="1"/>
      <c r="G44" s="1"/>
      <c r="H44" s="1"/>
      <c r="I44" s="1"/>
      <c r="J44" s="1"/>
      <c r="K44" s="54"/>
      <c r="L44" s="54"/>
      <c r="M44" s="54"/>
      <c r="N44" s="54"/>
      <c r="O44" s="54"/>
      <c r="P44" s="54"/>
      <c r="Q44" s="54"/>
      <c r="R44" s="1"/>
    </row>
    <row r="45" spans="3:18" x14ac:dyDescent="0.25">
      <c r="C45" s="1"/>
      <c r="D45" s="1"/>
      <c r="E45" s="1"/>
      <c r="F45" s="1"/>
      <c r="G45" s="1"/>
      <c r="H45" s="1"/>
      <c r="I45" s="1"/>
      <c r="J45" s="1"/>
      <c r="K45" s="54"/>
      <c r="L45" s="54"/>
      <c r="M45" s="54"/>
      <c r="N45" s="54"/>
      <c r="O45" s="54"/>
      <c r="P45" s="54"/>
      <c r="Q45" s="54"/>
      <c r="R45" s="1"/>
    </row>
    <row r="46" spans="3:18" x14ac:dyDescent="0.25">
      <c r="C46" s="1"/>
      <c r="D46" s="1"/>
      <c r="E46" s="1"/>
      <c r="F46" s="1"/>
      <c r="G46" s="1"/>
      <c r="H46" s="1"/>
      <c r="I46" s="1"/>
      <c r="J46" s="1"/>
      <c r="K46" s="54"/>
      <c r="L46" s="54"/>
      <c r="M46" s="54"/>
      <c r="N46" s="54"/>
      <c r="O46" s="54"/>
      <c r="P46" s="54"/>
      <c r="Q46" s="54"/>
      <c r="R46" s="1"/>
    </row>
    <row r="47" spans="3:18" x14ac:dyDescent="0.25">
      <c r="C47" s="1"/>
      <c r="D47" s="1"/>
      <c r="E47" s="1"/>
      <c r="F47" s="1"/>
      <c r="G47" s="1"/>
      <c r="H47" s="1"/>
      <c r="I47" s="1"/>
      <c r="J47" s="1"/>
      <c r="K47" s="54"/>
      <c r="L47" s="54"/>
      <c r="M47" s="54"/>
      <c r="N47" s="54"/>
      <c r="O47" s="54"/>
      <c r="P47" s="54"/>
      <c r="Q47" s="54"/>
      <c r="R47" s="1"/>
    </row>
    <row r="48" spans="3:18" x14ac:dyDescent="0.25">
      <c r="C48" s="1"/>
      <c r="D48" s="1"/>
      <c r="E48" s="1"/>
      <c r="F48" s="1"/>
      <c r="G48" s="1"/>
      <c r="H48" s="1"/>
      <c r="I48" s="1"/>
      <c r="J48" s="1"/>
      <c r="K48" s="54"/>
      <c r="L48" s="54"/>
      <c r="M48" s="54"/>
      <c r="N48" s="54"/>
      <c r="O48" s="54"/>
      <c r="P48" s="54"/>
      <c r="Q48" s="54"/>
      <c r="R48" s="1"/>
    </row>
    <row r="49" spans="3:18" x14ac:dyDescent="0.25">
      <c r="C49" s="1"/>
      <c r="D49" s="1"/>
      <c r="E49" s="1"/>
      <c r="F49" s="1"/>
      <c r="G49" s="1"/>
      <c r="H49" s="1"/>
      <c r="I49" s="1"/>
      <c r="J49" s="1"/>
      <c r="K49" s="54"/>
      <c r="L49" s="54"/>
      <c r="M49" s="54"/>
      <c r="N49" s="54"/>
      <c r="O49" s="54"/>
      <c r="P49" s="54"/>
      <c r="Q49" s="54"/>
      <c r="R49" s="1"/>
    </row>
    <row r="50" spans="3:18" x14ac:dyDescent="0.25">
      <c r="C50" s="1"/>
      <c r="D50" s="1"/>
      <c r="E50" s="1"/>
      <c r="F50" s="1"/>
      <c r="G50" s="1"/>
      <c r="H50" s="1"/>
      <c r="I50" s="1"/>
      <c r="J50" s="1"/>
      <c r="K50" s="54"/>
      <c r="L50" s="54"/>
      <c r="M50" s="54"/>
      <c r="N50" s="54"/>
      <c r="O50" s="54"/>
      <c r="P50" s="54"/>
      <c r="Q50" s="54"/>
      <c r="R50" s="1"/>
    </row>
    <row r="51" spans="3:18" x14ac:dyDescent="0.25">
      <c r="C51" s="1"/>
      <c r="D51" s="1"/>
      <c r="E51" s="1"/>
      <c r="F51" s="1"/>
      <c r="G51" s="1"/>
      <c r="H51" s="1"/>
      <c r="I51" s="1"/>
      <c r="J51" s="1"/>
      <c r="K51" s="54"/>
      <c r="L51" s="54"/>
      <c r="M51" s="54"/>
      <c r="N51" s="54"/>
      <c r="O51" s="54"/>
      <c r="P51" s="54"/>
      <c r="Q51" s="54"/>
      <c r="R51" s="1"/>
    </row>
    <row r="52" spans="3:18" x14ac:dyDescent="0.25">
      <c r="C52" s="1"/>
      <c r="D52" s="1"/>
      <c r="E52" s="1"/>
      <c r="F52" s="1"/>
      <c r="G52" s="1"/>
      <c r="H52" s="1"/>
      <c r="I52" s="1"/>
      <c r="J52" s="1"/>
      <c r="K52" s="54"/>
      <c r="L52" s="54"/>
      <c r="M52" s="54"/>
      <c r="N52" s="54"/>
      <c r="O52" s="54"/>
      <c r="P52" s="54"/>
      <c r="Q52" s="54"/>
      <c r="R52" s="1"/>
    </row>
    <row r="53" spans="3:18" x14ac:dyDescent="0.25">
      <c r="C53" s="1"/>
      <c r="D53" s="1"/>
      <c r="E53" s="1"/>
      <c r="F53" s="1"/>
      <c r="G53" s="1"/>
      <c r="H53" s="1"/>
      <c r="I53" s="1"/>
      <c r="J53" s="1"/>
      <c r="K53" s="54"/>
      <c r="L53" s="54"/>
      <c r="M53" s="54"/>
      <c r="N53" s="54"/>
      <c r="O53" s="54"/>
      <c r="P53" s="54"/>
      <c r="Q53" s="54"/>
      <c r="R53" s="1"/>
    </row>
    <row r="54" spans="3:18" x14ac:dyDescent="0.25">
      <c r="C54" s="1"/>
      <c r="D54" s="1"/>
      <c r="E54" s="1"/>
      <c r="F54" s="1"/>
      <c r="G54" s="1"/>
      <c r="H54" s="1"/>
      <c r="I54" s="1"/>
      <c r="J54" s="1"/>
      <c r="K54" s="54"/>
      <c r="L54" s="54"/>
      <c r="M54" s="54"/>
      <c r="N54" s="54"/>
      <c r="O54" s="54"/>
      <c r="P54" s="54"/>
      <c r="Q54" s="54"/>
      <c r="R54" s="1"/>
    </row>
    <row r="55" spans="3:18" x14ac:dyDescent="0.25">
      <c r="C55" s="1"/>
      <c r="D55" s="1"/>
      <c r="E55" s="1"/>
      <c r="F55" s="1"/>
      <c r="G55" s="1"/>
      <c r="H55" s="1"/>
      <c r="I55" s="1"/>
      <c r="J55" s="1"/>
      <c r="K55" s="54"/>
      <c r="L55" s="54"/>
      <c r="M55" s="54"/>
      <c r="N55" s="54"/>
      <c r="O55" s="54"/>
      <c r="P55" s="54"/>
      <c r="Q55" s="54"/>
      <c r="R55" s="1"/>
    </row>
    <row r="56" spans="3:18" x14ac:dyDescent="0.25">
      <c r="C56" s="1"/>
      <c r="D56" s="1"/>
      <c r="E56" s="1"/>
      <c r="F56" s="1"/>
      <c r="G56" s="1"/>
      <c r="H56" s="1"/>
      <c r="I56" s="1"/>
      <c r="J56" s="1"/>
      <c r="K56" s="54"/>
      <c r="L56" s="54"/>
      <c r="M56" s="54"/>
      <c r="N56" s="54"/>
      <c r="O56" s="54"/>
      <c r="P56" s="54"/>
      <c r="Q56" s="54"/>
      <c r="R56" s="1"/>
    </row>
    <row r="57" spans="3:18" x14ac:dyDescent="0.25">
      <c r="C57" s="1"/>
      <c r="D57" s="1"/>
      <c r="E57" s="1"/>
      <c r="F57" s="1"/>
      <c r="G57" s="1"/>
      <c r="H57" s="1"/>
      <c r="I57" s="1"/>
      <c r="J57" s="1"/>
      <c r="K57" s="54"/>
      <c r="L57" s="54"/>
      <c r="M57" s="54"/>
      <c r="N57" s="54"/>
      <c r="O57" s="54"/>
      <c r="P57" s="54"/>
      <c r="Q57" s="54"/>
      <c r="R57" s="1"/>
    </row>
    <row r="58" spans="3:18" x14ac:dyDescent="0.25">
      <c r="C58" s="1"/>
      <c r="D58" s="1"/>
      <c r="E58" s="1"/>
      <c r="F58" s="1"/>
      <c r="G58" s="1"/>
      <c r="H58" s="1"/>
      <c r="I58" s="1"/>
      <c r="J58" s="1"/>
      <c r="K58" s="54"/>
      <c r="L58" s="54"/>
      <c r="M58" s="54"/>
      <c r="N58" s="54"/>
      <c r="O58" s="54"/>
      <c r="P58" s="54"/>
      <c r="Q58" s="54"/>
      <c r="R58" s="1"/>
    </row>
    <row r="59" spans="3:18" x14ac:dyDescent="0.25">
      <c r="C59" s="1"/>
      <c r="D59" s="1"/>
      <c r="E59" s="1"/>
      <c r="F59" s="1"/>
      <c r="G59" s="1"/>
      <c r="H59" s="1"/>
      <c r="I59" s="1"/>
      <c r="J59" s="1"/>
      <c r="K59" s="54"/>
      <c r="L59" s="54"/>
      <c r="M59" s="54"/>
      <c r="N59" s="54"/>
      <c r="O59" s="54"/>
      <c r="P59" s="54"/>
      <c r="Q59" s="54"/>
      <c r="R59" s="1"/>
    </row>
    <row r="60" spans="3:18" x14ac:dyDescent="0.25">
      <c r="C60" s="1"/>
      <c r="D60" s="1"/>
      <c r="E60" s="1"/>
      <c r="F60" s="1"/>
      <c r="G60" s="1"/>
      <c r="H60" s="1"/>
      <c r="I60" s="1"/>
      <c r="J60" s="1"/>
      <c r="K60" s="54"/>
      <c r="L60" s="54"/>
      <c r="M60" s="54"/>
      <c r="N60" s="54"/>
      <c r="O60" s="54"/>
      <c r="P60" s="54"/>
      <c r="Q60" s="54"/>
      <c r="R60" s="1"/>
    </row>
    <row r="61" spans="3:18" x14ac:dyDescent="0.25">
      <c r="C61" s="1"/>
      <c r="D61" s="1"/>
      <c r="E61" s="1"/>
      <c r="F61" s="1"/>
      <c r="G61" s="1"/>
      <c r="H61" s="1"/>
      <c r="I61" s="1"/>
      <c r="J61" s="1"/>
      <c r="K61" s="54"/>
      <c r="L61" s="54"/>
      <c r="M61" s="54"/>
      <c r="N61" s="54"/>
      <c r="O61" s="54"/>
      <c r="P61" s="54"/>
      <c r="Q61" s="54"/>
      <c r="R61" s="1"/>
    </row>
    <row r="62" spans="3:18" x14ac:dyDescent="0.25">
      <c r="C62" s="1"/>
      <c r="D62" s="1"/>
      <c r="E62" s="1"/>
      <c r="F62" s="1"/>
      <c r="G62" s="1"/>
      <c r="H62" s="1"/>
      <c r="I62" s="1"/>
      <c r="J62" s="1"/>
      <c r="K62" s="54"/>
      <c r="L62" s="54"/>
      <c r="M62" s="54"/>
      <c r="N62" s="54"/>
      <c r="O62" s="54"/>
      <c r="P62" s="54"/>
      <c r="Q62" s="54"/>
      <c r="R62" s="1"/>
    </row>
    <row r="63" spans="3:18" x14ac:dyDescent="0.25">
      <c r="C63" s="1"/>
      <c r="D63" s="1"/>
      <c r="E63" s="1"/>
      <c r="F63" s="1"/>
      <c r="G63" s="1"/>
      <c r="H63" s="1"/>
      <c r="I63" s="1"/>
      <c r="J63" s="1"/>
      <c r="K63" s="54"/>
      <c r="L63" s="54"/>
      <c r="M63" s="54"/>
      <c r="N63" s="54"/>
      <c r="O63" s="54"/>
      <c r="P63" s="54"/>
      <c r="Q63" s="54"/>
      <c r="R63" s="1"/>
    </row>
    <row r="64" spans="3:18" x14ac:dyDescent="0.25">
      <c r="C64" s="1"/>
      <c r="D64" s="1"/>
      <c r="E64" s="1"/>
      <c r="F64" s="1"/>
      <c r="G64" s="1"/>
      <c r="H64" s="1"/>
      <c r="I64" s="1"/>
      <c r="J64" s="1"/>
      <c r="K64" s="54"/>
      <c r="L64" s="54"/>
      <c r="M64" s="54"/>
      <c r="N64" s="54"/>
      <c r="O64" s="54"/>
      <c r="P64" s="54"/>
      <c r="Q64" s="54"/>
      <c r="R64" s="1"/>
    </row>
    <row r="65" spans="3:18" x14ac:dyDescent="0.25">
      <c r="C65" s="1"/>
      <c r="D65" s="1"/>
      <c r="E65" s="1"/>
      <c r="F65" s="1"/>
      <c r="G65" s="1"/>
      <c r="H65" s="1"/>
      <c r="I65" s="1"/>
      <c r="J65" s="1"/>
      <c r="K65" s="54"/>
      <c r="L65" s="54"/>
      <c r="M65" s="54"/>
      <c r="N65" s="54"/>
      <c r="O65" s="54"/>
      <c r="P65" s="54"/>
      <c r="Q65" s="54"/>
      <c r="R65" s="1"/>
    </row>
    <row r="66" spans="3:18" x14ac:dyDescent="0.25">
      <c r="C66" s="1"/>
      <c r="D66" s="1"/>
      <c r="E66" s="1"/>
      <c r="F66" s="1"/>
      <c r="G66" s="1"/>
      <c r="H66" s="1"/>
      <c r="I66" s="1"/>
      <c r="J66" s="1"/>
      <c r="K66" s="54"/>
      <c r="L66" s="54"/>
      <c r="M66" s="54"/>
      <c r="N66" s="54"/>
      <c r="O66" s="54"/>
      <c r="P66" s="54"/>
      <c r="Q66" s="54"/>
      <c r="R66" s="1"/>
    </row>
    <row r="67" spans="3:18" x14ac:dyDescent="0.25">
      <c r="C67" s="1"/>
      <c r="D67" s="1"/>
      <c r="E67" s="1"/>
      <c r="F67" s="1"/>
      <c r="G67" s="1"/>
      <c r="H67" s="1"/>
      <c r="I67" s="1"/>
      <c r="J67" s="1"/>
      <c r="K67" s="54"/>
      <c r="L67" s="54"/>
      <c r="M67" s="54"/>
      <c r="N67" s="54"/>
      <c r="O67" s="54"/>
      <c r="P67" s="54"/>
      <c r="Q67" s="54"/>
      <c r="R67" s="1"/>
    </row>
    <row r="68" spans="3:18" x14ac:dyDescent="0.25">
      <c r="C68" s="1"/>
      <c r="D68" s="1"/>
      <c r="E68" s="1"/>
      <c r="F68" s="1"/>
      <c r="G68" s="1"/>
      <c r="H68" s="1"/>
      <c r="I68" s="1"/>
      <c r="J68" s="1"/>
      <c r="K68" s="54"/>
      <c r="L68" s="54"/>
      <c r="M68" s="54"/>
      <c r="N68" s="54"/>
      <c r="O68" s="54"/>
      <c r="P68" s="54"/>
      <c r="Q68" s="54"/>
      <c r="R68" s="1"/>
    </row>
    <row r="69" spans="3:18" x14ac:dyDescent="0.25">
      <c r="C69" s="1"/>
      <c r="D69" s="1"/>
      <c r="E69" s="1"/>
      <c r="F69" s="1"/>
      <c r="G69" s="1"/>
      <c r="H69" s="1"/>
      <c r="I69" s="1"/>
      <c r="J69" s="1"/>
      <c r="K69" s="54"/>
      <c r="L69" s="54"/>
      <c r="M69" s="54"/>
      <c r="N69" s="54"/>
      <c r="O69" s="54"/>
      <c r="P69" s="54"/>
      <c r="Q69" s="54"/>
      <c r="R69" s="1"/>
    </row>
    <row r="70" spans="3:18" x14ac:dyDescent="0.25">
      <c r="C70" s="1"/>
      <c r="D70" s="1"/>
      <c r="E70" s="1"/>
      <c r="F70" s="1"/>
      <c r="G70" s="1"/>
      <c r="H70" s="1"/>
      <c r="I70" s="1"/>
      <c r="J70" s="1"/>
      <c r="K70" s="54"/>
      <c r="L70" s="54"/>
      <c r="M70" s="54"/>
      <c r="N70" s="54"/>
      <c r="O70" s="54"/>
      <c r="P70" s="54"/>
      <c r="Q70" s="54"/>
      <c r="R70" s="1"/>
    </row>
    <row r="71" spans="3:18" x14ac:dyDescent="0.25">
      <c r="C71" s="1"/>
      <c r="D71" s="1"/>
      <c r="E71" s="1"/>
      <c r="F71" s="1"/>
      <c r="G71" s="1"/>
      <c r="H71" s="1"/>
      <c r="I71" s="1"/>
      <c r="J71" s="1"/>
      <c r="K71" s="54"/>
      <c r="L71" s="54"/>
      <c r="M71" s="54"/>
      <c r="N71" s="54"/>
      <c r="O71" s="54"/>
      <c r="P71" s="54"/>
      <c r="Q71" s="54"/>
      <c r="R71" s="1"/>
    </row>
    <row r="72" spans="3:18" x14ac:dyDescent="0.25">
      <c r="C72" s="1"/>
      <c r="D72" s="1"/>
      <c r="E72" s="1"/>
      <c r="F72" s="1"/>
      <c r="G72" s="1"/>
      <c r="H72" s="1"/>
      <c r="I72" s="1"/>
      <c r="J72" s="1"/>
      <c r="K72" s="54"/>
      <c r="L72" s="54"/>
      <c r="M72" s="54"/>
      <c r="N72" s="54"/>
      <c r="O72" s="54"/>
      <c r="P72" s="54"/>
      <c r="Q72" s="54"/>
      <c r="R72" s="1"/>
    </row>
    <row r="73" spans="3:18" x14ac:dyDescent="0.25">
      <c r="C73" s="1"/>
      <c r="D73" s="1"/>
      <c r="E73" s="1"/>
      <c r="F73" s="1"/>
      <c r="G73" s="1"/>
      <c r="H73" s="1"/>
      <c r="I73" s="1"/>
      <c r="J73" s="1"/>
      <c r="K73" s="54"/>
      <c r="L73" s="54"/>
      <c r="M73" s="54"/>
      <c r="N73" s="54"/>
      <c r="O73" s="54"/>
      <c r="P73" s="54"/>
      <c r="Q73" s="54"/>
      <c r="R73" s="1"/>
    </row>
    <row r="74" spans="3:18" x14ac:dyDescent="0.25">
      <c r="C74" s="1"/>
      <c r="D74" s="1"/>
      <c r="E74" s="1"/>
      <c r="F74" s="1"/>
      <c r="G74" s="1"/>
      <c r="H74" s="1"/>
      <c r="I74" s="1"/>
      <c r="J74" s="1"/>
      <c r="K74" s="54"/>
      <c r="L74" s="54"/>
      <c r="M74" s="54"/>
      <c r="N74" s="54"/>
      <c r="O74" s="54"/>
      <c r="P74" s="54"/>
      <c r="Q74" s="54"/>
      <c r="R74" s="1"/>
    </row>
    <row r="75" spans="3:18" x14ac:dyDescent="0.25">
      <c r="C75" s="1"/>
      <c r="D75" s="1"/>
      <c r="E75" s="1"/>
      <c r="F75" s="1"/>
      <c r="G75" s="1"/>
      <c r="H75" s="1"/>
      <c r="I75" s="1"/>
      <c r="J75" s="1"/>
      <c r="K75" s="54"/>
      <c r="L75" s="54"/>
      <c r="M75" s="54"/>
      <c r="N75" s="54"/>
      <c r="O75" s="54"/>
      <c r="P75" s="54"/>
      <c r="Q75" s="54"/>
      <c r="R75" s="1"/>
    </row>
    <row r="76" spans="3:18" x14ac:dyDescent="0.25">
      <c r="C76" s="1"/>
      <c r="D76" s="1"/>
      <c r="E76" s="1"/>
      <c r="F76" s="1"/>
      <c r="G76" s="1"/>
      <c r="H76" s="1"/>
      <c r="I76" s="1"/>
      <c r="J76" s="1"/>
      <c r="K76" s="54"/>
      <c r="L76" s="54"/>
      <c r="M76" s="54"/>
      <c r="N76" s="54"/>
      <c r="O76" s="54"/>
      <c r="P76" s="54"/>
      <c r="Q76" s="54"/>
      <c r="R76" s="1"/>
    </row>
    <row r="77" spans="3:18" x14ac:dyDescent="0.25">
      <c r="C77" s="1"/>
      <c r="D77" s="1"/>
      <c r="E77" s="1"/>
      <c r="F77" s="1"/>
      <c r="G77" s="1"/>
      <c r="H77" s="1"/>
      <c r="I77" s="1"/>
      <c r="J77" s="1"/>
      <c r="K77" s="54"/>
      <c r="L77" s="54"/>
      <c r="M77" s="54"/>
      <c r="N77" s="54"/>
      <c r="O77" s="54"/>
      <c r="P77" s="54"/>
      <c r="Q77" s="54"/>
      <c r="R77" s="1"/>
    </row>
    <row r="78" spans="3:18" x14ac:dyDescent="0.25">
      <c r="C78" s="1"/>
      <c r="D78" s="1"/>
      <c r="E78" s="1"/>
      <c r="F78" s="1"/>
      <c r="G78" s="1"/>
      <c r="H78" s="1"/>
      <c r="I78" s="1"/>
      <c r="J78" s="1"/>
      <c r="K78" s="54"/>
      <c r="L78" s="54"/>
      <c r="M78" s="54"/>
      <c r="N78" s="54"/>
      <c r="O78" s="54"/>
      <c r="P78" s="54"/>
      <c r="Q78" s="54"/>
      <c r="R78" s="1"/>
    </row>
    <row r="79" spans="3:18" x14ac:dyDescent="0.25">
      <c r="C79" s="1"/>
      <c r="D79" s="1"/>
      <c r="E79" s="1"/>
      <c r="F79" s="1"/>
      <c r="G79" s="1"/>
      <c r="H79" s="1"/>
      <c r="I79" s="1"/>
      <c r="J79" s="1"/>
      <c r="K79" s="54"/>
      <c r="L79" s="54"/>
      <c r="M79" s="54"/>
      <c r="N79" s="54"/>
      <c r="O79" s="54"/>
      <c r="P79" s="54"/>
      <c r="Q79" s="54"/>
      <c r="R79" s="1"/>
    </row>
    <row r="80" spans="3:18" x14ac:dyDescent="0.25">
      <c r="C80" s="1"/>
      <c r="D80" s="1"/>
      <c r="E80" s="1"/>
      <c r="F80" s="1"/>
      <c r="G80" s="1"/>
      <c r="H80" s="1"/>
      <c r="I80" s="1"/>
      <c r="J80" s="1"/>
      <c r="K80" s="54"/>
      <c r="L80" s="54"/>
      <c r="M80" s="54"/>
      <c r="N80" s="54"/>
      <c r="O80" s="54"/>
      <c r="P80" s="54"/>
      <c r="Q80" s="54"/>
      <c r="R80" s="1"/>
    </row>
    <row r="81" spans="3:18" x14ac:dyDescent="0.25">
      <c r="C81" s="1"/>
      <c r="D81" s="1"/>
      <c r="E81" s="1"/>
      <c r="F81" s="1"/>
      <c r="G81" s="1"/>
      <c r="H81" s="1"/>
      <c r="I81" s="1"/>
      <c r="J81" s="1"/>
      <c r="K81" s="54"/>
      <c r="L81" s="54"/>
      <c r="M81" s="54"/>
      <c r="N81" s="54"/>
      <c r="O81" s="54"/>
      <c r="P81" s="54"/>
      <c r="Q81" s="54"/>
      <c r="R81" s="1"/>
    </row>
    <row r="82" spans="3:18" x14ac:dyDescent="0.25">
      <c r="C82" s="1"/>
      <c r="D82" s="1"/>
      <c r="E82" s="1"/>
      <c r="F82" s="1"/>
      <c r="G82" s="1"/>
      <c r="H82" s="1"/>
      <c r="I82" s="1"/>
      <c r="J82" s="1"/>
      <c r="K82" s="54"/>
      <c r="L82" s="54"/>
      <c r="M82" s="54"/>
      <c r="N82" s="54"/>
      <c r="O82" s="54"/>
      <c r="P82" s="54"/>
      <c r="Q82" s="54"/>
      <c r="R82" s="1"/>
    </row>
    <row r="83" spans="3:18" x14ac:dyDescent="0.25">
      <c r="C83" s="1"/>
      <c r="D83" s="1"/>
      <c r="E83" s="1"/>
      <c r="F83" s="1"/>
      <c r="G83" s="1"/>
      <c r="H83" s="1"/>
      <c r="I83" s="1"/>
      <c r="J83" s="1"/>
      <c r="K83" s="54"/>
      <c r="L83" s="54"/>
      <c r="M83" s="54"/>
      <c r="N83" s="54"/>
      <c r="O83" s="54"/>
      <c r="P83" s="54"/>
      <c r="Q83" s="54"/>
      <c r="R83" s="1"/>
    </row>
    <row r="84" spans="3:18" x14ac:dyDescent="0.25">
      <c r="C84" s="1"/>
      <c r="D84" s="1"/>
      <c r="E84" s="1"/>
      <c r="F84" s="1"/>
      <c r="G84" s="1"/>
      <c r="H84" s="1"/>
      <c r="I84" s="1"/>
      <c r="J84" s="1"/>
      <c r="K84" s="54"/>
      <c r="L84" s="54"/>
      <c r="M84" s="54"/>
      <c r="N84" s="54"/>
      <c r="O84" s="54"/>
      <c r="P84" s="54"/>
      <c r="Q84" s="54"/>
      <c r="R84" s="1"/>
    </row>
    <row r="85" spans="3:18" x14ac:dyDescent="0.25">
      <c r="C85" s="1"/>
      <c r="D85" s="1"/>
      <c r="E85" s="1"/>
      <c r="F85" s="1"/>
      <c r="G85" s="1"/>
      <c r="H85" s="1"/>
      <c r="I85" s="1"/>
      <c r="J85" s="1"/>
      <c r="K85" s="54"/>
      <c r="L85" s="54"/>
      <c r="M85" s="54"/>
      <c r="N85" s="54"/>
      <c r="O85" s="54"/>
      <c r="P85" s="54"/>
      <c r="Q85" s="54"/>
      <c r="R85" s="1"/>
    </row>
    <row r="86" spans="3:18" x14ac:dyDescent="0.25">
      <c r="C86" s="1"/>
      <c r="D86" s="1"/>
      <c r="E86" s="1"/>
      <c r="F86" s="1"/>
      <c r="G86" s="1"/>
      <c r="H86" s="1"/>
      <c r="I86" s="1"/>
      <c r="J86" s="1"/>
      <c r="K86" s="54"/>
      <c r="L86" s="54"/>
      <c r="M86" s="54"/>
      <c r="N86" s="54"/>
      <c r="O86" s="54"/>
      <c r="P86" s="54"/>
      <c r="Q86" s="54"/>
      <c r="R86" s="1"/>
    </row>
    <row r="87" spans="3:18" x14ac:dyDescent="0.25">
      <c r="C87" s="1"/>
      <c r="D87" s="1"/>
      <c r="E87" s="1"/>
      <c r="F87" s="1"/>
      <c r="G87" s="1"/>
      <c r="H87" s="1"/>
      <c r="I87" s="1"/>
      <c r="J87" s="1"/>
      <c r="K87" s="54"/>
      <c r="L87" s="54"/>
      <c r="M87" s="54"/>
      <c r="N87" s="54"/>
      <c r="O87" s="54"/>
      <c r="P87" s="54"/>
      <c r="Q87" s="54"/>
      <c r="R87" s="1"/>
    </row>
    <row r="88" spans="3:18" x14ac:dyDescent="0.25">
      <c r="C88" s="1"/>
      <c r="D88" s="1"/>
      <c r="E88" s="1"/>
      <c r="F88" s="1"/>
      <c r="G88" s="1"/>
      <c r="H88" s="1"/>
      <c r="I88" s="1"/>
      <c r="J88" s="1"/>
      <c r="K88" s="54"/>
      <c r="L88" s="54"/>
      <c r="M88" s="54"/>
      <c r="N88" s="54"/>
      <c r="O88" s="54"/>
      <c r="P88" s="54"/>
      <c r="Q88" s="54"/>
      <c r="R88" s="1"/>
    </row>
    <row r="89" spans="3:18" x14ac:dyDescent="0.25">
      <c r="C89" s="1"/>
      <c r="D89" s="1"/>
      <c r="E89" s="1"/>
      <c r="F89" s="1"/>
      <c r="G89" s="1"/>
      <c r="H89" s="1"/>
      <c r="I89" s="1"/>
      <c r="J89" s="1"/>
      <c r="K89" s="54"/>
      <c r="L89" s="54"/>
      <c r="M89" s="54"/>
      <c r="N89" s="54"/>
      <c r="O89" s="54"/>
      <c r="P89" s="54"/>
      <c r="Q89" s="54"/>
      <c r="R89" s="1"/>
    </row>
    <row r="90" spans="3:18" x14ac:dyDescent="0.25">
      <c r="C90" s="1"/>
      <c r="D90" s="1"/>
      <c r="E90" s="1"/>
      <c r="F90" s="1"/>
      <c r="G90" s="1"/>
      <c r="H90" s="1"/>
      <c r="I90" s="1"/>
      <c r="J90" s="1"/>
      <c r="K90" s="54"/>
      <c r="L90" s="54"/>
      <c r="M90" s="54"/>
      <c r="N90" s="54"/>
      <c r="O90" s="54"/>
      <c r="P90" s="54"/>
      <c r="Q90" s="54"/>
      <c r="R90" s="1"/>
    </row>
    <row r="91" spans="3:18" x14ac:dyDescent="0.25">
      <c r="C91" s="1"/>
      <c r="D91" s="1"/>
      <c r="E91" s="1"/>
      <c r="F91" s="1"/>
      <c r="G91" s="1"/>
      <c r="H91" s="1"/>
      <c r="I91" s="1"/>
      <c r="J91" s="1"/>
      <c r="K91" s="54"/>
      <c r="L91" s="54"/>
      <c r="M91" s="54"/>
      <c r="N91" s="54"/>
      <c r="O91" s="54"/>
      <c r="P91" s="54"/>
      <c r="Q91" s="54"/>
      <c r="R91" s="1"/>
    </row>
    <row r="92" spans="3:18" x14ac:dyDescent="0.25">
      <c r="C92" s="1"/>
      <c r="D92" s="1"/>
      <c r="E92" s="1"/>
      <c r="F92" s="1"/>
      <c r="G92" s="1"/>
      <c r="H92" s="1"/>
      <c r="I92" s="1"/>
      <c r="J92" s="1"/>
      <c r="K92" s="54"/>
      <c r="L92" s="54"/>
      <c r="M92" s="54"/>
      <c r="N92" s="54"/>
      <c r="O92" s="54"/>
      <c r="P92" s="54"/>
      <c r="Q92" s="54"/>
      <c r="R92" s="1"/>
    </row>
    <row r="93" spans="3:18" x14ac:dyDescent="0.25">
      <c r="C93" s="1"/>
      <c r="D93" s="1"/>
      <c r="E93" s="1"/>
      <c r="F93" s="1"/>
      <c r="G93" s="1"/>
      <c r="H93" s="1"/>
      <c r="I93" s="1"/>
      <c r="J93" s="1"/>
      <c r="K93" s="54"/>
      <c r="L93" s="54"/>
      <c r="M93" s="54"/>
      <c r="N93" s="54"/>
      <c r="O93" s="54"/>
      <c r="P93" s="54"/>
      <c r="Q93" s="54"/>
      <c r="R93" s="1"/>
    </row>
    <row r="94" spans="3:18" x14ac:dyDescent="0.25">
      <c r="C94" s="1"/>
      <c r="D94" s="1"/>
      <c r="E94" s="1"/>
      <c r="F94" s="1"/>
      <c r="G94" s="1"/>
      <c r="H94" s="1"/>
      <c r="I94" s="1"/>
      <c r="J94" s="1"/>
      <c r="K94" s="54"/>
      <c r="L94" s="54"/>
      <c r="M94" s="54"/>
      <c r="N94" s="54"/>
      <c r="O94" s="54"/>
      <c r="P94" s="54"/>
      <c r="Q94" s="54"/>
      <c r="R94" s="1"/>
    </row>
    <row r="95" spans="3:18" x14ac:dyDescent="0.25">
      <c r="C95" s="1"/>
      <c r="D95" s="1"/>
      <c r="E95" s="1"/>
      <c r="F95" s="1"/>
      <c r="G95" s="1"/>
      <c r="H95" s="1"/>
      <c r="I95" s="1"/>
      <c r="J95" s="1"/>
      <c r="K95" s="54"/>
      <c r="L95" s="54"/>
      <c r="M95" s="54"/>
      <c r="N95" s="54"/>
      <c r="O95" s="54"/>
      <c r="P95" s="54"/>
      <c r="Q95" s="54"/>
      <c r="R95" s="1"/>
    </row>
  </sheetData>
  <sheetProtection password="DF9D" sheet="1" objects="1" scenarios="1"/>
  <mergeCells count="14">
    <mergeCell ref="A1:S1"/>
    <mergeCell ref="A21:J21"/>
    <mergeCell ref="A9:I9"/>
    <mergeCell ref="A11:E11"/>
    <mergeCell ref="A13:J13"/>
    <mergeCell ref="A15:J15"/>
    <mergeCell ref="A17:J17"/>
    <mergeCell ref="A19:J19"/>
    <mergeCell ref="C3:G3"/>
    <mergeCell ref="C4:G4"/>
    <mergeCell ref="C5:G5"/>
    <mergeCell ref="C6:H6"/>
    <mergeCell ref="C7:H7"/>
    <mergeCell ref="J7:L7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 differentFirst="1">
    <firstHeader>&amp;C&amp;"Arial,Fett"&amp;22&amp;E&amp;K00A8E1Entwicklungsbogen für Auszubildende der Stadtwerke Kiel AG</first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6"/>
  <sheetViews>
    <sheetView showGridLines="0" zoomScale="70" zoomScaleNormal="70" workbookViewId="0">
      <selection activeCell="P71" sqref="P71"/>
    </sheetView>
  </sheetViews>
  <sheetFormatPr baseColWidth="10" defaultRowHeight="15" x14ac:dyDescent="0.25"/>
  <cols>
    <col min="5" max="5" width="71.7109375" customWidth="1"/>
    <col min="17" max="17" width="59.85546875" style="51" bestFit="1" customWidth="1"/>
  </cols>
  <sheetData>
    <row r="2" spans="1:17" ht="27.75" x14ac:dyDescent="0.4">
      <c r="A2" s="47" t="s">
        <v>57</v>
      </c>
      <c r="B2" s="47"/>
      <c r="C2" s="47"/>
      <c r="D2" s="47"/>
      <c r="E2" s="47"/>
      <c r="F2" s="47"/>
      <c r="L2" s="47"/>
      <c r="M2" s="47"/>
    </row>
    <row r="3" spans="1:17" x14ac:dyDescent="0.25">
      <c r="G3" s="50"/>
      <c r="H3" s="50"/>
      <c r="I3" s="50"/>
      <c r="K3" s="50"/>
      <c r="L3" s="50"/>
    </row>
    <row r="4" spans="1:17" ht="18" x14ac:dyDescent="0.25">
      <c r="B4" s="48" t="s">
        <v>58</v>
      </c>
      <c r="C4" s="48"/>
      <c r="D4" s="48"/>
      <c r="E4" s="48"/>
      <c r="F4" s="48"/>
      <c r="G4" s="48"/>
    </row>
    <row r="6" spans="1:17" x14ac:dyDescent="0.25">
      <c r="E6" s="35" t="str">
        <f>+IF('Persönliche Kompetenz'!$C$5=0,"",'Persönliche Kompetenz'!$C$5)</f>
        <v>erfasst neue Ausbildungsinhalte zügig und richtig</v>
      </c>
    </row>
    <row r="8" spans="1:17" x14ac:dyDescent="0.25">
      <c r="E8" s="35" t="str">
        <f>+IF('Persönliche Kompetenz'!$C$6=0,"",'Persönliche Kompetenz'!$C$6)</f>
        <v xml:space="preserve">überträgt vorhandenes Wissen und Erfahrungen auf neue Aufgabenstellungen </v>
      </c>
    </row>
    <row r="10" spans="1:17" x14ac:dyDescent="0.25">
      <c r="E10" s="35" t="str">
        <f>+IF('Persönliche Kompetenz'!$C$7=0,"",'Persönliche Kompetenz'!$C$7)</f>
        <v>arbeitet sich schnell ins Fachgebiet ein</v>
      </c>
      <c r="Q10" s="51" t="s">
        <v>59</v>
      </c>
    </row>
    <row r="12" spans="1:17" x14ac:dyDescent="0.25">
      <c r="E12" s="35" t="str">
        <f>+IF('Persönliche Kompetenz'!$C$8=0,"",'Persönliche Kompetenz'!$C$8)</f>
        <v>kann über einen längeren Zeitraum konzentriert arbeiten</v>
      </c>
    </row>
    <row r="14" spans="1:17" x14ac:dyDescent="0.25">
      <c r="E14" s="35" t="str">
        <f>+IF('Persönliche Kompetenz'!$C$9=0,"",'Persönliche Kompetenz'!$C$9)</f>
        <v>ist belastbar/kann gut mit Stress umgehen</v>
      </c>
    </row>
    <row r="16" spans="1:17" x14ac:dyDescent="0.25">
      <c r="E16" s="35"/>
    </row>
    <row r="21" spans="5:17" x14ac:dyDescent="0.25">
      <c r="E21" s="35" t="str">
        <f>+IF('Persönliche Kompetenz'!$C$12=0,"",'Persönliche Kompetenz'!$C$12)</f>
        <v>arbeitet gewissenhaft und genau</v>
      </c>
    </row>
    <row r="23" spans="5:17" x14ac:dyDescent="0.25">
      <c r="E23" s="35" t="str">
        <f>+IF('Persönliche Kompetenz'!$C$13=0,"",'Persönliche Kompetenz'!$C$13)</f>
        <v>erledigt Aufgaben ohne ständige Kontrolle</v>
      </c>
    </row>
    <row r="25" spans="5:17" x14ac:dyDescent="0.25">
      <c r="E25" s="35" t="str">
        <f>+IF('Persönliche Kompetenz'!$C$14=0,"",'Persönliche Kompetenz'!$C$14)</f>
        <v>bearbeitet Aufgaben in angemessener Zeit und hält sich an Fristen</v>
      </c>
      <c r="Q25" s="51" t="s">
        <v>84</v>
      </c>
    </row>
    <row r="27" spans="5:17" x14ac:dyDescent="0.25">
      <c r="E27" s="35" t="str">
        <f>+IF('Persönliche Kompetenz'!$C$15=0,"",'Persönliche Kompetenz'!$C$15)</f>
        <v>kann Umfang und Dauer von Aufgaben abschätzen und diese sinnvoll organisieren</v>
      </c>
    </row>
    <row r="29" spans="5:17" x14ac:dyDescent="0.25">
      <c r="E29" s="35" t="str">
        <f>+IF('Persönliche Kompetenz'!$C$16=0,"",'Persönliche Kompetenz'!$C$16)</f>
        <v>besitzt auch in schwierigen Situationen Selbstdisziplin und Ausdauer</v>
      </c>
    </row>
    <row r="39" spans="5:17" x14ac:dyDescent="0.25">
      <c r="E39" s="35" t="str">
        <f>+IF('Persönliche Kompetenz'!$C$19=0,"",'Persönliche Kompetenz'!$C$19)</f>
        <v>pünktliche Abgabe</v>
      </c>
    </row>
    <row r="41" spans="5:17" x14ac:dyDescent="0.25">
      <c r="E41" s="35" t="str">
        <f>+IF('Persönliche Kompetenz'!$C$20=0,"",'Persönliche Kompetenz'!$C$20)</f>
        <v>gibt erworbene Fachkenntnisse vollständig und korrekt wieder</v>
      </c>
    </row>
    <row r="42" spans="5:17" x14ac:dyDescent="0.25">
      <c r="Q42" s="51" t="s">
        <v>70</v>
      </c>
    </row>
    <row r="43" spans="5:17" x14ac:dyDescent="0.25">
      <c r="E43" s="35" t="str">
        <f>+IF('Persönliche Kompetenz'!$C$21=0,"",'Persönliche Kompetenz'!$C$21)</f>
        <v>Grammatik und Rechtschreibung sind einwandfrei</v>
      </c>
    </row>
    <row r="45" spans="5:17" x14ac:dyDescent="0.25">
      <c r="E45" s="35" t="str">
        <f>+IF('Persönliche Kompetenz'!$C$22=0,"",'Persönliche Kompetenz'!$C$22)</f>
        <v>ein roter Faden ist erkennbar</v>
      </c>
    </row>
    <row r="47" spans="5:17" x14ac:dyDescent="0.25">
      <c r="E47" s="35" t="str">
        <f>+IF('Persönliche Kompetenz'!$C$23=0,"",'Persönliche Kompetenz'!$C$23)</f>
        <v>Länge ist, der Einsatzzeit entsprechend, angemessen</v>
      </c>
    </row>
    <row r="54" spans="2:17" ht="18" x14ac:dyDescent="0.25">
      <c r="B54" s="48" t="s">
        <v>75</v>
      </c>
    </row>
    <row r="56" spans="2:17" x14ac:dyDescent="0.25">
      <c r="E56" s="35" t="str">
        <f>+IF('Persönliche Kompetenz'!$C$27=0,"",'Persönliche Kompetenz'!$C$27)</f>
        <v>arbeitet aus eigenem Antrieb</v>
      </c>
    </row>
    <row r="58" spans="2:17" x14ac:dyDescent="0.25">
      <c r="E58" s="35" t="str">
        <f>+IF('Persönliche Kompetenz'!$C$28=0,"",'Persönliche Kompetenz'!$C$28)</f>
        <v>sucht sich eigenständig Arbeitsaufgaben</v>
      </c>
    </row>
    <row r="60" spans="2:17" x14ac:dyDescent="0.25">
      <c r="E60" s="35" t="str">
        <f>+IF('Persönliche Kompetenz'!$C$29=0,"",'Persönliche Kompetenz'!$C$29)</f>
        <v>nutzt die Arbeitszeit effizient</v>
      </c>
      <c r="Q60" s="51" t="s">
        <v>76</v>
      </c>
    </row>
    <row r="62" spans="2:17" x14ac:dyDescent="0.25">
      <c r="E62" s="35" t="str">
        <f>+IF('Persönliche Kompetenz'!$C$30=0,"",'Persönliche Kompetenz'!$C$30)</f>
        <v>setzt sich unabhängig von der Art der Aufgabe für deren Erledigung ein</v>
      </c>
    </row>
    <row r="64" spans="2:17" x14ac:dyDescent="0.25">
      <c r="E64" s="35" t="str">
        <f>+IF('Persönliche Kompetenz'!$C$31=0,"",'Persönliche Kompetenz'!$C$31)</f>
        <v>zeigt Eigeninitiative bei der Wissenserweiterung/hinterfragt Zusammenhänge</v>
      </c>
    </row>
    <row r="66" spans="5:5" x14ac:dyDescent="0.25">
      <c r="E66" s="35" t="str">
        <f>+IF('Persönliche Kompetenz'!$C$32=0,"",'Persönliche Kompetenz'!$C$32)</f>
        <v>macht Vorschläge zur Verbesserung von Arbeitsabläufen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showGridLines="0" showWhiteSpace="0" view="pageLayout" zoomScaleNormal="100" workbookViewId="0">
      <selection activeCell="I27" sqref="I27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63" customWidth="1"/>
    <col min="4" max="7" width="11.42578125" hidden="1" customWidth="1" outlineLevel="1"/>
    <col min="8" max="8" width="3.7109375" customWidth="1" collapsed="1"/>
    <col min="9" max="13" width="12.5703125" customWidth="1"/>
    <col min="14" max="14" width="8.42578125" hidden="1" customWidth="1"/>
    <col min="15" max="15" width="20.7109375" hidden="1" customWidth="1"/>
    <col min="16" max="16" width="11.42578125" hidden="1" customWidth="1"/>
    <col min="17" max="17" width="13" customWidth="1"/>
    <col min="18" max="20" width="11.42578125" customWidth="1"/>
  </cols>
  <sheetData>
    <row r="1" spans="1:18" ht="32.25" x14ac:dyDescent="0.4">
      <c r="A1" s="122" t="s">
        <v>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38"/>
      <c r="O1" s="85" t="s">
        <v>128</v>
      </c>
    </row>
    <row r="2" spans="1:18" ht="5.85" customHeight="1" x14ac:dyDescent="0.25">
      <c r="O2" s="88"/>
    </row>
    <row r="3" spans="1:18" ht="18" x14ac:dyDescent="0.25">
      <c r="A3" s="124" t="s">
        <v>7</v>
      </c>
      <c r="B3" s="124"/>
      <c r="C3" s="124"/>
      <c r="D3" s="124"/>
      <c r="E3" s="124"/>
      <c r="F3" s="124"/>
      <c r="I3" s="17"/>
      <c r="J3" s="17"/>
      <c r="K3" s="17"/>
      <c r="L3" s="17"/>
      <c r="M3" s="17"/>
      <c r="N3" s="7"/>
      <c r="O3" s="88"/>
      <c r="Q3" s="64"/>
      <c r="R3" s="63"/>
    </row>
    <row r="4" spans="1:18" x14ac:dyDescent="0.25">
      <c r="A4" s="123" t="s">
        <v>129</v>
      </c>
      <c r="B4" s="123"/>
      <c r="C4" s="123"/>
      <c r="D4" s="123"/>
      <c r="E4" s="123"/>
      <c r="F4" s="123"/>
      <c r="I4" s="41" t="s">
        <v>88</v>
      </c>
      <c r="J4" s="41" t="s">
        <v>89</v>
      </c>
      <c r="K4" s="41" t="s">
        <v>90</v>
      </c>
      <c r="L4" s="42" t="s">
        <v>91</v>
      </c>
      <c r="M4" s="41" t="s">
        <v>92</v>
      </c>
      <c r="N4" s="39"/>
      <c r="O4" s="88"/>
      <c r="Q4" s="64"/>
      <c r="R4" s="63"/>
    </row>
    <row r="5" spans="1:18" ht="15.6" customHeight="1" x14ac:dyDescent="0.3">
      <c r="A5" s="23"/>
      <c r="B5" s="44" t="s">
        <v>85</v>
      </c>
      <c r="C5" s="4" t="s">
        <v>9</v>
      </c>
      <c r="D5" s="4"/>
      <c r="E5" s="4"/>
      <c r="F5" s="4"/>
      <c r="G5" s="6"/>
      <c r="H5" s="6"/>
      <c r="I5" s="103"/>
      <c r="J5" s="104"/>
      <c r="K5" s="103"/>
      <c r="L5" s="103"/>
      <c r="M5" s="103"/>
      <c r="N5" s="40"/>
      <c r="O5" s="88" t="s">
        <v>88</v>
      </c>
      <c r="P5">
        <f>VLOOKUP(O5,Auswertung!$AF$3:$AG$7,2,FALSE)</f>
        <v>1</v>
      </c>
      <c r="Q5" s="64"/>
      <c r="R5" s="63"/>
    </row>
    <row r="6" spans="1:18" ht="15.6" customHeight="1" x14ac:dyDescent="0.3">
      <c r="A6" s="20"/>
      <c r="B6" s="34" t="s">
        <v>85</v>
      </c>
      <c r="C6" s="4" t="s">
        <v>10</v>
      </c>
      <c r="D6" s="5"/>
      <c r="E6" s="5"/>
      <c r="F6" s="5"/>
      <c r="G6" s="6"/>
      <c r="H6" s="6"/>
      <c r="I6" s="103"/>
      <c r="J6" s="104"/>
      <c r="K6" s="103"/>
      <c r="L6" s="103"/>
      <c r="M6" s="103"/>
      <c r="N6" s="40"/>
      <c r="O6" s="88" t="s">
        <v>88</v>
      </c>
      <c r="P6">
        <f>VLOOKUP(O6,Auswertung!$AF$3:$AG$7,2,FALSE)</f>
        <v>1</v>
      </c>
      <c r="Q6" s="64"/>
      <c r="R6" s="63"/>
    </row>
    <row r="7" spans="1:18" ht="15.6" customHeight="1" x14ac:dyDescent="0.3">
      <c r="A7" s="20"/>
      <c r="B7" s="34" t="s">
        <v>85</v>
      </c>
      <c r="C7" s="4" t="s">
        <v>11</v>
      </c>
      <c r="D7" s="4"/>
      <c r="E7" s="4"/>
      <c r="F7" s="4"/>
      <c r="G7" s="17"/>
      <c r="H7" s="17"/>
      <c r="I7" s="103"/>
      <c r="J7" s="103"/>
      <c r="K7" s="103"/>
      <c r="L7" s="103"/>
      <c r="M7" s="103"/>
      <c r="N7" s="40"/>
      <c r="O7" s="88" t="s">
        <v>88</v>
      </c>
      <c r="P7">
        <f>VLOOKUP(O7,Auswertung!$AF$3:$AG$7,2,FALSE)</f>
        <v>1</v>
      </c>
      <c r="Q7" s="64"/>
      <c r="R7" s="63"/>
    </row>
    <row r="8" spans="1:18" ht="15.6" customHeight="1" x14ac:dyDescent="0.3">
      <c r="A8" s="20"/>
      <c r="B8" s="34" t="s">
        <v>85</v>
      </c>
      <c r="C8" s="4" t="s">
        <v>12</v>
      </c>
      <c r="D8" s="5"/>
      <c r="E8" s="5"/>
      <c r="F8" s="5"/>
      <c r="G8" s="6"/>
      <c r="H8" s="6"/>
      <c r="I8" s="105"/>
      <c r="J8" s="103"/>
      <c r="K8" s="103"/>
      <c r="L8" s="103"/>
      <c r="M8" s="103"/>
      <c r="N8" s="40"/>
      <c r="O8" s="88" t="s">
        <v>88</v>
      </c>
      <c r="P8">
        <f>VLOOKUP(O8,Auswertung!$AF$3:$AG$7,2,FALSE)</f>
        <v>1</v>
      </c>
      <c r="Q8" s="64"/>
      <c r="R8" s="63"/>
    </row>
    <row r="9" spans="1:18" ht="15.6" customHeight="1" x14ac:dyDescent="0.3">
      <c r="A9" s="20"/>
      <c r="B9" s="34" t="s">
        <v>85</v>
      </c>
      <c r="C9" s="4" t="s">
        <v>13</v>
      </c>
      <c r="D9" s="5"/>
      <c r="E9" s="5"/>
      <c r="F9" s="5"/>
      <c r="G9" s="6"/>
      <c r="H9" s="6"/>
      <c r="I9" s="103"/>
      <c r="J9" s="103"/>
      <c r="K9" s="103"/>
      <c r="L9" s="103"/>
      <c r="M9" s="103"/>
      <c r="N9" s="40"/>
      <c r="O9" s="88" t="s">
        <v>88</v>
      </c>
      <c r="P9">
        <f>VLOOKUP(O9,Auswertung!$AF$3:$AG$7,2,FALSE)</f>
        <v>1</v>
      </c>
    </row>
    <row r="10" spans="1:18" ht="15.6" customHeight="1" x14ac:dyDescent="0.3">
      <c r="A10" s="20"/>
      <c r="B10" s="34" t="s">
        <v>85</v>
      </c>
      <c r="C10" s="4" t="s">
        <v>14</v>
      </c>
      <c r="D10" s="4"/>
      <c r="E10" s="4"/>
      <c r="F10" s="4"/>
      <c r="G10" s="17"/>
      <c r="H10" s="6"/>
      <c r="I10" s="103"/>
      <c r="J10" s="105"/>
      <c r="K10" s="105"/>
      <c r="L10" s="105"/>
      <c r="M10" s="103"/>
      <c r="N10" s="40"/>
      <c r="O10" s="88" t="s">
        <v>88</v>
      </c>
      <c r="P10">
        <f>VLOOKUP(O10,Auswertung!$AF$3:$AG$7,2,FALSE)</f>
        <v>1</v>
      </c>
    </row>
    <row r="11" spans="1:18" ht="6.75" customHeight="1" x14ac:dyDescent="0.25">
      <c r="C11" s="31"/>
      <c r="D11" s="31"/>
      <c r="E11" s="31"/>
      <c r="F11" s="31"/>
      <c r="G11" s="31"/>
      <c r="H11" s="31"/>
      <c r="I11" s="7"/>
      <c r="J11" s="7"/>
      <c r="O11" s="88"/>
    </row>
    <row r="12" spans="1:18" ht="18" x14ac:dyDescent="0.25">
      <c r="A12" s="124" t="s">
        <v>15</v>
      </c>
      <c r="B12" s="124"/>
      <c r="C12" s="124"/>
      <c r="D12" s="124"/>
      <c r="E12" s="124"/>
      <c r="F12" s="124"/>
      <c r="G12" s="124"/>
      <c r="H12" s="27"/>
      <c r="I12" s="56"/>
      <c r="J12" s="56"/>
      <c r="K12" s="57"/>
      <c r="L12" s="57"/>
      <c r="M12" s="57"/>
      <c r="O12" s="88"/>
    </row>
    <row r="13" spans="1:18" x14ac:dyDescent="0.25">
      <c r="A13" s="123" t="s">
        <v>16</v>
      </c>
      <c r="B13" s="123"/>
      <c r="C13" s="123"/>
      <c r="I13" s="58" t="s">
        <v>88</v>
      </c>
      <c r="J13" s="58" t="s">
        <v>89</v>
      </c>
      <c r="K13" s="58" t="s">
        <v>90</v>
      </c>
      <c r="L13" s="58" t="s">
        <v>91</v>
      </c>
      <c r="M13" s="58" t="s">
        <v>92</v>
      </c>
      <c r="N13" s="36"/>
      <c r="O13" s="88"/>
    </row>
    <row r="14" spans="1:18" ht="15.6" customHeight="1" x14ac:dyDescent="0.3">
      <c r="A14" s="20"/>
      <c r="B14" s="34" t="s">
        <v>85</v>
      </c>
      <c r="C14" s="5" t="s">
        <v>17</v>
      </c>
      <c r="D14" s="5"/>
      <c r="E14" s="5"/>
      <c r="F14" s="5"/>
      <c r="G14" s="5"/>
      <c r="H14" s="5"/>
      <c r="I14" s="103"/>
      <c r="J14" s="103"/>
      <c r="K14" s="103"/>
      <c r="L14" s="103"/>
      <c r="M14" s="103"/>
      <c r="N14" s="40"/>
      <c r="O14" s="88" t="s">
        <v>88</v>
      </c>
      <c r="P14">
        <f>VLOOKUP(O14,Auswertung!$AF$3:$AG$7,2,FALSE)</f>
        <v>1</v>
      </c>
    </row>
    <row r="15" spans="1:18" ht="15.6" customHeight="1" x14ac:dyDescent="0.3">
      <c r="A15" s="20"/>
      <c r="B15" s="34" t="s">
        <v>85</v>
      </c>
      <c r="C15" s="5" t="s">
        <v>18</v>
      </c>
      <c r="D15" s="2"/>
      <c r="E15" s="2"/>
      <c r="F15" s="2"/>
      <c r="G15" s="2"/>
      <c r="H15" s="2"/>
      <c r="I15" s="103"/>
      <c r="J15" s="103"/>
      <c r="K15" s="103"/>
      <c r="L15" s="103"/>
      <c r="M15" s="103"/>
      <c r="N15" s="40"/>
      <c r="O15" s="88" t="s">
        <v>89</v>
      </c>
      <c r="P15">
        <f>VLOOKUP(O15,Auswertung!$AF$3:$AG$7,2,FALSE)</f>
        <v>2</v>
      </c>
    </row>
    <row r="16" spans="1:18" ht="15.6" customHeight="1" x14ac:dyDescent="0.3">
      <c r="A16" s="24"/>
      <c r="B16" s="34" t="s">
        <v>85</v>
      </c>
      <c r="C16" s="5" t="s">
        <v>19</v>
      </c>
      <c r="D16" s="5"/>
      <c r="E16" s="5"/>
      <c r="F16" s="5"/>
      <c r="G16" s="5"/>
      <c r="H16" s="5"/>
      <c r="I16" s="103"/>
      <c r="J16" s="103"/>
      <c r="K16" s="103"/>
      <c r="L16" s="103"/>
      <c r="M16" s="103"/>
      <c r="N16" s="40"/>
      <c r="O16" s="88" t="s">
        <v>88</v>
      </c>
      <c r="P16">
        <f>VLOOKUP(O16,Auswertung!$AF$3:$AG$7,2,FALSE)</f>
        <v>1</v>
      </c>
    </row>
    <row r="17" spans="1:16" ht="15.6" customHeight="1" x14ac:dyDescent="0.3">
      <c r="A17" s="92"/>
      <c r="B17" s="34" t="s">
        <v>85</v>
      </c>
      <c r="C17" s="5" t="s">
        <v>20</v>
      </c>
      <c r="D17" s="4"/>
      <c r="E17" s="4"/>
      <c r="F17" s="4"/>
      <c r="G17" s="4"/>
      <c r="H17" s="4"/>
      <c r="I17" s="105"/>
      <c r="J17" s="103"/>
      <c r="K17" s="103"/>
      <c r="L17" s="103"/>
      <c r="M17" s="103"/>
      <c r="N17" s="40"/>
      <c r="O17" s="88" t="s">
        <v>89</v>
      </c>
      <c r="P17">
        <f>VLOOKUP(O17,Auswertung!$AF$3:$AG$7,2,FALSE)</f>
        <v>2</v>
      </c>
    </row>
    <row r="18" spans="1:16" ht="15.6" customHeight="1" x14ac:dyDescent="0.3">
      <c r="A18" s="24"/>
      <c r="B18" s="34" t="s">
        <v>85</v>
      </c>
      <c r="C18" s="5" t="s">
        <v>21</v>
      </c>
      <c r="D18" s="4"/>
      <c r="E18" s="4"/>
      <c r="F18" s="4"/>
      <c r="G18" s="4"/>
      <c r="H18" s="4"/>
      <c r="I18" s="103"/>
      <c r="J18" s="103"/>
      <c r="K18" s="103"/>
      <c r="L18" s="103"/>
      <c r="M18" s="103"/>
      <c r="N18" s="40"/>
      <c r="O18" s="88" t="s">
        <v>88</v>
      </c>
      <c r="P18">
        <f>VLOOKUP(O18,Auswertung!$AF$3:$AG$7,2,FALSE)</f>
        <v>1</v>
      </c>
    </row>
    <row r="19" spans="1:16" ht="6.75" customHeight="1" x14ac:dyDescent="0.25">
      <c r="C19" s="31"/>
      <c r="D19" s="31"/>
      <c r="E19" s="31"/>
      <c r="F19" s="31"/>
      <c r="G19" s="31"/>
      <c r="H19" s="31"/>
      <c r="I19" s="7"/>
      <c r="J19" s="7"/>
      <c r="O19" s="88"/>
    </row>
    <row r="20" spans="1:16" x14ac:dyDescent="0.25">
      <c r="A20" s="123" t="s">
        <v>22</v>
      </c>
      <c r="B20" s="123"/>
      <c r="C20" s="123"/>
      <c r="D20" s="123"/>
      <c r="E20" s="17"/>
      <c r="O20" s="88"/>
    </row>
    <row r="21" spans="1:16" ht="15.6" customHeight="1" x14ac:dyDescent="0.3">
      <c r="A21" s="23"/>
      <c r="B21" s="44" t="s">
        <v>85</v>
      </c>
      <c r="C21" s="21" t="s">
        <v>23</v>
      </c>
      <c r="D21" s="17"/>
      <c r="E21" s="17"/>
      <c r="F21" s="6"/>
      <c r="G21" s="6"/>
      <c r="H21" s="6"/>
      <c r="I21" s="103"/>
      <c r="J21" s="103"/>
      <c r="K21" s="103"/>
      <c r="L21" s="103"/>
      <c r="M21" s="103"/>
      <c r="N21" s="40"/>
      <c r="O21" s="88" t="s">
        <v>88</v>
      </c>
      <c r="P21">
        <f>VLOOKUP(O21,Auswertung!$AF$3:$AG$7,2,FALSE)</f>
        <v>1</v>
      </c>
    </row>
    <row r="22" spans="1:16" ht="15.6" customHeight="1" x14ac:dyDescent="0.3">
      <c r="A22" s="20"/>
      <c r="B22" s="34" t="s">
        <v>85</v>
      </c>
      <c r="C22" s="21" t="s">
        <v>24</v>
      </c>
      <c r="D22" s="6"/>
      <c r="E22" s="6"/>
      <c r="F22" s="6"/>
      <c r="G22" s="6"/>
      <c r="H22" s="6"/>
      <c r="I22" s="103"/>
      <c r="J22" s="103"/>
      <c r="K22" s="103"/>
      <c r="L22" s="103"/>
      <c r="M22" s="103"/>
      <c r="N22" s="40"/>
      <c r="O22" s="88" t="s">
        <v>88</v>
      </c>
      <c r="P22">
        <f>VLOOKUP(O22,Auswertung!$AF$3:$AG$7,2,FALSE)</f>
        <v>1</v>
      </c>
    </row>
    <row r="23" spans="1:16" ht="15.6" customHeight="1" x14ac:dyDescent="0.3">
      <c r="A23" s="24"/>
      <c r="B23" s="34" t="s">
        <v>85</v>
      </c>
      <c r="C23" s="21" t="s">
        <v>25</v>
      </c>
      <c r="D23" s="7"/>
      <c r="E23" s="7"/>
      <c r="F23" s="7"/>
      <c r="G23" s="7"/>
      <c r="H23" s="91"/>
      <c r="I23" s="103"/>
      <c r="J23" s="103"/>
      <c r="K23" s="103"/>
      <c r="L23" s="103"/>
      <c r="M23" s="103"/>
      <c r="N23" s="40"/>
      <c r="O23" s="88" t="s">
        <v>88</v>
      </c>
      <c r="P23">
        <f>VLOOKUP(O23,Auswertung!$AF$3:$AG$7,2,FALSE)</f>
        <v>1</v>
      </c>
    </row>
    <row r="24" spans="1:16" ht="15.6" customHeight="1" x14ac:dyDescent="0.3">
      <c r="A24" s="24"/>
      <c r="B24" s="34" t="s">
        <v>85</v>
      </c>
      <c r="C24" s="21" t="s">
        <v>163</v>
      </c>
      <c r="D24" s="6"/>
      <c r="E24" s="6"/>
      <c r="F24" s="6"/>
      <c r="G24" s="6"/>
      <c r="H24" s="17"/>
      <c r="I24" s="105"/>
      <c r="J24" s="103"/>
      <c r="K24" s="103"/>
      <c r="L24" s="103"/>
      <c r="M24" s="103"/>
      <c r="N24" s="40"/>
      <c r="O24" s="88" t="s">
        <v>88</v>
      </c>
      <c r="P24">
        <f>VLOOKUP(O24,Auswertung!$AF$3:$AG$7,2,FALSE)</f>
        <v>1</v>
      </c>
    </row>
    <row r="25" spans="1:16" ht="15.6" customHeight="1" x14ac:dyDescent="0.3">
      <c r="A25" s="24"/>
      <c r="B25" s="34" t="s">
        <v>85</v>
      </c>
      <c r="C25" s="21" t="s">
        <v>26</v>
      </c>
      <c r="D25" s="17"/>
      <c r="E25" s="17"/>
      <c r="F25" s="17"/>
      <c r="G25" s="17"/>
      <c r="H25" s="19"/>
      <c r="I25" s="104"/>
      <c r="J25" s="103"/>
      <c r="K25" s="103"/>
      <c r="L25" s="103"/>
      <c r="M25" s="103"/>
      <c r="N25" s="40"/>
      <c r="O25" s="88" t="s">
        <v>89</v>
      </c>
      <c r="P25">
        <f>VLOOKUP(O25,Auswertung!$AF$3:$AG$7,2,FALSE)</f>
        <v>2</v>
      </c>
    </row>
    <row r="26" spans="1:16" ht="6.75" customHeight="1" x14ac:dyDescent="0.25">
      <c r="C26" s="15"/>
      <c r="D26" s="15"/>
      <c r="E26" s="15"/>
      <c r="F26" s="15"/>
      <c r="G26" s="15"/>
      <c r="H26" s="26"/>
      <c r="I26" s="7"/>
      <c r="J26" s="7"/>
      <c r="O26" s="88"/>
    </row>
    <row r="27" spans="1:16" ht="18" x14ac:dyDescent="0.25">
      <c r="A27" s="124" t="s">
        <v>27</v>
      </c>
      <c r="B27" s="124"/>
      <c r="C27" s="124"/>
      <c r="D27" s="124"/>
      <c r="E27" s="124"/>
      <c r="O27" s="88"/>
    </row>
    <row r="28" spans="1:16" x14ac:dyDescent="0.25">
      <c r="A28" s="123" t="s">
        <v>28</v>
      </c>
      <c r="B28" s="123"/>
      <c r="C28" s="123"/>
      <c r="D28" s="17"/>
      <c r="E28" s="17"/>
      <c r="I28" s="58" t="s">
        <v>88</v>
      </c>
      <c r="J28" s="58" t="s">
        <v>89</v>
      </c>
      <c r="K28" s="58" t="s">
        <v>90</v>
      </c>
      <c r="L28" s="58" t="s">
        <v>91</v>
      </c>
      <c r="M28" s="58" t="s">
        <v>92</v>
      </c>
      <c r="N28" s="36"/>
      <c r="O28" s="88"/>
    </row>
    <row r="29" spans="1:16" ht="15.6" customHeight="1" x14ac:dyDescent="0.3">
      <c r="A29" s="24"/>
      <c r="B29" s="44" t="s">
        <v>85</v>
      </c>
      <c r="C29" s="21" t="s">
        <v>29</v>
      </c>
      <c r="D29" s="21"/>
      <c r="E29" s="21"/>
      <c r="F29" s="22"/>
      <c r="G29" s="22"/>
      <c r="H29" s="22"/>
      <c r="I29" s="103"/>
      <c r="J29" s="103"/>
      <c r="K29" s="103"/>
      <c r="L29" s="103"/>
      <c r="M29" s="103"/>
      <c r="N29" s="40"/>
      <c r="O29" s="88" t="s">
        <v>88</v>
      </c>
      <c r="P29">
        <f>VLOOKUP(O29,Auswertung!$AF$3:$AG$7,2,FALSE)</f>
        <v>1</v>
      </c>
    </row>
    <row r="30" spans="1:16" ht="15.6" customHeight="1" x14ac:dyDescent="0.3">
      <c r="A30" s="24"/>
      <c r="B30" s="34" t="s">
        <v>85</v>
      </c>
      <c r="C30" s="21" t="s">
        <v>30</v>
      </c>
      <c r="D30" s="22"/>
      <c r="E30" s="22"/>
      <c r="F30" s="22"/>
      <c r="G30" s="22"/>
      <c r="H30" s="22"/>
      <c r="I30" s="103"/>
      <c r="J30" s="103"/>
      <c r="K30" s="103"/>
      <c r="L30" s="103"/>
      <c r="M30" s="103"/>
      <c r="N30" s="40"/>
      <c r="O30" s="88" t="s">
        <v>88</v>
      </c>
      <c r="P30">
        <f>VLOOKUP(O30,Auswertung!$AF$3:$AG$7,2,FALSE)</f>
        <v>1</v>
      </c>
    </row>
    <row r="31" spans="1:16" ht="15.6" customHeight="1" x14ac:dyDescent="0.3">
      <c r="A31" s="20"/>
      <c r="B31" s="34" t="s">
        <v>85</v>
      </c>
      <c r="C31" s="21" t="s">
        <v>31</v>
      </c>
      <c r="D31" s="21"/>
      <c r="E31" s="22"/>
      <c r="F31" s="22"/>
      <c r="G31" s="22"/>
      <c r="H31" s="22"/>
      <c r="I31" s="103"/>
      <c r="J31" s="103"/>
      <c r="K31" s="103"/>
      <c r="L31" s="103"/>
      <c r="M31" s="103"/>
      <c r="N31" s="40"/>
      <c r="O31" s="88" t="s">
        <v>88</v>
      </c>
      <c r="P31">
        <f>VLOOKUP(O31,Auswertung!$AF$3:$AG$7,2,FALSE)</f>
        <v>1</v>
      </c>
    </row>
    <row r="32" spans="1:16" ht="15.6" customHeight="1" x14ac:dyDescent="0.3">
      <c r="A32" s="24"/>
      <c r="B32" s="34" t="s">
        <v>85</v>
      </c>
      <c r="C32" s="21" t="s">
        <v>32</v>
      </c>
      <c r="D32" s="21"/>
      <c r="E32" s="21"/>
      <c r="F32" s="21"/>
      <c r="G32" s="21"/>
      <c r="H32" s="21"/>
      <c r="I32" s="103"/>
      <c r="J32" s="103"/>
      <c r="K32" s="103"/>
      <c r="L32" s="103"/>
      <c r="M32" s="103"/>
      <c r="N32" s="40"/>
      <c r="O32" s="88" t="s">
        <v>88</v>
      </c>
      <c r="P32">
        <f>VLOOKUP(O32,Auswertung!$AF$3:$AG$7,2,FALSE)</f>
        <v>1</v>
      </c>
    </row>
    <row r="33" spans="1:16" ht="15.6" customHeight="1" x14ac:dyDescent="0.3">
      <c r="A33" s="20"/>
      <c r="B33" s="34" t="s">
        <v>85</v>
      </c>
      <c r="C33" s="21" t="s">
        <v>33</v>
      </c>
      <c r="D33" s="22"/>
      <c r="E33" s="22"/>
      <c r="F33" s="22"/>
      <c r="G33" s="22"/>
      <c r="H33" s="22"/>
      <c r="I33" s="103"/>
      <c r="J33" s="105"/>
      <c r="K33" s="103"/>
      <c r="L33" s="103"/>
      <c r="M33" s="103"/>
      <c r="N33" s="40"/>
      <c r="O33" s="88" t="s">
        <v>88</v>
      </c>
      <c r="P33">
        <f>VLOOKUP(O33,Auswertung!$AF$3:$AG$7,2,FALSE)</f>
        <v>1</v>
      </c>
    </row>
    <row r="34" spans="1:16" x14ac:dyDescent="0.25">
      <c r="A34" s="7"/>
      <c r="C34" s="16"/>
      <c r="D34" s="16"/>
      <c r="E34" s="16"/>
      <c r="F34" s="16"/>
      <c r="G34" s="16"/>
      <c r="H34" s="16"/>
      <c r="I34" s="30"/>
      <c r="J34" s="30"/>
      <c r="K34" s="30"/>
      <c r="L34" s="30"/>
      <c r="M34" s="30"/>
      <c r="N34" s="30"/>
    </row>
    <row r="35" spans="1:16" x14ac:dyDescent="0.25">
      <c r="A35" s="7"/>
    </row>
    <row r="36" spans="1:16" x14ac:dyDescent="0.25">
      <c r="B36" s="29"/>
      <c r="E36" s="29"/>
    </row>
  </sheetData>
  <sheetProtection password="DF9D" sheet="1" objects="1" scenarios="1"/>
  <mergeCells count="8">
    <mergeCell ref="A1:M1"/>
    <mergeCell ref="A20:D20"/>
    <mergeCell ref="A27:E27"/>
    <mergeCell ref="A28:C28"/>
    <mergeCell ref="A13:C13"/>
    <mergeCell ref="A3:F3"/>
    <mergeCell ref="A4:F4"/>
    <mergeCell ref="A12:G12"/>
  </mergeCells>
  <pageMargins left="0.25" right="0.25" top="0.75" bottom="0.75" header="0.3" footer="0.3"/>
  <pageSetup paperSize="9" orientation="landscape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O5:O10 O14:O18 O21:O25 O29:O33</xm:sqref>
        </x14:dataValidation>
        <x14:dataValidation type="list" allowBlank="1" showInputMessage="1" showErrorMessage="1">
          <x14:formula1>
            <xm:f>'Stammdaten Kriterien'!$B$5:$B$30</xm:f>
          </x14:formula1>
          <xm:sqref>C5:C10</xm:sqref>
        </x14:dataValidation>
        <x14:dataValidation type="list" allowBlank="1" showInputMessage="1" showErrorMessage="1">
          <x14:formula1>
            <xm:f>'Stammdaten Kriterien'!$B$37:$B$62</xm:f>
          </x14:formula1>
          <xm:sqref>C14:C18</xm:sqref>
        </x14:dataValidation>
        <x14:dataValidation type="list" allowBlank="1" showInputMessage="1" showErrorMessage="1">
          <x14:formula1>
            <xm:f>'Stammdaten Kriterien'!$B$68:$B$93</xm:f>
          </x14:formula1>
          <xm:sqref>C21:C25</xm:sqref>
        </x14:dataValidation>
        <x14:dataValidation type="list" allowBlank="1" showInputMessage="1" showErrorMessage="1">
          <x14:formula1>
            <xm:f>'Stammdaten Kriterien'!$B$102:$B$127</xm:f>
          </x14:formula1>
          <xm:sqref>C29:C33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showGridLines="0" view="pageLayout" zoomScaleNormal="100" workbookViewId="0">
      <selection activeCell="K19" sqref="K19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78.42578125" bestFit="1" customWidth="1"/>
    <col min="4" max="7" width="0" hidden="1" customWidth="1" outlineLevel="1"/>
    <col min="8" max="8" width="11.140625" hidden="1" customWidth="1" outlineLevel="1"/>
    <col min="9" max="9" width="3.7109375" customWidth="1" collapsed="1"/>
    <col min="10" max="10" width="14.28515625" bestFit="1" customWidth="1"/>
    <col min="11" max="14" width="12.5703125" customWidth="1"/>
    <col min="15" max="15" width="11.42578125" hidden="1" customWidth="1"/>
    <col min="16" max="16" width="20.7109375" hidden="1" customWidth="1"/>
    <col min="17" max="17" width="13" hidden="1" customWidth="1" outlineLevel="1"/>
    <col min="18" max="18" width="11.42578125" collapsed="1"/>
  </cols>
  <sheetData>
    <row r="1" spans="1:18" ht="32.25" x14ac:dyDescent="0.4">
      <c r="A1" s="122" t="s">
        <v>34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P1" s="85" t="s">
        <v>128</v>
      </c>
    </row>
    <row r="2" spans="1:18" ht="5.85" customHeight="1" x14ac:dyDescent="0.25">
      <c r="P2" s="88"/>
    </row>
    <row r="3" spans="1:18" ht="18" x14ac:dyDescent="0.25">
      <c r="A3" s="124" t="s">
        <v>35</v>
      </c>
      <c r="B3" s="124"/>
      <c r="C3" s="124"/>
      <c r="D3" s="124"/>
      <c r="E3" s="124"/>
      <c r="F3" s="124"/>
      <c r="J3" s="17"/>
      <c r="K3" s="17"/>
      <c r="L3" s="17"/>
      <c r="M3" s="17"/>
      <c r="N3" s="17"/>
      <c r="P3" s="88"/>
      <c r="R3" s="63"/>
    </row>
    <row r="4" spans="1:18" x14ac:dyDescent="0.25">
      <c r="A4" s="123" t="s">
        <v>36</v>
      </c>
      <c r="B4" s="123"/>
      <c r="C4" s="123"/>
      <c r="D4" s="123"/>
      <c r="E4" s="123"/>
      <c r="F4" s="123"/>
      <c r="I4" s="18"/>
      <c r="J4" s="41" t="s">
        <v>88</v>
      </c>
      <c r="K4" s="41" t="s">
        <v>89</v>
      </c>
      <c r="L4" s="41" t="s">
        <v>90</v>
      </c>
      <c r="M4" s="42" t="s">
        <v>91</v>
      </c>
      <c r="N4" s="41" t="s">
        <v>92</v>
      </c>
      <c r="P4" s="88"/>
      <c r="R4" s="63"/>
    </row>
    <row r="5" spans="1:18" ht="15" customHeight="1" x14ac:dyDescent="0.3">
      <c r="A5" s="23"/>
      <c r="B5" s="44" t="s">
        <v>85</v>
      </c>
      <c r="C5" s="5" t="s">
        <v>37</v>
      </c>
      <c r="D5" s="4"/>
      <c r="E5" s="4"/>
      <c r="F5" s="4"/>
      <c r="G5" s="6"/>
      <c r="H5" s="6"/>
      <c r="I5" s="19"/>
      <c r="J5" s="103"/>
      <c r="K5" s="104"/>
      <c r="L5" s="103"/>
      <c r="M5" s="103"/>
      <c r="N5" s="103"/>
      <c r="P5" s="88" t="s">
        <v>88</v>
      </c>
      <c r="Q5">
        <f>VLOOKUP(P5,Auswertung!$AF$3:$AG$7,2,FALSE)</f>
        <v>1</v>
      </c>
      <c r="R5" s="63"/>
    </row>
    <row r="6" spans="1:18" ht="15" customHeight="1" x14ac:dyDescent="0.3">
      <c r="A6" s="20"/>
      <c r="B6" s="34" t="s">
        <v>85</v>
      </c>
      <c r="C6" s="5" t="s">
        <v>38</v>
      </c>
      <c r="D6" s="5"/>
      <c r="E6" s="5"/>
      <c r="F6" s="5"/>
      <c r="G6" s="6"/>
      <c r="H6" s="6"/>
      <c r="I6" s="19"/>
      <c r="J6" s="103"/>
      <c r="K6" s="104"/>
      <c r="L6" s="103"/>
      <c r="M6" s="103"/>
      <c r="N6" s="103"/>
      <c r="P6" s="88" t="s">
        <v>88</v>
      </c>
      <c r="Q6">
        <f>VLOOKUP(P6,Auswertung!$AF$3:$AG$7,2,FALSE)</f>
        <v>1</v>
      </c>
      <c r="R6" s="63"/>
    </row>
    <row r="7" spans="1:18" ht="15" customHeight="1" x14ac:dyDescent="0.3">
      <c r="A7" s="20"/>
      <c r="B7" s="34" t="s">
        <v>85</v>
      </c>
      <c r="C7" s="5" t="s">
        <v>39</v>
      </c>
      <c r="D7" s="4"/>
      <c r="E7" s="4"/>
      <c r="F7" s="4"/>
      <c r="G7" s="6"/>
      <c r="H7" s="6"/>
      <c r="I7" s="19"/>
      <c r="J7" s="103"/>
      <c r="K7" s="103"/>
      <c r="L7" s="103"/>
      <c r="M7" s="103"/>
      <c r="N7" s="103"/>
      <c r="P7" s="88" t="s">
        <v>88</v>
      </c>
      <c r="Q7">
        <f>VLOOKUP(P7,Auswertung!$AF$3:$AG$7,2,FALSE)</f>
        <v>1</v>
      </c>
      <c r="R7" s="63"/>
    </row>
    <row r="8" spans="1:18" ht="15" customHeight="1" x14ac:dyDescent="0.3">
      <c r="A8" s="20"/>
      <c r="B8" s="34" t="s">
        <v>85</v>
      </c>
      <c r="C8" s="5" t="s">
        <v>41</v>
      </c>
      <c r="D8" s="5"/>
      <c r="E8" s="5"/>
      <c r="F8" s="5"/>
      <c r="G8" s="6"/>
      <c r="H8" s="6"/>
      <c r="I8" s="19"/>
      <c r="J8" s="103"/>
      <c r="K8" s="103"/>
      <c r="L8" s="103"/>
      <c r="M8" s="103"/>
      <c r="N8" s="103"/>
      <c r="P8" s="88" t="s">
        <v>88</v>
      </c>
      <c r="Q8">
        <f>VLOOKUP(P8,Auswertung!$AF$3:$AG$7,2,FALSE)</f>
        <v>1</v>
      </c>
      <c r="R8" s="63"/>
    </row>
    <row r="9" spans="1:18" ht="6.75" customHeight="1" x14ac:dyDescent="0.25">
      <c r="C9" s="31"/>
      <c r="D9" s="31"/>
      <c r="E9" s="31"/>
      <c r="F9" s="31"/>
      <c r="G9" s="31"/>
      <c r="H9" s="31"/>
      <c r="I9" s="7"/>
      <c r="J9" s="7"/>
      <c r="K9" s="7"/>
      <c r="P9" s="86"/>
    </row>
    <row r="10" spans="1:18" x14ac:dyDescent="0.25">
      <c r="A10" s="123" t="s">
        <v>42</v>
      </c>
      <c r="B10" s="123"/>
      <c r="C10" s="123"/>
      <c r="I10" s="17"/>
      <c r="J10" s="25"/>
      <c r="K10" s="25"/>
      <c r="L10" s="25"/>
      <c r="M10" s="25"/>
      <c r="N10" s="25"/>
      <c r="P10" s="86"/>
    </row>
    <row r="11" spans="1:18" ht="15" customHeight="1" x14ac:dyDescent="0.3">
      <c r="A11" s="20"/>
      <c r="B11" s="34" t="s">
        <v>85</v>
      </c>
      <c r="C11" s="5" t="s">
        <v>43</v>
      </c>
      <c r="D11" s="5"/>
      <c r="E11" s="5"/>
      <c r="F11" s="5"/>
      <c r="G11" s="5"/>
      <c r="H11" s="5"/>
      <c r="I11" s="6"/>
      <c r="J11" s="103"/>
      <c r="K11" s="103"/>
      <c r="L11" s="103"/>
      <c r="M11" s="103"/>
      <c r="N11" s="103"/>
      <c r="P11" s="88" t="s">
        <v>88</v>
      </c>
      <c r="Q11">
        <f>VLOOKUP(P11,Auswertung!$AF$3:$AG$7,2,FALSE)</f>
        <v>1</v>
      </c>
    </row>
    <row r="12" spans="1:18" ht="15" customHeight="1" x14ac:dyDescent="0.3">
      <c r="A12" s="24"/>
      <c r="B12" s="34" t="s">
        <v>85</v>
      </c>
      <c r="C12" s="5" t="s">
        <v>40</v>
      </c>
      <c r="D12" s="5"/>
      <c r="E12" s="5"/>
      <c r="F12" s="5"/>
      <c r="G12" s="5"/>
      <c r="H12" s="5"/>
      <c r="I12" s="6"/>
      <c r="J12" s="103"/>
      <c r="K12" s="103"/>
      <c r="L12" s="103"/>
      <c r="M12" s="103"/>
      <c r="N12" s="103"/>
      <c r="P12" s="88" t="s">
        <v>88</v>
      </c>
      <c r="Q12">
        <f>VLOOKUP(P12,Auswertung!$AF$3:$AG$7,2,FALSE)</f>
        <v>1</v>
      </c>
    </row>
    <row r="13" spans="1:18" ht="15" customHeight="1" x14ac:dyDescent="0.3">
      <c r="A13" s="20"/>
      <c r="B13" s="34" t="s">
        <v>85</v>
      </c>
      <c r="C13" s="5" t="s">
        <v>83</v>
      </c>
      <c r="D13" s="4"/>
      <c r="E13" s="4"/>
      <c r="F13" s="4"/>
      <c r="G13" s="4"/>
      <c r="H13" s="4"/>
      <c r="I13" s="17"/>
      <c r="J13" s="105"/>
      <c r="K13" s="103"/>
      <c r="L13" s="103"/>
      <c r="M13" s="103"/>
      <c r="N13" s="106"/>
      <c r="P13" s="88" t="s">
        <v>88</v>
      </c>
      <c r="Q13">
        <f>VLOOKUP(P13,Auswertung!$AF$3:$AG$7,2,FALSE)</f>
        <v>1</v>
      </c>
    </row>
    <row r="14" spans="1:18" ht="15" customHeight="1" x14ac:dyDescent="0.3">
      <c r="A14" s="20"/>
      <c r="B14" s="34" t="s">
        <v>85</v>
      </c>
      <c r="C14" s="5" t="s">
        <v>44</v>
      </c>
      <c r="D14" s="4"/>
      <c r="E14" s="4"/>
      <c r="F14" s="4"/>
      <c r="G14" s="4"/>
      <c r="H14" s="4"/>
      <c r="I14" s="19"/>
      <c r="J14" s="105"/>
      <c r="K14" s="103"/>
      <c r="L14" s="103"/>
      <c r="M14" s="103"/>
      <c r="N14" s="106"/>
      <c r="P14" s="88" t="s">
        <v>88</v>
      </c>
      <c r="Q14">
        <f>VLOOKUP(P14,Auswertung!$AF$3:$AG$7,2,FALSE)</f>
        <v>1</v>
      </c>
    </row>
    <row r="15" spans="1:18" ht="6.75" customHeight="1" x14ac:dyDescent="0.25">
      <c r="C15" s="31"/>
      <c r="D15" s="31"/>
      <c r="E15" s="31"/>
      <c r="F15" s="31"/>
      <c r="G15" s="31"/>
      <c r="H15" s="31"/>
      <c r="I15" s="7"/>
      <c r="J15" s="7"/>
      <c r="K15" s="7"/>
      <c r="P15" s="86"/>
    </row>
    <row r="16" spans="1:18" ht="18" x14ac:dyDescent="0.25">
      <c r="A16" s="124" t="s">
        <v>97</v>
      </c>
      <c r="B16" s="124"/>
      <c r="C16" s="124"/>
      <c r="D16" s="124"/>
      <c r="E16" s="124"/>
      <c r="F16" s="124"/>
      <c r="J16" s="7"/>
      <c r="K16" s="7"/>
      <c r="L16" s="7"/>
      <c r="M16" s="7"/>
      <c r="N16" s="7"/>
      <c r="P16" s="86"/>
    </row>
    <row r="17" spans="1:17" x14ac:dyDescent="0.25">
      <c r="A17" s="123" t="s">
        <v>46</v>
      </c>
      <c r="B17" s="123"/>
      <c r="C17" s="123"/>
      <c r="D17" s="123"/>
      <c r="E17" s="123"/>
      <c r="I17" s="17"/>
      <c r="P17" s="86"/>
    </row>
    <row r="18" spans="1:17" ht="15" customHeight="1" x14ac:dyDescent="0.3">
      <c r="A18" s="94"/>
      <c r="B18" s="34" t="s">
        <v>85</v>
      </c>
      <c r="C18" s="21" t="s">
        <v>47</v>
      </c>
      <c r="D18" s="17"/>
      <c r="E18" s="17"/>
      <c r="F18" s="6"/>
      <c r="G18" s="6"/>
      <c r="H18" s="6"/>
      <c r="I18" s="6"/>
      <c r="J18" s="103"/>
      <c r="K18" s="103"/>
      <c r="L18" s="103"/>
      <c r="M18" s="103"/>
      <c r="N18" s="103"/>
      <c r="P18" s="88" t="s">
        <v>89</v>
      </c>
      <c r="Q18">
        <f>VLOOKUP(P18,Auswertung!$AF$3:$AG$7,2,FALSE)</f>
        <v>2</v>
      </c>
    </row>
    <row r="19" spans="1:17" ht="15" customHeight="1" x14ac:dyDescent="0.3">
      <c r="A19" s="92"/>
      <c r="B19" s="95" t="s">
        <v>85</v>
      </c>
      <c r="C19" s="93" t="s">
        <v>48</v>
      </c>
      <c r="D19" s="32"/>
      <c r="E19" s="6"/>
      <c r="F19" s="6"/>
      <c r="G19" s="6"/>
      <c r="H19" s="6"/>
      <c r="I19" s="96"/>
      <c r="J19" s="107"/>
      <c r="K19" s="107"/>
      <c r="L19" s="107"/>
      <c r="M19" s="107"/>
      <c r="N19" s="107"/>
      <c r="P19" s="88" t="s">
        <v>88</v>
      </c>
      <c r="Q19">
        <f>VLOOKUP(P19,Auswertung!$AF$3:$AG$7,2,FALSE)</f>
        <v>1</v>
      </c>
    </row>
    <row r="20" spans="1:17" ht="15" customHeight="1" x14ac:dyDescent="0.3">
      <c r="A20" s="92"/>
      <c r="B20" s="95" t="s">
        <v>85</v>
      </c>
      <c r="C20" s="93" t="s">
        <v>49</v>
      </c>
      <c r="D20" s="32"/>
      <c r="E20" s="6"/>
      <c r="F20" s="6"/>
      <c r="G20" s="6"/>
      <c r="H20" s="6"/>
      <c r="I20" s="96"/>
      <c r="J20" s="107"/>
      <c r="K20" s="107"/>
      <c r="L20" s="107"/>
      <c r="M20" s="107"/>
      <c r="N20" s="107"/>
      <c r="P20" s="88" t="s">
        <v>89</v>
      </c>
      <c r="Q20">
        <f>VLOOKUP(P20,Auswertung!$AF$3:$AG$7,2,FALSE)</f>
        <v>2</v>
      </c>
    </row>
    <row r="21" spans="1:17" ht="15" customHeight="1" x14ac:dyDescent="0.3">
      <c r="A21" s="24"/>
      <c r="B21" s="95" t="s">
        <v>85</v>
      </c>
      <c r="C21" s="21" t="s">
        <v>45</v>
      </c>
      <c r="D21" s="17"/>
      <c r="E21" s="17"/>
      <c r="F21" s="17"/>
      <c r="G21" s="17"/>
      <c r="H21" s="17"/>
      <c r="I21" s="18"/>
      <c r="J21" s="105"/>
      <c r="K21" s="105"/>
      <c r="L21" s="105"/>
      <c r="M21" s="105"/>
      <c r="N21" s="108"/>
      <c r="O21" s="7"/>
      <c r="P21" s="88" t="s">
        <v>88</v>
      </c>
      <c r="Q21">
        <f>VLOOKUP(P21,Auswertung!$AF$3:$AG$7,2,FALSE)</f>
        <v>1</v>
      </c>
    </row>
    <row r="22" spans="1:17" ht="15" customHeight="1" x14ac:dyDescent="0.3">
      <c r="A22" s="20"/>
      <c r="B22" s="34" t="s">
        <v>85</v>
      </c>
      <c r="C22" s="21" t="s">
        <v>50</v>
      </c>
      <c r="D22" s="17"/>
      <c r="E22" s="17"/>
      <c r="F22" s="17"/>
      <c r="G22" s="17"/>
      <c r="H22" s="17"/>
      <c r="I22" s="19"/>
      <c r="J22" s="103"/>
      <c r="K22" s="103"/>
      <c r="L22" s="103"/>
      <c r="M22" s="103"/>
      <c r="N22" s="103"/>
      <c r="O22" s="7"/>
      <c r="P22" s="88" t="s">
        <v>88</v>
      </c>
      <c r="Q22">
        <f>VLOOKUP(P22,Auswertung!$AF$3:$AG$7,2,FALSE)</f>
        <v>1</v>
      </c>
    </row>
    <row r="23" spans="1:17" ht="6.75" customHeight="1" x14ac:dyDescent="0.25">
      <c r="C23" s="31"/>
      <c r="D23" s="31"/>
      <c r="E23" s="31"/>
      <c r="F23" s="31"/>
      <c r="G23" s="31"/>
      <c r="H23" s="31"/>
      <c r="I23" s="7"/>
      <c r="J23" s="7"/>
      <c r="K23" s="7"/>
      <c r="P23" s="88"/>
    </row>
    <row r="24" spans="1:17" ht="18" x14ac:dyDescent="0.25">
      <c r="A24" s="124" t="s">
        <v>51</v>
      </c>
      <c r="B24" s="124"/>
      <c r="C24" s="124"/>
      <c r="D24" s="124"/>
      <c r="E24" s="124"/>
      <c r="I24" s="7"/>
      <c r="P24" s="86"/>
    </row>
    <row r="25" spans="1:17" x14ac:dyDescent="0.25">
      <c r="A25" s="123" t="s">
        <v>52</v>
      </c>
      <c r="B25" s="123"/>
      <c r="C25" s="123"/>
      <c r="D25" s="123"/>
      <c r="E25" s="123"/>
      <c r="F25" s="123"/>
      <c r="I25" s="17"/>
      <c r="J25" s="25"/>
      <c r="K25" s="25"/>
      <c r="L25" s="25"/>
      <c r="M25" s="25"/>
      <c r="N25" s="25"/>
      <c r="P25" s="86"/>
    </row>
    <row r="26" spans="1:17" ht="15" customHeight="1" x14ac:dyDescent="0.3">
      <c r="A26" s="24"/>
      <c r="B26" s="34" t="s">
        <v>85</v>
      </c>
      <c r="C26" s="21" t="s">
        <v>53</v>
      </c>
      <c r="D26" s="21"/>
      <c r="E26" s="21"/>
      <c r="F26" s="21"/>
      <c r="G26" s="22"/>
      <c r="H26" s="22"/>
      <c r="I26" s="19"/>
      <c r="J26" s="103"/>
      <c r="K26" s="103"/>
      <c r="L26" s="103"/>
      <c r="M26" s="103"/>
      <c r="N26" s="103"/>
      <c r="P26" s="88" t="s">
        <v>88</v>
      </c>
      <c r="Q26">
        <f>VLOOKUP(P26,Auswertung!$AF$3:$AG$7,2,FALSE)</f>
        <v>1</v>
      </c>
    </row>
    <row r="27" spans="1:17" ht="15" customHeight="1" x14ac:dyDescent="0.3">
      <c r="A27" s="24"/>
      <c r="B27" s="34" t="s">
        <v>85</v>
      </c>
      <c r="C27" s="21" t="s">
        <v>96</v>
      </c>
      <c r="D27" s="21"/>
      <c r="E27" s="21"/>
      <c r="F27" s="21"/>
      <c r="G27" s="22"/>
      <c r="H27" s="22"/>
      <c r="I27" s="19"/>
      <c r="J27" s="103"/>
      <c r="K27" s="103"/>
      <c r="L27" s="103"/>
      <c r="M27" s="103"/>
      <c r="N27" s="103"/>
      <c r="P27" s="88" t="s">
        <v>88</v>
      </c>
      <c r="Q27">
        <f>VLOOKUP(P27,Auswertung!$AF$3:$AG$7,2,FALSE)</f>
        <v>1</v>
      </c>
    </row>
    <row r="28" spans="1:17" ht="15" customHeight="1" x14ac:dyDescent="0.3">
      <c r="A28" s="24"/>
      <c r="B28" s="34" t="s">
        <v>85</v>
      </c>
      <c r="C28" s="21" t="s">
        <v>54</v>
      </c>
      <c r="D28" s="21"/>
      <c r="E28" s="22"/>
      <c r="F28" s="22"/>
      <c r="G28" s="22"/>
      <c r="H28" s="22"/>
      <c r="I28" s="18"/>
      <c r="J28" s="105"/>
      <c r="K28" s="105"/>
      <c r="L28" s="105"/>
      <c r="M28" s="105"/>
      <c r="N28" s="108"/>
      <c r="P28" s="88" t="s">
        <v>88</v>
      </c>
      <c r="Q28">
        <f>VLOOKUP(P28,Auswertung!$AF$3:$AG$7,2,FALSE)</f>
        <v>1</v>
      </c>
    </row>
    <row r="29" spans="1:17" ht="15" customHeight="1" x14ac:dyDescent="0.3">
      <c r="A29" s="24"/>
      <c r="B29" s="34" t="s">
        <v>85</v>
      </c>
      <c r="C29" s="21" t="s">
        <v>55</v>
      </c>
      <c r="D29" s="21"/>
      <c r="E29" s="21"/>
      <c r="F29" s="21"/>
      <c r="G29" s="21"/>
      <c r="H29" s="21"/>
      <c r="I29" s="18"/>
      <c r="J29" s="103"/>
      <c r="K29" s="103"/>
      <c r="L29" s="103"/>
      <c r="M29" s="103"/>
      <c r="N29" s="103"/>
      <c r="P29" s="88" t="s">
        <v>88</v>
      </c>
      <c r="Q29">
        <f>VLOOKUP(P29,Auswertung!$AF$3:$AG$7,2,FALSE)</f>
        <v>1</v>
      </c>
    </row>
    <row r="30" spans="1:17" ht="15" customHeight="1" x14ac:dyDescent="0.3">
      <c r="A30" s="20"/>
      <c r="B30" s="34" t="s">
        <v>85</v>
      </c>
      <c r="C30" s="21" t="s">
        <v>56</v>
      </c>
      <c r="D30" s="22"/>
      <c r="E30" s="22"/>
      <c r="F30" s="22"/>
      <c r="G30" s="22"/>
      <c r="H30" s="22"/>
      <c r="I30" s="19"/>
      <c r="J30" s="103"/>
      <c r="K30" s="105"/>
      <c r="L30" s="103"/>
      <c r="M30" s="103"/>
      <c r="N30" s="103"/>
      <c r="P30" s="88" t="s">
        <v>88</v>
      </c>
      <c r="Q30">
        <f>VLOOKUP(P30,Auswertung!$AF$3:$AG$7,2,FALSE)</f>
        <v>1</v>
      </c>
    </row>
    <row r="31" spans="1:17" x14ac:dyDescent="0.25">
      <c r="A31" s="7"/>
      <c r="C31" s="16"/>
      <c r="D31" s="16"/>
      <c r="E31" s="16"/>
      <c r="F31" s="16"/>
      <c r="G31" s="16"/>
      <c r="H31" s="16"/>
      <c r="J31" s="30"/>
      <c r="K31" s="30"/>
      <c r="L31" s="30"/>
      <c r="M31" s="30"/>
      <c r="N31" s="30"/>
    </row>
    <row r="32" spans="1:17" x14ac:dyDescent="0.25">
      <c r="A32" s="7"/>
    </row>
    <row r="33" spans="2:5" x14ac:dyDescent="0.25">
      <c r="B33" s="29"/>
      <c r="E33" s="29"/>
    </row>
  </sheetData>
  <sheetProtection password="DF9D" sheet="1" objects="1" scenarios="1"/>
  <mergeCells count="8">
    <mergeCell ref="A25:F25"/>
    <mergeCell ref="A24:E24"/>
    <mergeCell ref="A1:N1"/>
    <mergeCell ref="A3:F3"/>
    <mergeCell ref="A4:F4"/>
    <mergeCell ref="A10:C10"/>
    <mergeCell ref="A16:F16"/>
    <mergeCell ref="A17:E17"/>
  </mergeCells>
  <pageMargins left="0.23622047244094491" right="0.23622047244094491" top="0.74803149606299213" bottom="0.74803149606299213" header="0.31496062992125984" footer="0.31496062992125984"/>
  <pageSetup paperSize="9" scale="93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P5:P8 P11:P14 P18:P23 P26:P30</xm:sqref>
        </x14:dataValidation>
        <x14:dataValidation type="list" allowBlank="1" showInputMessage="1" showErrorMessage="1">
          <x14:formula1>
            <xm:f>'Stammdaten Kriterien'!$E$5:$E$30</xm:f>
          </x14:formula1>
          <xm:sqref>C5:C8</xm:sqref>
        </x14:dataValidation>
        <x14:dataValidation type="list" allowBlank="1" showInputMessage="1" showErrorMessage="1">
          <x14:formula1>
            <xm:f>'Stammdaten Kriterien'!$E$34:$E$59</xm:f>
          </x14:formula1>
          <xm:sqref>C11:C14</xm:sqref>
        </x14:dataValidation>
        <x14:dataValidation type="list" allowBlank="1" showInputMessage="1" showErrorMessage="1">
          <x14:formula1>
            <xm:f>'Stammdaten Kriterien'!$E$66:$E$91</xm:f>
          </x14:formula1>
          <xm:sqref>C18:C22</xm:sqref>
        </x14:dataValidation>
        <x14:dataValidation type="list" allowBlank="1" showInputMessage="1" showErrorMessage="1">
          <x14:formula1>
            <xm:f>'Stammdaten Kriterien'!$E$100:$E$125</xm:f>
          </x14:formula1>
          <xm:sqref>C26:C30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4"/>
  <sheetViews>
    <sheetView showGridLines="0" view="pageLayout" topLeftCell="A2" zoomScaleNormal="100" workbookViewId="0">
      <selection activeCell="C28" sqref="C28"/>
    </sheetView>
  </sheetViews>
  <sheetFormatPr baseColWidth="10" defaultColWidth="11.42578125" defaultRowHeight="15" outlineLevelCol="1" x14ac:dyDescent="0.25"/>
  <cols>
    <col min="1" max="1" width="3.140625" customWidth="1"/>
    <col min="2" max="2" width="2.42578125" customWidth="1"/>
    <col min="3" max="3" width="79" bestFit="1" customWidth="1"/>
    <col min="4" max="8" width="0" hidden="1" customWidth="1" outlineLevel="1"/>
    <col min="9" max="9" width="3.7109375" customWidth="1" collapsed="1"/>
    <col min="10" max="14" width="12.5703125" customWidth="1"/>
    <col min="15" max="15" width="8.42578125" hidden="1" customWidth="1"/>
    <col min="16" max="16" width="20.7109375" hidden="1" customWidth="1"/>
    <col min="17" max="17" width="11.42578125" hidden="1" customWidth="1" outlineLevel="1"/>
    <col min="18" max="18" width="11.42578125" customWidth="1" collapsed="1"/>
  </cols>
  <sheetData>
    <row r="1" spans="1:17" ht="32.25" x14ac:dyDescent="0.4">
      <c r="A1" s="122" t="s">
        <v>57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38"/>
      <c r="P1" s="85" t="s">
        <v>128</v>
      </c>
    </row>
    <row r="2" spans="1:17" ht="5.85" customHeight="1" x14ac:dyDescent="0.25">
      <c r="P2" s="88"/>
    </row>
    <row r="3" spans="1:17" ht="18" x14ac:dyDescent="0.25">
      <c r="A3" s="124" t="s">
        <v>58</v>
      </c>
      <c r="B3" s="124"/>
      <c r="C3" s="124"/>
      <c r="D3" s="124"/>
      <c r="E3" s="124"/>
      <c r="F3" s="124"/>
      <c r="J3" s="17"/>
      <c r="K3" s="17"/>
      <c r="L3" s="17"/>
      <c r="M3" s="17"/>
      <c r="N3" s="17"/>
      <c r="O3" s="7"/>
      <c r="P3" s="88"/>
    </row>
    <row r="4" spans="1:17" x14ac:dyDescent="0.25">
      <c r="A4" s="123" t="s">
        <v>59</v>
      </c>
      <c r="B4" s="123"/>
      <c r="C4" s="123"/>
      <c r="D4" s="123"/>
      <c r="E4" s="123"/>
      <c r="F4" s="123"/>
      <c r="I4" s="18"/>
      <c r="J4" s="41" t="s">
        <v>88</v>
      </c>
      <c r="K4" s="41" t="s">
        <v>89</v>
      </c>
      <c r="L4" s="41" t="s">
        <v>90</v>
      </c>
      <c r="M4" s="41" t="s">
        <v>91</v>
      </c>
      <c r="N4" s="41" t="s">
        <v>92</v>
      </c>
      <c r="O4" s="39"/>
      <c r="P4" s="88"/>
    </row>
    <row r="5" spans="1:17" ht="15" customHeight="1" x14ac:dyDescent="0.3">
      <c r="A5" s="23"/>
      <c r="B5" s="44" t="s">
        <v>85</v>
      </c>
      <c r="C5" s="4" t="s">
        <v>60</v>
      </c>
      <c r="D5" s="4"/>
      <c r="E5" s="4"/>
      <c r="F5" s="4"/>
      <c r="G5" s="6"/>
      <c r="H5" s="6"/>
      <c r="I5" s="19"/>
      <c r="J5" s="103"/>
      <c r="K5" s="104"/>
      <c r="L5" s="103"/>
      <c r="M5" s="103"/>
      <c r="N5" s="103"/>
      <c r="O5" s="40"/>
      <c r="P5" s="88" t="s">
        <v>88</v>
      </c>
      <c r="Q5">
        <f>VLOOKUP(P5,Auswertung!$AF$3:$AG$7,2,FALSE)</f>
        <v>1</v>
      </c>
    </row>
    <row r="6" spans="1:17" ht="15" customHeight="1" x14ac:dyDescent="0.3">
      <c r="A6" s="20"/>
      <c r="B6" s="34" t="s">
        <v>85</v>
      </c>
      <c r="C6" s="4" t="s">
        <v>61</v>
      </c>
      <c r="D6" s="5"/>
      <c r="E6" s="5"/>
      <c r="F6" s="5"/>
      <c r="G6" s="6"/>
      <c r="H6" s="6"/>
      <c r="I6" s="19"/>
      <c r="J6" s="103"/>
      <c r="K6" s="104"/>
      <c r="L6" s="103"/>
      <c r="M6" s="103"/>
      <c r="N6" s="103"/>
      <c r="O6" s="40"/>
      <c r="P6" s="88" t="s">
        <v>88</v>
      </c>
      <c r="Q6">
        <f>VLOOKUP(P6,Auswertung!$AF$3:$AG$7,2,FALSE)</f>
        <v>1</v>
      </c>
    </row>
    <row r="7" spans="1:17" ht="15" customHeight="1" x14ac:dyDescent="0.3">
      <c r="A7" s="20"/>
      <c r="B7" s="34" t="s">
        <v>85</v>
      </c>
      <c r="C7" s="4" t="s">
        <v>62</v>
      </c>
      <c r="D7" s="4"/>
      <c r="E7" s="4"/>
      <c r="F7" s="4"/>
      <c r="G7" s="17"/>
      <c r="H7" s="17"/>
      <c r="I7" s="18"/>
      <c r="J7" s="103"/>
      <c r="K7" s="103"/>
      <c r="L7" s="103"/>
      <c r="M7" s="103"/>
      <c r="N7" s="103"/>
      <c r="O7" s="40"/>
      <c r="P7" s="88" t="s">
        <v>88</v>
      </c>
      <c r="Q7">
        <f>VLOOKUP(P7,Auswertung!$AF$3:$AG$7,2,FALSE)</f>
        <v>1</v>
      </c>
    </row>
    <row r="8" spans="1:17" ht="15" customHeight="1" x14ac:dyDescent="0.3">
      <c r="A8" s="20"/>
      <c r="B8" s="34" t="s">
        <v>85</v>
      </c>
      <c r="C8" s="4" t="s">
        <v>63</v>
      </c>
      <c r="D8" s="5"/>
      <c r="E8" s="5"/>
      <c r="F8" s="5"/>
      <c r="G8" s="6"/>
      <c r="H8" s="6"/>
      <c r="I8" s="6"/>
      <c r="J8" s="105"/>
      <c r="K8" s="103"/>
      <c r="L8" s="103"/>
      <c r="M8" s="103"/>
      <c r="N8" s="103"/>
      <c r="O8" s="40"/>
      <c r="P8" s="88" t="s">
        <v>88</v>
      </c>
      <c r="Q8">
        <f>VLOOKUP(P8,Auswertung!$AF$3:$AG$7,2,FALSE)</f>
        <v>1</v>
      </c>
    </row>
    <row r="9" spans="1:17" ht="15" customHeight="1" x14ac:dyDescent="0.3">
      <c r="A9" s="20"/>
      <c r="B9" s="34" t="s">
        <v>85</v>
      </c>
      <c r="C9" s="4" t="s">
        <v>64</v>
      </c>
      <c r="D9" s="5"/>
      <c r="E9" s="5"/>
      <c r="F9" s="5"/>
      <c r="G9" s="6"/>
      <c r="H9" s="6"/>
      <c r="I9" s="6"/>
      <c r="J9" s="103"/>
      <c r="K9" s="103"/>
      <c r="L9" s="103"/>
      <c r="M9" s="103"/>
      <c r="N9" s="103"/>
      <c r="O9" s="40"/>
      <c r="P9" s="88" t="s">
        <v>89</v>
      </c>
      <c r="Q9">
        <f>VLOOKUP(P9,Auswertung!$AF$3:$AG$7,2,FALSE)</f>
        <v>2</v>
      </c>
    </row>
    <row r="10" spans="1:17" ht="6.75" customHeight="1" x14ac:dyDescent="0.25">
      <c r="C10" s="31"/>
      <c r="D10" s="31"/>
      <c r="E10" s="31"/>
      <c r="F10" s="31"/>
      <c r="G10" s="31"/>
      <c r="H10" s="31"/>
      <c r="I10" s="7"/>
      <c r="J10" s="7"/>
      <c r="K10" s="7"/>
      <c r="P10" s="86"/>
    </row>
    <row r="11" spans="1:17" x14ac:dyDescent="0.25">
      <c r="A11" s="123" t="s">
        <v>84</v>
      </c>
      <c r="B11" s="123"/>
      <c r="C11" s="123"/>
      <c r="D11" s="123"/>
      <c r="E11" s="17"/>
      <c r="F11" s="17"/>
      <c r="I11" s="17"/>
      <c r="J11" s="28"/>
      <c r="K11" s="28"/>
      <c r="L11" s="28"/>
      <c r="M11" s="28"/>
      <c r="N11" s="28"/>
      <c r="O11" s="36"/>
      <c r="P11" s="86"/>
    </row>
    <row r="12" spans="1:17" ht="15" customHeight="1" x14ac:dyDescent="0.3">
      <c r="A12" s="24"/>
      <c r="B12" s="44" t="s">
        <v>85</v>
      </c>
      <c r="C12" s="4" t="s">
        <v>65</v>
      </c>
      <c r="D12" s="4"/>
      <c r="E12" s="4"/>
      <c r="F12" s="4"/>
      <c r="G12" s="5"/>
      <c r="H12" s="5"/>
      <c r="I12" s="6"/>
      <c r="J12" s="103"/>
      <c r="K12" s="103"/>
      <c r="L12" s="103"/>
      <c r="M12" s="103"/>
      <c r="N12" s="103"/>
      <c r="O12" s="40"/>
      <c r="P12" s="88" t="s">
        <v>88</v>
      </c>
      <c r="Q12">
        <f>VLOOKUP(P12,Auswertung!$AF$3:$AG$7,2,FALSE)</f>
        <v>1</v>
      </c>
    </row>
    <row r="13" spans="1:17" ht="15" customHeight="1" x14ac:dyDescent="0.3">
      <c r="A13" s="20"/>
      <c r="B13" s="34" t="s">
        <v>85</v>
      </c>
      <c r="C13" s="4" t="s">
        <v>66</v>
      </c>
      <c r="D13" s="2"/>
      <c r="E13" s="2"/>
      <c r="F13" s="2"/>
      <c r="G13" s="2"/>
      <c r="H13" s="2"/>
      <c r="I13" s="7"/>
      <c r="J13" s="103"/>
      <c r="K13" s="103"/>
      <c r="L13" s="103"/>
      <c r="M13" s="103"/>
      <c r="N13" s="103"/>
      <c r="O13" s="40"/>
      <c r="P13" s="88" t="s">
        <v>88</v>
      </c>
      <c r="Q13">
        <f>VLOOKUP(P13,Auswertung!$AF$3:$AG$7,2,FALSE)</f>
        <v>1</v>
      </c>
    </row>
    <row r="14" spans="1:17" ht="15" customHeight="1" x14ac:dyDescent="0.3">
      <c r="A14" s="24"/>
      <c r="B14" s="34" t="s">
        <v>85</v>
      </c>
      <c r="C14" s="4" t="s">
        <v>67</v>
      </c>
      <c r="D14" s="5"/>
      <c r="E14" s="5"/>
      <c r="F14" s="5"/>
      <c r="G14" s="5"/>
      <c r="H14" s="5"/>
      <c r="I14" s="6"/>
      <c r="J14" s="103"/>
      <c r="K14" s="103"/>
      <c r="L14" s="103"/>
      <c r="M14" s="103"/>
      <c r="N14" s="103"/>
      <c r="O14" s="40"/>
      <c r="P14" s="88" t="s">
        <v>88</v>
      </c>
      <c r="Q14">
        <f>VLOOKUP(P14,Auswertung!$AF$3:$AG$7,2,FALSE)</f>
        <v>1</v>
      </c>
    </row>
    <row r="15" spans="1:17" ht="15" customHeight="1" x14ac:dyDescent="0.3">
      <c r="A15" s="20"/>
      <c r="B15" s="34" t="s">
        <v>85</v>
      </c>
      <c r="C15" s="4" t="s">
        <v>68</v>
      </c>
      <c r="D15" s="4"/>
      <c r="E15" s="4"/>
      <c r="F15" s="4"/>
      <c r="G15" s="4"/>
      <c r="H15" s="4"/>
      <c r="I15" s="17"/>
      <c r="J15" s="105"/>
      <c r="K15" s="103"/>
      <c r="L15" s="103"/>
      <c r="M15" s="103"/>
      <c r="N15" s="103"/>
      <c r="O15" s="40"/>
      <c r="P15" s="88" t="s">
        <v>88</v>
      </c>
      <c r="Q15">
        <f>VLOOKUP(P15,Auswertung!$AF$3:$AG$7,2,FALSE)</f>
        <v>1</v>
      </c>
    </row>
    <row r="16" spans="1:17" ht="15" customHeight="1" x14ac:dyDescent="0.3">
      <c r="A16" s="20"/>
      <c r="B16" s="34" t="s">
        <v>85</v>
      </c>
      <c r="C16" s="4" t="s">
        <v>69</v>
      </c>
      <c r="D16" s="4"/>
      <c r="E16" s="4"/>
      <c r="F16" s="4"/>
      <c r="G16" s="4"/>
      <c r="H16" s="4"/>
      <c r="I16" s="19"/>
      <c r="J16" s="103"/>
      <c r="K16" s="103"/>
      <c r="L16" s="103"/>
      <c r="M16" s="103"/>
      <c r="N16" s="103"/>
      <c r="O16" s="40"/>
      <c r="P16" s="88" t="s">
        <v>89</v>
      </c>
      <c r="Q16">
        <f>VLOOKUP(P16,Auswertung!$AF$3:$AG$7,2,FALSE)</f>
        <v>2</v>
      </c>
    </row>
    <row r="17" spans="1:17" ht="6.75" customHeight="1" x14ac:dyDescent="0.25">
      <c r="C17" s="31"/>
      <c r="D17" s="31"/>
      <c r="E17" s="31"/>
      <c r="F17" s="31"/>
      <c r="G17" s="31"/>
      <c r="H17" s="31"/>
      <c r="I17" s="7"/>
      <c r="J17" s="7"/>
      <c r="K17" s="7"/>
      <c r="P17" s="86"/>
    </row>
    <row r="18" spans="1:17" x14ac:dyDescent="0.25">
      <c r="A18" s="123" t="s">
        <v>70</v>
      </c>
      <c r="B18" s="123"/>
      <c r="C18" s="123"/>
      <c r="D18" s="123"/>
      <c r="E18" s="17"/>
      <c r="I18" s="17"/>
      <c r="P18" s="86"/>
    </row>
    <row r="19" spans="1:17" ht="15" customHeight="1" x14ac:dyDescent="0.3">
      <c r="A19" s="23"/>
      <c r="B19" s="44" t="s">
        <v>85</v>
      </c>
      <c r="C19" s="21" t="s">
        <v>71</v>
      </c>
      <c r="D19" s="17"/>
      <c r="E19" s="17"/>
      <c r="F19" s="6"/>
      <c r="G19" s="6"/>
      <c r="H19" s="6"/>
      <c r="I19" s="6"/>
      <c r="J19" s="103"/>
      <c r="K19" s="103"/>
      <c r="L19" s="103"/>
      <c r="M19" s="103"/>
      <c r="N19" s="103"/>
      <c r="O19" s="40"/>
      <c r="P19" s="88" t="s">
        <v>88</v>
      </c>
      <c r="Q19">
        <f>VLOOKUP(P19,Auswertung!$AF$3:$AG$7,2,FALSE)</f>
        <v>1</v>
      </c>
    </row>
    <row r="20" spans="1:17" ht="15" customHeight="1" x14ac:dyDescent="0.3">
      <c r="A20" s="20"/>
      <c r="B20" s="34" t="s">
        <v>85</v>
      </c>
      <c r="C20" s="21" t="s">
        <v>72</v>
      </c>
      <c r="D20" s="6"/>
      <c r="E20" s="6"/>
      <c r="F20" s="6"/>
      <c r="G20" s="6"/>
      <c r="H20" s="6"/>
      <c r="I20" s="6"/>
      <c r="J20" s="103"/>
      <c r="K20" s="103"/>
      <c r="L20" s="103"/>
      <c r="M20" s="103"/>
      <c r="N20" s="103"/>
      <c r="O20" s="40"/>
      <c r="P20" s="88" t="s">
        <v>88</v>
      </c>
      <c r="Q20">
        <f>VLOOKUP(P20,Auswertung!$AF$3:$AG$7,2,FALSE)</f>
        <v>1</v>
      </c>
    </row>
    <row r="21" spans="1:17" ht="15" customHeight="1" x14ac:dyDescent="0.3">
      <c r="A21" s="24"/>
      <c r="B21" s="34" t="s">
        <v>85</v>
      </c>
      <c r="C21" s="21" t="s">
        <v>73</v>
      </c>
      <c r="D21" s="7"/>
      <c r="E21" s="7"/>
      <c r="F21" s="7"/>
      <c r="G21" s="7"/>
      <c r="H21" s="7"/>
      <c r="I21" s="91"/>
      <c r="J21" s="103"/>
      <c r="K21" s="103"/>
      <c r="L21" s="103"/>
      <c r="M21" s="103"/>
      <c r="N21" s="103"/>
      <c r="O21" s="40"/>
      <c r="P21" s="88" t="s">
        <v>88</v>
      </c>
      <c r="Q21">
        <f>VLOOKUP(P21,Auswertung!$AF$3:$AG$7,2,FALSE)</f>
        <v>1</v>
      </c>
    </row>
    <row r="22" spans="1:17" ht="15" customHeight="1" x14ac:dyDescent="0.3">
      <c r="A22" s="24"/>
      <c r="B22" s="34" t="s">
        <v>85</v>
      </c>
      <c r="C22" s="21" t="s">
        <v>74</v>
      </c>
      <c r="D22" s="6"/>
      <c r="E22" s="6"/>
      <c r="F22" s="6"/>
      <c r="G22" s="6"/>
      <c r="H22" s="6"/>
      <c r="I22" s="17"/>
      <c r="J22" s="105"/>
      <c r="K22" s="103"/>
      <c r="L22" s="103"/>
      <c r="M22" s="103"/>
      <c r="N22" s="103"/>
      <c r="O22" s="40"/>
      <c r="P22" s="88" t="s">
        <v>88</v>
      </c>
      <c r="Q22">
        <f>VLOOKUP(P22,Auswertung!$AF$3:$AG$7,2,FALSE)</f>
        <v>1</v>
      </c>
    </row>
    <row r="23" spans="1:17" ht="15" customHeight="1" x14ac:dyDescent="0.3">
      <c r="A23" s="24"/>
      <c r="B23" s="34" t="s">
        <v>85</v>
      </c>
      <c r="C23" s="21" t="s">
        <v>87</v>
      </c>
      <c r="D23" s="17"/>
      <c r="E23" s="17"/>
      <c r="F23" s="17"/>
      <c r="G23" s="17"/>
      <c r="H23" s="17"/>
      <c r="I23" s="19"/>
      <c r="J23" s="104"/>
      <c r="K23" s="103"/>
      <c r="L23" s="103"/>
      <c r="M23" s="103"/>
      <c r="N23" s="103"/>
      <c r="O23" s="40"/>
      <c r="P23" s="88" t="s">
        <v>88</v>
      </c>
      <c r="Q23">
        <f>VLOOKUP(P23,Auswertung!$AF$3:$AG$7,2,FALSE)</f>
        <v>1</v>
      </c>
    </row>
    <row r="24" spans="1:17" ht="6.75" customHeight="1" x14ac:dyDescent="0.25">
      <c r="C24" s="31"/>
      <c r="D24" s="31"/>
      <c r="E24" s="31"/>
      <c r="F24" s="31"/>
      <c r="G24" s="31"/>
      <c r="H24" s="31"/>
      <c r="I24" s="7"/>
      <c r="J24" s="7"/>
      <c r="K24" s="7"/>
      <c r="P24" s="86"/>
    </row>
    <row r="25" spans="1:17" ht="18" x14ac:dyDescent="0.25">
      <c r="A25" s="124" t="s">
        <v>75</v>
      </c>
      <c r="B25" s="124"/>
      <c r="C25" s="124"/>
      <c r="D25" s="124"/>
      <c r="E25" s="124"/>
      <c r="F25" s="124"/>
      <c r="G25" s="124"/>
      <c r="I25" s="7"/>
      <c r="P25" s="86"/>
    </row>
    <row r="26" spans="1:17" x14ac:dyDescent="0.25">
      <c r="A26" s="123" t="s">
        <v>76</v>
      </c>
      <c r="B26" s="123"/>
      <c r="C26" s="123"/>
      <c r="D26" s="123"/>
      <c r="E26" s="123"/>
      <c r="F26" s="123"/>
      <c r="I26" s="17"/>
      <c r="J26" s="28"/>
      <c r="K26" s="28"/>
      <c r="L26" s="28"/>
      <c r="M26" s="28"/>
      <c r="N26" s="28"/>
      <c r="O26" s="36"/>
      <c r="P26" s="86"/>
    </row>
    <row r="27" spans="1:17" ht="15" customHeight="1" x14ac:dyDescent="0.3">
      <c r="A27" s="20"/>
      <c r="B27" s="34" t="s">
        <v>85</v>
      </c>
      <c r="C27" s="21" t="s">
        <v>77</v>
      </c>
      <c r="D27" s="21"/>
      <c r="E27" s="22"/>
      <c r="F27" s="22"/>
      <c r="G27" s="22"/>
      <c r="H27" s="22"/>
      <c r="I27" s="19"/>
      <c r="J27" s="103"/>
      <c r="K27" s="103"/>
      <c r="L27" s="103"/>
      <c r="M27" s="103"/>
      <c r="N27" s="103"/>
      <c r="O27" s="40"/>
      <c r="P27" s="88" t="s">
        <v>88</v>
      </c>
      <c r="Q27">
        <f>VLOOKUP(P27,Auswertung!$AF$3:$AG$7,2,FALSE)</f>
        <v>1</v>
      </c>
    </row>
    <row r="28" spans="1:17" ht="15" customHeight="1" x14ac:dyDescent="0.3">
      <c r="A28" s="24"/>
      <c r="B28" s="34" t="s">
        <v>85</v>
      </c>
      <c r="C28" s="21" t="s">
        <v>78</v>
      </c>
      <c r="D28" s="22"/>
      <c r="E28" s="22"/>
      <c r="F28" s="22"/>
      <c r="G28" s="22"/>
      <c r="H28" s="22"/>
      <c r="I28" s="18"/>
      <c r="J28" s="105"/>
      <c r="K28" s="105"/>
      <c r="L28" s="105"/>
      <c r="M28" s="105"/>
      <c r="N28" s="105"/>
      <c r="O28" s="40"/>
      <c r="P28" s="88" t="s">
        <v>88</v>
      </c>
      <c r="Q28">
        <f>VLOOKUP(P28,Auswertung!$AF$3:$AG$7,2,FALSE)</f>
        <v>1</v>
      </c>
    </row>
    <row r="29" spans="1:17" ht="15" customHeight="1" x14ac:dyDescent="0.3">
      <c r="A29" s="20"/>
      <c r="B29" s="34" t="s">
        <v>85</v>
      </c>
      <c r="C29" s="21" t="s">
        <v>79</v>
      </c>
      <c r="D29" s="21"/>
      <c r="E29" s="22"/>
      <c r="F29" s="22"/>
      <c r="G29" s="22"/>
      <c r="H29" s="22"/>
      <c r="I29" s="19"/>
      <c r="J29" s="103"/>
      <c r="K29" s="103"/>
      <c r="L29" s="103"/>
      <c r="M29" s="103"/>
      <c r="N29" s="103"/>
      <c r="O29" s="40"/>
      <c r="P29" s="88" t="s">
        <v>88</v>
      </c>
      <c r="Q29">
        <f>VLOOKUP(P29,Auswertung!$AF$3:$AG$7,2,FALSE)</f>
        <v>1</v>
      </c>
    </row>
    <row r="30" spans="1:17" ht="15" customHeight="1" x14ac:dyDescent="0.3">
      <c r="A30" s="24"/>
      <c r="B30" s="34" t="s">
        <v>85</v>
      </c>
      <c r="C30" s="21" t="s">
        <v>80</v>
      </c>
      <c r="D30" s="21"/>
      <c r="E30" s="21"/>
      <c r="F30" s="21"/>
      <c r="G30" s="21"/>
      <c r="H30" s="21"/>
      <c r="I30" s="18"/>
      <c r="J30" s="103"/>
      <c r="K30" s="103"/>
      <c r="L30" s="103"/>
      <c r="M30" s="103"/>
      <c r="N30" s="103"/>
      <c r="O30" s="40"/>
      <c r="P30" s="88" t="s">
        <v>88</v>
      </c>
      <c r="Q30">
        <f>VLOOKUP(P30,Auswertung!$AF$3:$AG$7,2,FALSE)</f>
        <v>1</v>
      </c>
    </row>
    <row r="31" spans="1:17" ht="15" customHeight="1" x14ac:dyDescent="0.3">
      <c r="A31" s="20"/>
      <c r="B31" s="34" t="s">
        <v>85</v>
      </c>
      <c r="C31" s="21" t="s">
        <v>81</v>
      </c>
      <c r="D31" s="22"/>
      <c r="E31" s="22"/>
      <c r="F31" s="22"/>
      <c r="G31" s="22"/>
      <c r="H31" s="22"/>
      <c r="I31" s="19"/>
      <c r="J31" s="103"/>
      <c r="K31" s="105"/>
      <c r="L31" s="103"/>
      <c r="M31" s="103"/>
      <c r="N31" s="103"/>
      <c r="O31" s="40"/>
      <c r="P31" s="88" t="s">
        <v>88</v>
      </c>
      <c r="Q31">
        <f>VLOOKUP(P31,Auswertung!$AF$3:$AG$7,2,FALSE)</f>
        <v>1</v>
      </c>
    </row>
    <row r="32" spans="1:17" ht="15" customHeight="1" x14ac:dyDescent="0.3">
      <c r="A32" s="20"/>
      <c r="B32" s="34" t="s">
        <v>85</v>
      </c>
      <c r="C32" s="21" t="s">
        <v>82</v>
      </c>
      <c r="D32" s="22"/>
      <c r="E32" s="22"/>
      <c r="F32" s="22"/>
      <c r="G32" s="22"/>
      <c r="H32" s="22"/>
      <c r="I32" s="19"/>
      <c r="J32" s="103"/>
      <c r="K32" s="105"/>
      <c r="L32" s="103"/>
      <c r="M32" s="103"/>
      <c r="N32" s="103"/>
      <c r="O32" s="40"/>
      <c r="P32" s="88" t="s">
        <v>88</v>
      </c>
      <c r="Q32">
        <f>VLOOKUP(P32,Auswertung!$AF$3:$AG$7,2,FALSE)</f>
        <v>1</v>
      </c>
    </row>
    <row r="33" spans="1:5" x14ac:dyDescent="0.25">
      <c r="A33" s="7"/>
    </row>
    <row r="34" spans="1:5" x14ac:dyDescent="0.25">
      <c r="B34" s="29"/>
      <c r="E34" s="29"/>
    </row>
  </sheetData>
  <sheetProtection password="DF9D" sheet="1" objects="1" scenarios="1"/>
  <mergeCells count="7">
    <mergeCell ref="A11:D11"/>
    <mergeCell ref="A26:F26"/>
    <mergeCell ref="A25:G25"/>
    <mergeCell ref="A1:N1"/>
    <mergeCell ref="A3:F3"/>
    <mergeCell ref="A4:F4"/>
    <mergeCell ref="A18:D18"/>
  </mergeCells>
  <pageMargins left="0.23622047244094491" right="0.23622047244094491" top="0.74803149606299213" bottom="0.74803149606299213" header="0.31496062992125984" footer="0.31496062992125984"/>
  <pageSetup paperSize="9" scale="94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Auswertung!$AF$3:$AF$8</xm:f>
          </x14:formula1>
          <xm:sqref>P5:P9 P12:P16 P19:P23 P27:P32</xm:sqref>
        </x14:dataValidation>
        <x14:dataValidation type="list" allowBlank="1" showInputMessage="1" showErrorMessage="1">
          <x14:formula1>
            <xm:f>'Stammdaten Kriterien'!$H$5:$H$30</xm:f>
          </x14:formula1>
          <xm:sqref>C5:C9</xm:sqref>
        </x14:dataValidation>
        <x14:dataValidation type="list" allowBlank="1" showInputMessage="1" showErrorMessage="1">
          <x14:formula1>
            <xm:f>'Stammdaten Kriterien'!$H$34:$H$59</xm:f>
          </x14:formula1>
          <xm:sqref>C12:C16</xm:sqref>
        </x14:dataValidation>
        <x14:dataValidation type="list" allowBlank="1" showInputMessage="1" showErrorMessage="1">
          <x14:formula1>
            <xm:f>'Stammdaten Kriterien'!$H$65:$H$90</xm:f>
          </x14:formula1>
          <xm:sqref>C19:C23</xm:sqref>
        </x14:dataValidation>
        <x14:dataValidation type="list" allowBlank="1" showInputMessage="1" showErrorMessage="1">
          <x14:formula1>
            <xm:f>'Stammdaten Kriterien'!$H$98:$H$123</xm:f>
          </x14:formula1>
          <xm:sqref>C27:C32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Layout" zoomScaleNormal="100" workbookViewId="0">
      <selection activeCell="P22" sqref="P22"/>
    </sheetView>
  </sheetViews>
  <sheetFormatPr baseColWidth="10" defaultColWidth="11.42578125" defaultRowHeight="15" x14ac:dyDescent="0.25"/>
  <cols>
    <col min="1" max="1" width="3.5703125" customWidth="1"/>
    <col min="3" max="3" width="8.5703125" customWidth="1"/>
    <col min="4" max="4" width="5" customWidth="1"/>
    <col min="5" max="5" width="1.85546875" customWidth="1"/>
    <col min="6" max="6" width="13.28515625" customWidth="1"/>
    <col min="7" max="7" width="8.42578125" customWidth="1"/>
    <col min="8" max="8" width="12.140625" customWidth="1"/>
    <col min="9" max="9" width="11.42578125" customWidth="1"/>
    <col min="10" max="10" width="2" customWidth="1"/>
    <col min="12" max="14" width="3.5703125" customWidth="1"/>
    <col min="15" max="15" width="11.28515625" customWidth="1"/>
    <col min="16" max="16" width="16.42578125" customWidth="1"/>
  </cols>
  <sheetData>
    <row r="1" spans="1:15" ht="17.100000000000001" customHeight="1" x14ac:dyDescent="0.25">
      <c r="A1" s="33" t="s">
        <v>94</v>
      </c>
      <c r="B1" s="33"/>
      <c r="C1" s="33"/>
      <c r="D1" s="70"/>
      <c r="E1" s="33"/>
      <c r="F1" s="98"/>
    </row>
    <row r="2" spans="1:15" ht="17.100000000000001" customHeight="1" x14ac:dyDescent="0.25">
      <c r="A2" s="46" t="s">
        <v>95</v>
      </c>
      <c r="B2" s="46"/>
      <c r="C2" s="46"/>
      <c r="D2" s="70"/>
      <c r="E2" s="46"/>
      <c r="F2" s="98"/>
      <c r="G2" s="46"/>
      <c r="H2" s="46"/>
    </row>
    <row r="3" spans="1:15" ht="22.5" customHeight="1" x14ac:dyDescent="0.25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1:15" ht="22.5" customHeight="1" x14ac:dyDescent="0.25">
      <c r="A4" s="121"/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</row>
    <row r="5" spans="1:15" ht="22.5" customHeight="1" x14ac:dyDescent="0.25">
      <c r="A5" s="121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</row>
    <row r="6" spans="1:15" ht="22.5" customHeight="1" x14ac:dyDescent="0.2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5" ht="13.5" customHeight="1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5" x14ac:dyDescent="0.25">
      <c r="A8" s="33" t="s">
        <v>114</v>
      </c>
      <c r="B8" s="33"/>
      <c r="L8" s="7"/>
      <c r="M8" s="7"/>
      <c r="N8" s="7"/>
    </row>
    <row r="9" spans="1:15" ht="22.5" customHeight="1" x14ac:dyDescent="0.25">
      <c r="A9" s="120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</row>
    <row r="10" spans="1:15" ht="22.5" customHeight="1" x14ac:dyDescent="0.2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5" ht="22.5" customHeight="1" x14ac:dyDescent="0.25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</row>
    <row r="12" spans="1:15" ht="22.5" customHeight="1" x14ac:dyDescent="0.25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7"/>
    </row>
    <row r="13" spans="1:15" ht="22.5" customHeight="1" x14ac:dyDescent="0.25">
      <c r="A13" s="2" t="s">
        <v>124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5" ht="22.5" customHeight="1" x14ac:dyDescent="0.25">
      <c r="A14" s="109"/>
      <c r="B14" s="2" t="s">
        <v>125</v>
      </c>
      <c r="C14" s="110"/>
      <c r="D14" s="71" t="s">
        <v>126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7"/>
    </row>
    <row r="15" spans="1:15" ht="13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7"/>
    </row>
    <row r="16" spans="1:15" ht="13.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7" ht="13.5" customHeight="1" x14ac:dyDescent="0.25">
      <c r="A17" s="54" t="s">
        <v>107</v>
      </c>
      <c r="B17" s="7"/>
      <c r="C17" s="54"/>
      <c r="D17" s="69"/>
      <c r="E17" s="72"/>
      <c r="F17" s="101"/>
      <c r="G17" s="54" t="s">
        <v>173</v>
      </c>
      <c r="H17" s="54"/>
      <c r="I17" s="54"/>
      <c r="J17" s="99"/>
      <c r="K17" s="127" t="s">
        <v>108</v>
      </c>
      <c r="L17" s="127"/>
      <c r="M17" s="127"/>
      <c r="N17" s="127"/>
      <c r="O17" s="127"/>
      <c r="P17" s="54" t="s">
        <v>111</v>
      </c>
      <c r="Q17" s="54"/>
    </row>
    <row r="18" spans="1:17" x14ac:dyDescent="0.25">
      <c r="A18" s="37" t="s">
        <v>175</v>
      </c>
      <c r="B18" s="37"/>
      <c r="C18" s="37"/>
      <c r="D18" s="69"/>
      <c r="E18" s="37"/>
      <c r="F18" s="97"/>
      <c r="G18" s="37"/>
      <c r="H18" s="37"/>
      <c r="I18" s="37"/>
      <c r="J18" s="99"/>
      <c r="K18" s="37"/>
      <c r="L18" s="37"/>
      <c r="M18" s="54"/>
      <c r="N18" s="69"/>
    </row>
    <row r="19" spans="1:17" x14ac:dyDescent="0.25">
      <c r="A19" s="37" t="s">
        <v>174</v>
      </c>
      <c r="B19" s="37"/>
      <c r="C19" s="37"/>
      <c r="D19" s="69"/>
      <c r="E19" s="37"/>
      <c r="F19" s="97"/>
      <c r="G19" s="37"/>
      <c r="H19" s="37"/>
      <c r="I19" s="37"/>
      <c r="J19" s="99"/>
      <c r="K19" s="37"/>
      <c r="L19" s="37"/>
      <c r="M19" s="54"/>
      <c r="N19" s="69"/>
    </row>
    <row r="20" spans="1:17" ht="6.75" customHeight="1" x14ac:dyDescent="0.25">
      <c r="A20" s="45"/>
      <c r="B20" s="45"/>
      <c r="C20" s="45"/>
      <c r="D20" s="69"/>
      <c r="E20" s="45"/>
      <c r="F20" s="97"/>
      <c r="G20" s="45"/>
      <c r="H20" s="45"/>
      <c r="I20" s="45"/>
      <c r="J20" s="99"/>
      <c r="K20" s="45"/>
      <c r="L20" s="45"/>
      <c r="M20" s="54"/>
      <c r="N20" s="69"/>
    </row>
    <row r="21" spans="1:17" x14ac:dyDescent="0.25">
      <c r="A21" s="69" t="s">
        <v>110</v>
      </c>
      <c r="B21" s="101"/>
      <c r="C21" s="69" t="s">
        <v>171</v>
      </c>
      <c r="D21" s="69"/>
      <c r="E21" s="72"/>
      <c r="F21" s="72"/>
      <c r="G21" s="2"/>
      <c r="H21" s="69"/>
      <c r="I21" s="69"/>
      <c r="J21" s="99"/>
      <c r="K21" s="69"/>
      <c r="L21" s="69"/>
      <c r="M21" s="69"/>
      <c r="N21" s="69"/>
    </row>
    <row r="22" spans="1:17" x14ac:dyDescent="0.25">
      <c r="A22" s="37"/>
      <c r="B22" s="37"/>
      <c r="C22" s="37"/>
      <c r="D22" s="69"/>
      <c r="E22" s="37"/>
      <c r="F22" s="97"/>
      <c r="G22" s="37"/>
      <c r="H22" s="37"/>
      <c r="I22" s="37"/>
      <c r="J22" s="99"/>
      <c r="K22" s="37"/>
      <c r="L22" s="37"/>
      <c r="M22" s="54"/>
      <c r="N22" s="69"/>
    </row>
    <row r="23" spans="1:17" x14ac:dyDescent="0.25">
      <c r="A23" s="111"/>
      <c r="B23" s="37" t="s">
        <v>115</v>
      </c>
      <c r="C23" s="73"/>
      <c r="D23" s="111"/>
      <c r="E23" s="37" t="s">
        <v>113</v>
      </c>
      <c r="F23" s="97"/>
      <c r="G23" s="37"/>
      <c r="H23" s="37"/>
      <c r="I23" s="37"/>
      <c r="J23" s="99"/>
      <c r="K23" s="37"/>
      <c r="L23" s="37"/>
      <c r="M23" s="54"/>
      <c r="N23" s="69"/>
    </row>
    <row r="25" spans="1:17" x14ac:dyDescent="0.25">
      <c r="A25" s="4" t="s">
        <v>112</v>
      </c>
      <c r="B25" s="4"/>
      <c r="C25" s="4"/>
      <c r="D25" s="4"/>
      <c r="E25" s="4"/>
      <c r="F25" s="4"/>
      <c r="G25" s="120"/>
      <c r="H25" s="120"/>
      <c r="I25" s="120"/>
      <c r="J25" s="120"/>
      <c r="K25" s="120"/>
      <c r="L25" s="120"/>
      <c r="M25" s="2"/>
      <c r="N25" s="2"/>
      <c r="O25" s="7"/>
      <c r="P25" s="7"/>
    </row>
    <row r="26" spans="1:17" x14ac:dyDescent="0.25">
      <c r="A26" s="54"/>
      <c r="B26" s="54"/>
      <c r="C26" s="54"/>
      <c r="D26" s="69"/>
      <c r="E26" s="54"/>
      <c r="F26" s="97"/>
      <c r="G26" s="2"/>
      <c r="H26" s="2"/>
      <c r="I26" s="2"/>
      <c r="J26" s="2"/>
      <c r="K26" s="2"/>
      <c r="L26" s="2"/>
      <c r="M26" s="2"/>
      <c r="N26" s="2"/>
      <c r="O26" s="7"/>
      <c r="P26" s="7"/>
    </row>
    <row r="28" spans="1:17" x14ac:dyDescent="0.25">
      <c r="A28" s="126"/>
      <c r="B28" s="126"/>
      <c r="C28" s="126"/>
      <c r="D28" s="126"/>
      <c r="E28" s="43"/>
      <c r="F28" s="43"/>
      <c r="G28" s="126"/>
      <c r="H28" s="126"/>
      <c r="I28" s="126"/>
      <c r="J28" s="74"/>
      <c r="K28" s="74"/>
      <c r="L28" s="126"/>
      <c r="M28" s="126"/>
      <c r="N28" s="126"/>
      <c r="O28" s="126"/>
      <c r="P28" s="7"/>
    </row>
    <row r="29" spans="1:17" x14ac:dyDescent="0.25">
      <c r="A29" s="125" t="s">
        <v>123</v>
      </c>
      <c r="B29" s="125"/>
      <c r="C29" s="125"/>
      <c r="D29" s="125"/>
      <c r="E29" s="43"/>
      <c r="F29" s="43"/>
      <c r="G29" s="125" t="s">
        <v>86</v>
      </c>
      <c r="H29" s="125"/>
      <c r="I29" s="125"/>
      <c r="J29" s="100"/>
      <c r="K29" s="35"/>
      <c r="L29" s="125" t="s">
        <v>109</v>
      </c>
      <c r="M29" s="125"/>
      <c r="N29" s="125"/>
      <c r="O29" s="125"/>
      <c r="P29" s="35"/>
    </row>
    <row r="30" spans="1:17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</row>
  </sheetData>
  <sheetProtection password="DF9D" sheet="1" objects="1" scenarios="1"/>
  <mergeCells count="16">
    <mergeCell ref="L29:O29"/>
    <mergeCell ref="G29:I29"/>
    <mergeCell ref="A29:D29"/>
    <mergeCell ref="A3:N3"/>
    <mergeCell ref="A4:N4"/>
    <mergeCell ref="A5:N5"/>
    <mergeCell ref="A6:N6"/>
    <mergeCell ref="A9:N9"/>
    <mergeCell ref="A10:N10"/>
    <mergeCell ref="A11:N11"/>
    <mergeCell ref="A12:N12"/>
    <mergeCell ref="G25:L25"/>
    <mergeCell ref="A28:D28"/>
    <mergeCell ref="G28:I28"/>
    <mergeCell ref="L28:O28"/>
    <mergeCell ref="K17:O17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showGridLines="0" topLeftCell="A7" zoomScale="70" zoomScaleNormal="70" workbookViewId="0">
      <selection activeCell="H42" sqref="H42"/>
    </sheetView>
  </sheetViews>
  <sheetFormatPr baseColWidth="10" defaultRowHeight="15" x14ac:dyDescent="0.25"/>
  <cols>
    <col min="1" max="1" width="7.7109375" style="7" customWidth="1"/>
    <col min="2" max="2" width="84.7109375" style="7" customWidth="1"/>
    <col min="3" max="3" width="5.140625" style="7" customWidth="1"/>
    <col min="4" max="4" width="7.7109375" style="7" customWidth="1"/>
    <col min="5" max="5" width="84.7109375" style="7" customWidth="1"/>
    <col min="6" max="6" width="11.42578125" style="7"/>
    <col min="7" max="7" width="7.7109375" style="7" customWidth="1"/>
    <col min="8" max="8" width="84.7109375" style="7" customWidth="1"/>
    <col min="9" max="16384" width="11.42578125" style="7"/>
  </cols>
  <sheetData>
    <row r="1" spans="1:12" ht="18" x14ac:dyDescent="0.25">
      <c r="A1" s="128" t="s">
        <v>6</v>
      </c>
      <c r="B1" s="128"/>
      <c r="D1" s="128" t="s">
        <v>127</v>
      </c>
      <c r="E1" s="128"/>
      <c r="G1" s="128" t="s">
        <v>57</v>
      </c>
      <c r="H1" s="128"/>
    </row>
    <row r="3" spans="1:12" ht="18" x14ac:dyDescent="0.25">
      <c r="A3" s="80" t="s">
        <v>7</v>
      </c>
      <c r="B3" s="80"/>
      <c r="C3" s="80"/>
      <c r="D3" s="48" t="s">
        <v>35</v>
      </c>
      <c r="E3" s="48"/>
      <c r="F3" s="48"/>
      <c r="G3" s="80" t="s">
        <v>58</v>
      </c>
      <c r="H3" s="80"/>
      <c r="I3" s="80"/>
      <c r="J3" s="80"/>
      <c r="K3" s="80"/>
      <c r="L3" s="80"/>
    </row>
    <row r="4" spans="1:12" x14ac:dyDescent="0.25">
      <c r="D4" s="81" t="s">
        <v>36</v>
      </c>
      <c r="F4" s="81"/>
      <c r="G4" s="81" t="s">
        <v>59</v>
      </c>
      <c r="H4" s="81"/>
      <c r="I4" s="81"/>
      <c r="J4" s="81"/>
      <c r="K4" s="81"/>
      <c r="L4" s="81"/>
    </row>
    <row r="5" spans="1:12" x14ac:dyDescent="0.25">
      <c r="A5" s="7">
        <v>1</v>
      </c>
      <c r="B5" s="82" t="s">
        <v>9</v>
      </c>
      <c r="D5" s="7">
        <v>1</v>
      </c>
      <c r="E5" s="82" t="s">
        <v>37</v>
      </c>
      <c r="F5" s="2"/>
      <c r="G5" s="7">
        <v>1</v>
      </c>
      <c r="H5" s="82" t="s">
        <v>60</v>
      </c>
      <c r="I5" s="2"/>
    </row>
    <row r="6" spans="1:12" x14ac:dyDescent="0.25">
      <c r="A6" s="7">
        <v>2</v>
      </c>
      <c r="B6" s="83" t="s">
        <v>10</v>
      </c>
      <c r="D6" s="7">
        <v>2</v>
      </c>
      <c r="E6" s="82" t="s">
        <v>38</v>
      </c>
      <c r="F6" s="2"/>
      <c r="G6" s="7">
        <v>2</v>
      </c>
      <c r="H6" s="82" t="s">
        <v>61</v>
      </c>
      <c r="I6" s="2"/>
    </row>
    <row r="7" spans="1:12" x14ac:dyDescent="0.25">
      <c r="A7" s="7">
        <v>3</v>
      </c>
      <c r="B7" s="83" t="s">
        <v>11</v>
      </c>
      <c r="D7" s="7">
        <v>3</v>
      </c>
      <c r="E7" s="82" t="s">
        <v>39</v>
      </c>
      <c r="F7" s="2"/>
      <c r="G7" s="7">
        <v>3</v>
      </c>
      <c r="H7" s="82" t="s">
        <v>62</v>
      </c>
      <c r="I7" s="2"/>
    </row>
    <row r="8" spans="1:12" x14ac:dyDescent="0.25">
      <c r="A8" s="7">
        <v>4</v>
      </c>
      <c r="B8" s="83" t="s">
        <v>12</v>
      </c>
      <c r="D8" s="7">
        <v>4</v>
      </c>
      <c r="E8" s="82" t="s">
        <v>41</v>
      </c>
      <c r="G8" s="7">
        <v>4</v>
      </c>
      <c r="H8" s="82" t="s">
        <v>63</v>
      </c>
    </row>
    <row r="9" spans="1:12" x14ac:dyDescent="0.25">
      <c r="A9" s="7">
        <v>5</v>
      </c>
      <c r="B9" s="83" t="s">
        <v>13</v>
      </c>
      <c r="D9" s="7">
        <v>5</v>
      </c>
      <c r="E9" s="83" t="s">
        <v>140</v>
      </c>
      <c r="G9" s="7">
        <v>5</v>
      </c>
      <c r="H9" s="83" t="s">
        <v>64</v>
      </c>
    </row>
    <row r="10" spans="1:12" x14ac:dyDescent="0.25">
      <c r="A10" s="7">
        <v>6</v>
      </c>
      <c r="B10" s="83" t="s">
        <v>14</v>
      </c>
      <c r="D10" s="7">
        <v>6</v>
      </c>
      <c r="E10" s="83" t="s">
        <v>141</v>
      </c>
      <c r="G10" s="7">
        <v>6</v>
      </c>
      <c r="H10" s="83" t="s">
        <v>156</v>
      </c>
    </row>
    <row r="11" spans="1:12" x14ac:dyDescent="0.25">
      <c r="A11" s="7">
        <v>7</v>
      </c>
      <c r="B11" s="84" t="s">
        <v>130</v>
      </c>
      <c r="D11" s="7">
        <v>7</v>
      </c>
      <c r="E11" s="84" t="s">
        <v>142</v>
      </c>
      <c r="G11" s="7">
        <v>7</v>
      </c>
      <c r="H11" s="84" t="s">
        <v>157</v>
      </c>
    </row>
    <row r="12" spans="1:12" x14ac:dyDescent="0.25">
      <c r="A12" s="7">
        <v>8</v>
      </c>
      <c r="B12" s="84" t="s">
        <v>131</v>
      </c>
      <c r="D12" s="7">
        <v>8</v>
      </c>
      <c r="E12" s="84" t="s">
        <v>143</v>
      </c>
      <c r="G12" s="7">
        <v>8</v>
      </c>
      <c r="H12" s="84"/>
    </row>
    <row r="13" spans="1:12" x14ac:dyDescent="0.25">
      <c r="A13" s="7">
        <v>9</v>
      </c>
      <c r="B13" s="84" t="s">
        <v>132</v>
      </c>
      <c r="D13" s="7">
        <v>9</v>
      </c>
      <c r="E13" s="84" t="s">
        <v>164</v>
      </c>
      <c r="G13" s="7">
        <v>9</v>
      </c>
      <c r="H13" s="84"/>
    </row>
    <row r="14" spans="1:12" x14ac:dyDescent="0.25">
      <c r="A14" s="7">
        <v>10</v>
      </c>
      <c r="B14" s="84"/>
      <c r="D14" s="7">
        <v>10</v>
      </c>
      <c r="E14" s="84" t="s">
        <v>165</v>
      </c>
      <c r="G14" s="7">
        <v>10</v>
      </c>
      <c r="H14" s="84"/>
    </row>
    <row r="15" spans="1:12" x14ac:dyDescent="0.25">
      <c r="A15" s="7">
        <v>11</v>
      </c>
      <c r="B15" s="84"/>
      <c r="D15" s="7">
        <v>11</v>
      </c>
      <c r="E15" s="84"/>
      <c r="G15" s="7">
        <v>11</v>
      </c>
      <c r="H15" s="84"/>
    </row>
    <row r="16" spans="1:12" x14ac:dyDescent="0.25">
      <c r="A16" s="7">
        <v>12</v>
      </c>
      <c r="B16" s="84"/>
      <c r="D16" s="7">
        <v>12</v>
      </c>
      <c r="E16" s="84"/>
      <c r="G16" s="7">
        <v>12</v>
      </c>
      <c r="H16" s="84"/>
    </row>
    <row r="17" spans="1:8" x14ac:dyDescent="0.25">
      <c r="A17" s="7">
        <v>13</v>
      </c>
      <c r="B17" s="84"/>
      <c r="D17" s="7">
        <v>13</v>
      </c>
      <c r="E17" s="84"/>
      <c r="G17" s="7">
        <v>13</v>
      </c>
      <c r="H17" s="84"/>
    </row>
    <row r="18" spans="1:8" x14ac:dyDescent="0.25">
      <c r="A18" s="7">
        <v>14</v>
      </c>
      <c r="B18" s="84"/>
      <c r="D18" s="7">
        <v>14</v>
      </c>
      <c r="E18" s="84"/>
      <c r="G18" s="7">
        <v>14</v>
      </c>
      <c r="H18" s="84"/>
    </row>
    <row r="19" spans="1:8" x14ac:dyDescent="0.25">
      <c r="A19" s="7">
        <v>15</v>
      </c>
      <c r="B19" s="84"/>
      <c r="D19" s="7">
        <v>15</v>
      </c>
      <c r="E19" s="84"/>
      <c r="G19" s="7">
        <v>15</v>
      </c>
      <c r="H19" s="84"/>
    </row>
    <row r="20" spans="1:8" x14ac:dyDescent="0.25">
      <c r="A20" s="7">
        <v>16</v>
      </c>
      <c r="B20" s="84"/>
      <c r="D20" s="7">
        <v>16</v>
      </c>
      <c r="E20" s="84"/>
      <c r="G20" s="7">
        <v>16</v>
      </c>
      <c r="H20" s="84"/>
    </row>
    <row r="21" spans="1:8" x14ac:dyDescent="0.25">
      <c r="A21" s="7">
        <v>17</v>
      </c>
      <c r="B21" s="84"/>
      <c r="D21" s="7">
        <v>17</v>
      </c>
      <c r="E21" s="84"/>
      <c r="G21" s="7">
        <v>17</v>
      </c>
      <c r="H21" s="84"/>
    </row>
    <row r="22" spans="1:8" x14ac:dyDescent="0.25">
      <c r="A22" s="7">
        <v>18</v>
      </c>
      <c r="B22" s="84"/>
      <c r="D22" s="7">
        <v>18</v>
      </c>
      <c r="E22" s="84"/>
      <c r="G22" s="7">
        <v>18</v>
      </c>
      <c r="H22" s="84"/>
    </row>
    <row r="23" spans="1:8" x14ac:dyDescent="0.25">
      <c r="A23" s="7">
        <v>19</v>
      </c>
      <c r="B23" s="84"/>
      <c r="D23" s="7">
        <v>19</v>
      </c>
      <c r="E23" s="84"/>
      <c r="G23" s="7">
        <v>19</v>
      </c>
      <c r="H23" s="84"/>
    </row>
    <row r="24" spans="1:8" x14ac:dyDescent="0.25">
      <c r="A24" s="7">
        <v>20</v>
      </c>
      <c r="B24" s="84"/>
      <c r="D24" s="7">
        <v>20</v>
      </c>
      <c r="E24" s="84"/>
      <c r="G24" s="7">
        <v>20</v>
      </c>
      <c r="H24" s="84"/>
    </row>
    <row r="25" spans="1:8" x14ac:dyDescent="0.25">
      <c r="A25" s="7">
        <v>21</v>
      </c>
      <c r="B25" s="84"/>
      <c r="D25" s="7">
        <v>21</v>
      </c>
      <c r="E25" s="84"/>
      <c r="G25" s="7">
        <v>21</v>
      </c>
      <c r="H25" s="84"/>
    </row>
    <row r="26" spans="1:8" x14ac:dyDescent="0.25">
      <c r="A26" s="7">
        <v>22</v>
      </c>
      <c r="B26" s="84"/>
      <c r="D26" s="7">
        <v>22</v>
      </c>
      <c r="E26" s="84"/>
      <c r="G26" s="7">
        <v>22</v>
      </c>
      <c r="H26" s="84"/>
    </row>
    <row r="27" spans="1:8" x14ac:dyDescent="0.25">
      <c r="A27" s="7">
        <v>23</v>
      </c>
      <c r="B27" s="84"/>
      <c r="D27" s="7">
        <v>23</v>
      </c>
      <c r="E27" s="84"/>
      <c r="G27" s="7">
        <v>23</v>
      </c>
      <c r="H27" s="84"/>
    </row>
    <row r="28" spans="1:8" x14ac:dyDescent="0.25">
      <c r="A28" s="7">
        <v>24</v>
      </c>
      <c r="B28" s="84"/>
      <c r="D28" s="7">
        <v>24</v>
      </c>
      <c r="E28" s="84"/>
      <c r="G28" s="7">
        <v>24</v>
      </c>
      <c r="H28" s="84"/>
    </row>
    <row r="29" spans="1:8" x14ac:dyDescent="0.25">
      <c r="A29" s="7">
        <v>25</v>
      </c>
      <c r="B29" s="84"/>
      <c r="D29" s="7">
        <v>25</v>
      </c>
      <c r="E29" s="84"/>
      <c r="G29" s="7">
        <v>25</v>
      </c>
      <c r="H29" s="84"/>
    </row>
    <row r="30" spans="1:8" x14ac:dyDescent="0.25">
      <c r="A30" s="7">
        <v>26</v>
      </c>
      <c r="B30" s="84"/>
      <c r="D30" s="7">
        <v>26</v>
      </c>
      <c r="E30" s="84"/>
      <c r="G30" s="7">
        <v>26</v>
      </c>
      <c r="H30" s="84"/>
    </row>
    <row r="32" spans="1:8" x14ac:dyDescent="0.25">
      <c r="F32" s="81"/>
      <c r="G32" s="81"/>
    </row>
    <row r="33" spans="1:10" ht="18" x14ac:dyDescent="0.25">
      <c r="B33" s="80"/>
      <c r="C33" s="80"/>
      <c r="D33" s="81" t="s">
        <v>42</v>
      </c>
      <c r="F33" s="80"/>
      <c r="G33" s="81" t="s">
        <v>84</v>
      </c>
      <c r="H33" s="80"/>
    </row>
    <row r="34" spans="1:10" x14ac:dyDescent="0.25">
      <c r="D34" s="7">
        <v>1</v>
      </c>
      <c r="E34" s="83" t="s">
        <v>43</v>
      </c>
      <c r="G34" s="7">
        <v>1</v>
      </c>
      <c r="H34" s="83" t="s">
        <v>65</v>
      </c>
      <c r="I34" s="81"/>
      <c r="J34" s="81"/>
    </row>
    <row r="35" spans="1:10" ht="18" x14ac:dyDescent="0.25">
      <c r="A35" s="80" t="s">
        <v>15</v>
      </c>
      <c r="B35" s="81"/>
      <c r="C35" s="81"/>
      <c r="D35" s="7">
        <v>2</v>
      </c>
      <c r="E35" s="83" t="s">
        <v>40</v>
      </c>
      <c r="G35" s="7">
        <v>2</v>
      </c>
      <c r="H35" s="83" t="s">
        <v>66</v>
      </c>
    </row>
    <row r="36" spans="1:10" x14ac:dyDescent="0.25">
      <c r="A36" s="81" t="s">
        <v>16</v>
      </c>
      <c r="B36" s="79"/>
      <c r="C36" s="79"/>
      <c r="D36" s="7">
        <v>3</v>
      </c>
      <c r="E36" s="83" t="s">
        <v>83</v>
      </c>
      <c r="G36" s="7">
        <v>3</v>
      </c>
      <c r="H36" s="83" t="s">
        <v>67</v>
      </c>
    </row>
    <row r="37" spans="1:10" x14ac:dyDescent="0.25">
      <c r="A37" s="7">
        <v>1</v>
      </c>
      <c r="B37" s="83" t="s">
        <v>17</v>
      </c>
      <c r="D37" s="7">
        <v>4</v>
      </c>
      <c r="E37" s="83" t="s">
        <v>44</v>
      </c>
      <c r="G37" s="7">
        <v>4</v>
      </c>
      <c r="H37" s="83" t="s">
        <v>68</v>
      </c>
    </row>
    <row r="38" spans="1:10" x14ac:dyDescent="0.25">
      <c r="A38" s="7">
        <v>2</v>
      </c>
      <c r="B38" s="83" t="s">
        <v>18</v>
      </c>
      <c r="D38" s="7">
        <v>5</v>
      </c>
      <c r="E38" s="83" t="s">
        <v>144</v>
      </c>
      <c r="G38" s="7">
        <v>5</v>
      </c>
      <c r="H38" s="83" t="s">
        <v>69</v>
      </c>
    </row>
    <row r="39" spans="1:10" x14ac:dyDescent="0.25">
      <c r="A39" s="7">
        <v>3</v>
      </c>
      <c r="B39" s="83" t="s">
        <v>19</v>
      </c>
      <c r="D39" s="7">
        <v>6</v>
      </c>
      <c r="E39" s="83" t="s">
        <v>145</v>
      </c>
      <c r="G39" s="7">
        <v>6</v>
      </c>
      <c r="H39" s="83" t="s">
        <v>158</v>
      </c>
    </row>
    <row r="40" spans="1:10" x14ac:dyDescent="0.25">
      <c r="A40" s="7">
        <v>4</v>
      </c>
      <c r="B40" s="83" t="s">
        <v>20</v>
      </c>
      <c r="D40" s="7">
        <v>7</v>
      </c>
      <c r="E40" s="83" t="s">
        <v>146</v>
      </c>
      <c r="G40" s="7">
        <v>7</v>
      </c>
      <c r="H40" s="83" t="s">
        <v>38</v>
      </c>
    </row>
    <row r="41" spans="1:10" x14ac:dyDescent="0.25">
      <c r="A41" s="7">
        <v>5</v>
      </c>
      <c r="B41" s="83" t="s">
        <v>21</v>
      </c>
      <c r="D41" s="7">
        <v>8</v>
      </c>
      <c r="E41" s="83" t="s">
        <v>166</v>
      </c>
      <c r="G41" s="7">
        <v>8</v>
      </c>
      <c r="H41" s="83" t="s">
        <v>178</v>
      </c>
    </row>
    <row r="42" spans="1:10" x14ac:dyDescent="0.25">
      <c r="A42" s="7">
        <v>6</v>
      </c>
      <c r="B42" s="83" t="s">
        <v>133</v>
      </c>
      <c r="D42" s="7">
        <v>9</v>
      </c>
      <c r="E42" s="83" t="s">
        <v>167</v>
      </c>
      <c r="G42" s="7">
        <v>9</v>
      </c>
      <c r="H42" s="83"/>
    </row>
    <row r="43" spans="1:10" x14ac:dyDescent="0.25">
      <c r="A43" s="7">
        <v>7</v>
      </c>
      <c r="B43" s="83" t="s">
        <v>134</v>
      </c>
      <c r="D43" s="7">
        <v>10</v>
      </c>
      <c r="E43" s="83" t="s">
        <v>168</v>
      </c>
      <c r="G43" s="7">
        <v>10</v>
      </c>
      <c r="H43" s="83"/>
    </row>
    <row r="44" spans="1:10" x14ac:dyDescent="0.25">
      <c r="A44" s="7">
        <v>8</v>
      </c>
      <c r="B44" s="83"/>
      <c r="D44" s="7">
        <v>11</v>
      </c>
      <c r="E44" s="83" t="s">
        <v>176</v>
      </c>
      <c r="G44" s="7">
        <v>11</v>
      </c>
      <c r="H44" s="83"/>
    </row>
    <row r="45" spans="1:10" x14ac:dyDescent="0.25">
      <c r="A45" s="7">
        <v>9</v>
      </c>
      <c r="B45" s="83"/>
      <c r="D45" s="7">
        <v>12</v>
      </c>
      <c r="E45" s="83"/>
      <c r="G45" s="7">
        <v>12</v>
      </c>
      <c r="H45" s="83"/>
    </row>
    <row r="46" spans="1:10" x14ac:dyDescent="0.25">
      <c r="A46" s="7">
        <v>10</v>
      </c>
      <c r="B46" s="83"/>
      <c r="D46" s="7">
        <v>13</v>
      </c>
      <c r="E46" s="83"/>
      <c r="F46" s="81"/>
      <c r="G46" s="7">
        <v>13</v>
      </c>
      <c r="H46" s="83"/>
      <c r="I46" s="81"/>
      <c r="J46" s="81"/>
    </row>
    <row r="47" spans="1:10" x14ac:dyDescent="0.25">
      <c r="A47" s="7">
        <v>11</v>
      </c>
      <c r="B47" s="83"/>
      <c r="D47" s="7">
        <v>14</v>
      </c>
      <c r="E47" s="83"/>
      <c r="F47" s="81"/>
      <c r="G47" s="7">
        <v>14</v>
      </c>
      <c r="H47" s="83"/>
      <c r="I47" s="81"/>
      <c r="J47" s="81"/>
    </row>
    <row r="48" spans="1:10" x14ac:dyDescent="0.25">
      <c r="A48" s="7">
        <v>12</v>
      </c>
      <c r="B48" s="83"/>
      <c r="D48" s="7">
        <v>15</v>
      </c>
      <c r="E48" s="83"/>
      <c r="F48" s="81"/>
      <c r="G48" s="7">
        <v>15</v>
      </c>
      <c r="H48" s="83"/>
      <c r="I48" s="81"/>
      <c r="J48" s="81"/>
    </row>
    <row r="49" spans="1:10" x14ac:dyDescent="0.25">
      <c r="A49" s="7">
        <v>13</v>
      </c>
      <c r="B49" s="83"/>
      <c r="D49" s="7">
        <v>16</v>
      </c>
      <c r="E49" s="83"/>
      <c r="F49" s="81"/>
      <c r="G49" s="7">
        <v>16</v>
      </c>
      <c r="H49" s="83"/>
      <c r="I49" s="81"/>
      <c r="J49" s="81"/>
    </row>
    <row r="50" spans="1:10" x14ac:dyDescent="0.25">
      <c r="A50" s="7">
        <v>14</v>
      </c>
      <c r="B50" s="83"/>
      <c r="D50" s="7">
        <v>17</v>
      </c>
      <c r="E50" s="83"/>
      <c r="F50" s="81"/>
      <c r="G50" s="7">
        <v>17</v>
      </c>
      <c r="H50" s="83"/>
      <c r="I50" s="81"/>
      <c r="J50" s="81"/>
    </row>
    <row r="51" spans="1:10" x14ac:dyDescent="0.25">
      <c r="A51" s="7">
        <v>15</v>
      </c>
      <c r="B51" s="83"/>
      <c r="D51" s="7">
        <v>18</v>
      </c>
      <c r="E51" s="83"/>
      <c r="F51" s="81"/>
      <c r="G51" s="7">
        <v>18</v>
      </c>
      <c r="H51" s="83"/>
      <c r="I51" s="81"/>
      <c r="J51" s="81"/>
    </row>
    <row r="52" spans="1:10" x14ac:dyDescent="0.25">
      <c r="A52" s="7">
        <v>16</v>
      </c>
      <c r="B52" s="83"/>
      <c r="D52" s="7">
        <v>19</v>
      </c>
      <c r="E52" s="83"/>
      <c r="F52" s="81"/>
      <c r="G52" s="7">
        <v>19</v>
      </c>
      <c r="H52" s="83"/>
      <c r="I52" s="81"/>
      <c r="J52" s="81"/>
    </row>
    <row r="53" spans="1:10" x14ac:dyDescent="0.25">
      <c r="A53" s="7">
        <v>17</v>
      </c>
      <c r="B53" s="83"/>
      <c r="D53" s="7">
        <v>20</v>
      </c>
      <c r="E53" s="83"/>
      <c r="F53" s="81"/>
      <c r="G53" s="7">
        <v>20</v>
      </c>
      <c r="H53" s="83"/>
      <c r="I53" s="81"/>
      <c r="J53" s="81"/>
    </row>
    <row r="54" spans="1:10" x14ac:dyDescent="0.25">
      <c r="A54" s="7">
        <v>18</v>
      </c>
      <c r="B54" s="83"/>
      <c r="D54" s="7">
        <v>21</v>
      </c>
      <c r="E54" s="83"/>
      <c r="F54" s="81"/>
      <c r="G54" s="7">
        <v>21</v>
      </c>
      <c r="H54" s="83"/>
      <c r="I54" s="81"/>
      <c r="J54" s="81"/>
    </row>
    <row r="55" spans="1:10" x14ac:dyDescent="0.25">
      <c r="A55" s="7">
        <v>19</v>
      </c>
      <c r="B55" s="83"/>
      <c r="D55" s="7">
        <v>22</v>
      </c>
      <c r="E55" s="83"/>
      <c r="F55" s="81"/>
      <c r="G55" s="7">
        <v>22</v>
      </c>
      <c r="H55" s="83"/>
      <c r="I55" s="81"/>
      <c r="J55" s="81"/>
    </row>
    <row r="56" spans="1:10" x14ac:dyDescent="0.25">
      <c r="A56" s="7">
        <v>20</v>
      </c>
      <c r="B56" s="83"/>
      <c r="D56" s="7">
        <v>23</v>
      </c>
      <c r="E56" s="83"/>
      <c r="F56" s="81"/>
      <c r="G56" s="7">
        <v>23</v>
      </c>
      <c r="H56" s="83"/>
      <c r="I56" s="81"/>
      <c r="J56" s="81"/>
    </row>
    <row r="57" spans="1:10" x14ac:dyDescent="0.25">
      <c r="A57" s="7">
        <v>21</v>
      </c>
      <c r="B57" s="83"/>
      <c r="D57" s="7">
        <v>24</v>
      </c>
      <c r="E57" s="83"/>
      <c r="F57" s="81"/>
      <c r="G57" s="7">
        <v>24</v>
      </c>
      <c r="H57" s="83"/>
      <c r="I57" s="81"/>
      <c r="J57" s="81"/>
    </row>
    <row r="58" spans="1:10" x14ac:dyDescent="0.25">
      <c r="A58" s="7">
        <v>22</v>
      </c>
      <c r="B58" s="83"/>
      <c r="D58" s="7">
        <v>25</v>
      </c>
      <c r="E58" s="83"/>
      <c r="F58" s="81"/>
      <c r="G58" s="7">
        <v>25</v>
      </c>
      <c r="H58" s="83"/>
      <c r="I58" s="81"/>
      <c r="J58" s="81"/>
    </row>
    <row r="59" spans="1:10" x14ac:dyDescent="0.25">
      <c r="A59" s="7">
        <v>23</v>
      </c>
      <c r="B59" s="83"/>
      <c r="D59" s="7">
        <v>26</v>
      </c>
      <c r="E59" s="83"/>
      <c r="F59" s="81"/>
      <c r="G59" s="7">
        <v>26</v>
      </c>
      <c r="H59" s="83"/>
      <c r="I59" s="81"/>
      <c r="J59" s="81"/>
    </row>
    <row r="60" spans="1:10" x14ac:dyDescent="0.25">
      <c r="A60" s="7">
        <v>24</v>
      </c>
      <c r="B60" s="83"/>
      <c r="E60" s="2"/>
      <c r="F60" s="81"/>
      <c r="H60" s="2"/>
      <c r="I60" s="81"/>
      <c r="J60" s="81"/>
    </row>
    <row r="61" spans="1:10" x14ac:dyDescent="0.25">
      <c r="A61" s="7">
        <v>25</v>
      </c>
      <c r="B61" s="83"/>
      <c r="E61" s="2"/>
      <c r="F61" s="81"/>
      <c r="H61" s="2"/>
      <c r="I61" s="81"/>
      <c r="J61" s="81"/>
    </row>
    <row r="62" spans="1:10" x14ac:dyDescent="0.25">
      <c r="A62" s="7">
        <v>26</v>
      </c>
      <c r="B62" s="83"/>
      <c r="E62" s="2"/>
      <c r="F62" s="81"/>
      <c r="H62" s="2"/>
      <c r="I62" s="81"/>
      <c r="J62" s="81"/>
    </row>
    <row r="63" spans="1:10" x14ac:dyDescent="0.25">
      <c r="B63" s="2"/>
      <c r="E63" s="81"/>
      <c r="H63" s="2"/>
    </row>
    <row r="64" spans="1:10" ht="18" x14ac:dyDescent="0.25">
      <c r="B64" s="2"/>
      <c r="D64" s="48" t="s">
        <v>97</v>
      </c>
      <c r="E64" s="2"/>
      <c r="G64" s="81" t="s">
        <v>70</v>
      </c>
      <c r="H64" s="81"/>
    </row>
    <row r="65" spans="1:13" x14ac:dyDescent="0.25">
      <c r="C65" s="2"/>
      <c r="D65" s="81" t="s">
        <v>46</v>
      </c>
      <c r="G65" s="7">
        <v>1</v>
      </c>
      <c r="H65" s="83" t="s">
        <v>71</v>
      </c>
    </row>
    <row r="66" spans="1:13" x14ac:dyDescent="0.25">
      <c r="B66" s="81"/>
      <c r="C66" s="81"/>
      <c r="D66" s="7">
        <v>1</v>
      </c>
      <c r="E66" s="83" t="s">
        <v>47</v>
      </c>
      <c r="G66" s="7">
        <v>2</v>
      </c>
      <c r="H66" s="83" t="s">
        <v>72</v>
      </c>
    </row>
    <row r="67" spans="1:13" x14ac:dyDescent="0.25">
      <c r="A67" s="81" t="s">
        <v>22</v>
      </c>
      <c r="B67" s="79"/>
      <c r="C67" s="79"/>
      <c r="D67" s="7">
        <v>2</v>
      </c>
      <c r="E67" s="83" t="s">
        <v>48</v>
      </c>
      <c r="G67" s="7">
        <v>3</v>
      </c>
      <c r="H67" s="83" t="s">
        <v>73</v>
      </c>
    </row>
    <row r="68" spans="1:13" x14ac:dyDescent="0.25">
      <c r="A68" s="7">
        <v>1</v>
      </c>
      <c r="B68" s="83" t="s">
        <v>23</v>
      </c>
      <c r="D68" s="7">
        <v>3</v>
      </c>
      <c r="E68" s="83" t="s">
        <v>49</v>
      </c>
      <c r="G68" s="7">
        <v>4</v>
      </c>
      <c r="H68" s="83" t="s">
        <v>74</v>
      </c>
    </row>
    <row r="69" spans="1:13" x14ac:dyDescent="0.25">
      <c r="A69" s="7">
        <v>2</v>
      </c>
      <c r="B69" s="83" t="s">
        <v>24</v>
      </c>
      <c r="D69" s="7">
        <v>4</v>
      </c>
      <c r="E69" s="83" t="s">
        <v>45</v>
      </c>
      <c r="G69" s="7">
        <v>5</v>
      </c>
      <c r="H69" s="83" t="s">
        <v>87</v>
      </c>
    </row>
    <row r="70" spans="1:13" x14ac:dyDescent="0.25">
      <c r="A70" s="7">
        <v>3</v>
      </c>
      <c r="B70" s="83" t="s">
        <v>25</v>
      </c>
      <c r="D70" s="7">
        <v>5</v>
      </c>
      <c r="E70" s="83" t="s">
        <v>50</v>
      </c>
      <c r="G70" s="7">
        <v>6</v>
      </c>
      <c r="H70" s="83"/>
    </row>
    <row r="71" spans="1:13" x14ac:dyDescent="0.25">
      <c r="A71" s="7">
        <v>4</v>
      </c>
      <c r="B71" s="83" t="s">
        <v>163</v>
      </c>
      <c r="D71" s="7">
        <v>6</v>
      </c>
      <c r="E71" s="83" t="s">
        <v>147</v>
      </c>
      <c r="G71" s="7">
        <v>7</v>
      </c>
      <c r="H71" s="83"/>
    </row>
    <row r="72" spans="1:13" x14ac:dyDescent="0.25">
      <c r="A72" s="7">
        <v>5</v>
      </c>
      <c r="B72" s="83" t="s">
        <v>26</v>
      </c>
      <c r="D72" s="7">
        <v>7</v>
      </c>
      <c r="E72" s="83" t="s">
        <v>148</v>
      </c>
      <c r="G72" s="7">
        <v>8</v>
      </c>
      <c r="H72" s="83"/>
    </row>
    <row r="73" spans="1:13" x14ac:dyDescent="0.25">
      <c r="A73" s="7">
        <v>6</v>
      </c>
      <c r="B73" s="83" t="s">
        <v>135</v>
      </c>
      <c r="D73" s="7">
        <v>8</v>
      </c>
      <c r="E73" s="83" t="s">
        <v>149</v>
      </c>
      <c r="G73" s="7">
        <v>9</v>
      </c>
      <c r="H73" s="83"/>
    </row>
    <row r="74" spans="1:13" x14ac:dyDescent="0.25">
      <c r="A74" s="7">
        <v>7</v>
      </c>
      <c r="B74" s="83" t="s">
        <v>136</v>
      </c>
      <c r="D74" s="7">
        <v>9</v>
      </c>
      <c r="E74" s="83" t="s">
        <v>150</v>
      </c>
      <c r="G74" s="7">
        <v>10</v>
      </c>
      <c r="H74" s="83"/>
    </row>
    <row r="75" spans="1:13" x14ac:dyDescent="0.25">
      <c r="A75" s="7">
        <v>8</v>
      </c>
      <c r="B75" s="83" t="s">
        <v>137</v>
      </c>
      <c r="D75" s="7">
        <v>10</v>
      </c>
      <c r="E75" s="83" t="s">
        <v>151</v>
      </c>
      <c r="G75" s="7">
        <v>11</v>
      </c>
      <c r="H75" s="83"/>
    </row>
    <row r="76" spans="1:13" ht="18" x14ac:dyDescent="0.25">
      <c r="A76" s="7">
        <v>9</v>
      </c>
      <c r="B76" s="83"/>
      <c r="D76" s="7">
        <v>11</v>
      </c>
      <c r="E76" s="83" t="s">
        <v>26</v>
      </c>
      <c r="G76" s="7">
        <v>12</v>
      </c>
      <c r="H76" s="83"/>
      <c r="I76" s="48"/>
      <c r="J76" s="48"/>
      <c r="K76" s="48"/>
      <c r="L76" s="48"/>
      <c r="M76" s="48"/>
    </row>
    <row r="77" spans="1:13" ht="18" x14ac:dyDescent="0.25">
      <c r="A77" s="7">
        <v>10</v>
      </c>
      <c r="B77" s="83"/>
      <c r="D77" s="7">
        <v>12</v>
      </c>
      <c r="E77" s="83" t="s">
        <v>170</v>
      </c>
      <c r="G77" s="7">
        <v>13</v>
      </c>
      <c r="H77" s="83"/>
      <c r="I77" s="48"/>
      <c r="J77" s="48"/>
      <c r="K77" s="48"/>
      <c r="L77" s="48"/>
      <c r="M77" s="48"/>
    </row>
    <row r="78" spans="1:13" ht="18" x14ac:dyDescent="0.25">
      <c r="A78" s="7">
        <v>11</v>
      </c>
      <c r="B78" s="83"/>
      <c r="D78" s="7">
        <v>13</v>
      </c>
      <c r="E78" s="83" t="s">
        <v>177</v>
      </c>
      <c r="G78" s="7">
        <v>14</v>
      </c>
      <c r="H78" s="83"/>
      <c r="I78" s="48"/>
      <c r="J78" s="48"/>
      <c r="K78" s="48"/>
      <c r="L78" s="48"/>
      <c r="M78" s="48"/>
    </row>
    <row r="79" spans="1:13" ht="18" x14ac:dyDescent="0.25">
      <c r="A79" s="7">
        <v>12</v>
      </c>
      <c r="B79" s="83"/>
      <c r="D79" s="7">
        <v>14</v>
      </c>
      <c r="E79" s="83"/>
      <c r="G79" s="7">
        <v>15</v>
      </c>
      <c r="H79" s="83"/>
      <c r="I79" s="48"/>
      <c r="J79" s="48"/>
      <c r="K79" s="48"/>
      <c r="L79" s="48"/>
      <c r="M79" s="48"/>
    </row>
    <row r="80" spans="1:13" ht="18" x14ac:dyDescent="0.25">
      <c r="A80" s="7">
        <v>13</v>
      </c>
      <c r="B80" s="83"/>
      <c r="D80" s="7">
        <v>15</v>
      </c>
      <c r="E80" s="83"/>
      <c r="G80" s="7">
        <v>16</v>
      </c>
      <c r="H80" s="83"/>
      <c r="I80" s="48"/>
      <c r="J80" s="48"/>
      <c r="K80" s="48"/>
      <c r="L80" s="48"/>
      <c r="M80" s="48"/>
    </row>
    <row r="81" spans="1:13" ht="18" x14ac:dyDescent="0.25">
      <c r="A81" s="7">
        <v>14</v>
      </c>
      <c r="B81" s="83"/>
      <c r="D81" s="7">
        <v>16</v>
      </c>
      <c r="E81" s="83"/>
      <c r="G81" s="7">
        <v>17</v>
      </c>
      <c r="H81" s="83"/>
      <c r="I81" s="48"/>
      <c r="J81" s="48"/>
      <c r="K81" s="48"/>
      <c r="L81" s="48"/>
      <c r="M81" s="48"/>
    </row>
    <row r="82" spans="1:13" ht="18" x14ac:dyDescent="0.25">
      <c r="A82" s="7">
        <v>15</v>
      </c>
      <c r="B82" s="83"/>
      <c r="D82" s="7">
        <v>17</v>
      </c>
      <c r="E82" s="83"/>
      <c r="G82" s="7">
        <v>18</v>
      </c>
      <c r="H82" s="83"/>
      <c r="I82" s="48"/>
      <c r="J82" s="48"/>
      <c r="K82" s="48"/>
      <c r="L82" s="48"/>
      <c r="M82" s="48"/>
    </row>
    <row r="83" spans="1:13" ht="18" x14ac:dyDescent="0.25">
      <c r="A83" s="7">
        <v>16</v>
      </c>
      <c r="B83" s="83"/>
      <c r="D83" s="7">
        <v>18</v>
      </c>
      <c r="E83" s="83"/>
      <c r="G83" s="7">
        <v>19</v>
      </c>
      <c r="H83" s="83"/>
      <c r="I83" s="48"/>
      <c r="J83" s="48"/>
      <c r="K83" s="48"/>
      <c r="L83" s="48"/>
      <c r="M83" s="48"/>
    </row>
    <row r="84" spans="1:13" ht="18" x14ac:dyDescent="0.25">
      <c r="A84" s="7">
        <v>17</v>
      </c>
      <c r="B84" s="83"/>
      <c r="D84" s="7">
        <v>19</v>
      </c>
      <c r="E84" s="83"/>
      <c r="G84" s="7">
        <v>20</v>
      </c>
      <c r="H84" s="83"/>
      <c r="I84" s="48"/>
      <c r="J84" s="48"/>
      <c r="K84" s="48"/>
      <c r="L84" s="48"/>
      <c r="M84" s="48"/>
    </row>
    <row r="85" spans="1:13" ht="18" x14ac:dyDescent="0.25">
      <c r="A85" s="7">
        <v>18</v>
      </c>
      <c r="B85" s="83"/>
      <c r="D85" s="7">
        <v>20</v>
      </c>
      <c r="E85" s="83"/>
      <c r="G85" s="7">
        <v>21</v>
      </c>
      <c r="H85" s="83"/>
      <c r="I85" s="48"/>
      <c r="J85" s="48"/>
      <c r="K85" s="48"/>
      <c r="L85" s="48"/>
      <c r="M85" s="48"/>
    </row>
    <row r="86" spans="1:13" ht="18" x14ac:dyDescent="0.25">
      <c r="A86" s="7">
        <v>19</v>
      </c>
      <c r="B86" s="83"/>
      <c r="D86" s="7">
        <v>21</v>
      </c>
      <c r="E86" s="83"/>
      <c r="G86" s="7">
        <v>22</v>
      </c>
      <c r="H86" s="83"/>
      <c r="I86" s="48"/>
      <c r="J86" s="48"/>
      <c r="K86" s="48"/>
      <c r="L86" s="48"/>
      <c r="M86" s="48"/>
    </row>
    <row r="87" spans="1:13" ht="18" x14ac:dyDescent="0.25">
      <c r="A87" s="7">
        <v>20</v>
      </c>
      <c r="B87" s="83"/>
      <c r="D87" s="7">
        <v>22</v>
      </c>
      <c r="E87" s="83"/>
      <c r="G87" s="7">
        <v>23</v>
      </c>
      <c r="H87" s="83"/>
      <c r="I87" s="48"/>
      <c r="J87" s="48"/>
      <c r="K87" s="48"/>
      <c r="L87" s="48"/>
      <c r="M87" s="48"/>
    </row>
    <row r="88" spans="1:13" ht="18" x14ac:dyDescent="0.25">
      <c r="A88" s="7">
        <v>21</v>
      </c>
      <c r="B88" s="83"/>
      <c r="D88" s="7">
        <v>23</v>
      </c>
      <c r="E88" s="83"/>
      <c r="G88" s="7">
        <v>24</v>
      </c>
      <c r="H88" s="83"/>
      <c r="I88" s="48"/>
      <c r="J88" s="48"/>
      <c r="K88" s="48"/>
      <c r="L88" s="48"/>
      <c r="M88" s="48"/>
    </row>
    <row r="89" spans="1:13" ht="18" x14ac:dyDescent="0.25">
      <c r="A89" s="7">
        <v>22</v>
      </c>
      <c r="B89" s="83"/>
      <c r="D89" s="7">
        <v>24</v>
      </c>
      <c r="E89" s="83"/>
      <c r="G89" s="7">
        <v>25</v>
      </c>
      <c r="H89" s="83"/>
      <c r="I89" s="48"/>
      <c r="J89" s="48"/>
      <c r="K89" s="48"/>
      <c r="L89" s="48"/>
      <c r="M89" s="48"/>
    </row>
    <row r="90" spans="1:13" ht="18" x14ac:dyDescent="0.25">
      <c r="A90" s="7">
        <v>23</v>
      </c>
      <c r="B90" s="83"/>
      <c r="D90" s="7">
        <v>25</v>
      </c>
      <c r="E90" s="83"/>
      <c r="G90" s="7">
        <v>26</v>
      </c>
      <c r="H90" s="83"/>
      <c r="I90" s="48"/>
      <c r="J90" s="48"/>
      <c r="K90" s="48"/>
      <c r="L90" s="48"/>
      <c r="M90" s="48"/>
    </row>
    <row r="91" spans="1:13" ht="18" x14ac:dyDescent="0.25">
      <c r="A91" s="7">
        <v>24</v>
      </c>
      <c r="B91" s="83"/>
      <c r="D91" s="7">
        <v>26</v>
      </c>
      <c r="E91" s="83"/>
      <c r="H91" s="16"/>
      <c r="I91" s="48"/>
      <c r="J91" s="48"/>
      <c r="K91" s="48"/>
      <c r="L91" s="48"/>
      <c r="M91" s="48"/>
    </row>
    <row r="92" spans="1:13" ht="18" x14ac:dyDescent="0.25">
      <c r="A92" s="7">
        <v>25</v>
      </c>
      <c r="B92" s="83"/>
      <c r="E92" s="16"/>
      <c r="H92" s="16"/>
      <c r="I92" s="48"/>
      <c r="J92" s="48"/>
      <c r="K92" s="48"/>
      <c r="L92" s="48"/>
      <c r="M92" s="48"/>
    </row>
    <row r="93" spans="1:13" ht="18" x14ac:dyDescent="0.25">
      <c r="A93" s="7">
        <v>26</v>
      </c>
      <c r="B93" s="83"/>
      <c r="E93" s="16"/>
      <c r="H93" s="16"/>
      <c r="I93" s="48"/>
      <c r="J93" s="48"/>
      <c r="K93" s="48"/>
      <c r="L93" s="48"/>
      <c r="M93" s="48"/>
    </row>
    <row r="94" spans="1:13" s="89" customFormat="1" ht="18" x14ac:dyDescent="0.25">
      <c r="B94" s="16"/>
      <c r="E94" s="16"/>
      <c r="H94" s="16"/>
      <c r="I94" s="90"/>
      <c r="J94" s="90"/>
      <c r="K94" s="90"/>
      <c r="L94" s="90"/>
      <c r="M94" s="90"/>
    </row>
    <row r="95" spans="1:13" ht="18" x14ac:dyDescent="0.25">
      <c r="B95" s="16"/>
      <c r="E95" s="48"/>
      <c r="F95" s="48"/>
      <c r="G95" s="48"/>
      <c r="H95" s="48"/>
    </row>
    <row r="96" spans="1:13" ht="18" x14ac:dyDescent="0.25">
      <c r="B96" s="16"/>
      <c r="E96" s="48"/>
      <c r="F96" s="48"/>
      <c r="G96" s="48" t="s">
        <v>75</v>
      </c>
      <c r="H96" s="48"/>
    </row>
    <row r="97" spans="1:9" x14ac:dyDescent="0.25">
      <c r="B97" s="16"/>
      <c r="E97" s="16"/>
      <c r="G97" s="81" t="s">
        <v>76</v>
      </c>
      <c r="H97" s="81"/>
    </row>
    <row r="98" spans="1:9" ht="18" x14ac:dyDescent="0.25">
      <c r="B98" s="80"/>
      <c r="C98" s="80"/>
      <c r="D98" s="48" t="s">
        <v>51</v>
      </c>
      <c r="E98" s="81"/>
      <c r="F98" s="81"/>
      <c r="G98" s="7">
        <v>1</v>
      </c>
      <c r="H98" s="83" t="s">
        <v>77</v>
      </c>
      <c r="I98" s="81"/>
    </row>
    <row r="99" spans="1:9" x14ac:dyDescent="0.25">
      <c r="B99" s="16"/>
      <c r="D99" s="81" t="s">
        <v>52</v>
      </c>
      <c r="E99" s="16"/>
      <c r="G99" s="7">
        <v>2</v>
      </c>
      <c r="H99" s="83" t="s">
        <v>78</v>
      </c>
    </row>
    <row r="100" spans="1:9" ht="18" x14ac:dyDescent="0.25">
      <c r="A100" s="80" t="s">
        <v>27</v>
      </c>
      <c r="B100" s="81"/>
      <c r="C100" s="81"/>
      <c r="D100" s="7">
        <v>1</v>
      </c>
      <c r="E100" s="83" t="s">
        <v>53</v>
      </c>
      <c r="G100" s="7">
        <v>3</v>
      </c>
      <c r="H100" s="83" t="s">
        <v>79</v>
      </c>
    </row>
    <row r="101" spans="1:9" x14ac:dyDescent="0.25">
      <c r="A101" s="81" t="s">
        <v>28</v>
      </c>
      <c r="C101" s="2"/>
      <c r="D101" s="7">
        <v>2</v>
      </c>
      <c r="E101" s="83" t="s">
        <v>96</v>
      </c>
      <c r="G101" s="7">
        <v>4</v>
      </c>
      <c r="H101" s="83" t="s">
        <v>80</v>
      </c>
    </row>
    <row r="102" spans="1:9" x14ac:dyDescent="0.25">
      <c r="A102" s="7">
        <v>1</v>
      </c>
      <c r="B102" s="83" t="s">
        <v>29</v>
      </c>
      <c r="D102" s="7">
        <v>3</v>
      </c>
      <c r="E102" s="83" t="s">
        <v>54</v>
      </c>
      <c r="G102" s="7">
        <v>5</v>
      </c>
      <c r="H102" s="83" t="s">
        <v>81</v>
      </c>
    </row>
    <row r="103" spans="1:9" x14ac:dyDescent="0.25">
      <c r="A103" s="7">
        <v>2</v>
      </c>
      <c r="B103" s="83" t="s">
        <v>30</v>
      </c>
      <c r="D103" s="7">
        <v>4</v>
      </c>
      <c r="E103" s="83" t="s">
        <v>55</v>
      </c>
      <c r="G103" s="7">
        <v>6</v>
      </c>
      <c r="H103" s="83" t="s">
        <v>82</v>
      </c>
    </row>
    <row r="104" spans="1:9" x14ac:dyDescent="0.25">
      <c r="A104" s="7">
        <v>3</v>
      </c>
      <c r="B104" s="83" t="s">
        <v>31</v>
      </c>
      <c r="D104" s="7">
        <v>5</v>
      </c>
      <c r="E104" s="83" t="s">
        <v>56</v>
      </c>
      <c r="G104" s="7">
        <v>7</v>
      </c>
      <c r="H104" s="83" t="s">
        <v>159</v>
      </c>
    </row>
    <row r="105" spans="1:9" x14ac:dyDescent="0.25">
      <c r="A105" s="7">
        <v>4</v>
      </c>
      <c r="B105" s="83" t="s">
        <v>32</v>
      </c>
      <c r="D105" s="7">
        <v>6</v>
      </c>
      <c r="E105" s="83" t="s">
        <v>152</v>
      </c>
      <c r="G105" s="7">
        <v>8</v>
      </c>
      <c r="H105" s="83" t="s">
        <v>160</v>
      </c>
    </row>
    <row r="106" spans="1:9" x14ac:dyDescent="0.25">
      <c r="A106" s="7">
        <v>5</v>
      </c>
      <c r="B106" s="83" t="s">
        <v>33</v>
      </c>
      <c r="D106" s="7">
        <v>7</v>
      </c>
      <c r="E106" s="83" t="s">
        <v>153</v>
      </c>
      <c r="G106" s="7">
        <v>9</v>
      </c>
      <c r="H106" s="83" t="s">
        <v>161</v>
      </c>
    </row>
    <row r="107" spans="1:9" x14ac:dyDescent="0.25">
      <c r="A107" s="7">
        <v>6</v>
      </c>
      <c r="B107" s="83" t="s">
        <v>138</v>
      </c>
      <c r="D107" s="7">
        <v>8</v>
      </c>
      <c r="E107" s="83" t="s">
        <v>154</v>
      </c>
      <c r="G107" s="7">
        <v>10</v>
      </c>
      <c r="H107" s="83" t="s">
        <v>162</v>
      </c>
    </row>
    <row r="108" spans="1:9" x14ac:dyDescent="0.25">
      <c r="A108" s="7">
        <v>7</v>
      </c>
      <c r="B108" s="83" t="s">
        <v>139</v>
      </c>
      <c r="D108" s="7">
        <v>9</v>
      </c>
      <c r="E108" s="83" t="s">
        <v>155</v>
      </c>
      <c r="G108" s="7">
        <v>11</v>
      </c>
      <c r="H108" s="83"/>
    </row>
    <row r="109" spans="1:9" x14ac:dyDescent="0.25">
      <c r="A109" s="7">
        <v>8</v>
      </c>
      <c r="B109" s="83"/>
      <c r="D109" s="7">
        <v>10</v>
      </c>
      <c r="E109" s="83" t="s">
        <v>169</v>
      </c>
      <c r="G109" s="7">
        <v>12</v>
      </c>
      <c r="H109" s="83"/>
    </row>
    <row r="110" spans="1:9" x14ac:dyDescent="0.25">
      <c r="A110" s="7">
        <v>9</v>
      </c>
      <c r="B110" s="84"/>
      <c r="D110" s="7">
        <v>11</v>
      </c>
      <c r="E110" s="83"/>
      <c r="G110" s="7">
        <v>13</v>
      </c>
      <c r="H110" s="83"/>
    </row>
    <row r="111" spans="1:9" x14ac:dyDescent="0.25">
      <c r="A111" s="7">
        <v>10</v>
      </c>
      <c r="B111" s="83"/>
      <c r="D111" s="7">
        <v>12</v>
      </c>
      <c r="E111" s="83"/>
      <c r="G111" s="7">
        <v>14</v>
      </c>
      <c r="H111" s="83"/>
    </row>
    <row r="112" spans="1:9" x14ac:dyDescent="0.25">
      <c r="A112" s="7">
        <v>11</v>
      </c>
      <c r="B112" s="83"/>
      <c r="D112" s="7">
        <v>13</v>
      </c>
      <c r="E112" s="83"/>
      <c r="G112" s="7">
        <v>15</v>
      </c>
      <c r="H112" s="83"/>
    </row>
    <row r="113" spans="1:8" x14ac:dyDescent="0.25">
      <c r="A113" s="7">
        <v>12</v>
      </c>
      <c r="B113" s="83"/>
      <c r="D113" s="7">
        <v>14</v>
      </c>
      <c r="E113" s="83"/>
      <c r="G113" s="7">
        <v>16</v>
      </c>
      <c r="H113" s="83"/>
    </row>
    <row r="114" spans="1:8" x14ac:dyDescent="0.25">
      <c r="A114" s="7">
        <v>13</v>
      </c>
      <c r="B114" s="83"/>
      <c r="D114" s="7">
        <v>15</v>
      </c>
      <c r="E114" s="83"/>
      <c r="G114" s="7">
        <v>17</v>
      </c>
      <c r="H114" s="83"/>
    </row>
    <row r="115" spans="1:8" x14ac:dyDescent="0.25">
      <c r="A115" s="7">
        <v>14</v>
      </c>
      <c r="B115" s="83"/>
      <c r="D115" s="7">
        <v>16</v>
      </c>
      <c r="E115" s="83"/>
      <c r="G115" s="7">
        <v>18</v>
      </c>
      <c r="H115" s="83"/>
    </row>
    <row r="116" spans="1:8" x14ac:dyDescent="0.25">
      <c r="A116" s="7">
        <v>15</v>
      </c>
      <c r="B116" s="83"/>
      <c r="D116" s="7">
        <v>17</v>
      </c>
      <c r="E116" s="83"/>
      <c r="G116" s="7">
        <v>19</v>
      </c>
      <c r="H116" s="83"/>
    </row>
    <row r="117" spans="1:8" x14ac:dyDescent="0.25">
      <c r="A117" s="7">
        <v>16</v>
      </c>
      <c r="B117" s="83"/>
      <c r="D117" s="7">
        <v>18</v>
      </c>
      <c r="E117" s="83"/>
      <c r="G117" s="7">
        <v>20</v>
      </c>
      <c r="H117" s="83"/>
    </row>
    <row r="118" spans="1:8" x14ac:dyDescent="0.25">
      <c r="A118" s="7">
        <v>17</v>
      </c>
      <c r="B118" s="83"/>
      <c r="D118" s="7">
        <v>19</v>
      </c>
      <c r="E118" s="83"/>
      <c r="G118" s="7">
        <v>21</v>
      </c>
      <c r="H118" s="83"/>
    </row>
    <row r="119" spans="1:8" x14ac:dyDescent="0.25">
      <c r="A119" s="7">
        <v>18</v>
      </c>
      <c r="B119" s="83"/>
      <c r="D119" s="7">
        <v>20</v>
      </c>
      <c r="E119" s="83"/>
      <c r="G119" s="7">
        <v>22</v>
      </c>
      <c r="H119" s="83"/>
    </row>
    <row r="120" spans="1:8" x14ac:dyDescent="0.25">
      <c r="A120" s="7">
        <v>19</v>
      </c>
      <c r="B120" s="83"/>
      <c r="D120" s="7">
        <v>21</v>
      </c>
      <c r="E120" s="83"/>
      <c r="G120" s="7">
        <v>23</v>
      </c>
      <c r="H120" s="83"/>
    </row>
    <row r="121" spans="1:8" x14ac:dyDescent="0.25">
      <c r="A121" s="7">
        <v>20</v>
      </c>
      <c r="B121" s="83"/>
      <c r="D121" s="7">
        <v>22</v>
      </c>
      <c r="E121" s="83"/>
      <c r="G121" s="7">
        <v>24</v>
      </c>
      <c r="H121" s="83"/>
    </row>
    <row r="122" spans="1:8" x14ac:dyDescent="0.25">
      <c r="A122" s="7">
        <v>21</v>
      </c>
      <c r="B122" s="83"/>
      <c r="D122" s="7">
        <v>23</v>
      </c>
      <c r="E122" s="83"/>
      <c r="G122" s="7">
        <v>25</v>
      </c>
      <c r="H122" s="83"/>
    </row>
    <row r="123" spans="1:8" x14ac:dyDescent="0.25">
      <c r="A123" s="7">
        <v>22</v>
      </c>
      <c r="B123" s="83"/>
      <c r="D123" s="7">
        <v>24</v>
      </c>
      <c r="E123" s="83"/>
      <c r="G123" s="7">
        <v>26</v>
      </c>
      <c r="H123" s="83"/>
    </row>
    <row r="124" spans="1:8" x14ac:dyDescent="0.25">
      <c r="A124" s="7">
        <v>23</v>
      </c>
      <c r="B124" s="83"/>
      <c r="D124" s="7">
        <v>25</v>
      </c>
      <c r="E124" s="83"/>
    </row>
    <row r="125" spans="1:8" x14ac:dyDescent="0.25">
      <c r="A125" s="7">
        <v>24</v>
      </c>
      <c r="B125" s="83"/>
      <c r="D125" s="7">
        <v>26</v>
      </c>
      <c r="E125" s="83"/>
    </row>
    <row r="126" spans="1:8" x14ac:dyDescent="0.25">
      <c r="A126" s="7">
        <v>25</v>
      </c>
      <c r="B126" s="83"/>
    </row>
    <row r="127" spans="1:8" x14ac:dyDescent="0.25">
      <c r="A127" s="7">
        <v>26</v>
      </c>
      <c r="B127" s="83"/>
    </row>
  </sheetData>
  <mergeCells count="3">
    <mergeCell ref="A1:B1"/>
    <mergeCell ref="D1:E1"/>
    <mergeCell ref="G1:H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2"/>
  <sheetViews>
    <sheetView topLeftCell="H1" zoomScale="60" zoomScaleNormal="60" workbookViewId="0">
      <selection activeCell="AD28" sqref="AD28"/>
    </sheetView>
  </sheetViews>
  <sheetFormatPr baseColWidth="10" defaultRowHeight="15" x14ac:dyDescent="0.25"/>
  <cols>
    <col min="1" max="1" width="62.85546875" bestFit="1" customWidth="1"/>
    <col min="2" max="2" width="4.42578125" customWidth="1"/>
    <col min="3" max="3" width="8.140625" bestFit="1" customWidth="1"/>
    <col min="4" max="4" width="5.85546875" customWidth="1"/>
    <col min="5" max="5" width="15.28515625" bestFit="1" customWidth="1"/>
    <col min="6" max="10" width="10.7109375" customWidth="1"/>
    <col min="12" max="12" width="47.42578125" bestFit="1" customWidth="1"/>
    <col min="22" max="22" width="59.140625" bestFit="1" customWidth="1"/>
    <col min="32" max="32" width="15.42578125" style="7" bestFit="1" customWidth="1"/>
  </cols>
  <sheetData>
    <row r="2" spans="1:33" s="49" customFormat="1" ht="156.75" x14ac:dyDescent="0.25">
      <c r="A2" s="59" t="str">
        <f>+'Soziale Kompetenz'!A3:F3</f>
        <v>Kunden- und Serviceorientierung</v>
      </c>
      <c r="B2" s="60"/>
      <c r="C2" s="60"/>
      <c r="D2" s="60"/>
      <c r="E2" s="61" t="str">
        <f>+'Soziale Kompetenz'!$C$10</f>
        <v>zeigt Hilfsbereitschaft</v>
      </c>
      <c r="F2" s="61" t="str">
        <f>+'Soziale Kompetenz'!$C$9</f>
        <v>reagiert flexibel und schnell auf Anforderungen</v>
      </c>
      <c r="G2" s="61" t="str">
        <f>+'Soziale Kompetenz'!$C$8</f>
        <v>zeigt sich kooperativ in der Zusammenarbeit</v>
      </c>
      <c r="H2" s="61" t="str">
        <f>+'Soziale Kompetenz'!$C$7</f>
        <v>geht auf Kundenwünsche ein</v>
      </c>
      <c r="I2" s="61" t="str">
        <f>+'Soziale Kompetenz'!$C$6</f>
        <v>gepflegtes Erscheinungsbild</v>
      </c>
      <c r="J2" s="61" t="str">
        <f>+'Soziale Kompetenz'!$C$5</f>
        <v>freundliches und aufgeschlossenes Auftreten</v>
      </c>
      <c r="K2" s="60"/>
      <c r="L2" s="62" t="s">
        <v>35</v>
      </c>
      <c r="M2" s="61"/>
      <c r="N2" s="61"/>
      <c r="O2" s="60"/>
      <c r="P2" s="61" t="str">
        <f>+'Fach- und Methodenkompetenz'!$C$8</f>
        <v>verfügt über Kenntnisse in Arbeitssicherheit/arbeitet nach Regeln und Vorschriften</v>
      </c>
      <c r="Q2" s="61" t="str">
        <f>+'Fach- und Methodenkompetenz'!$C$7</f>
        <v>kann Arbeitsprozesse beurteilen und erläutern</v>
      </c>
      <c r="R2" s="61" t="str">
        <f>+'Fach- und Methodenkompetenz'!$C$6</f>
        <v>kann Erlerntes in der Praxis umsetzen</v>
      </c>
      <c r="S2" s="61" t="str">
        <f>+'Fach- und Methodenkompetenz'!$C$5</f>
        <v>verfügt über notwendige fachliche Kenntnisse</v>
      </c>
      <c r="T2" s="60"/>
      <c r="U2" s="60"/>
      <c r="V2" s="62" t="s">
        <v>58</v>
      </c>
      <c r="W2" s="60"/>
      <c r="X2" s="60"/>
      <c r="Y2" s="60" t="str">
        <f>+'Persönliche Kompetenz'!$C$9</f>
        <v>ist belastbar/kann gut mit Stress umgehen</v>
      </c>
      <c r="Z2" s="60" t="str">
        <f>+'Persönliche Kompetenz'!$C$8</f>
        <v>kann über einen längeren Zeitraum konzentriert arbeiten</v>
      </c>
      <c r="AA2" s="60" t="str">
        <f>+'Persönliche Kompetenz'!$C$7</f>
        <v>arbeitet sich schnell ins Fachgebiet ein</v>
      </c>
      <c r="AB2" s="60" t="str">
        <f>+'Persönliche Kompetenz'!$C$6</f>
        <v xml:space="preserve">überträgt vorhandenes Wissen und Erfahrungen auf neue Aufgabenstellungen </v>
      </c>
      <c r="AC2" s="60" t="str">
        <f>+'Persönliche Kompetenz'!$C$5</f>
        <v>erfasst neue Ausbildungsinhalte zügig und richtig</v>
      </c>
      <c r="AD2" s="60"/>
      <c r="AE2" s="60"/>
      <c r="AF2" s="60"/>
      <c r="AG2" s="60"/>
    </row>
    <row r="3" spans="1:33" x14ac:dyDescent="0.25">
      <c r="A3" s="63"/>
      <c r="B3" s="63"/>
      <c r="C3" s="63" t="s">
        <v>101</v>
      </c>
      <c r="D3" s="63" t="s">
        <v>99</v>
      </c>
      <c r="E3" s="63" t="e">
        <f>VLOOKUP(INDEX('Soziale Kompetenz'!$I$4:$M$10,1,MATCH("x",'Soziale Kompetenz'!$I$10:$M$10,0)),$AF$3:$AG$7,2,FALSE)</f>
        <v>#N/A</v>
      </c>
      <c r="F3" s="63" t="e">
        <f>VLOOKUP(INDEX('Soziale Kompetenz'!$I$4:$M$10,1,MATCH("x",'Soziale Kompetenz'!$I$9:$M$9,0)),$AF$3:$AG$7,2,FALSE)</f>
        <v>#N/A</v>
      </c>
      <c r="G3" s="63" t="e">
        <f>VLOOKUP(INDEX('Soziale Kompetenz'!$I$4:$M$10,1,MATCH("x",'Soziale Kompetenz'!$I$8:$M$8,0)),$AF$3:$AG$7,2,FALSE)</f>
        <v>#N/A</v>
      </c>
      <c r="H3" s="63" t="e">
        <f>VLOOKUP(INDEX('Soziale Kompetenz'!$I$4:$M$10,1,MATCH("x",'Soziale Kompetenz'!$I$7:$M$7,0)),$AF$3:$AG$7,2,FALSE)</f>
        <v>#N/A</v>
      </c>
      <c r="I3" s="63" t="e">
        <f>VLOOKUP(INDEX('Soziale Kompetenz'!$I$4:$M$10,1,MATCH("x",'Soziale Kompetenz'!$I$6:$M$6,0)),$AF$3:$AG$7,2,FALSE)</f>
        <v>#N/A</v>
      </c>
      <c r="J3" s="63" t="e">
        <f>VLOOKUP(INDEX('Soziale Kompetenz'!$I$4:$M$10,1,MATCH("x",'Soziale Kompetenz'!$I$5:$M$5,0)),$AF$3:$AG$7,2,FALSE)</f>
        <v>#N/A</v>
      </c>
      <c r="K3" s="63"/>
      <c r="L3" s="63"/>
      <c r="M3" s="63"/>
      <c r="N3" s="63" t="s">
        <v>101</v>
      </c>
      <c r="O3" s="63" t="s">
        <v>99</v>
      </c>
      <c r="P3" s="63" t="e">
        <f>VLOOKUP(INDEX('Fach- und Methodenkompetenz'!$J$4:$N$30,1,MATCH("x",'Fach- und Methodenkompetenz'!$J$8:$N$8,0)),$AF$3:$AG$7,2,FALSE)</f>
        <v>#N/A</v>
      </c>
      <c r="Q3" s="63" t="e">
        <f>VLOOKUP(INDEX('Fach- und Methodenkompetenz'!$J$4:$N$30,1,MATCH("x",'Fach- und Methodenkompetenz'!$J$7:$N$7,0)),$AF$3:$AG$7,2,FALSE)</f>
        <v>#N/A</v>
      </c>
      <c r="R3" s="63" t="e">
        <f>VLOOKUP(INDEX('Fach- und Methodenkompetenz'!$J$4:$N$30,1,MATCH("x",'Fach- und Methodenkompetenz'!$J$6:$N$6,0)),$AF$3:$AG$7,2,FALSE)</f>
        <v>#N/A</v>
      </c>
      <c r="S3" s="63" t="e">
        <f>VLOOKUP(INDEX('Fach- und Methodenkompetenz'!$J$4:$N$30,1,MATCH("x",'Fach- und Methodenkompetenz'!$J$5:$N$5,0)),$AF$3:$AG$7,2,FALSE)</f>
        <v>#N/A</v>
      </c>
      <c r="T3" s="63"/>
      <c r="U3" s="63"/>
      <c r="V3" s="63"/>
      <c r="W3" s="63" t="s">
        <v>101</v>
      </c>
      <c r="X3" s="63" t="s">
        <v>99</v>
      </c>
      <c r="Y3" s="63" t="e">
        <f>VLOOKUP(INDEX('Persönliche Kompetenz'!$J$4:$N$32,1,MATCH("x",'Persönliche Kompetenz'!$J$9:$N$9,0)),$AF$3:$AG$7,2,FALSE)</f>
        <v>#N/A</v>
      </c>
      <c r="Z3" s="63" t="e">
        <f>VLOOKUP(INDEX('Persönliche Kompetenz'!$J$4:$N$32,1,MATCH("x",'Persönliche Kompetenz'!$J$8:$N$8,0)),$AF$3:$AG$7,2,FALSE)</f>
        <v>#N/A</v>
      </c>
      <c r="AA3" s="63" t="e">
        <f>VLOOKUP(INDEX('Persönliche Kompetenz'!$J$4:$N$32,1,MATCH("x",'Persönliche Kompetenz'!$J$7:$N$7,0)),$AF$3:$AG$7,2,FALSE)</f>
        <v>#N/A</v>
      </c>
      <c r="AB3" s="63" t="e">
        <f>VLOOKUP(INDEX('Persönliche Kompetenz'!$J$4:$N$32,1,MATCH("x",'Persönliche Kompetenz'!$J$6:$N$6,0)),$AF$3:$AG$7,2,FALSE)</f>
        <v>#N/A</v>
      </c>
      <c r="AC3" s="63" t="e">
        <f>VLOOKUP(INDEX('Persönliche Kompetenz'!$J$4:$N$32,1,MATCH("x",'Persönliche Kompetenz'!$J$5:$N$5,0)),$AF$3:$AG$7,2,FALSE)</f>
        <v>#N/A</v>
      </c>
      <c r="AD3" s="63"/>
      <c r="AE3" s="63"/>
      <c r="AF3" s="64" t="s">
        <v>88</v>
      </c>
      <c r="AG3" s="63">
        <v>1</v>
      </c>
    </row>
    <row r="4" spans="1:33" x14ac:dyDescent="0.25">
      <c r="A4" s="63"/>
      <c r="B4" s="63"/>
      <c r="C4" s="63" t="s">
        <v>101</v>
      </c>
      <c r="D4" s="63" t="s">
        <v>100</v>
      </c>
      <c r="E4" s="63">
        <v>1</v>
      </c>
      <c r="F4" s="63">
        <v>2</v>
      </c>
      <c r="G4" s="63">
        <v>3</v>
      </c>
      <c r="H4" s="63">
        <v>4</v>
      </c>
      <c r="I4" s="63">
        <v>5</v>
      </c>
      <c r="J4" s="63">
        <v>6</v>
      </c>
      <c r="K4" s="63"/>
      <c r="L4" s="63"/>
      <c r="M4" s="63"/>
      <c r="N4" s="63" t="s">
        <v>101</v>
      </c>
      <c r="O4" s="63" t="s">
        <v>100</v>
      </c>
      <c r="P4" s="63">
        <v>1</v>
      </c>
      <c r="Q4" s="63">
        <v>2</v>
      </c>
      <c r="R4" s="63">
        <v>3</v>
      </c>
      <c r="S4" s="63">
        <v>4</v>
      </c>
      <c r="T4" s="63"/>
      <c r="U4" s="63"/>
      <c r="V4" s="63"/>
      <c r="W4" s="63" t="s">
        <v>101</v>
      </c>
      <c r="X4" s="63" t="s">
        <v>100</v>
      </c>
      <c r="Y4" s="63">
        <v>1</v>
      </c>
      <c r="Z4" s="63">
        <v>2</v>
      </c>
      <c r="AA4" s="63">
        <v>3</v>
      </c>
      <c r="AB4" s="63">
        <v>4</v>
      </c>
      <c r="AC4" s="63">
        <v>5</v>
      </c>
      <c r="AD4" s="63"/>
      <c r="AE4" s="63"/>
      <c r="AF4" s="64" t="s">
        <v>89</v>
      </c>
      <c r="AG4" s="63">
        <v>2</v>
      </c>
    </row>
    <row r="5" spans="1:33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4" t="s">
        <v>90</v>
      </c>
      <c r="AG5" s="63">
        <v>3</v>
      </c>
    </row>
    <row r="6" spans="1:33" x14ac:dyDescent="0.25">
      <c r="A6" s="63"/>
      <c r="B6" s="63"/>
      <c r="C6" s="63" t="s">
        <v>102</v>
      </c>
      <c r="D6" s="63" t="s">
        <v>99</v>
      </c>
      <c r="E6" s="63">
        <f>+'Soziale Kompetenz'!P10</f>
        <v>1</v>
      </c>
      <c r="F6" s="63">
        <f>+'Soziale Kompetenz'!P9</f>
        <v>1</v>
      </c>
      <c r="G6" s="63">
        <f>+'Soziale Kompetenz'!P8</f>
        <v>1</v>
      </c>
      <c r="H6" s="63">
        <f>+'Soziale Kompetenz'!P7</f>
        <v>1</v>
      </c>
      <c r="I6" s="63">
        <f>+'Soziale Kompetenz'!P6</f>
        <v>1</v>
      </c>
      <c r="J6" s="63">
        <f>+'Soziale Kompetenz'!P5</f>
        <v>1</v>
      </c>
      <c r="K6" s="63"/>
      <c r="L6" s="63"/>
      <c r="M6" s="63"/>
      <c r="N6" s="63" t="s">
        <v>102</v>
      </c>
      <c r="O6" s="63" t="s">
        <v>99</v>
      </c>
      <c r="P6" s="63">
        <f>+'Fach- und Methodenkompetenz'!$Q$8</f>
        <v>1</v>
      </c>
      <c r="Q6" s="63">
        <f>+'Fach- und Methodenkompetenz'!$Q$7</f>
        <v>1</v>
      </c>
      <c r="R6" s="63">
        <f>+'Fach- und Methodenkompetenz'!$Q$6</f>
        <v>1</v>
      </c>
      <c r="S6" s="63">
        <f>+'Fach- und Methodenkompetenz'!$Q$5</f>
        <v>1</v>
      </c>
      <c r="T6" s="63"/>
      <c r="U6" s="63"/>
      <c r="V6" s="63"/>
      <c r="W6" s="63" t="s">
        <v>102</v>
      </c>
      <c r="X6" s="63" t="s">
        <v>99</v>
      </c>
      <c r="Y6" s="63">
        <f>+'Persönliche Kompetenz'!$Q$9</f>
        <v>2</v>
      </c>
      <c r="Z6" s="63">
        <f>+'Persönliche Kompetenz'!$Q$8</f>
        <v>1</v>
      </c>
      <c r="AA6" s="63">
        <f>+'Persönliche Kompetenz'!$Q$7</f>
        <v>1</v>
      </c>
      <c r="AB6" s="63">
        <f>+'Persönliche Kompetenz'!$Q$6</f>
        <v>1</v>
      </c>
      <c r="AC6" s="63">
        <f>+'Persönliche Kompetenz'!$Q$5</f>
        <v>1</v>
      </c>
      <c r="AD6" s="63"/>
      <c r="AE6" s="63"/>
      <c r="AF6" s="64" t="s">
        <v>91</v>
      </c>
      <c r="AG6" s="63">
        <v>4</v>
      </c>
    </row>
    <row r="7" spans="1:33" x14ac:dyDescent="0.25">
      <c r="A7" s="63"/>
      <c r="B7" s="63"/>
      <c r="C7" s="63" t="s">
        <v>102</v>
      </c>
      <c r="D7" s="63" t="s">
        <v>100</v>
      </c>
      <c r="E7" s="68">
        <v>1</v>
      </c>
      <c r="F7" s="68">
        <v>2</v>
      </c>
      <c r="G7" s="68">
        <v>3</v>
      </c>
      <c r="H7" s="68">
        <v>4</v>
      </c>
      <c r="I7" s="68">
        <v>5</v>
      </c>
      <c r="J7" s="68">
        <v>6</v>
      </c>
      <c r="K7" s="63"/>
      <c r="L7" s="63"/>
      <c r="M7" s="63"/>
      <c r="N7" s="63" t="s">
        <v>102</v>
      </c>
      <c r="O7" s="63" t="s">
        <v>100</v>
      </c>
      <c r="P7" s="63">
        <v>1</v>
      </c>
      <c r="Q7" s="63">
        <v>2</v>
      </c>
      <c r="R7" s="63">
        <v>3</v>
      </c>
      <c r="S7" s="63">
        <v>4</v>
      </c>
      <c r="T7" s="63"/>
      <c r="U7" s="63"/>
      <c r="V7" s="63"/>
      <c r="W7" s="63" t="s">
        <v>102</v>
      </c>
      <c r="X7" s="63" t="s">
        <v>100</v>
      </c>
      <c r="Y7" s="63">
        <v>1</v>
      </c>
      <c r="Z7" s="63">
        <v>2</v>
      </c>
      <c r="AA7" s="63">
        <v>3</v>
      </c>
      <c r="AB7" s="63">
        <v>4</v>
      </c>
      <c r="AC7" s="63">
        <v>5</v>
      </c>
      <c r="AD7" s="63"/>
      <c r="AE7" s="63"/>
      <c r="AF7" s="64" t="s">
        <v>92</v>
      </c>
      <c r="AG7" s="63">
        <v>5</v>
      </c>
    </row>
    <row r="8" spans="1:33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4" t="e">
        <v>#N/A</v>
      </c>
      <c r="AG8" s="87" t="e">
        <v>#N/A</v>
      </c>
    </row>
    <row r="9" spans="1:33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5"/>
      <c r="AG9" s="63"/>
    </row>
    <row r="10" spans="1:33" s="49" customFormat="1" ht="150" x14ac:dyDescent="0.25">
      <c r="A10" s="59" t="str">
        <f>+'Soziale Kompetenz'!A12:G12</f>
        <v>Personenorientierung/Interaktionskompetenz</v>
      </c>
      <c r="B10" s="60"/>
      <c r="C10" s="60"/>
      <c r="D10" s="60"/>
      <c r="E10" s="61" t="str">
        <f>+'Soziale Kompetenz'!$C$25</f>
        <v>kann sich schnell auf neue Sachlagen/Veränderungen einstellen</v>
      </c>
      <c r="F10" s="61" t="str">
        <f>+'Soziale Kompetenz'!$C$24</f>
        <v>hält sich an (Termin-)Vorgaben</v>
      </c>
      <c r="G10" s="61" t="str">
        <f>+'Soziale Kompetenz'!$C$23</f>
        <v>hört seinem Gegenüber aktiv zu</v>
      </c>
      <c r="H10" s="61" t="str">
        <f>+'Soziale Kompetenz'!$C$22</f>
        <v>bringt sich mit Lösungsideen in die Gruppe ein</v>
      </c>
      <c r="I10" s="61" t="str">
        <f>+'Soziale Kompetenz'!$C$21</f>
        <v>kann sich schnell in ein Team einfügen</v>
      </c>
      <c r="J10" s="60"/>
      <c r="K10" s="66"/>
      <c r="L10" s="60"/>
      <c r="M10" s="66"/>
      <c r="N10" s="66"/>
      <c r="O10" s="60"/>
      <c r="P10" s="60" t="str">
        <f>+'Fach- und Methodenkompetenz'!$C$14</f>
        <v>beherrscht die notwendigen Werkzeuge und Systeme</v>
      </c>
      <c r="Q10" s="60" t="str">
        <f>+'Fach- und Methodenkompetenz'!$C$13</f>
        <v>geht strukturiert und zielorientiert vor</v>
      </c>
      <c r="R10" s="60" t="str">
        <f>+'Fach- und Methodenkompetenz'!$C$12</f>
        <v>ist in der Lage, selbstständig Aufgaben zu erledigen</v>
      </c>
      <c r="S10" s="60" t="str">
        <f>+'Fach- und Methodenkompetenz'!$C$11</f>
        <v>arbeitet sicher und geschickt</v>
      </c>
      <c r="T10" s="60"/>
      <c r="U10" s="60"/>
      <c r="V10" s="60"/>
      <c r="W10" s="60"/>
      <c r="X10" s="60"/>
      <c r="Y10" s="60" t="str">
        <f>+'Persönliche Kompetenz'!$C$16</f>
        <v>besitzt auch in schwierigen Situationen Selbstdisziplin und Ausdauer</v>
      </c>
      <c r="Z10" s="60" t="str">
        <f>+'Persönliche Kompetenz'!$C$15</f>
        <v>kann Umfang und Dauer von Aufgaben abschätzen und diese sinnvoll organisieren</v>
      </c>
      <c r="AA10" s="60" t="str">
        <f>+'Persönliche Kompetenz'!$C$14</f>
        <v>bearbeitet Aufgaben in angemessener Zeit und hält sich an Fristen</v>
      </c>
      <c r="AB10" s="60" t="str">
        <f>+'Persönliche Kompetenz'!$C$13</f>
        <v>erledigt Aufgaben ohne ständige Kontrolle</v>
      </c>
      <c r="AC10" s="60" t="str">
        <f>+'Persönliche Kompetenz'!$C$12</f>
        <v>arbeitet gewissenhaft und genau</v>
      </c>
      <c r="AD10" s="60"/>
      <c r="AE10" s="60"/>
      <c r="AF10" s="60"/>
      <c r="AG10" s="60"/>
    </row>
    <row r="11" spans="1:33" x14ac:dyDescent="0.25">
      <c r="A11" s="63"/>
      <c r="B11" s="63"/>
      <c r="C11" s="63" t="s">
        <v>101</v>
      </c>
      <c r="D11" s="63" t="s">
        <v>99</v>
      </c>
      <c r="E11" s="63" t="e">
        <f>VLOOKUP(INDEX('Soziale Kompetenz'!$I$13:$M$25,1,MATCH("x",'Soziale Kompetenz'!$I$25:$M$25,0)),$AF$3:$AG$7,2,FALSE)</f>
        <v>#N/A</v>
      </c>
      <c r="F11" s="63" t="e">
        <f>VLOOKUP(INDEX('Soziale Kompetenz'!$I$13:$M$25,1,MATCH("x",'Soziale Kompetenz'!$I$24:$M$24,0)),$AF$3:$AG$7,2,FALSE)</f>
        <v>#N/A</v>
      </c>
      <c r="G11" s="63" t="e">
        <f>VLOOKUP(INDEX('Soziale Kompetenz'!$I$13:$M$25,1,MATCH("x",'Soziale Kompetenz'!$I$23:$M$23,0)),$AF$3:$AG$7,2,FALSE)</f>
        <v>#N/A</v>
      </c>
      <c r="H11" s="63" t="e">
        <f>VLOOKUP(INDEX('Soziale Kompetenz'!$I$13:$M$25,1,MATCH("x",'Soziale Kompetenz'!$I$22:$M$22,0)),$AF$3:$AG$7,2,FALSE)</f>
        <v>#N/A</v>
      </c>
      <c r="I11" s="63" t="e">
        <f>VLOOKUP(INDEX('Soziale Kompetenz'!$I$13:$M$25,1,MATCH("x",'Soziale Kompetenz'!$I$21:$M$21,0)),$AF$3:$AG$7,2,FALSE)</f>
        <v>#N/A</v>
      </c>
      <c r="J11" s="63"/>
      <c r="K11" s="67"/>
      <c r="L11" s="63"/>
      <c r="M11" s="67"/>
      <c r="N11" s="63" t="s">
        <v>101</v>
      </c>
      <c r="O11" s="63" t="s">
        <v>99</v>
      </c>
      <c r="P11" s="63" t="e">
        <f>VLOOKUP(INDEX('Fach- und Methodenkompetenz'!$J$4:$N$30,1,MATCH("x",'Fach- und Methodenkompetenz'!$J$14:$N$14,0)),$AF$3:$AG$7,2,FALSE)</f>
        <v>#N/A</v>
      </c>
      <c r="Q11" s="63" t="e">
        <f>VLOOKUP(INDEX('Fach- und Methodenkompetenz'!$J$4:$N$30,1,MATCH("x",'Fach- und Methodenkompetenz'!$J$13:$N$13,0)),$AF$3:$AG$7,2,FALSE)</f>
        <v>#N/A</v>
      </c>
      <c r="R11" s="63" t="e">
        <f>VLOOKUP(INDEX('Fach- und Methodenkompetenz'!$J$4:$N$30,1,MATCH("x",'Fach- und Methodenkompetenz'!$J$12:$N$12,0)),$AF$3:$AG$7,2,FALSE)</f>
        <v>#N/A</v>
      </c>
      <c r="S11" s="63" t="e">
        <f>VLOOKUP(INDEX('Fach- und Methodenkompetenz'!$J$4:$N$30,1,MATCH("x",'Fach- und Methodenkompetenz'!$J$11:$N$11,0)),$AF$3:$AG$7,2,FALSE)</f>
        <v>#N/A</v>
      </c>
      <c r="T11" s="63"/>
      <c r="U11" s="63"/>
      <c r="V11" s="63"/>
      <c r="W11" s="63" t="s">
        <v>101</v>
      </c>
      <c r="X11" s="63" t="s">
        <v>99</v>
      </c>
      <c r="Y11" s="63" t="e">
        <f>VLOOKUP(INDEX('Persönliche Kompetenz'!$J$4:$N$32,1,MATCH("x",'Persönliche Kompetenz'!$J$16:$N$16,0)),$AF$3:$AG$7,2,FALSE)</f>
        <v>#N/A</v>
      </c>
      <c r="Z11" s="63" t="e">
        <f>VLOOKUP(INDEX('Persönliche Kompetenz'!$J$4:$N$32,1,MATCH("x",'Persönliche Kompetenz'!$J$15:$N$15,0)),$AF$3:$AG$7,2,FALSE)</f>
        <v>#N/A</v>
      </c>
      <c r="AA11" s="63" t="e">
        <f>VLOOKUP(INDEX('Persönliche Kompetenz'!$J$4:$N$32,1,MATCH("x",'Persönliche Kompetenz'!$J$14:$N$14,0)),$AF$3:$AG$7,2,FALSE)</f>
        <v>#N/A</v>
      </c>
      <c r="AB11" s="63" t="e">
        <f>VLOOKUP(INDEX('Persönliche Kompetenz'!$J$4:$N$32,1,MATCH("x",'Persönliche Kompetenz'!$J$13:$N$13,0)),$AF$3:$AG$7,2,FALSE)</f>
        <v>#N/A</v>
      </c>
      <c r="AC11" s="63" t="e">
        <f>VLOOKUP(INDEX('Persönliche Kompetenz'!$J$4:$N$32,1,MATCH("x",'Persönliche Kompetenz'!$J$12:$N$12,0)),$AF$3:$AG$7,2,FALSE)</f>
        <v>#N/A</v>
      </c>
      <c r="AD11" s="63"/>
      <c r="AE11" s="63"/>
      <c r="AF11" s="65"/>
      <c r="AG11" s="63"/>
    </row>
    <row r="12" spans="1:33" x14ac:dyDescent="0.25">
      <c r="A12" s="63"/>
      <c r="B12" s="63"/>
      <c r="C12" s="63" t="s">
        <v>101</v>
      </c>
      <c r="D12" s="63" t="s">
        <v>100</v>
      </c>
      <c r="E12" s="63">
        <v>1</v>
      </c>
      <c r="F12" s="63">
        <v>2</v>
      </c>
      <c r="G12" s="63">
        <v>3</v>
      </c>
      <c r="H12" s="63">
        <v>4</v>
      </c>
      <c r="I12" s="63">
        <v>5</v>
      </c>
      <c r="J12" s="63"/>
      <c r="K12" s="67"/>
      <c r="L12" s="63"/>
      <c r="M12" s="67"/>
      <c r="N12" s="63" t="s">
        <v>101</v>
      </c>
      <c r="O12" s="63" t="s">
        <v>100</v>
      </c>
      <c r="P12" s="63">
        <v>1</v>
      </c>
      <c r="Q12" s="63">
        <v>2</v>
      </c>
      <c r="R12" s="63">
        <v>3</v>
      </c>
      <c r="S12" s="63">
        <v>4</v>
      </c>
      <c r="T12" s="63"/>
      <c r="U12" s="63"/>
      <c r="V12" s="63"/>
      <c r="W12" s="63" t="s">
        <v>101</v>
      </c>
      <c r="X12" s="63" t="s">
        <v>100</v>
      </c>
      <c r="Y12" s="63">
        <v>1</v>
      </c>
      <c r="Z12" s="63">
        <v>2</v>
      </c>
      <c r="AA12" s="63">
        <v>3</v>
      </c>
      <c r="AB12" s="63">
        <v>4</v>
      </c>
      <c r="AC12" s="63">
        <v>5</v>
      </c>
      <c r="AD12" s="63"/>
      <c r="AE12" s="63"/>
      <c r="AF12" s="65"/>
      <c r="AG12" s="63"/>
    </row>
    <row r="13" spans="1:33" x14ac:dyDescent="0.25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7"/>
      <c r="L13" s="63"/>
      <c r="M13" s="67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5"/>
      <c r="AG13" s="63"/>
    </row>
    <row r="14" spans="1:33" x14ac:dyDescent="0.25">
      <c r="A14" s="63"/>
      <c r="B14" s="63"/>
      <c r="C14" s="63" t="s">
        <v>102</v>
      </c>
      <c r="D14" s="63" t="s">
        <v>99</v>
      </c>
      <c r="E14" s="63">
        <f>+'Soziale Kompetenz'!$P$25</f>
        <v>2</v>
      </c>
      <c r="F14" s="63">
        <f>+'Soziale Kompetenz'!$P$24</f>
        <v>1</v>
      </c>
      <c r="G14" s="63">
        <f>+'Soziale Kompetenz'!$P$23</f>
        <v>1</v>
      </c>
      <c r="H14" s="63">
        <f>+'Soziale Kompetenz'!$P$22</f>
        <v>1</v>
      </c>
      <c r="I14" s="63">
        <f>+'Soziale Kompetenz'!$P$21</f>
        <v>1</v>
      </c>
      <c r="J14" s="63"/>
      <c r="K14" s="67"/>
      <c r="L14" s="63"/>
      <c r="M14" s="67"/>
      <c r="N14" s="63" t="s">
        <v>102</v>
      </c>
      <c r="O14" s="63" t="s">
        <v>99</v>
      </c>
      <c r="P14" s="63">
        <f>+'Fach- und Methodenkompetenz'!$Q$14</f>
        <v>1</v>
      </c>
      <c r="Q14" s="63">
        <f>+'Fach- und Methodenkompetenz'!$Q$13</f>
        <v>1</v>
      </c>
      <c r="R14" s="63">
        <f>+'Fach- und Methodenkompetenz'!$Q$12</f>
        <v>1</v>
      </c>
      <c r="S14" s="63">
        <f>+'Fach- und Methodenkompetenz'!$Q$11</f>
        <v>1</v>
      </c>
      <c r="T14" s="63"/>
      <c r="U14" s="63"/>
      <c r="V14" s="63"/>
      <c r="W14" s="63" t="s">
        <v>102</v>
      </c>
      <c r="X14" s="63" t="s">
        <v>99</v>
      </c>
      <c r="Y14" s="65">
        <f>+'Persönliche Kompetenz'!$Q$16</f>
        <v>2</v>
      </c>
      <c r="Z14" s="65">
        <f>+'Persönliche Kompetenz'!$Q$15</f>
        <v>1</v>
      </c>
      <c r="AA14" s="65">
        <f>+'Persönliche Kompetenz'!$Q$14</f>
        <v>1</v>
      </c>
      <c r="AB14" s="65">
        <f>+'Persönliche Kompetenz'!$Q$13</f>
        <v>1</v>
      </c>
      <c r="AC14" s="65">
        <f>+'Persönliche Kompetenz'!$Q$12</f>
        <v>1</v>
      </c>
      <c r="AD14" s="63"/>
      <c r="AE14" s="63"/>
      <c r="AF14" s="65"/>
      <c r="AG14" s="63"/>
    </row>
    <row r="15" spans="1:33" x14ac:dyDescent="0.25">
      <c r="A15" s="63"/>
      <c r="B15" s="63"/>
      <c r="C15" s="63" t="s">
        <v>102</v>
      </c>
      <c r="D15" s="63" t="s">
        <v>100</v>
      </c>
      <c r="E15" s="63">
        <v>1</v>
      </c>
      <c r="F15" s="63">
        <v>2</v>
      </c>
      <c r="G15" s="63">
        <v>3</v>
      </c>
      <c r="H15" s="63">
        <v>4</v>
      </c>
      <c r="I15" s="63">
        <v>5</v>
      </c>
      <c r="J15" s="63"/>
      <c r="K15" s="67"/>
      <c r="L15" s="63"/>
      <c r="M15" s="67"/>
      <c r="N15" s="63" t="s">
        <v>102</v>
      </c>
      <c r="O15" s="63" t="s">
        <v>100</v>
      </c>
      <c r="P15" s="63">
        <v>1</v>
      </c>
      <c r="Q15" s="63">
        <v>2</v>
      </c>
      <c r="R15" s="63">
        <v>3</v>
      </c>
      <c r="S15" s="63">
        <v>4</v>
      </c>
      <c r="T15" s="63"/>
      <c r="U15" s="63"/>
      <c r="V15" s="63"/>
      <c r="W15" s="63" t="s">
        <v>102</v>
      </c>
      <c r="X15" s="63" t="s">
        <v>100</v>
      </c>
      <c r="Y15" s="63">
        <v>1</v>
      </c>
      <c r="Z15" s="63">
        <v>2</v>
      </c>
      <c r="AA15" s="63">
        <v>3</v>
      </c>
      <c r="AB15" s="63">
        <v>4</v>
      </c>
      <c r="AC15" s="63">
        <v>5</v>
      </c>
      <c r="AD15" s="63"/>
      <c r="AE15" s="63"/>
      <c r="AF15" s="65"/>
      <c r="AG15" s="63"/>
    </row>
    <row r="16" spans="1:33" x14ac:dyDescent="0.25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5"/>
      <c r="AG16" s="63"/>
    </row>
    <row r="17" spans="1:33" ht="135" x14ac:dyDescent="0.25">
      <c r="A17" s="63"/>
      <c r="B17" s="63"/>
      <c r="C17" s="63"/>
      <c r="D17" s="63"/>
      <c r="E17" s="61" t="str">
        <f>+'Soziale Kompetenz'!$C$18</f>
        <v>selbstbewusstes Auftreten (Körperhaltung, Gestik, Mimik)</v>
      </c>
      <c r="F17" s="61" t="str">
        <f>+'Soziale Kompetenz'!$C$17</f>
        <v>stellt sinnvolle und zielführende Fragen</v>
      </c>
      <c r="G17" s="61" t="str">
        <f>+'Soziale Kompetenz'!$C$16</f>
        <v>lässt andere ausreden</v>
      </c>
      <c r="H17" s="61" t="str">
        <f>+'Soziale Kompetenz'!$C$15</f>
        <v>äußert Inhalte kurz und präzise</v>
      </c>
      <c r="I17" s="61" t="str">
        <f>+'Soziale Kompetenz'!$C$14</f>
        <v>klare und verständliche Ausdrucksweise (mündlich und schriftlich)</v>
      </c>
      <c r="J17" s="63"/>
      <c r="K17" s="63"/>
      <c r="L17" s="59" t="s">
        <v>97</v>
      </c>
      <c r="M17" s="63"/>
      <c r="N17" s="63"/>
      <c r="O17" s="63"/>
      <c r="P17" s="60" t="str">
        <f>+'Fach- und Methodenkompetenz'!$C$22</f>
        <v>kann mit grafischen Dokumentationen umgehen (Technische Zeichnung,Statistik)</v>
      </c>
      <c r="Q17" s="60" t="str">
        <f>+'Fach- und Methodenkompetenz'!$C$21</f>
        <v>ist in der Lage, themenübergreifend zu denken</v>
      </c>
      <c r="R17" s="60" t="str">
        <f>+'Fach- und Methodenkompetenz'!$C$20</f>
        <v>kann sich in komplexe Aufgaben einarbeiten/versteht komplexe Zusammenhänge</v>
      </c>
      <c r="S17" s="60" t="str">
        <f>+'Fach- und Methodenkompetenz'!$C$19</f>
        <v>plant Arbeitsvorgänge</v>
      </c>
      <c r="T17" s="60" t="str">
        <f>+'Fach- und Methodenkompetenz'!$C$18</f>
        <v>argumentiert logisch und nachvollziehbar</v>
      </c>
      <c r="U17" s="60"/>
      <c r="V17" s="59"/>
      <c r="W17" s="63"/>
      <c r="X17" s="63"/>
      <c r="Y17" s="60" t="str">
        <f>+'Persönliche Kompetenz'!$C$23</f>
        <v>Länge ist, der Einsatzzeit entsprechend, angemessen</v>
      </c>
      <c r="Z17" s="60" t="str">
        <f>+'Persönliche Kompetenz'!$C$22</f>
        <v>ein roter Faden ist erkennbar</v>
      </c>
      <c r="AA17" s="60" t="str">
        <f>+'Persönliche Kompetenz'!$C$21</f>
        <v>Grammatik und Rechtschreibung sind einwandfrei</v>
      </c>
      <c r="AB17" s="60" t="str">
        <f>+'Persönliche Kompetenz'!$C$20</f>
        <v>gibt erworbene Fachkenntnisse vollständig und korrekt wieder</v>
      </c>
      <c r="AC17" s="60" t="str">
        <f>+'Persönliche Kompetenz'!$C$19</f>
        <v>pünktliche Abgabe</v>
      </c>
      <c r="AD17" s="63"/>
      <c r="AE17" s="63"/>
      <c r="AF17" s="65"/>
      <c r="AG17" s="63"/>
    </row>
    <row r="18" spans="1:33" x14ac:dyDescent="0.25">
      <c r="A18" s="63"/>
      <c r="B18" s="63"/>
      <c r="C18" s="63" t="s">
        <v>101</v>
      </c>
      <c r="D18" s="63" t="s">
        <v>99</v>
      </c>
      <c r="E18" s="63" t="e">
        <f>VLOOKUP(INDEX('Soziale Kompetenz'!$I$13:$M$25,1,MATCH("x",'Soziale Kompetenz'!$I$18:$M$18,0)),$AF$3:$AG$7,2,FALSE)</f>
        <v>#N/A</v>
      </c>
      <c r="F18" s="63" t="e">
        <f>VLOOKUP(INDEX('Soziale Kompetenz'!$I$13:$M$25,1,MATCH("x",'Soziale Kompetenz'!$I$17:$M$17,0)),$AF$3:$AG$7,2,FALSE)</f>
        <v>#N/A</v>
      </c>
      <c r="G18" s="63" t="e">
        <f>VLOOKUP(INDEX('Soziale Kompetenz'!$I$13:$M$25,1,MATCH("x",'Soziale Kompetenz'!$I$16:$M$16,0)),$AF$3:$AG$7,2,FALSE)</f>
        <v>#N/A</v>
      </c>
      <c r="H18" s="63" t="e">
        <f>VLOOKUP(INDEX('Soziale Kompetenz'!$I$13:$M$25,1,MATCH("x",'Soziale Kompetenz'!$I$15:$M$15,0)),$AF$3:$AG$7,2,FALSE)</f>
        <v>#N/A</v>
      </c>
      <c r="I18" s="63" t="e">
        <f>VLOOKUP(INDEX('Soziale Kompetenz'!$I$13:$M$25,1,MATCH("x",'Soziale Kompetenz'!$I$14:$M$14,0)),$AF$3:$AG$7,2,FALSE)</f>
        <v>#N/A</v>
      </c>
      <c r="J18" s="63"/>
      <c r="K18" s="63"/>
      <c r="L18" s="63"/>
      <c r="M18" s="63"/>
      <c r="N18" s="63" t="s">
        <v>101</v>
      </c>
      <c r="O18" s="63" t="s">
        <v>99</v>
      </c>
      <c r="P18" s="63" t="e">
        <f>VLOOKUP(INDEX('Fach- und Methodenkompetenz'!$J$4:$N$30,1,MATCH("x",'Fach- und Methodenkompetenz'!$J$22:$N$22,0)),$AF$3:$AG$7,2,FALSE)</f>
        <v>#N/A</v>
      </c>
      <c r="Q18" s="63" t="e">
        <f>VLOOKUP(INDEX('Fach- und Methodenkompetenz'!$J$4:$N$30,1,MATCH("x",'Fach- und Methodenkompetenz'!$J$21:$N$21,0)),$AF$3:$AG$7,2,FALSE)</f>
        <v>#N/A</v>
      </c>
      <c r="R18" s="63" t="e">
        <f>VLOOKUP(INDEX('Fach- und Methodenkompetenz'!$J$4:$N$30,1,MATCH("x",'Fach- und Methodenkompetenz'!$J$20:$N$20,0)),$AF$3:$AG$7,2,FALSE)</f>
        <v>#N/A</v>
      </c>
      <c r="S18" s="63" t="e">
        <f>VLOOKUP(INDEX('Fach- und Methodenkompetenz'!$J$4:$N$30,1,MATCH("x",'Fach- und Methodenkompetenz'!$J$19:$N$19,0)),$AF$3:$AG$7,2,FALSE)</f>
        <v>#N/A</v>
      </c>
      <c r="T18" s="63" t="e">
        <f>VLOOKUP(INDEX('Fach- und Methodenkompetenz'!$J$4:$N$30,1,MATCH("x",'Fach- und Methodenkompetenz'!$J$18:$N$18,0)),$AF$3:$AG$7,2,FALSE)</f>
        <v>#N/A</v>
      </c>
      <c r="U18" s="63"/>
      <c r="V18" s="63"/>
      <c r="W18" s="63" t="s">
        <v>101</v>
      </c>
      <c r="X18" s="63" t="s">
        <v>99</v>
      </c>
      <c r="Y18" s="63" t="e">
        <f>VLOOKUP(INDEX('Persönliche Kompetenz'!$J$4:$N$32,1,MATCH("x",'Persönliche Kompetenz'!$J$23:$N$23,0)),$AF$3:$AG$7,2,FALSE)</f>
        <v>#N/A</v>
      </c>
      <c r="Z18" s="63" t="e">
        <f>VLOOKUP(INDEX('Persönliche Kompetenz'!$J$4:$N$32,1,MATCH("x",'Persönliche Kompetenz'!$J$22:$N$22,0)),$AF$3:$AG$7,2,FALSE)</f>
        <v>#N/A</v>
      </c>
      <c r="AA18" s="63" t="e">
        <f>VLOOKUP(INDEX('Persönliche Kompetenz'!$J$4:$N$32,1,MATCH("x",'Persönliche Kompetenz'!$J$21:$N$21,0)),$AF$3:$AG$7,2,FALSE)</f>
        <v>#N/A</v>
      </c>
      <c r="AB18" s="63" t="e">
        <f>VLOOKUP(INDEX('Persönliche Kompetenz'!$J$4:$N$32,1,MATCH("x",'Persönliche Kompetenz'!$J$20:$N$20,0)),$AF$3:$AG$7,2,FALSE)</f>
        <v>#N/A</v>
      </c>
      <c r="AC18" s="63" t="e">
        <f>VLOOKUP(INDEX('Persönliche Kompetenz'!$J$4:$N$32,1,MATCH("x",'Persönliche Kompetenz'!$J$19:$N$19)),$AF$3:$AG$7,2,FALSE)</f>
        <v>#N/A</v>
      </c>
      <c r="AD18" s="63"/>
      <c r="AE18" s="63"/>
      <c r="AF18" s="65"/>
      <c r="AG18" s="63"/>
    </row>
    <row r="19" spans="1:33" x14ac:dyDescent="0.25">
      <c r="A19" s="63"/>
      <c r="B19" s="63"/>
      <c r="C19" s="63" t="s">
        <v>101</v>
      </c>
      <c r="D19" s="63" t="s">
        <v>100</v>
      </c>
      <c r="E19" s="63">
        <v>1</v>
      </c>
      <c r="F19" s="63">
        <v>2</v>
      </c>
      <c r="G19" s="63">
        <v>3</v>
      </c>
      <c r="H19" s="63">
        <v>4</v>
      </c>
      <c r="I19" s="63">
        <v>5</v>
      </c>
      <c r="J19" s="63"/>
      <c r="K19" s="63"/>
      <c r="L19" s="63"/>
      <c r="M19" s="63"/>
      <c r="N19" s="63" t="s">
        <v>101</v>
      </c>
      <c r="O19" s="63" t="s">
        <v>100</v>
      </c>
      <c r="P19" s="63">
        <v>1</v>
      </c>
      <c r="Q19" s="63">
        <v>2</v>
      </c>
      <c r="R19" s="63">
        <v>3</v>
      </c>
      <c r="S19" s="63">
        <v>4</v>
      </c>
      <c r="T19" s="63">
        <v>5</v>
      </c>
      <c r="U19" s="63"/>
      <c r="V19" s="63"/>
      <c r="W19" s="63" t="s">
        <v>101</v>
      </c>
      <c r="X19" s="63" t="s">
        <v>100</v>
      </c>
      <c r="Y19" s="63">
        <v>1</v>
      </c>
      <c r="Z19" s="63">
        <v>2</v>
      </c>
      <c r="AA19" s="63">
        <v>3</v>
      </c>
      <c r="AB19" s="63">
        <v>4</v>
      </c>
      <c r="AC19" s="63">
        <v>5</v>
      </c>
      <c r="AD19" s="63"/>
      <c r="AE19" s="63"/>
      <c r="AF19" s="65"/>
      <c r="AG19" s="63"/>
    </row>
    <row r="20" spans="1:33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5"/>
      <c r="AG20" s="63"/>
    </row>
    <row r="21" spans="1:33" x14ac:dyDescent="0.25">
      <c r="A21" s="63"/>
      <c r="B21" s="63"/>
      <c r="C21" s="63" t="s">
        <v>102</v>
      </c>
      <c r="D21" s="63" t="s">
        <v>99</v>
      </c>
      <c r="E21" s="63">
        <f>+'Soziale Kompetenz'!$P$18</f>
        <v>1</v>
      </c>
      <c r="F21" s="63">
        <f>+'Soziale Kompetenz'!$P$17</f>
        <v>2</v>
      </c>
      <c r="G21" s="63">
        <f>+'Soziale Kompetenz'!$P$16</f>
        <v>1</v>
      </c>
      <c r="H21" s="63">
        <f>+'Soziale Kompetenz'!$P$15</f>
        <v>2</v>
      </c>
      <c r="I21" s="63">
        <f>+'Soziale Kompetenz'!$P$14</f>
        <v>1</v>
      </c>
      <c r="J21" s="63"/>
      <c r="K21" s="63"/>
      <c r="L21" s="63"/>
      <c r="M21" s="63"/>
      <c r="N21" s="63" t="s">
        <v>102</v>
      </c>
      <c r="O21" s="63" t="s">
        <v>99</v>
      </c>
      <c r="P21" s="63">
        <f>+'Fach- und Methodenkompetenz'!$Q$22</f>
        <v>1</v>
      </c>
      <c r="Q21" s="63">
        <f>+'Fach- und Methodenkompetenz'!$Q$21</f>
        <v>1</v>
      </c>
      <c r="R21" s="63">
        <f>+'Fach- und Methodenkompetenz'!$Q$20</f>
        <v>2</v>
      </c>
      <c r="S21" s="63">
        <f>+'Fach- und Methodenkompetenz'!$Q$19</f>
        <v>1</v>
      </c>
      <c r="T21" s="63">
        <f>+'Fach- und Methodenkompetenz'!$Q$18</f>
        <v>2</v>
      </c>
      <c r="U21" s="63"/>
      <c r="V21" s="63"/>
      <c r="W21" s="63" t="s">
        <v>102</v>
      </c>
      <c r="X21" s="63" t="s">
        <v>99</v>
      </c>
      <c r="Y21" s="63">
        <f>+'Persönliche Kompetenz'!$Q$23</f>
        <v>1</v>
      </c>
      <c r="Z21" s="63">
        <f>+'Persönliche Kompetenz'!$Q$22</f>
        <v>1</v>
      </c>
      <c r="AA21" s="63">
        <f>+'Persönliche Kompetenz'!$Q$21</f>
        <v>1</v>
      </c>
      <c r="AB21" s="63">
        <f>+'Persönliche Kompetenz'!$Q$20</f>
        <v>1</v>
      </c>
      <c r="AC21" s="63">
        <f>+'Persönliche Kompetenz'!$Q$19</f>
        <v>1</v>
      </c>
      <c r="AD21" s="63"/>
      <c r="AE21" s="63"/>
      <c r="AF21" s="65"/>
      <c r="AG21" s="63"/>
    </row>
    <row r="22" spans="1:33" x14ac:dyDescent="0.25">
      <c r="A22" s="63"/>
      <c r="B22" s="63"/>
      <c r="C22" s="63" t="s">
        <v>102</v>
      </c>
      <c r="D22" s="63" t="s">
        <v>100</v>
      </c>
      <c r="E22" s="63">
        <v>1</v>
      </c>
      <c r="F22" s="63">
        <v>2</v>
      </c>
      <c r="G22" s="63">
        <v>3</v>
      </c>
      <c r="H22" s="63">
        <v>4</v>
      </c>
      <c r="I22" s="63">
        <v>5</v>
      </c>
      <c r="J22" s="63"/>
      <c r="K22" s="63"/>
      <c r="L22" s="63"/>
      <c r="M22" s="63"/>
      <c r="N22" s="63" t="s">
        <v>102</v>
      </c>
      <c r="O22" s="63" t="s">
        <v>100</v>
      </c>
      <c r="P22" s="63">
        <v>1</v>
      </c>
      <c r="Q22" s="63">
        <v>2</v>
      </c>
      <c r="R22" s="63">
        <v>3</v>
      </c>
      <c r="S22" s="63">
        <v>4</v>
      </c>
      <c r="T22" s="63">
        <v>5</v>
      </c>
      <c r="U22" s="63"/>
      <c r="V22" s="63"/>
      <c r="W22" s="63" t="s">
        <v>102</v>
      </c>
      <c r="X22" s="63" t="s">
        <v>100</v>
      </c>
      <c r="Y22" s="63">
        <v>1</v>
      </c>
      <c r="Z22" s="63">
        <v>2</v>
      </c>
      <c r="AA22" s="63">
        <v>3</v>
      </c>
      <c r="AB22" s="63">
        <v>4</v>
      </c>
      <c r="AC22" s="63">
        <v>5</v>
      </c>
      <c r="AD22" s="63"/>
      <c r="AE22" s="63"/>
      <c r="AF22" s="65"/>
      <c r="AG22" s="63"/>
    </row>
    <row r="23" spans="1:33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5"/>
      <c r="AG23" s="63"/>
    </row>
    <row r="24" spans="1:33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5"/>
      <c r="AG24" s="63"/>
    </row>
    <row r="25" spans="1:33" s="49" customFormat="1" ht="135" x14ac:dyDescent="0.25">
      <c r="A25" s="59" t="str">
        <f>+'Soziale Kompetenz'!A27:E27</f>
        <v>Konfliktlösungskompetenz</v>
      </c>
      <c r="B25" s="60"/>
      <c r="C25" s="60"/>
      <c r="D25" s="60"/>
      <c r="E25" s="61" t="str">
        <f>+'Soziale Kompetenz'!$C$33</f>
        <v>nimmt Kritik an und setzt sich mit ihr konstruktiv auseinander</v>
      </c>
      <c r="F25" s="61" t="str">
        <f>+'Soziale Kompetenz'!$C$32</f>
        <v>respektiert andere Meinungen</v>
      </c>
      <c r="G25" s="61" t="str">
        <f>+'Soziale Kompetenz'!$C$31</f>
        <v>sucht nach Lösungsmöglichkeiten</v>
      </c>
      <c r="H25" s="61" t="str">
        <f>+'Soziale Kompetenz'!$C$30</f>
        <v>bleibt stets sachlich</v>
      </c>
      <c r="I25" s="61" t="str">
        <f>+'Soziale Kompetenz'!$C$29</f>
        <v>spricht Konflikte an</v>
      </c>
      <c r="J25" s="61"/>
      <c r="K25" s="60"/>
      <c r="L25" s="59" t="s">
        <v>51</v>
      </c>
      <c r="M25" s="60"/>
      <c r="N25" s="60"/>
      <c r="O25" s="60"/>
      <c r="P25" s="60" t="str">
        <f>+'Fach- und Methodenkompetenz'!$C$30</f>
        <v>reagiert/handelt der Situation entsprechend</v>
      </c>
      <c r="Q25" s="60" t="str">
        <f>+'Fach- und Methodenkompetenz'!$C$29</f>
        <v>kann bei anforderungsgerechten Aufgaben eine Lösung finden und begründen</v>
      </c>
      <c r="R25" s="60" t="str">
        <f>+'Fach- und Methodenkompetenz'!$C$28</f>
        <v>ist in der Lage, verschiedene Lösungswege aufzuzeigen und zu erläutern</v>
      </c>
      <c r="S25" s="60" t="str">
        <f>+'Fach- und Methodenkompetenz'!$C$27</f>
        <v>gibt die Aufgabenbearbeitung bei Widerstand nicht gleich auf</v>
      </c>
      <c r="T25" s="60" t="str">
        <f>+'Fach- und Methodenkompetenz'!$C$26</f>
        <v>positioniert sich und seine Ziele/Vorstellungen</v>
      </c>
      <c r="U25" s="60"/>
      <c r="V25" s="59" t="s">
        <v>75</v>
      </c>
      <c r="W25" s="60"/>
      <c r="X25" s="60"/>
      <c r="Y25" s="60" t="str">
        <f>+'Persönliche Kompetenz'!$C$32</f>
        <v>macht Vorschläge zur Verbesserung von Arbeitsabläufen</v>
      </c>
      <c r="Z25" s="60" t="str">
        <f>+'Persönliche Kompetenz'!$C$31</f>
        <v>zeigt Eigeninitiative bei der Wissenserweiterung/hinterfragt Zusammenhänge</v>
      </c>
      <c r="AA25" s="60" t="str">
        <f>+'Persönliche Kompetenz'!$C$30</f>
        <v>setzt sich unabhängig von der Art der Aufgabe für deren Erledigung ein</v>
      </c>
      <c r="AB25" s="60" t="str">
        <f>+'Persönliche Kompetenz'!$C$29</f>
        <v>nutzt die Arbeitszeit effizient</v>
      </c>
      <c r="AC25" s="60" t="str">
        <f>+'Persönliche Kompetenz'!$C$28</f>
        <v>sucht sich eigenständig Arbeitsaufgaben</v>
      </c>
      <c r="AD25" s="60" t="str">
        <f>+'Persönliche Kompetenz'!$C$27</f>
        <v>arbeitet aus eigenem Antrieb</v>
      </c>
      <c r="AE25" s="60"/>
      <c r="AF25" s="60"/>
      <c r="AG25" s="60"/>
    </row>
    <row r="26" spans="1:33" x14ac:dyDescent="0.25">
      <c r="A26" s="63"/>
      <c r="B26" s="63"/>
      <c r="C26" s="63" t="s">
        <v>101</v>
      </c>
      <c r="D26" s="63" t="s">
        <v>99</v>
      </c>
      <c r="E26" s="63" t="e">
        <f>VLOOKUP(INDEX('Soziale Kompetenz'!$I$28:$M$33,1,MATCH("x",'Soziale Kompetenz'!$I$33:$M$33,0)),$AF$3:$AG$7,2,FALSE)</f>
        <v>#N/A</v>
      </c>
      <c r="F26" s="63" t="e">
        <f>VLOOKUP(INDEX('Soziale Kompetenz'!$I$28:$M$33,1,MATCH("x",'Soziale Kompetenz'!$I$32:$M$32,0)),$AF$3:$AG$7,2,FALSE)</f>
        <v>#N/A</v>
      </c>
      <c r="G26" s="63" t="e">
        <f>VLOOKUP(INDEX('Soziale Kompetenz'!$I$28:$M$33,1,MATCH("x",'Soziale Kompetenz'!$I$31:$M$31,0)),$AF$3:$AG$7,2,FALSE)</f>
        <v>#N/A</v>
      </c>
      <c r="H26" s="63" t="e">
        <f>VLOOKUP(INDEX('Soziale Kompetenz'!$I$28:$M$33,1,MATCH("x",'Soziale Kompetenz'!$I$30:$M$30,0)),$AF$3:$AG$7,2,FALSE)</f>
        <v>#N/A</v>
      </c>
      <c r="I26" s="63" t="e">
        <f>VLOOKUP(INDEX('Soziale Kompetenz'!$I$28:$M$33,1,MATCH("x",'Soziale Kompetenz'!$I$29:$M$29,0)),$AF$3:$AG$7,2,FALSE)</f>
        <v>#N/A</v>
      </c>
      <c r="J26" s="63"/>
      <c r="K26" s="63"/>
      <c r="L26" s="63"/>
      <c r="M26" s="63"/>
      <c r="N26" s="63" t="s">
        <v>101</v>
      </c>
      <c r="O26" s="63" t="s">
        <v>99</v>
      </c>
      <c r="P26" s="63" t="e">
        <f>VLOOKUP(INDEX('Fach- und Methodenkompetenz'!$J$4:$N$30,1,MATCH("x",'Fach- und Methodenkompetenz'!$J$30:$N$30,0)),$AF$3:$AG$7,2,FALSE)</f>
        <v>#N/A</v>
      </c>
      <c r="Q26" s="63" t="e">
        <f>VLOOKUP(INDEX('Fach- und Methodenkompetenz'!$J$4:$N$30,1,MATCH("x",'Fach- und Methodenkompetenz'!$J$29:$N$29,0)),$AF$3:$AG$7,2,FALSE)</f>
        <v>#N/A</v>
      </c>
      <c r="R26" s="63" t="e">
        <f>VLOOKUP(INDEX('Fach- und Methodenkompetenz'!$J$4:$N$30,1,MATCH("x",'Fach- und Methodenkompetenz'!$J$28:$N$28,0)),$AF$3:$AG$7,2,FALSE)</f>
        <v>#N/A</v>
      </c>
      <c r="S26" s="63" t="e">
        <f>VLOOKUP(INDEX('Fach- und Methodenkompetenz'!$J$4:$N$30,1,MATCH("x",'Fach- und Methodenkompetenz'!$J$27:$N$27,0)),$AF$3:$AG$7,2,FALSE)</f>
        <v>#N/A</v>
      </c>
      <c r="T26" s="63" t="e">
        <f>VLOOKUP(INDEX('Fach- und Methodenkompetenz'!$J$4:$N$30,1,MATCH("x",'Fach- und Methodenkompetenz'!$J$26:$N$26,0)),$AF$3:$AG$7,2,FALSE)</f>
        <v>#N/A</v>
      </c>
      <c r="U26" s="63"/>
      <c r="V26" s="63"/>
      <c r="W26" s="63" t="s">
        <v>101</v>
      </c>
      <c r="X26" s="63" t="s">
        <v>99</v>
      </c>
      <c r="Y26" s="63" t="e">
        <f>VLOOKUP(INDEX('Persönliche Kompetenz'!$J$4:$N$32,1,MATCH("x",'Persönliche Kompetenz'!$J$32:$N$32,0)),$AF$3:$AG$7,2,FALSE)</f>
        <v>#N/A</v>
      </c>
      <c r="Z26" s="63" t="e">
        <f>VLOOKUP(INDEX('Persönliche Kompetenz'!$J$4:$N$32,1,MATCH("x",'Persönliche Kompetenz'!$J$31:$N$31,0)),$AF$3:$AG$7,2,FALSE)</f>
        <v>#N/A</v>
      </c>
      <c r="AA26" s="63" t="e">
        <f>VLOOKUP(INDEX('Persönliche Kompetenz'!$J$4:$N$32,1,MATCH("x",'Persönliche Kompetenz'!$J$30:$N$30,0)),$AF$3:$AG$7,2,FALSE)</f>
        <v>#N/A</v>
      </c>
      <c r="AB26" s="63" t="e">
        <f>VLOOKUP(INDEX('Persönliche Kompetenz'!$J$4:$N$32,1,MATCH("x",'Persönliche Kompetenz'!$J$29:$N$29,0)),$AF$3:$AG$7,2,FALSE)</f>
        <v>#N/A</v>
      </c>
      <c r="AC26" s="63" t="e">
        <f>VLOOKUP(INDEX('Persönliche Kompetenz'!$J$4:$N$32,1,MATCH("x",'Persönliche Kompetenz'!$J$28:$N$28,0)),$AF$3:$AG$7,2,FALSE)</f>
        <v>#N/A</v>
      </c>
      <c r="AD26" s="63" t="e">
        <f>VLOOKUP(INDEX('Persönliche Kompetenz'!$J$4:$N$32,1,MATCH("x",'Persönliche Kompetenz'!$J$27:$N$27,0)),$AF$3:$AG$7,2,FALSE)</f>
        <v>#N/A</v>
      </c>
      <c r="AE26" s="63"/>
      <c r="AF26" s="65"/>
      <c r="AG26" s="63"/>
    </row>
    <row r="27" spans="1:33" x14ac:dyDescent="0.25">
      <c r="A27" s="63"/>
      <c r="B27" s="63"/>
      <c r="C27" s="63" t="s">
        <v>101</v>
      </c>
      <c r="D27" s="63" t="s">
        <v>100</v>
      </c>
      <c r="E27" s="63">
        <v>1</v>
      </c>
      <c r="F27" s="63">
        <v>2</v>
      </c>
      <c r="G27" s="63">
        <v>3</v>
      </c>
      <c r="H27" s="63">
        <v>4</v>
      </c>
      <c r="I27" s="63">
        <v>5</v>
      </c>
      <c r="J27" s="63"/>
      <c r="K27" s="63"/>
      <c r="L27" s="63"/>
      <c r="M27" s="63"/>
      <c r="N27" s="63" t="s">
        <v>101</v>
      </c>
      <c r="O27" s="63" t="s">
        <v>100</v>
      </c>
      <c r="P27" s="63">
        <v>1</v>
      </c>
      <c r="Q27" s="63">
        <v>2</v>
      </c>
      <c r="R27" s="63">
        <v>3</v>
      </c>
      <c r="S27" s="63">
        <v>4</v>
      </c>
      <c r="T27" s="63">
        <v>5</v>
      </c>
      <c r="U27" s="63"/>
      <c r="V27" s="63"/>
      <c r="W27" s="63" t="s">
        <v>101</v>
      </c>
      <c r="X27" s="63" t="s">
        <v>100</v>
      </c>
      <c r="Y27" s="63">
        <v>1</v>
      </c>
      <c r="Z27" s="63">
        <v>2</v>
      </c>
      <c r="AA27" s="63">
        <v>3</v>
      </c>
      <c r="AB27" s="63">
        <v>4</v>
      </c>
      <c r="AC27" s="63">
        <v>5</v>
      </c>
      <c r="AD27" s="63">
        <v>6</v>
      </c>
      <c r="AE27" s="63"/>
      <c r="AF27" s="65"/>
      <c r="AG27" s="63"/>
    </row>
    <row r="28" spans="1:33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5"/>
      <c r="AG28" s="63"/>
    </row>
    <row r="29" spans="1:33" x14ac:dyDescent="0.25">
      <c r="A29" s="63"/>
      <c r="B29" s="63"/>
      <c r="C29" s="63" t="s">
        <v>102</v>
      </c>
      <c r="D29" s="63" t="s">
        <v>99</v>
      </c>
      <c r="E29" s="63">
        <f>+'Soziale Kompetenz'!$P$33</f>
        <v>1</v>
      </c>
      <c r="F29" s="63">
        <f>+'Soziale Kompetenz'!$P$32</f>
        <v>1</v>
      </c>
      <c r="G29" s="63">
        <f>+'Soziale Kompetenz'!$P$31</f>
        <v>1</v>
      </c>
      <c r="H29" s="63">
        <f>+'Soziale Kompetenz'!$P$30</f>
        <v>1</v>
      </c>
      <c r="I29" s="63">
        <f>+'Soziale Kompetenz'!$P$29</f>
        <v>1</v>
      </c>
      <c r="J29" s="63"/>
      <c r="K29" s="63"/>
      <c r="L29" s="63"/>
      <c r="M29" s="63"/>
      <c r="N29" s="63" t="s">
        <v>102</v>
      </c>
      <c r="O29" s="63" t="s">
        <v>99</v>
      </c>
      <c r="P29" s="63">
        <f>+'Fach- und Methodenkompetenz'!$Q$30</f>
        <v>1</v>
      </c>
      <c r="Q29" s="63">
        <f>+'Fach- und Methodenkompetenz'!$Q$29</f>
        <v>1</v>
      </c>
      <c r="R29" s="63">
        <f>+'Fach- und Methodenkompetenz'!$Q$28</f>
        <v>1</v>
      </c>
      <c r="S29" s="63">
        <f>+'Fach- und Methodenkompetenz'!$Q$27</f>
        <v>1</v>
      </c>
      <c r="T29" s="63">
        <f>+'Fach- und Methodenkompetenz'!$Q$26</f>
        <v>1</v>
      </c>
      <c r="U29" s="63"/>
      <c r="V29" s="63"/>
      <c r="W29" s="63" t="s">
        <v>102</v>
      </c>
      <c r="X29" s="63" t="s">
        <v>99</v>
      </c>
      <c r="Y29" s="65">
        <f>+'Persönliche Kompetenz'!$Q$32</f>
        <v>1</v>
      </c>
      <c r="Z29" s="65">
        <f>+'Persönliche Kompetenz'!$Q$31</f>
        <v>1</v>
      </c>
      <c r="AA29" s="65">
        <f>+'Persönliche Kompetenz'!$Q$30</f>
        <v>1</v>
      </c>
      <c r="AB29" s="65">
        <f>+'Persönliche Kompetenz'!$Q$29</f>
        <v>1</v>
      </c>
      <c r="AC29" s="65">
        <f>+'Persönliche Kompetenz'!$Q$28</f>
        <v>1</v>
      </c>
      <c r="AD29" s="65">
        <f>+'Persönliche Kompetenz'!$Q$27</f>
        <v>1</v>
      </c>
      <c r="AE29" s="63"/>
      <c r="AF29" s="65"/>
      <c r="AG29" s="63"/>
    </row>
    <row r="30" spans="1:33" x14ac:dyDescent="0.25">
      <c r="A30" s="63"/>
      <c r="B30" s="63"/>
      <c r="C30" s="63" t="s">
        <v>102</v>
      </c>
      <c r="D30" s="63" t="s">
        <v>100</v>
      </c>
      <c r="E30" s="63">
        <v>1</v>
      </c>
      <c r="F30" s="63">
        <v>2</v>
      </c>
      <c r="G30" s="63">
        <v>3</v>
      </c>
      <c r="H30" s="63">
        <v>4</v>
      </c>
      <c r="I30" s="63">
        <v>5</v>
      </c>
      <c r="J30" s="63"/>
      <c r="K30" s="63"/>
      <c r="L30" s="63"/>
      <c r="M30" s="63"/>
      <c r="N30" s="63" t="s">
        <v>102</v>
      </c>
      <c r="O30" s="63" t="s">
        <v>100</v>
      </c>
      <c r="P30" s="63">
        <v>1</v>
      </c>
      <c r="Q30" s="63">
        <v>2</v>
      </c>
      <c r="R30" s="63">
        <v>3</v>
      </c>
      <c r="S30" s="63">
        <v>4</v>
      </c>
      <c r="T30" s="63">
        <v>5</v>
      </c>
      <c r="U30" s="63"/>
      <c r="V30" s="63"/>
      <c r="W30" s="63" t="s">
        <v>102</v>
      </c>
      <c r="X30" s="63" t="s">
        <v>100</v>
      </c>
      <c r="Y30" s="63">
        <v>1</v>
      </c>
      <c r="Z30" s="63">
        <v>2</v>
      </c>
      <c r="AA30" s="63">
        <v>3</v>
      </c>
      <c r="AB30" s="63">
        <v>4</v>
      </c>
      <c r="AC30" s="63">
        <v>5</v>
      </c>
      <c r="AD30" s="63">
        <v>6</v>
      </c>
      <c r="AE30" s="63"/>
      <c r="AF30" s="65"/>
      <c r="AG30" s="63"/>
    </row>
    <row r="31" spans="1:33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5"/>
      <c r="AG31" s="63"/>
    </row>
    <row r="32" spans="1:33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5"/>
      <c r="AG32" s="63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8"/>
  <sheetViews>
    <sheetView showGridLines="0" zoomScale="70" zoomScaleNormal="70" workbookViewId="0">
      <selection activeCell="F72" sqref="F72"/>
    </sheetView>
  </sheetViews>
  <sheetFormatPr baseColWidth="10" defaultRowHeight="15" x14ac:dyDescent="0.25"/>
  <cols>
    <col min="5" max="5" width="67.140625" customWidth="1"/>
    <col min="15" max="15" width="58" style="52" customWidth="1"/>
    <col min="16" max="16" width="47" bestFit="1" customWidth="1"/>
    <col min="17" max="17" width="97.140625" customWidth="1"/>
  </cols>
  <sheetData>
    <row r="2" spans="1:15" ht="27.75" x14ac:dyDescent="0.4">
      <c r="A2" s="47" t="s">
        <v>6</v>
      </c>
      <c r="B2" s="47"/>
      <c r="C2" s="47"/>
      <c r="D2" s="47"/>
      <c r="E2" s="47"/>
      <c r="F2" s="47"/>
      <c r="L2" s="47"/>
      <c r="M2" s="47"/>
    </row>
    <row r="3" spans="1:15" x14ac:dyDescent="0.25">
      <c r="G3" s="50"/>
      <c r="H3" s="50"/>
      <c r="I3" s="50"/>
      <c r="K3" s="50"/>
      <c r="L3" s="50"/>
    </row>
    <row r="4" spans="1:15" ht="18" x14ac:dyDescent="0.25">
      <c r="B4" s="48" t="s">
        <v>7</v>
      </c>
      <c r="C4" s="48"/>
      <c r="D4" s="48"/>
      <c r="E4" s="48"/>
      <c r="F4" s="48"/>
      <c r="G4" s="48"/>
    </row>
    <row r="6" spans="1:15" x14ac:dyDescent="0.25">
      <c r="E6" s="35" t="str">
        <f>+IF('Soziale Kompetenz'!$C$5=0,"",'Soziale Kompetenz'!$C$5)</f>
        <v>freundliches und aufgeschlossenes Auftreten</v>
      </c>
    </row>
    <row r="8" spans="1:15" x14ac:dyDescent="0.25">
      <c r="E8" s="35" t="str">
        <f>+IF('Soziale Kompetenz'!$C$6=0,"",'Soziale Kompetenz'!$C$6)</f>
        <v>gepflegtes Erscheinungsbild</v>
      </c>
    </row>
    <row r="10" spans="1:15" x14ac:dyDescent="0.25">
      <c r="E10" s="35" t="str">
        <f>+IF('Soziale Kompetenz'!$C$7=0,"",'Soziale Kompetenz'!$C$7)</f>
        <v>geht auf Kundenwünsche ein</v>
      </c>
    </row>
    <row r="12" spans="1:15" x14ac:dyDescent="0.25">
      <c r="E12" s="35" t="str">
        <f>+IF('Soziale Kompetenz'!$C$8=0,"",'Soziale Kompetenz'!$C$8)</f>
        <v>zeigt sich kooperativ in der Zusammenarbeit</v>
      </c>
      <c r="O12" s="52" t="s">
        <v>8</v>
      </c>
    </row>
    <row r="14" spans="1:15" x14ac:dyDescent="0.25">
      <c r="E14" s="35" t="str">
        <f>+IF('Soziale Kompetenz'!$C$9=0,"",'Soziale Kompetenz'!$C$9)</f>
        <v>reagiert flexibel und schnell auf Anforderungen</v>
      </c>
    </row>
    <row r="16" spans="1:15" x14ac:dyDescent="0.25">
      <c r="E16" s="35" t="str">
        <f>+IF('Soziale Kompetenz'!$C$10=0,"",'Soziale Kompetenz'!$C$10)</f>
        <v>zeigt Hilfsbereitschaft</v>
      </c>
    </row>
    <row r="25" spans="2:15" ht="18" x14ac:dyDescent="0.25">
      <c r="B25" s="48" t="s">
        <v>15</v>
      </c>
    </row>
    <row r="27" spans="2:15" x14ac:dyDescent="0.25">
      <c r="E27" s="35" t="str">
        <f>+IF('Soziale Kompetenz'!$C$14=0,"",'Soziale Kompetenz'!$C$14)</f>
        <v>klare und verständliche Ausdrucksweise (mündlich und schriftlich)</v>
      </c>
    </row>
    <row r="29" spans="2:15" x14ac:dyDescent="0.25">
      <c r="E29" s="35" t="str">
        <f>+IF('Soziale Kompetenz'!$C$15=0,"",'Soziale Kompetenz'!$C$15)</f>
        <v>äußert Inhalte kurz und präzise</v>
      </c>
    </row>
    <row r="31" spans="2:15" x14ac:dyDescent="0.25">
      <c r="E31" s="35" t="str">
        <f>+IF('Soziale Kompetenz'!$C$16=0,"",'Soziale Kompetenz'!$C$16)</f>
        <v>lässt andere ausreden</v>
      </c>
      <c r="O31" s="52" t="s">
        <v>16</v>
      </c>
    </row>
    <row r="33" spans="5:15" x14ac:dyDescent="0.25">
      <c r="E33" s="35" t="str">
        <f>+IF('Soziale Kompetenz'!$C$17=0,"",'Soziale Kompetenz'!$C$17)</f>
        <v>stellt sinnvolle und zielführende Fragen</v>
      </c>
    </row>
    <row r="35" spans="5:15" x14ac:dyDescent="0.25">
      <c r="E35" s="35" t="str">
        <f>+IF('Soziale Kompetenz'!$C$18=0,"",'Soziale Kompetenz'!$C$18)</f>
        <v>selbstbewusstes Auftreten (Körperhaltung, Gestik, Mimik)</v>
      </c>
    </row>
    <row r="44" spans="5:15" x14ac:dyDescent="0.25">
      <c r="E44" s="35" t="str">
        <f>+IF('Soziale Kompetenz'!$C$21=0,"",'Soziale Kompetenz'!$C$21)</f>
        <v>kann sich schnell in ein Team einfügen</v>
      </c>
    </row>
    <row r="46" spans="5:15" x14ac:dyDescent="0.25">
      <c r="E46" s="35" t="str">
        <f>+IF('Soziale Kompetenz'!$C$22=0,"",'Soziale Kompetenz'!$C$22)</f>
        <v>bringt sich mit Lösungsideen in die Gruppe ein</v>
      </c>
    </row>
    <row r="48" spans="5:15" x14ac:dyDescent="0.25">
      <c r="E48" s="35" t="str">
        <f>+IF('Soziale Kompetenz'!$C$23=0,"",'Soziale Kompetenz'!$C$23)</f>
        <v>hört seinem Gegenüber aktiv zu</v>
      </c>
      <c r="O48" s="52" t="s">
        <v>22</v>
      </c>
    </row>
    <row r="49" spans="2:17" x14ac:dyDescent="0.25">
      <c r="Q49" t="s">
        <v>103</v>
      </c>
    </row>
    <row r="50" spans="2:17" x14ac:dyDescent="0.25">
      <c r="E50" s="35" t="str">
        <f>+IF('Soziale Kompetenz'!$C$24=0,"",'Soziale Kompetenz'!$C$24)</f>
        <v>hält sich an (Termin-)Vorgaben</v>
      </c>
    </row>
    <row r="52" spans="2:17" x14ac:dyDescent="0.25">
      <c r="E52" s="35" t="str">
        <f>+IF('Soziale Kompetenz'!$C$25=0,"",'Soziale Kompetenz'!$C$25)</f>
        <v>kann sich schnell auf neue Sachlagen/Veränderungen einstellen</v>
      </c>
    </row>
    <row r="58" spans="2:17" ht="18" x14ac:dyDescent="0.25">
      <c r="B58" s="48" t="s">
        <v>27</v>
      </c>
    </row>
    <row r="60" spans="2:17" x14ac:dyDescent="0.25">
      <c r="E60" s="35" t="str">
        <f>+IF('Soziale Kompetenz'!$C$29=0,"",'Soziale Kompetenz'!$C$29)</f>
        <v>spricht Konflikte an</v>
      </c>
    </row>
    <row r="61" spans="2:17" x14ac:dyDescent="0.25">
      <c r="E61" s="49"/>
    </row>
    <row r="62" spans="2:17" x14ac:dyDescent="0.25">
      <c r="E62" s="35" t="str">
        <f>+IF('Soziale Kompetenz'!$C$30=0,"",'Soziale Kompetenz'!$C$30)</f>
        <v>bleibt stets sachlich</v>
      </c>
    </row>
    <row r="63" spans="2:17" x14ac:dyDescent="0.25">
      <c r="E63" s="49"/>
    </row>
    <row r="64" spans="2:17" x14ac:dyDescent="0.25">
      <c r="E64" s="35" t="str">
        <f>+IF('Soziale Kompetenz'!$C$31=0,"",'Soziale Kompetenz'!$C$31)</f>
        <v>sucht nach Lösungsmöglichkeiten</v>
      </c>
      <c r="O64" s="52" t="s">
        <v>28</v>
      </c>
    </row>
    <row r="65" spans="5:5" x14ac:dyDescent="0.25">
      <c r="E65" s="49"/>
    </row>
    <row r="66" spans="5:5" x14ac:dyDescent="0.25">
      <c r="E66" s="35" t="str">
        <f>+IF('Soziale Kompetenz'!$C$32=0,"",'Soziale Kompetenz'!$C$32)</f>
        <v>respektiert andere Meinungen</v>
      </c>
    </row>
    <row r="67" spans="5:5" x14ac:dyDescent="0.25">
      <c r="E67" s="49"/>
    </row>
    <row r="68" spans="5:5" x14ac:dyDescent="0.25">
      <c r="E68" s="35" t="str">
        <f>+IF('Soziale Kompetenz'!$C$33=0,"",'Soziale Kompetenz'!$C$33)</f>
        <v>nimmt Kritik an und setzt sich mit ihr konstruktiv auseinander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5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1"/>
  <sheetViews>
    <sheetView showGridLines="0" zoomScale="70" zoomScaleNormal="70" workbookViewId="0">
      <selection activeCell="Q66" sqref="Q66"/>
    </sheetView>
  </sheetViews>
  <sheetFormatPr baseColWidth="10" defaultRowHeight="15" x14ac:dyDescent="0.25"/>
  <cols>
    <col min="5" max="5" width="71.7109375" customWidth="1"/>
    <col min="6" max="7" width="11.42578125" customWidth="1"/>
    <col min="17" max="17" width="55.85546875" style="51" bestFit="1" customWidth="1"/>
  </cols>
  <sheetData>
    <row r="2" spans="1:17" ht="27.75" x14ac:dyDescent="0.4">
      <c r="A2" s="47" t="s">
        <v>34</v>
      </c>
      <c r="B2" s="47"/>
      <c r="C2" s="47"/>
      <c r="D2" s="47"/>
      <c r="E2" s="47"/>
      <c r="F2" s="47"/>
      <c r="L2" s="47"/>
      <c r="M2" s="47"/>
    </row>
    <row r="3" spans="1:17" x14ac:dyDescent="0.25">
      <c r="G3" s="50"/>
      <c r="H3" s="50"/>
      <c r="I3" s="50"/>
      <c r="K3" s="50"/>
      <c r="L3" s="50"/>
    </row>
    <row r="4" spans="1:17" ht="18" x14ac:dyDescent="0.25">
      <c r="B4" s="48" t="s">
        <v>35</v>
      </c>
      <c r="C4" s="48"/>
      <c r="D4" s="48"/>
      <c r="E4" s="48"/>
      <c r="F4" s="48"/>
      <c r="G4" s="48"/>
    </row>
    <row r="6" spans="1:17" x14ac:dyDescent="0.25">
      <c r="E6" s="35" t="str">
        <f>IF(+'Fach- und Methodenkompetenz'!$C$5=0,"",+'Fach- und Methodenkompetenz'!$C$5)</f>
        <v>verfügt über notwendige fachliche Kenntnisse</v>
      </c>
    </row>
    <row r="8" spans="1:17" x14ac:dyDescent="0.25">
      <c r="E8" s="35" t="str">
        <f>IF(+'Fach- und Methodenkompetenz'!$C$6=0,"",+'Fach- und Methodenkompetenz'!$C$6)</f>
        <v>kann Erlerntes in der Praxis umsetzen</v>
      </c>
    </row>
    <row r="10" spans="1:17" x14ac:dyDescent="0.25">
      <c r="E10" s="35" t="str">
        <f>IF(+'Fach- und Methodenkompetenz'!$C$7=0,"",+'Fach- und Methodenkompetenz'!$C$7)</f>
        <v>kann Arbeitsprozesse beurteilen und erläutern</v>
      </c>
      <c r="Q10" s="51" t="s">
        <v>36</v>
      </c>
    </row>
    <row r="12" spans="1:17" x14ac:dyDescent="0.25">
      <c r="E12" s="35" t="str">
        <f>IF(+'Fach- und Methodenkompetenz'!$C$8=0,"",+'Fach- und Methodenkompetenz'!$C$8)</f>
        <v>verfügt über Kenntnisse in Arbeitssicherheit/arbeitet nach Regeln und Vorschriften</v>
      </c>
    </row>
    <row r="14" spans="1:17" x14ac:dyDescent="0.25">
      <c r="E14" s="35"/>
    </row>
    <row r="16" spans="1:17" x14ac:dyDescent="0.25">
      <c r="E16" s="35"/>
    </row>
    <row r="20" spans="5:17" x14ac:dyDescent="0.25">
      <c r="E20" s="35" t="str">
        <f>IF(+'Fach- und Methodenkompetenz'!$C$11=0,"",+'Fach- und Methodenkompetenz'!$C$11)</f>
        <v>arbeitet sicher und geschickt</v>
      </c>
    </row>
    <row r="22" spans="5:17" x14ac:dyDescent="0.25">
      <c r="E22" s="35" t="str">
        <f>IF(+'Fach- und Methodenkompetenz'!$C$12=0,"",+'Fach- und Methodenkompetenz'!$C$12)</f>
        <v>ist in der Lage, selbstständig Aufgaben zu erledigen</v>
      </c>
    </row>
    <row r="24" spans="5:17" x14ac:dyDescent="0.25">
      <c r="E24" s="35" t="str">
        <f>IF(+'Fach- und Methodenkompetenz'!$C$13=0,"",+'Fach- und Methodenkompetenz'!$C$13)</f>
        <v>geht strukturiert und zielorientiert vor</v>
      </c>
      <c r="Q24" s="51" t="s">
        <v>42</v>
      </c>
    </row>
    <row r="26" spans="5:17" x14ac:dyDescent="0.25">
      <c r="E26" s="35" t="str">
        <f>IF(+'Fach- und Methodenkompetenz'!$C$14=0,"",+'Fach- und Methodenkompetenz'!$C$14)</f>
        <v>beherrscht die notwendigen Werkzeuge und Systeme</v>
      </c>
    </row>
    <row r="33" spans="2:17" ht="18" x14ac:dyDescent="0.25">
      <c r="B33" s="48" t="s">
        <v>97</v>
      </c>
    </row>
    <row r="36" spans="2:17" x14ac:dyDescent="0.25">
      <c r="E36" s="35" t="str">
        <f>IF(+'Fach- und Methodenkompetenz'!$C$18=0,"",+'Fach- und Methodenkompetenz'!$C$18)</f>
        <v>argumentiert logisch und nachvollziehbar</v>
      </c>
    </row>
    <row r="38" spans="2:17" x14ac:dyDescent="0.25">
      <c r="E38" s="35" t="str">
        <f>IF(+'Fach- und Methodenkompetenz'!$C$19=0,"",+'Fach- und Methodenkompetenz'!$C$19)</f>
        <v>plant Arbeitsvorgänge</v>
      </c>
    </row>
    <row r="40" spans="2:17" x14ac:dyDescent="0.25">
      <c r="E40" s="35" t="str">
        <f>IF(+'Fach- und Methodenkompetenz'!$C$20=0,"",+'Fach- und Methodenkompetenz'!$C$20)</f>
        <v>kann sich in komplexe Aufgaben einarbeiten/versteht komplexe Zusammenhänge</v>
      </c>
      <c r="Q40" s="51" t="s">
        <v>46</v>
      </c>
    </row>
    <row r="42" spans="2:17" x14ac:dyDescent="0.25">
      <c r="E42" s="35" t="str">
        <f>IF(+'Fach- und Methodenkompetenz'!$C$21=0,"",+'Fach- und Methodenkompetenz'!$C$21)</f>
        <v>ist in der Lage, themenübergreifend zu denken</v>
      </c>
    </row>
    <row r="44" spans="2:17" x14ac:dyDescent="0.25">
      <c r="E44" s="35" t="str">
        <f>IF(+'Fach- und Methodenkompetenz'!$C$22=0,"",+'Fach- und Methodenkompetenz'!$C$22)</f>
        <v>kann mit grafischen Dokumentationen umgehen (Technische Zeichnung,Statistik)</v>
      </c>
    </row>
    <row r="50" spans="2:17" ht="18" x14ac:dyDescent="0.25">
      <c r="B50" s="48" t="s">
        <v>51</v>
      </c>
    </row>
    <row r="53" spans="2:17" x14ac:dyDescent="0.25">
      <c r="E53" s="35" t="str">
        <f>IF(+'Fach- und Methodenkompetenz'!$C$26=0,"",+'Fach- und Methodenkompetenz'!$C$26)</f>
        <v>positioniert sich und seine Ziele/Vorstellungen</v>
      </c>
    </row>
    <row r="55" spans="2:17" x14ac:dyDescent="0.25">
      <c r="E55" s="35" t="str">
        <f>IF(+'Fach- und Methodenkompetenz'!$C$27=0,"",+'Fach- und Methodenkompetenz'!$C$27)</f>
        <v>gibt die Aufgabenbearbeitung bei Widerstand nicht gleich auf</v>
      </c>
    </row>
    <row r="56" spans="2:17" x14ac:dyDescent="0.25">
      <c r="Q56" s="51" t="s">
        <v>52</v>
      </c>
    </row>
    <row r="57" spans="2:17" x14ac:dyDescent="0.25">
      <c r="E57" s="35" t="str">
        <f>IF(+'Fach- und Methodenkompetenz'!$C$28=0,"",+'Fach- und Methodenkompetenz'!$C$28)</f>
        <v>ist in der Lage, verschiedene Lösungswege aufzuzeigen und zu erläutern</v>
      </c>
    </row>
    <row r="58" spans="2:17" x14ac:dyDescent="0.25">
      <c r="E58" s="35"/>
    </row>
    <row r="59" spans="2:17" x14ac:dyDescent="0.25">
      <c r="E59" s="35" t="str">
        <f>IF(+'Fach- und Methodenkompetenz'!$C$29=0,"",+'Fach- und Methodenkompetenz'!$C$29)</f>
        <v>kann bei anforderungsgerechten Aufgaben eine Lösung finden und begründen</v>
      </c>
    </row>
    <row r="61" spans="2:17" x14ac:dyDescent="0.25">
      <c r="E61" s="35" t="str">
        <f>IF(+'Fach- und Methodenkompetenz'!$C$30=0,"",+'Fach- und Methodenkompetenz'!$C$30)</f>
        <v>reagiert/handelt der Situation entsprechend</v>
      </c>
    </row>
  </sheetData>
  <sheetProtection password="DF9D" sheet="1" objects="1" scenarios="1"/>
  <pageMargins left="0.19685039370078741" right="0.19685039370078741" top="0.19685039370078741" bottom="0.19685039370078741" header="0.31496062992125984" footer="0.31496062992125984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4</vt:i4>
      </vt:variant>
    </vt:vector>
  </HeadingPairs>
  <TitlesOfParts>
    <vt:vector size="14" baseType="lpstr">
      <vt:lpstr>Deckblatt</vt:lpstr>
      <vt:lpstr>Soziale Kompetenz</vt:lpstr>
      <vt:lpstr>Fach- und Methodenkompetenz</vt:lpstr>
      <vt:lpstr>Persönliche Kompetenz</vt:lpstr>
      <vt:lpstr>Kommentar</vt:lpstr>
      <vt:lpstr>Stammdaten Kriterien</vt:lpstr>
      <vt:lpstr>Auswertung</vt:lpstr>
      <vt:lpstr>Graphik SK</vt:lpstr>
      <vt:lpstr>Graphik FM</vt:lpstr>
      <vt:lpstr>Graphik PK</vt:lpstr>
      <vt:lpstr>'Fach- und Methodenkompetenz'!Druckbereich</vt:lpstr>
      <vt:lpstr>'Graphik FM'!Druckbereich</vt:lpstr>
      <vt:lpstr>'Graphik PK'!Druckbereich</vt:lpstr>
      <vt:lpstr>'Graphik SK'!Druckbereich</vt:lpstr>
    </vt:vector>
  </TitlesOfParts>
  <Company>Soluvia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Jana, P-PCA, SWK</dc:creator>
  <cp:lastModifiedBy>Müller, Jana, P-PC, SWK</cp:lastModifiedBy>
  <cp:lastPrinted>2017-06-30T10:49:47Z</cp:lastPrinted>
  <dcterms:created xsi:type="dcterms:W3CDTF">2016-05-27T05:55:00Z</dcterms:created>
  <dcterms:modified xsi:type="dcterms:W3CDTF">2017-06-30T11:53:57Z</dcterms:modified>
</cp:coreProperties>
</file>