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05" windowWidth="20115" windowHeight="8505" activeTab="2"/>
  </bookViews>
  <sheets>
    <sheet name="Tabelle1" sheetId="1" r:id="rId1"/>
    <sheet name="Deckblatt" sheetId="14" r:id="rId2"/>
    <sheet name="A1" sheetId="2" r:id="rId3"/>
    <sheet name="Rahmenplan1" sheetId="8" r:id="rId4"/>
    <sheet name="A1 SOLL" sheetId="3" r:id="rId5"/>
    <sheet name="A2" sheetId="6" r:id="rId6"/>
    <sheet name="Rahmenplan2" sheetId="11" r:id="rId7"/>
    <sheet name="A2 SOLL" sheetId="5" r:id="rId8"/>
    <sheet name="Jahresbogen1" sheetId="4" r:id="rId9"/>
    <sheet name="Zielbogen" sheetId="9" r:id="rId10"/>
    <sheet name="Ziel" sheetId="10" r:id="rId11"/>
    <sheet name="Gesamtbogen" sheetId="7" r:id="rId12"/>
    <sheet name="Rahmanplan Final" sheetId="12" r:id="rId13"/>
  </sheets>
  <calcPr calcId="145621"/>
</workbook>
</file>

<file path=xl/calcChain.xml><?xml version="1.0" encoding="utf-8"?>
<calcChain xmlns="http://schemas.openxmlformats.org/spreadsheetml/2006/main">
  <c r="H7" i="9" l="1"/>
  <c r="H8" i="9"/>
  <c r="H9" i="9"/>
  <c r="H10" i="9"/>
  <c r="H13" i="9"/>
  <c r="H14" i="9"/>
  <c r="H15" i="9"/>
  <c r="H16" i="9"/>
  <c r="H17" i="9"/>
  <c r="H18" i="9"/>
  <c r="H21" i="9"/>
  <c r="H22" i="9"/>
  <c r="H23" i="9"/>
  <c r="H24" i="9"/>
  <c r="H25" i="9"/>
  <c r="H26" i="9"/>
  <c r="H27" i="9"/>
  <c r="H29" i="9"/>
  <c r="H30" i="9"/>
  <c r="H34" i="9"/>
  <c r="H35" i="9"/>
  <c r="H36" i="9"/>
  <c r="H37" i="9"/>
  <c r="H38" i="9"/>
  <c r="H41" i="9"/>
  <c r="H42" i="9"/>
  <c r="H43" i="9"/>
  <c r="H44" i="9"/>
  <c r="H47" i="9"/>
  <c r="H48" i="9"/>
  <c r="H49" i="9"/>
  <c r="H52" i="9"/>
  <c r="H53" i="9"/>
  <c r="H54" i="9"/>
  <c r="H55" i="9"/>
  <c r="H62" i="9"/>
  <c r="H63" i="9"/>
  <c r="H64" i="9"/>
  <c r="H65" i="9"/>
  <c r="H68" i="9"/>
  <c r="H69" i="9"/>
  <c r="H70" i="9"/>
  <c r="H71" i="9"/>
  <c r="H72" i="9"/>
  <c r="H75" i="9"/>
  <c r="H76" i="9"/>
  <c r="H77" i="9"/>
  <c r="H78" i="9"/>
  <c r="H79" i="9"/>
  <c r="H80" i="9"/>
  <c r="H81" i="9"/>
  <c r="H84" i="9"/>
  <c r="H85" i="9"/>
  <c r="H86" i="9"/>
  <c r="H87" i="9"/>
  <c r="H88" i="9"/>
  <c r="H6" i="9"/>
  <c r="B27" i="4"/>
  <c r="D27" i="4" s="1"/>
  <c r="C27" i="4"/>
  <c r="E27" i="4" s="1"/>
  <c r="H27" i="6"/>
  <c r="H27" i="2"/>
  <c r="H18" i="2"/>
  <c r="F27" i="4" l="1"/>
  <c r="H27" i="4" s="1"/>
  <c r="D91" i="12"/>
  <c r="D92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5" i="12"/>
  <c r="H47" i="6" l="1"/>
  <c r="H7" i="6"/>
  <c r="H8" i="6"/>
  <c r="H9" i="6"/>
  <c r="H10" i="6"/>
  <c r="H13" i="6"/>
  <c r="H14" i="6"/>
  <c r="H15" i="6"/>
  <c r="H16" i="6"/>
  <c r="H17" i="6"/>
  <c r="H18" i="6"/>
  <c r="H21" i="6"/>
  <c r="H22" i="6"/>
  <c r="H23" i="6"/>
  <c r="H24" i="6"/>
  <c r="H25" i="6"/>
  <c r="H26" i="6"/>
  <c r="H29" i="6"/>
  <c r="H30" i="6"/>
  <c r="H34" i="6"/>
  <c r="H35" i="6"/>
  <c r="H36" i="6"/>
  <c r="H37" i="6"/>
  <c r="H38" i="6"/>
  <c r="H41" i="6"/>
  <c r="H42" i="6"/>
  <c r="H43" i="6"/>
  <c r="H44" i="6"/>
  <c r="H48" i="6"/>
  <c r="H49" i="6"/>
  <c r="H52" i="6"/>
  <c r="H53" i="6"/>
  <c r="H54" i="6"/>
  <c r="H55" i="6"/>
  <c r="H62" i="6"/>
  <c r="H63" i="6"/>
  <c r="H64" i="6"/>
  <c r="H65" i="6"/>
  <c r="H68" i="6"/>
  <c r="H69" i="6"/>
  <c r="H70" i="6"/>
  <c r="H71" i="6"/>
  <c r="H72" i="6"/>
  <c r="H75" i="6"/>
  <c r="H76" i="6"/>
  <c r="H77" i="6"/>
  <c r="H78" i="6"/>
  <c r="H79" i="6"/>
  <c r="H80" i="6"/>
  <c r="H81" i="6"/>
  <c r="H84" i="6"/>
  <c r="H85" i="6"/>
  <c r="H86" i="6"/>
  <c r="H87" i="6"/>
  <c r="H88" i="6"/>
  <c r="H6" i="6"/>
  <c r="H6" i="2"/>
  <c r="H7" i="2"/>
  <c r="H8" i="2"/>
  <c r="H9" i="2"/>
  <c r="H10" i="2"/>
  <c r="H13" i="2"/>
  <c r="H14" i="2"/>
  <c r="H15" i="2"/>
  <c r="H16" i="2"/>
  <c r="H17" i="2"/>
  <c r="H21" i="2"/>
  <c r="H22" i="2"/>
  <c r="H23" i="2"/>
  <c r="H24" i="2"/>
  <c r="H25" i="2"/>
  <c r="H26" i="2"/>
  <c r="H29" i="2"/>
  <c r="H30" i="2"/>
  <c r="H34" i="2"/>
  <c r="H35" i="2"/>
  <c r="H36" i="2"/>
  <c r="H37" i="2"/>
  <c r="H38" i="2"/>
  <c r="H41" i="2"/>
  <c r="H42" i="2"/>
  <c r="H43" i="2"/>
  <c r="H44" i="2"/>
  <c r="H47" i="2"/>
  <c r="H48" i="2"/>
  <c r="H49" i="2"/>
  <c r="H52" i="2"/>
  <c r="H53" i="2"/>
  <c r="H54" i="2"/>
  <c r="H55" i="2"/>
  <c r="H62" i="2"/>
  <c r="H63" i="2"/>
  <c r="H64" i="2"/>
  <c r="H65" i="2"/>
  <c r="H68" i="2"/>
  <c r="H69" i="2"/>
  <c r="H70" i="2"/>
  <c r="H71" i="2"/>
  <c r="H72" i="2"/>
  <c r="H75" i="2"/>
  <c r="H76" i="2"/>
  <c r="H77" i="2"/>
  <c r="H78" i="2"/>
  <c r="H79" i="2"/>
  <c r="H80" i="2"/>
  <c r="H81" i="2"/>
  <c r="H84" i="2"/>
  <c r="H85" i="2"/>
  <c r="H86" i="2"/>
  <c r="H87" i="2"/>
  <c r="H88" i="2"/>
  <c r="C7" i="4" l="1"/>
  <c r="C8" i="4"/>
  <c r="C9" i="4"/>
  <c r="C10" i="4"/>
  <c r="C13" i="4"/>
  <c r="C14" i="4"/>
  <c r="C15" i="4"/>
  <c r="C16" i="4"/>
  <c r="C17" i="4"/>
  <c r="C18" i="4"/>
  <c r="C21" i="4"/>
  <c r="C22" i="4"/>
  <c r="C23" i="4"/>
  <c r="C25" i="4"/>
  <c r="C26" i="4"/>
  <c r="C29" i="4"/>
  <c r="C30" i="4"/>
  <c r="C34" i="4"/>
  <c r="C35" i="4"/>
  <c r="C36" i="4"/>
  <c r="C37" i="4"/>
  <c r="C38" i="4"/>
  <c r="C41" i="4"/>
  <c r="C42" i="4"/>
  <c r="C43" i="4"/>
  <c r="C44" i="4"/>
  <c r="C47" i="4"/>
  <c r="C48" i="4"/>
  <c r="C49" i="4"/>
  <c r="C50" i="4"/>
  <c r="C51" i="4"/>
  <c r="C52" i="4"/>
  <c r="C53" i="4"/>
  <c r="C54" i="4"/>
  <c r="C55" i="4"/>
  <c r="C62" i="4"/>
  <c r="C63" i="4"/>
  <c r="C64" i="4"/>
  <c r="C65" i="4"/>
  <c r="C68" i="4"/>
  <c r="C69" i="4"/>
  <c r="C70" i="4"/>
  <c r="C72" i="4"/>
  <c r="C76" i="4"/>
  <c r="C78" i="4"/>
  <c r="C79" i="4"/>
  <c r="C80" i="4"/>
  <c r="C84" i="4"/>
  <c r="C85" i="4"/>
  <c r="C86" i="4"/>
  <c r="C87" i="4"/>
  <c r="C88" i="4"/>
  <c r="B8" i="4"/>
  <c r="B9" i="4"/>
  <c r="B10" i="4"/>
  <c r="B13" i="4"/>
  <c r="B14" i="4"/>
  <c r="B15" i="4"/>
  <c r="B16" i="4"/>
  <c r="B17" i="4"/>
  <c r="B18" i="4"/>
  <c r="B21" i="4"/>
  <c r="B22" i="4"/>
  <c r="B23" i="4"/>
  <c r="B26" i="4"/>
  <c r="B29" i="4"/>
  <c r="B30" i="4"/>
  <c r="B34" i="4"/>
  <c r="B35" i="4"/>
  <c r="B36" i="4"/>
  <c r="B38" i="4"/>
  <c r="B41" i="4"/>
  <c r="B42" i="4"/>
  <c r="B43" i="4"/>
  <c r="B44" i="4"/>
  <c r="B47" i="4"/>
  <c r="B48" i="4"/>
  <c r="B49" i="4"/>
  <c r="B50" i="4"/>
  <c r="B51" i="4"/>
  <c r="B52" i="4"/>
  <c r="B53" i="4"/>
  <c r="B54" i="4"/>
  <c r="B55" i="4"/>
  <c r="B62" i="4"/>
  <c r="B63" i="4"/>
  <c r="B64" i="4"/>
  <c r="B65" i="4"/>
  <c r="B68" i="4"/>
  <c r="B69" i="4"/>
  <c r="B70" i="4"/>
  <c r="B72" i="4"/>
  <c r="B76" i="4"/>
  <c r="B78" i="4"/>
  <c r="B79" i="4"/>
  <c r="B80" i="4"/>
  <c r="B84" i="4"/>
  <c r="B85" i="4"/>
  <c r="B86" i="4"/>
  <c r="B87" i="4"/>
  <c r="B88" i="4"/>
  <c r="C8" i="7"/>
  <c r="E8" i="7" s="1"/>
  <c r="C16" i="7"/>
  <c r="E16" i="7" s="1"/>
  <c r="C22" i="7"/>
  <c r="E22" i="7" s="1"/>
  <c r="C24" i="7"/>
  <c r="E24" i="7" s="1"/>
  <c r="C26" i="7"/>
  <c r="E26" i="7" s="1"/>
  <c r="E10" i="7"/>
  <c r="B6" i="4"/>
  <c r="C87" i="7"/>
  <c r="E87" i="7" s="1"/>
  <c r="C79" i="7"/>
  <c r="E79" i="7" s="1"/>
  <c r="C69" i="7"/>
  <c r="E69" i="7" s="1"/>
  <c r="C65" i="7"/>
  <c r="E65" i="7" s="1"/>
  <c r="C53" i="7"/>
  <c r="E53" i="7" s="1"/>
  <c r="C47" i="7"/>
  <c r="E47" i="7" s="1"/>
  <c r="C43" i="7"/>
  <c r="E43" i="7" s="1"/>
  <c r="C37" i="7"/>
  <c r="E37" i="7" s="1"/>
  <c r="C35" i="7"/>
  <c r="E35" i="7" s="1"/>
  <c r="C18" i="7"/>
  <c r="E18" i="7" s="1"/>
  <c r="C14" i="7"/>
  <c r="E14" i="7" s="1"/>
  <c r="C6" i="7"/>
  <c r="E6" i="7" s="1"/>
  <c r="C6" i="4"/>
  <c r="C3" i="4"/>
  <c r="E67" i="4" s="1"/>
  <c r="C88" i="7"/>
  <c r="E88" i="7" s="1"/>
  <c r="C86" i="7"/>
  <c r="E86" i="7" s="1"/>
  <c r="C85" i="7"/>
  <c r="E85" i="7" s="1"/>
  <c r="C84" i="7"/>
  <c r="E84" i="7" s="1"/>
  <c r="C81" i="4"/>
  <c r="C80" i="7"/>
  <c r="E80" i="7" s="1"/>
  <c r="C78" i="7"/>
  <c r="E78" i="7" s="1"/>
  <c r="C77" i="7"/>
  <c r="E77" i="7" s="1"/>
  <c r="C76" i="7"/>
  <c r="E76" i="7" s="1"/>
  <c r="C75" i="4"/>
  <c r="C72" i="7"/>
  <c r="E72" i="7" s="1"/>
  <c r="C71" i="7"/>
  <c r="E71" i="7" s="1"/>
  <c r="C70" i="7"/>
  <c r="E70" i="7" s="1"/>
  <c r="C68" i="7"/>
  <c r="E68" i="7" s="1"/>
  <c r="C64" i="7"/>
  <c r="E64" i="7" s="1"/>
  <c r="C63" i="7"/>
  <c r="E63" i="7" s="1"/>
  <c r="C62" i="7"/>
  <c r="E62" i="7" s="1"/>
  <c r="C55" i="7"/>
  <c r="E55" i="7" s="1"/>
  <c r="C54" i="7"/>
  <c r="E54" i="7" s="1"/>
  <c r="C52" i="7"/>
  <c r="E52" i="7" s="1"/>
  <c r="C49" i="7"/>
  <c r="E49" i="7" s="1"/>
  <c r="C48" i="7"/>
  <c r="E48" i="7" s="1"/>
  <c r="C44" i="7"/>
  <c r="E44" i="7" s="1"/>
  <c r="C42" i="7"/>
  <c r="E42" i="7" s="1"/>
  <c r="C38" i="7"/>
  <c r="E38" i="7" s="1"/>
  <c r="C36" i="7"/>
  <c r="E36" i="7" s="1"/>
  <c r="C34" i="7"/>
  <c r="E34" i="7" s="1"/>
  <c r="C30" i="7"/>
  <c r="E30" i="7" s="1"/>
  <c r="C29" i="7"/>
  <c r="E29" i="7" s="1"/>
  <c r="C25" i="7"/>
  <c r="E25" i="7" s="1"/>
  <c r="C23" i="7"/>
  <c r="E23" i="7" s="1"/>
  <c r="C21" i="7"/>
  <c r="E21" i="7" s="1"/>
  <c r="C17" i="7"/>
  <c r="E17" i="7" s="1"/>
  <c r="C15" i="7"/>
  <c r="E15" i="7" s="1"/>
  <c r="C13" i="7"/>
  <c r="E13" i="7" s="1"/>
  <c r="C9" i="7"/>
  <c r="E9" i="7" s="1"/>
  <c r="C7" i="7"/>
  <c r="E7" i="7" s="1"/>
  <c r="B3" i="4"/>
  <c r="B24" i="4"/>
  <c r="B25" i="4"/>
  <c r="B37" i="4"/>
  <c r="B71" i="4"/>
  <c r="B75" i="4"/>
  <c r="B77" i="4"/>
  <c r="B81" i="4"/>
  <c r="B7" i="4"/>
  <c r="D52" i="4" l="1"/>
  <c r="E6" i="4"/>
  <c r="E84" i="4"/>
  <c r="E68" i="4"/>
  <c r="E36" i="4"/>
  <c r="F36" i="4" s="1"/>
  <c r="H36" i="4" s="1"/>
  <c r="E78" i="4"/>
  <c r="E69" i="4"/>
  <c r="D6" i="4"/>
  <c r="D53" i="4"/>
  <c r="D36" i="4"/>
  <c r="D15" i="4"/>
  <c r="E88" i="4"/>
  <c r="E76" i="4"/>
  <c r="E66" i="4"/>
  <c r="E53" i="4"/>
  <c r="E43" i="4"/>
  <c r="E87" i="4"/>
  <c r="E48" i="4"/>
  <c r="E62" i="4"/>
  <c r="E52" i="4"/>
  <c r="F52" i="4" s="1"/>
  <c r="H52" i="4" s="1"/>
  <c r="E42" i="4"/>
  <c r="E29" i="4"/>
  <c r="E75" i="4"/>
  <c r="E72" i="4"/>
  <c r="E65" i="4"/>
  <c r="E55" i="4"/>
  <c r="E51" i="4"/>
  <c r="E47" i="4"/>
  <c r="E35" i="4"/>
  <c r="E81" i="4"/>
  <c r="E79" i="4"/>
  <c r="E70" i="4"/>
  <c r="E64" i="4"/>
  <c r="E50" i="4"/>
  <c r="E44" i="4"/>
  <c r="E38" i="4"/>
  <c r="E34" i="4"/>
  <c r="E18" i="4"/>
  <c r="D72" i="4"/>
  <c r="D8" i="4"/>
  <c r="D78" i="4"/>
  <c r="D68" i="4"/>
  <c r="D48" i="4"/>
  <c r="D35" i="4"/>
  <c r="D14" i="4"/>
  <c r="D17" i="4"/>
  <c r="D80" i="4"/>
  <c r="D55" i="4"/>
  <c r="D47" i="4"/>
  <c r="D34" i="4"/>
  <c r="D23" i="4"/>
  <c r="D13" i="4"/>
  <c r="D51" i="4"/>
  <c r="D63" i="4"/>
  <c r="D67" i="4"/>
  <c r="F67" i="4" s="1"/>
  <c r="H67" i="4" s="1"/>
  <c r="D62" i="4"/>
  <c r="D18" i="4"/>
  <c r="D24" i="4"/>
  <c r="D87" i="4"/>
  <c r="D79" i="4"/>
  <c r="D70" i="4"/>
  <c r="D54" i="4"/>
  <c r="D50" i="4"/>
  <c r="F50" i="4" s="1"/>
  <c r="H50" i="4" s="1"/>
  <c r="D38" i="4"/>
  <c r="D16" i="4"/>
  <c r="D84" i="4"/>
  <c r="D88" i="4"/>
  <c r="F88" i="4" s="1"/>
  <c r="H88" i="4" s="1"/>
  <c r="D76" i="4"/>
  <c r="D64" i="4"/>
  <c r="D44" i="4"/>
  <c r="D30" i="4"/>
  <c r="D49" i="4"/>
  <c r="D43" i="4"/>
  <c r="D29" i="4"/>
  <c r="D75" i="4"/>
  <c r="C75" i="7"/>
  <c r="E75" i="7" s="1"/>
  <c r="D77" i="4"/>
  <c r="C77" i="4"/>
  <c r="C81" i="7"/>
  <c r="E81" i="7" s="1"/>
  <c r="D81" i="4"/>
  <c r="C71" i="4"/>
  <c r="D71" i="4"/>
  <c r="D37" i="4"/>
  <c r="C24" i="4"/>
  <c r="D7" i="4"/>
  <c r="D86" i="4"/>
  <c r="D66" i="4"/>
  <c r="F66" i="4" s="1"/>
  <c r="H66" i="4" s="1"/>
  <c r="D42" i="4"/>
  <c r="D85" i="4"/>
  <c r="D69" i="4"/>
  <c r="D65" i="4"/>
  <c r="D41" i="4"/>
  <c r="D26" i="4"/>
  <c r="D22" i="4"/>
  <c r="D9" i="4"/>
  <c r="D10" i="4"/>
  <c r="D25" i="4"/>
  <c r="D21" i="4"/>
  <c r="E14" i="4"/>
  <c r="E85" i="4"/>
  <c r="E63" i="4"/>
  <c r="E41" i="4"/>
  <c r="C41" i="7"/>
  <c r="E41" i="7" s="1"/>
  <c r="E37" i="4"/>
  <c r="F62" i="4" l="1"/>
  <c r="H62" i="4" s="1"/>
  <c r="F53" i="4"/>
  <c r="H53" i="4" s="1"/>
  <c r="B53" i="7" s="1"/>
  <c r="F6" i="4"/>
  <c r="H6" i="4" s="1"/>
  <c r="F81" i="4"/>
  <c r="H81" i="4" s="1"/>
  <c r="B81" i="7" s="1"/>
  <c r="F68" i="4"/>
  <c r="H68" i="4" s="1"/>
  <c r="B68" i="7" s="1"/>
  <c r="F41" i="4"/>
  <c r="H41" i="4" s="1"/>
  <c r="F69" i="4"/>
  <c r="H69" i="4" s="1"/>
  <c r="B69" i="7" s="1"/>
  <c r="F18" i="4"/>
  <c r="H18" i="4" s="1"/>
  <c r="B18" i="7" s="1"/>
  <c r="F78" i="4"/>
  <c r="H78" i="4" s="1"/>
  <c r="B78" i="7" s="1"/>
  <c r="F34" i="4"/>
  <c r="H34" i="4" s="1"/>
  <c r="F63" i="4"/>
  <c r="H63" i="4" s="1"/>
  <c r="B63" i="7" s="1"/>
  <c r="F29" i="4"/>
  <c r="H29" i="4" s="1"/>
  <c r="B29" i="7" s="1"/>
  <c r="F84" i="4"/>
  <c r="H84" i="4" s="1"/>
  <c r="B84" i="7" s="1"/>
  <c r="F55" i="4"/>
  <c r="H55" i="4" s="1"/>
  <c r="B55" i="7" s="1"/>
  <c r="F48" i="4"/>
  <c r="H48" i="4" s="1"/>
  <c r="B48" i="7" s="1"/>
  <c r="F44" i="4"/>
  <c r="H44" i="4" s="1"/>
  <c r="B44" i="7" s="1"/>
  <c r="F70" i="4"/>
  <c r="H70" i="4" s="1"/>
  <c r="B70" i="7" s="1"/>
  <c r="F72" i="4"/>
  <c r="H72" i="4" s="1"/>
  <c r="B72" i="7" s="1"/>
  <c r="F42" i="4"/>
  <c r="H42" i="4" s="1"/>
  <c r="B42" i="7" s="1"/>
  <c r="F76" i="4"/>
  <c r="H76" i="4" s="1"/>
  <c r="B76" i="7" s="1"/>
  <c r="F87" i="4"/>
  <c r="H87" i="4" s="1"/>
  <c r="F65" i="4"/>
  <c r="H65" i="4" s="1"/>
  <c r="B65" i="7" s="1"/>
  <c r="F64" i="4"/>
  <c r="H64" i="4" s="1"/>
  <c r="B64" i="7" s="1"/>
  <c r="F35" i="4"/>
  <c r="H35" i="4" s="1"/>
  <c r="F43" i="4"/>
  <c r="H43" i="4" s="1"/>
  <c r="B43" i="7" s="1"/>
  <c r="F75" i="4"/>
  <c r="H75" i="4" s="1"/>
  <c r="B75" i="7" s="1"/>
  <c r="D75" i="7" s="1"/>
  <c r="F75" i="7" s="1"/>
  <c r="F51" i="4"/>
  <c r="H51" i="4" s="1"/>
  <c r="F38" i="4"/>
  <c r="H38" i="4" s="1"/>
  <c r="B38" i="7" s="1"/>
  <c r="F79" i="4"/>
  <c r="H79" i="4" s="1"/>
  <c r="B79" i="7" s="1"/>
  <c r="F47" i="4"/>
  <c r="H47" i="4" s="1"/>
  <c r="B47" i="7" s="1"/>
  <c r="F14" i="4"/>
  <c r="H14" i="4" s="1"/>
  <c r="B14" i="7" s="1"/>
  <c r="F37" i="4"/>
  <c r="H37" i="4" s="1"/>
  <c r="B37" i="7" s="1"/>
  <c r="F85" i="4"/>
  <c r="H85" i="4" s="1"/>
  <c r="B85" i="7" s="1"/>
  <c r="E16" i="4"/>
  <c r="F16" i="4" s="1"/>
  <c r="H16" i="4" s="1"/>
  <c r="E23" i="4"/>
  <c r="F23" i="4" s="1"/>
  <c r="H23" i="4" s="1"/>
  <c r="B23" i="7" s="1"/>
  <c r="E15" i="4"/>
  <c r="F15" i="4" s="1"/>
  <c r="H15" i="4" s="1"/>
  <c r="E22" i="4"/>
  <c r="F22" i="4" s="1"/>
  <c r="H22" i="4" s="1"/>
  <c r="E21" i="4"/>
  <c r="F21" i="4" s="1"/>
  <c r="E13" i="4"/>
  <c r="F13" i="4" s="1"/>
  <c r="H13" i="4" s="1"/>
  <c r="E25" i="4"/>
  <c r="F25" i="4" s="1"/>
  <c r="E9" i="4"/>
  <c r="F9" i="4" s="1"/>
  <c r="H9" i="4" s="1"/>
  <c r="E10" i="4"/>
  <c r="F10" i="4" s="1"/>
  <c r="H10" i="4" s="1"/>
  <c r="E86" i="4"/>
  <c r="F86" i="4" s="1"/>
  <c r="H86" i="4" s="1"/>
  <c r="E80" i="4"/>
  <c r="F80" i="4" s="1"/>
  <c r="E77" i="4"/>
  <c r="F77" i="4" s="1"/>
  <c r="H77" i="4" s="1"/>
  <c r="B77" i="7" s="1"/>
  <c r="E71" i="4"/>
  <c r="F71" i="4" s="1"/>
  <c r="H71" i="4" s="1"/>
  <c r="B71" i="7" s="1"/>
  <c r="E54" i="4"/>
  <c r="F54" i="4" s="1"/>
  <c r="H54" i="4" s="1"/>
  <c r="E49" i="4"/>
  <c r="F49" i="4" s="1"/>
  <c r="H49" i="4" s="1"/>
  <c r="E30" i="4"/>
  <c r="F30" i="4" s="1"/>
  <c r="H30" i="4" s="1"/>
  <c r="B30" i="7" s="1"/>
  <c r="E26" i="4"/>
  <c r="F26" i="4" s="1"/>
  <c r="E24" i="4"/>
  <c r="F24" i="4" s="1"/>
  <c r="E17" i="4"/>
  <c r="F17" i="4" s="1"/>
  <c r="H17" i="4" s="1"/>
  <c r="E8" i="4"/>
  <c r="F8" i="4" s="1"/>
  <c r="H8" i="4" s="1"/>
  <c r="E7" i="4"/>
  <c r="F7" i="4" s="1"/>
  <c r="H7" i="4" s="1"/>
  <c r="B6" i="7"/>
  <c r="B41" i="7"/>
  <c r="B35" i="7"/>
  <c r="B62" i="7"/>
  <c r="B36" i="7"/>
  <c r="B52" i="7"/>
  <c r="B87" i="7"/>
  <c r="B88" i="7"/>
  <c r="B34" i="7"/>
  <c r="H26" i="4" l="1"/>
  <c r="B26" i="7" s="1"/>
  <c r="H21" i="4"/>
  <c r="B21" i="7" s="1"/>
  <c r="D21" i="7" s="1"/>
  <c r="H80" i="4"/>
  <c r="B80" i="7" s="1"/>
  <c r="D80" i="7" s="1"/>
  <c r="D63" i="7"/>
  <c r="F63" i="7" s="1"/>
  <c r="H25" i="4"/>
  <c r="B25" i="7" s="1"/>
  <c r="B17" i="7"/>
  <c r="B13" i="7"/>
  <c r="B7" i="7"/>
  <c r="B49" i="7"/>
  <c r="B16" i="7"/>
  <c r="B8" i="7"/>
  <c r="B54" i="7"/>
  <c r="B86" i="7"/>
  <c r="B22" i="7"/>
  <c r="D10" i="7"/>
  <c r="F10" i="7" s="1"/>
  <c r="B15" i="7"/>
  <c r="B24" i="7"/>
  <c r="B9" i="7"/>
  <c r="D48" i="7"/>
  <c r="F48" i="7" s="1"/>
  <c r="D42" i="7"/>
  <c r="F42" i="7" s="1"/>
  <c r="D87" i="7"/>
  <c r="F87" i="7" s="1"/>
  <c r="D36" i="7"/>
  <c r="F36" i="7" s="1"/>
  <c r="D53" i="7"/>
  <c r="F53" i="7" s="1"/>
  <c r="D64" i="7"/>
  <c r="F64" i="7" s="1"/>
  <c r="D29" i="7"/>
  <c r="F29" i="7" s="1"/>
  <c r="D68" i="7"/>
  <c r="F68" i="7" s="1"/>
  <c r="D55" i="7"/>
  <c r="F55" i="7" s="1"/>
  <c r="D47" i="7"/>
  <c r="F47" i="7" s="1"/>
  <c r="D38" i="7"/>
  <c r="F38" i="7" s="1"/>
  <c r="D76" i="7"/>
  <c r="F76" i="7" s="1"/>
  <c r="D70" i="7"/>
  <c r="F70" i="7" s="1"/>
  <c r="D81" i="7"/>
  <c r="F81" i="7" s="1"/>
  <c r="D79" i="7"/>
  <c r="F79" i="7" s="1"/>
  <c r="D35" i="7"/>
  <c r="F35" i="7" s="1"/>
  <c r="D65" i="7"/>
  <c r="F65" i="7" s="1"/>
  <c r="D78" i="7"/>
  <c r="F78" i="7" s="1"/>
  <c r="D34" i="7"/>
  <c r="F34" i="7" s="1"/>
  <c r="D69" i="7"/>
  <c r="F69" i="7" s="1"/>
  <c r="D88" i="7"/>
  <c r="F88" i="7" s="1"/>
  <c r="D84" i="7"/>
  <c r="F84" i="7" s="1"/>
  <c r="D52" i="7"/>
  <c r="F52" i="7" s="1"/>
  <c r="D62" i="7"/>
  <c r="F62" i="7" s="1"/>
  <c r="D43" i="7"/>
  <c r="F43" i="7" s="1"/>
  <c r="D72" i="7"/>
  <c r="F72" i="7" s="1"/>
  <c r="D44" i="7"/>
  <c r="F44" i="7" s="1"/>
  <c r="D23" i="7"/>
  <c r="F23" i="7" s="1"/>
  <c r="D18" i="7"/>
  <c r="F18" i="7" s="1"/>
  <c r="D14" i="7"/>
  <c r="F14" i="7" s="1"/>
  <c r="D6" i="7"/>
  <c r="F6" i="7" s="1"/>
  <c r="D85" i="7"/>
  <c r="F85" i="7" s="1"/>
  <c r="D77" i="7"/>
  <c r="F77" i="7" s="1"/>
  <c r="D71" i="7"/>
  <c r="F71" i="7" s="1"/>
  <c r="D41" i="7"/>
  <c r="F41" i="7" s="1"/>
  <c r="D37" i="7"/>
  <c r="F37" i="7" s="1"/>
  <c r="D30" i="7"/>
  <c r="F30" i="7" s="1"/>
  <c r="D24" i="7" l="1"/>
  <c r="F24" i="7" s="1"/>
  <c r="F31" i="7"/>
  <c r="H31" i="7" s="1"/>
  <c r="D26" i="7"/>
  <c r="F26" i="7" s="1"/>
  <c r="F45" i="7"/>
  <c r="H45" i="7" s="1"/>
  <c r="D54" i="7"/>
  <c r="F54" i="7" s="1"/>
  <c r="F56" i="7" s="1"/>
  <c r="H56" i="7" s="1"/>
  <c r="F66" i="7"/>
  <c r="H66" i="7" s="1"/>
  <c r="D13" i="7"/>
  <c r="F13" i="7" s="1"/>
  <c r="F39" i="7"/>
  <c r="H39" i="7" s="1"/>
  <c r="D22" i="7"/>
  <c r="F22" i="7" s="1"/>
  <c r="D16" i="7"/>
  <c r="F16" i="7" s="1"/>
  <c r="D17" i="7"/>
  <c r="F17" i="7" s="1"/>
  <c r="D15" i="7"/>
  <c r="F15" i="7" s="1"/>
  <c r="F80" i="7"/>
  <c r="F82" i="7" s="1"/>
  <c r="H82" i="7" s="1"/>
  <c r="F73" i="7"/>
  <c r="H73" i="7" s="1"/>
  <c r="D86" i="7"/>
  <c r="F86" i="7" s="1"/>
  <c r="F89" i="7" s="1"/>
  <c r="H89" i="7" s="1"/>
  <c r="D49" i="7"/>
  <c r="F49" i="7" s="1"/>
  <c r="F50" i="7" s="1"/>
  <c r="H50" i="7" s="1"/>
  <c r="F21" i="7"/>
  <c r="D9" i="7"/>
  <c r="F9" i="7" s="1"/>
  <c r="D8" i="7"/>
  <c r="F8" i="7" s="1"/>
  <c r="D25" i="7"/>
  <c r="F25" i="7" s="1"/>
  <c r="D7" i="7"/>
  <c r="F7" i="7" s="1"/>
  <c r="F19" i="7" l="1"/>
  <c r="H19" i="7" s="1"/>
  <c r="F27" i="7"/>
  <c r="H27" i="7" s="1"/>
  <c r="F11" i="7"/>
  <c r="H11" i="7" s="1"/>
</calcChain>
</file>

<file path=xl/sharedStrings.xml><?xml version="1.0" encoding="utf-8"?>
<sst xmlns="http://schemas.openxmlformats.org/spreadsheetml/2006/main" count="1309" uniqueCount="278">
  <si>
    <t>Auffassungsgabe / Denkvermögen</t>
  </si>
  <si>
    <t>Belastbarkeit</t>
  </si>
  <si>
    <t>Arbeitsweise</t>
  </si>
  <si>
    <t>Bericht</t>
  </si>
  <si>
    <t>Arbeitsergebnis</t>
  </si>
  <si>
    <t>Verhalten</t>
  </si>
  <si>
    <t>in vollem Maße</t>
  </si>
  <si>
    <t>teilweise</t>
  </si>
  <si>
    <t>unzureichend</t>
  </si>
  <si>
    <t>keine Angabe</t>
  </si>
  <si>
    <t>häufig</t>
  </si>
  <si>
    <t>regelmäßig</t>
  </si>
  <si>
    <t>selten</t>
  </si>
  <si>
    <t>beständig</t>
  </si>
  <si>
    <t>verfügt über notwendige fachliche Kenntnisse</t>
  </si>
  <si>
    <t>kann Erlerntes in der Praxis umsetzen</t>
  </si>
  <si>
    <t>kann Arbeitsprozesse beurteilen und erläutern</t>
  </si>
  <si>
    <t>weitgehend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</si>
  <si>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verfügt über Kenntnisse in Arbeitssicherheit/arbeitet nach Regeln und Vorschriften</t>
    </r>
    <r>
      <rPr>
        <sz val="11"/>
        <color theme="5"/>
        <rFont val="Arial"/>
        <family val="2"/>
      </rPr>
      <t>)</t>
    </r>
  </si>
  <si>
    <t>beherrscht die notwendigen Werkzeuge und Systeme</t>
  </si>
  <si>
    <t>Fachwissen &amp; Fertigkeiten</t>
  </si>
  <si>
    <t>plant Arbeitsvorgänge</t>
  </si>
  <si>
    <t>kann sich in komplexe Aufgaben einarbeiten/versteht komplexe Zusammenhänge</t>
  </si>
  <si>
    <t>ist in der Lage, themenübergreifend zu denken</t>
  </si>
  <si>
    <t>kann mit grafischen Dokumentationen umgehen (Technische Zeichnung,Statistik)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</si>
  <si>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argumentiert logisch und nachvollziehbar</t>
    </r>
    <r>
      <rPr>
        <sz val="11"/>
        <color theme="5"/>
        <rFont val="Arial"/>
        <family val="2"/>
      </rPr>
      <t>)</t>
    </r>
  </si>
  <si>
    <t>FK</t>
  </si>
  <si>
    <t>MK</t>
  </si>
  <si>
    <t>arbeitet aus eigenem Antrieb</t>
  </si>
  <si>
    <t>sucht sich eigenständig Arbeitsaufgaben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</si>
  <si>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</si>
  <si>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</si>
  <si>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</si>
  <si>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Eigeninitiative/Leistungsbereitschaft</t>
  </si>
  <si>
    <t>PK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</si>
  <si>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nutzt die Arbeitszeit effizient</t>
    </r>
    <r>
      <rPr>
        <sz val="11"/>
        <color theme="5"/>
        <rFont val="Arial"/>
        <family val="2"/>
      </rPr>
      <t>)</t>
    </r>
  </si>
  <si>
    <r>
      <t>setzt sich unabhängig von der Art der Aufgabe für deren Erledigung ein</t>
    </r>
    <r>
      <rPr>
        <sz val="11"/>
        <color theme="5"/>
        <rFont val="Arial"/>
        <family val="2"/>
      </rPr>
      <t>?</t>
    </r>
  </si>
  <si>
    <t>ist belastbar/kann gut mit Stress umgehen</t>
  </si>
  <si>
    <t>kann über einen längeren Zeitraum konzentriert arbeiten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</si>
  <si>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</si>
  <si>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</si>
  <si>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</si>
  <si>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</si>
  <si>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Länge ist, der Einsatzzeit entsprechend, angemessen</t>
  </si>
  <si>
    <t>Arbeitsqualität und -quantität</t>
  </si>
  <si>
    <t>arbeitet gewissenhaft und genau</t>
  </si>
  <si>
    <t>erledigt Aufgaben ohne ständige Kontrolle</t>
  </si>
  <si>
    <t>kann Umfang und Dauer von Aufgaben abschätzen und diese sinnvoll organisieren</t>
  </si>
  <si>
    <t>besitzt auch in schwierigen Situationen Selbstdisziplin und Ausdauer</t>
  </si>
  <si>
    <r>
      <t xml:space="preserve">bearbeitet Aufgaben in angemessener Zeit </t>
    </r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und hält sich an Fristen</t>
    </r>
    <r>
      <rPr>
        <sz val="11"/>
        <color theme="5"/>
        <rFont val="Arial"/>
        <family val="2"/>
      </rPr>
      <t>)</t>
    </r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</si>
  <si>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besitzt auch in schwierigen Situationen Selbstdisziplin und Ausdauer</t>
    </r>
    <r>
      <rPr>
        <sz val="11"/>
        <color theme="5"/>
        <rFont val="Arial"/>
        <family val="2"/>
      </rPr>
      <t>)</t>
    </r>
  </si>
  <si>
    <t xml:space="preserve">überträgt vorhandenes Wissen und Erfahrungen auf neue Aufgabenstellungen </t>
  </si>
  <si>
    <t>erfasst neue Ausbildungsinhalte zügig und richtig</t>
  </si>
  <si>
    <t>arbeitet sich schnell ins Fachgebiet ein</t>
  </si>
  <si>
    <t>Zuverlässigkeit /Ehrlichkeit</t>
  </si>
  <si>
    <t>hält sich an Fristen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</si>
  <si>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erledigt Aufgaben ohne ständige Kontrolle</t>
    </r>
    <r>
      <rPr>
        <sz val="11"/>
        <color theme="5"/>
        <rFont val="Arial"/>
        <family val="2"/>
      </rPr>
      <t>)</t>
    </r>
  </si>
  <si>
    <t>hält sich an Absprachen und Regeln</t>
  </si>
  <si>
    <t>Verhalten gegenüber Mitarbeitern</t>
  </si>
  <si>
    <t>positioniert sich und seine Ziele/Vorstellungen</t>
  </si>
  <si>
    <t>gibt die Aufgabenbearbeitung bei Widerstand nicht gleich auf</t>
  </si>
  <si>
    <t>ist in der Lage, verschiedene Lösungswege aufzuzeigen und zu erläutern</t>
  </si>
  <si>
    <t>kann bei anforderungsgerechten Aufgaben eine Lösung finden und begründen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</si>
  <si>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reagiert/handelt der Situation entsprechend</t>
    </r>
    <r>
      <rPr>
        <sz val="11"/>
        <color theme="5"/>
        <rFont val="Arial"/>
        <family val="2"/>
      </rPr>
      <t>)</t>
    </r>
  </si>
  <si>
    <t>freundliches und aufgeschlossenes Auftreten</t>
  </si>
  <si>
    <t>gepflegtes Erscheinungsbild</t>
  </si>
  <si>
    <t>reagiert flexibel und schnell auf Anforderungen</t>
  </si>
  <si>
    <t>zeigt Hilfsbereitschaft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</si>
  <si>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</si>
  <si>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</si>
  <si>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</si>
  <si>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</si>
  <si>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</si>
  <si>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</si>
  <si>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SK!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</si>
  <si>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</si>
  <si>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</si>
  <si>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</si>
  <si>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</si>
  <si>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</si>
  <si>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</si>
  <si>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</si>
  <si>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</si>
  <si>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</si>
  <si>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</si>
  <si>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</si>
  <si>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geht auf Kundenwünsche ein</t>
    </r>
    <r>
      <rPr>
        <sz val="11"/>
        <color theme="5"/>
        <rFont val="Arial"/>
        <family val="2"/>
      </rPr>
      <t>) = Empathie?</t>
    </r>
  </si>
  <si>
    <t>geht auf Andere ein</t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</si>
  <si>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zeigt sich kooperativ in der Zusammenarbeit</t>
    </r>
    <r>
      <rPr>
        <sz val="11"/>
        <color theme="5"/>
        <rFont val="Arial"/>
        <family val="2"/>
      </rPr>
      <t>)</t>
    </r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</si>
  <si>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reagiert flexibel und schnell auf Anforderungen</t>
    </r>
    <r>
      <rPr>
        <sz val="11"/>
        <color theme="5"/>
        <rFont val="Arial"/>
        <family val="2"/>
      </rPr>
      <t>)</t>
    </r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</si>
  <si>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hält sich an (Termin-)Vorgaben</t>
    </r>
    <r>
      <rPr>
        <sz val="11"/>
        <color theme="5"/>
        <rFont val="Arial"/>
        <family val="2"/>
      </rPr>
      <t>) fördert die Teamarbeit</t>
    </r>
  </si>
  <si>
    <r>
      <rPr>
        <sz val="11"/>
        <color theme="5"/>
        <rFont val="Arial"/>
        <family val="2"/>
      </rPr>
      <t>(</t>
    </r>
    <r>
      <rPr>
        <sz val="11"/>
        <color rgb="FF002E5F"/>
        <rFont val="Arial"/>
        <family val="2"/>
      </rPr>
      <t>kann sich schnell auf neue Sachlagen/Veränderungen einstellen</t>
    </r>
    <r>
      <rPr>
        <sz val="11"/>
        <color theme="5"/>
        <rFont val="Arial"/>
        <family val="2"/>
      </rPr>
      <t>)</t>
    </r>
  </si>
  <si>
    <t>integriert alle Teammitglieder</t>
  </si>
  <si>
    <t>respektiert Stärken und Schwächen anderer</t>
  </si>
  <si>
    <t>ist offen für Neues</t>
  </si>
  <si>
    <t>erkennt eigene Stärken &amp; Schwächen und geht konstruktiv damit um / kann den eigenen Lernstand einschätzen</t>
  </si>
  <si>
    <t>nimmt die Persönlichkeit anderer wahr und respektiert sie</t>
  </si>
  <si>
    <t>bearbeitet Aufgaben in angemessener Zeit</t>
  </si>
  <si>
    <t>arbeitet zielstrebig, gewissenhaft und genau</t>
  </si>
  <si>
    <t>Serviceorientierung</t>
  </si>
  <si>
    <t>nimmt Emotionen anderer wahr und respektiert sie</t>
  </si>
  <si>
    <t>zeigt Bereitschaft, sich in ein Team einzufügen</t>
  </si>
  <si>
    <t>nimmt die Rollen in einem Team wahr</t>
  </si>
  <si>
    <t>respektiert Entscheidungen des Teams</t>
  </si>
  <si>
    <t>Fachkompetenz</t>
  </si>
  <si>
    <t>Methodenkompetenz</t>
  </si>
  <si>
    <t>Persönliche Kompetenz</t>
  </si>
  <si>
    <t>Soziale Kompetenz</t>
  </si>
  <si>
    <t>x</t>
  </si>
  <si>
    <t>SOLL</t>
  </si>
  <si>
    <t>Differenz zum Soll</t>
  </si>
  <si>
    <t>Abteilung 1</t>
  </si>
  <si>
    <t>Aufenthaltsdauer (in Wochen):</t>
  </si>
  <si>
    <t>Abteilung 2</t>
  </si>
  <si>
    <t>Gesamt:</t>
  </si>
  <si>
    <t>Wochen</t>
  </si>
  <si>
    <t>Jahr 1</t>
  </si>
  <si>
    <t>Jahr 2</t>
  </si>
  <si>
    <t>Gewichtung?</t>
  </si>
  <si>
    <t>!</t>
  </si>
  <si>
    <t>Haufe:</t>
  </si>
  <si>
    <t>zwischen -0,5 und -1,49</t>
  </si>
  <si>
    <t>ab -1,5</t>
  </si>
  <si>
    <t>ab 0,5</t>
  </si>
  <si>
    <t>zwischen 0,49 und -0,49</t>
  </si>
  <si>
    <t>Deckblatt Hinweise</t>
  </si>
  <si>
    <t>Wie oft die Verhaltensweisen beobachtet werden konnten.</t>
  </si>
  <si>
    <t>Beziehen Sie alle Kollegen mit ein, die den Auszubildenden in der Abteilung erlebt haben.</t>
  </si>
  <si>
    <t>Es handelt sich nicht um ein Notensystem! Füllen Sie den Bogen immer so aus, dass Sie sich am "Soll" orientieren. -&gt; Hat der Auszbildende die Anforderungen erfüllt/nicht erfüllt oder übertroffen?</t>
  </si>
  <si>
    <t>Berufsbildposition</t>
  </si>
  <si>
    <t>Teil des Ausbildungsberufsbildes</t>
  </si>
  <si>
    <t>Kern- und Fachqualifikationen,
die unter Einbeziehung selbstständigen
Planens, Durchführens und
Kontrollierens integriert</t>
  </si>
  <si>
    <t>Ausbildungsrahmenplan für die Berufsausbildung zum/zur Industriemechaniker/in</t>
  </si>
  <si>
    <t>Berufsbildung, Arbeits- und Tarifrecht</t>
  </si>
  <si>
    <t>a) Bedeutung des Ausbildungsvertrages, insbesondere
Abschluss, Dauer und Beendigung, erklären</t>
  </si>
  <si>
    <t>b) gegenseitige Rechte und Pflichten aus dem
Ausbildungsvertrag nennen</t>
  </si>
  <si>
    <t>c) Möglichkeiten der beruflichen Fortbildung nennen</t>
  </si>
  <si>
    <t>d) wesentliche Teile des Ausbildungsvertrages nennen</t>
  </si>
  <si>
    <t>e) wesentliche Bestandteile der für den ausbildenden
Betrieb geltenden Tarifverträge nennen</t>
  </si>
  <si>
    <t>Aufbau und Organisation des 
Ausbildungsbetriebes</t>
  </si>
  <si>
    <t>a) Aufbau und Aufgaben des ausbildenden Betriebes
erläutern</t>
  </si>
  <si>
    <t>b) Grundfunktionen des ausbildenden Betriebes wie
Beschaffung, Fertigung, Absatz und Verwaltung erklären</t>
  </si>
  <si>
    <t>c) Beziehungen des ausbildenden Betriebes und seiner
Belegschaft zu Wirtschaftsorganisationen,
Berufsvertretungen, und Gewerkschaften nennen</t>
  </si>
  <si>
    <t>d) Grundlagen, Aufgaben und Arbeitsweise der
betriebsverfassungs- oder personalvertretungsrechtlichen
Organe des ausbildenden Betriebes beschreiben</t>
  </si>
  <si>
    <t>Sicherheit und Gesundheitsschutz
bei der Arbeit</t>
  </si>
  <si>
    <t>a) Gefährdung von Sicherheit und Gesundheit am
Arbeitsplatz feststellen und Maßnahmen zu ihrer
Vermeidung ergreifen</t>
  </si>
  <si>
    <t>b) berufsbezogene Arbeitsschutz- und Unfallverhütungs-
vorschriften anwenden</t>
  </si>
  <si>
    <t>c) Verhaltensweisen bei Unfällen beschreiben sowie erste
Maßnahmen einleiten</t>
  </si>
  <si>
    <t>d) Bestimmungen und Sicherheitsregeln beim Arbeiten an
elektrischen Anlagen, Geräten und Betriebsmitteln beachten</t>
  </si>
  <si>
    <t>e) Vorschriften des vorbeugenden Brandschutzes anwenden;
Verhaltensweisen bei Bränden beschreiben und Maßnahmen
zur Brandbekämpfung ergreifen</t>
  </si>
  <si>
    <t>Umweltschutz</t>
  </si>
  <si>
    <t>Zur Vermeidung betriebsbedingter Umweltbelastungen im
beruflichen Einwirkungsbereich beitragen, insbesondere</t>
  </si>
  <si>
    <t>a) mögliche Umweltbelastungen durch den Ausbildungsbetrieb
und seinen Beitrag zum Umweltschutz an Beispielen erklären</t>
  </si>
  <si>
    <t>b) für den Ausbildungsbetrieb geltende Regelungen des
Umweltschutzes anwenden</t>
  </si>
  <si>
    <t>c) Möglichkeiten der wirtschaftlichen und umweltschonenden
Energie- und Materialverwendung nutzen</t>
  </si>
  <si>
    <t>d) Abfälle vermeiden; Stoffe und Materialien einer
umweltschonenden Entsorgung zuführen</t>
  </si>
  <si>
    <t>Betriebliche und technische Kommunikation</t>
  </si>
  <si>
    <t>a) Informationsquellen auswählen, Informationen beschaffen
und bewerten</t>
  </si>
  <si>
    <t>b) technische Zeichnungen und Stücklisten auswerten und
anwenden sowie Skizzen anfertigen</t>
  </si>
  <si>
    <t>c)  Dokumente sowie technische Unterlagen und berufs-
bezogene Vorschriften zusammenstellen, ergänzen,
auswerten und anwenden</t>
  </si>
  <si>
    <t>d)  Daten und Dokumente unter Berücksichtigung des
Datenschutzes pflegen, sichern und archivieren</t>
  </si>
  <si>
    <t>e) Gespräche mit Kunden, Vorgesetzten und im Team
situationsgerecht und zielorientiert führen, kulturelle Identitäten
berücksichtigen</t>
  </si>
  <si>
    <t>f)   Sachverhalte darstellen, Protokolle anfertigen; englische Fach- begriffe in der Kommunikation anwenden</t>
  </si>
  <si>
    <t>g)  Informationen auch aus englischsprachigen technischen Unter- lagen oder Dateien entnehmen und verwenden</t>
  </si>
  <si>
    <t>h) Besprechungen organisieren und moderieren, Ergebnisse
dokumentieren und präsentieren</t>
  </si>
  <si>
    <t>i)   Konflikte im Team lösen</t>
  </si>
  <si>
    <t>Planen und Organisieren der Arbeit,
Bewerten der Arbeitsergebnisse</t>
  </si>
  <si>
    <t>a) Arbeitsplatz unter Berücksichtigung betrieblicher Vorgaben
einrichten</t>
  </si>
  <si>
    <t>b) Werkzeuge und Materialien auswählen, termingerecht
anfordern, prüfen, transportieren und bereitstellen</t>
  </si>
  <si>
    <t>c) Arbeitsabläufe und Teilaufgaben unter Beachtung
wirtschaftlicher und terminlicher Vorgaben planen und
durchführen</t>
  </si>
  <si>
    <t>d)  Instrumente zur Auftragsabwicklung sowie der Terminverfolgung anwenden</t>
  </si>
  <si>
    <t>e)  betriebswirtschaftlich relevante Daten erfassen und bewerten</t>
  </si>
  <si>
    <t>f)   Lösungsvarianten prüfen, darstellen und deren Wirtschaftlichkeit vergleichen</t>
  </si>
  <si>
    <t>g) im eigenen Arbeitsbereich zur kontinuierlichen Verbesserung
von Arbeitsvorgängen beitragen</t>
  </si>
  <si>
    <t xml:space="preserve">h)   Qualifikationsdefizite feststellen, Qualifizierungsmöglichkeiten nutzen </t>
  </si>
  <si>
    <t>i) unterschiedliche Lerntechniken anwenden</t>
  </si>
  <si>
    <t>j)   Prüfverfahren und Prüfmittel auswählen und anwenden, Einsatz- fähigkeit von Prüfmitteln feststellen</t>
  </si>
  <si>
    <t>k) Prüfverfahren und Prüfmittel auswählen und anwenden,
Einsatzfähigkeit von Prüfmitteln feststellen</t>
  </si>
  <si>
    <t>l) Arbeitsergebnisse kontrollieren, beurteilen und dokumentieren</t>
  </si>
  <si>
    <t>Unterscheiden, Zuordnen und Handhaben
von Werk- und Hilfsstoffen</t>
  </si>
  <si>
    <t>a) Werkstoffeigenschaften und deren Veränderungen beurteilen
und Werkstoffe nach ihrer Verwendung auswählen und hand-
haben</t>
  </si>
  <si>
    <t>b) Hilfsstoffe ihrer Verwendung nach zuordnen, einsetzen
und entsorgen</t>
  </si>
  <si>
    <t>Herstellen von Bauteilen</t>
  </si>
  <si>
    <t>a) Betriebsbereitschaft von Werkzeugmaschinen einschließlich
der Werkzeuge sicherstellen</t>
  </si>
  <si>
    <t>b) Werkzeuge und Spannzeuge auswählen, Werkstücke
ausrichten und spannen</t>
  </si>
  <si>
    <t>c) Werkstücke durch manuelle und maschinelle Fertigungs-
verfahren herstellen</t>
  </si>
  <si>
    <t>d) Bauteile durch Trennen und Umformen herstellen</t>
  </si>
  <si>
    <t>e) Bauteile, aus aus unterschiedlichen Werkstoffen, zu
Baugruppen fügen</t>
  </si>
  <si>
    <t>Warten von Betriebsmitteln</t>
  </si>
  <si>
    <t>a)  Betriebsmittel inspizieren, pflegen, warten und die Durchführung dokumentieren</t>
  </si>
  <si>
    <t>b)  mechanische und elektrische Bauteile und Verbindungen auf mechanische Beschädigungen sichtprüfen, instand setzen oder die Instandsetzung veranlassen</t>
  </si>
  <si>
    <t>c)  Betriebsstoffe auswählen, anwenden und entsorgen</t>
  </si>
  <si>
    <t>Steuerungstechnik</t>
  </si>
  <si>
    <t xml:space="preserve">a)  steuerungstechnische Unterlagen auswerten </t>
  </si>
  <si>
    <t>b)  Steuerungstechnik anwenden</t>
  </si>
  <si>
    <t>Anschlagen, Sichern und Transportieren</t>
  </si>
  <si>
    <t>a) Transport-, Anschlagmittel und Hebezeuge auswählen, deren
Betriebsbereitschaft beurteilen, unter Berücksichtigung der
einschlägigen Vorschriften anwenden oder deren Einsatz
veranlassen</t>
  </si>
  <si>
    <t>b) Transportgut absetzen, lagern und sichern</t>
  </si>
  <si>
    <t>Kundenorientierung</t>
  </si>
  <si>
    <t>a)  auftragsspezifische Anforderungen und Informationen beschaffen, prüfen, umsetzen oder an die Beteiligten weiterleiten</t>
  </si>
  <si>
    <t>b)  Kunden auf auftragsspezifische Besonderheiten und Sicherheits- vorschriften hinweisen</t>
  </si>
  <si>
    <t>Herstellen, Montieren und Demontieren von
Bauteilen, Baugruppen und Systemen</t>
  </si>
  <si>
    <t>a)  technische Unterlagen analysieren</t>
  </si>
  <si>
    <t>b)  Montage- und Demontagepläne erstellen und anwenden</t>
  </si>
  <si>
    <t>c)  Bauteile durch Kombination verschiedener Fertigungsverfahren herstellen und anpassen</t>
  </si>
  <si>
    <t>d) Bauteile lage- und funktionsgerecht montieren</t>
  </si>
  <si>
    <t>e)   Baugruppen, Systeme oder Anlagen demontieren und kennzeichnen</t>
  </si>
  <si>
    <t>f)   Baugruppen und Bauteile reinigen, pflegen und lagern</t>
  </si>
  <si>
    <t>g) Maschinen oder Fertigungssysteme umrüsten</t>
  </si>
  <si>
    <t xml:space="preserve">Sicherstellen der Betriebsfähigkeit von technischen Systemen </t>
  </si>
  <si>
    <t>a)  Störungen an Maschinen und Systemen unter Beachtung der Schnittstellen feststellen und Fehler eingrenzen</t>
  </si>
  <si>
    <t>b)  Störungs- und Fehlerursachen feststellen, die Möglichkeiten ihrer Beseitigung beurteilen und die Instandsetzung oder Verbesserung durchführen oder veranlassen</t>
  </si>
  <si>
    <t xml:space="preserve">c)   Anlagen und Systeme inspizieren, Betriebsbereitschaft sicherstellen </t>
  </si>
  <si>
    <t>d)  Funktionsfähigkeit von Maschinen und Systemen durch Steuern, Regeln und Überwachen der Arbeitsbewegungen und deren Hilfsfunktionen sicherstellen oder verbessern</t>
  </si>
  <si>
    <t>e)  Schutz- und Sicherheitseinrichtungen anwenden und deren Funktion prüfen</t>
  </si>
  <si>
    <t>Instandhalten von technischen Systemen</t>
  </si>
  <si>
    <t>a)  Maschinen und Systeme warten, inspizieren, instand setzen oder verbessern</t>
  </si>
  <si>
    <t>b)  Instandhaltungsmaßnahmen dokumentieren</t>
  </si>
  <si>
    <t>c)  Maßnahmen zur Beseitigung von Schäden durchführen und deren Wirksamkeit sicherstellen</t>
  </si>
  <si>
    <t>d)  Wartungs- und Inspektionspläne erstellen</t>
  </si>
  <si>
    <t>Aufbauen, Erweitern und Prüfen von elektrotechnischen Komponenten der Steuerungstechnik</t>
  </si>
  <si>
    <t>a)  einschlägige Sicherheitsvorschriften über das Arbeiten an elektrischen Systemen anwenden</t>
  </si>
  <si>
    <t>b)  Schalt- und Funktionspläne verschiedener Systeme anwenden</t>
  </si>
  <si>
    <t xml:space="preserve">c)  elektrische Baugruppen oder Komponenten mechanisch aufbauen </t>
  </si>
  <si>
    <t>d)  mit Kleinspannung betriebene elektrische Baugruppen oder
Komponenten installieren und prüfen</t>
  </si>
  <si>
    <t>e)  funktionsgerechten Ablauf von Steuerungen überprüfen, bei
Störungen Maßnahmen durchführen oder einleiten</t>
  </si>
  <si>
    <t>Geschäftsprozesse und Qualitätssicherungssysteme im Einsatzgebiet</t>
  </si>
  <si>
    <t>a)  Art und Umfang von Aufträgen klären, spezifische Leistungen feststellen, Besonderheiten und Termine mit Kunden absprechen</t>
  </si>
  <si>
    <t>b)  Informationen für die Auftragsabwicklung beschaffen, auswerten und nutzen, technische Entwicklungen berücksichtigen, sicherheitsrelevante Vorgaben beachten</t>
  </si>
  <si>
    <t>c)  Auftragsabwicklungen unter Berücksichtigung sicherheitstechnischer, betriebswirtschaftlicher und ökologischer Gesichtspunkte planen sowie mit vor- und nachgelagerten Bereichen abstimmen, Planungsunterlagen erstellen</t>
  </si>
  <si>
    <t>d)  Teilaufträge veranlassen, Ergebnisse prüfen</t>
  </si>
  <si>
    <t>e)  Aufträge, insbesondere unter Berücksichtigung von Arbeitssicherheit, Umweltschutz und Terminvorgaben, durchführen</t>
  </si>
  <si>
    <t>f)   betriebliche Qualitätssicherungssysteme im eigenen Arbeitsbereich anwenden; Ursachen von Qualitätsmängeln systematisch suchen, beseitigen und dokumentieren</t>
  </si>
  <si>
    <t>g)  Prüfverfahren und Prüfmittel auswählen und anwenden, Einsatzfähigkeit von Prüfmitteln feststellen, Prüfpläne und betriebliche Prüfvorschriften anwenden, Ergebnisse dokumentieren</t>
  </si>
  <si>
    <t xml:space="preserve">h)  Auftragsabwicklung, Leistungen und Verbrauch dokumentieren </t>
  </si>
  <si>
    <t>i)   technische Systeme oder Produkte an Kunden übergeben und erläutern, Abnahmeprotokolle erstellen</t>
  </si>
  <si>
    <t>j)   Arbeitsergebnisse und -durchführung bewerten sowie zur kontinuierlichen Verbesserung von Arbeitsvorgängen im Betriebsablauf beitragen</t>
  </si>
  <si>
    <t>k)  Optimierung von Vorgaben, insbesondere von Dokumentationen, veranlassen</t>
  </si>
  <si>
    <t>Ja</t>
  </si>
  <si>
    <t>Bedingt</t>
  </si>
  <si>
    <t>Nein</t>
  </si>
  <si>
    <t>Bemerkung</t>
  </si>
  <si>
    <t xml:space="preserve">A1 </t>
  </si>
  <si>
    <t>A2</t>
  </si>
  <si>
    <t>Ziel</t>
  </si>
  <si>
    <t>gewichtete Zeiträume</t>
  </si>
  <si>
    <t>A</t>
  </si>
  <si>
    <t>B</t>
  </si>
  <si>
    <t>C</t>
  </si>
  <si>
    <t>D</t>
  </si>
  <si>
    <t>Niveau</t>
  </si>
  <si>
    <t>2. Der Bogen soll dem Azubi helfen, eigene Stärken und Schwächen zu erkennen.</t>
  </si>
  <si>
    <t>3. Orientieren Sie sich bei jedem Anker an der Markierung. Diese stellt die Anforderung dar, die der Azubi erfüllen sollte.</t>
  </si>
  <si>
    <t>4. Beachten Sie immer auch das Ausbildungsjahr des Azubis bei Ihrer Einschätzung.</t>
  </si>
  <si>
    <t>ist mit dem Ausbildungsrahmenplan vertraut und setzt sich aktiv für die Aufarbeitung ein</t>
  </si>
  <si>
    <t>Entwicklungsbogen für Auszubildende der Stadtwerke Kiel AG</t>
  </si>
  <si>
    <t xml:space="preserve">Abteilung: </t>
  </si>
  <si>
    <t>Datum:</t>
  </si>
  <si>
    <t>Ausbildungsbeauftragte/r:</t>
  </si>
  <si>
    <t>Name des/der Auszubildenden:</t>
  </si>
  <si>
    <t>Ausbildungsberuf:</t>
  </si>
  <si>
    <t>Ausbildungsjahr:</t>
  </si>
  <si>
    <t>2.</t>
  </si>
  <si>
    <t>3.</t>
  </si>
  <si>
    <t>4.</t>
  </si>
  <si>
    <t>Ausbildungszeitraum:</t>
  </si>
  <si>
    <t>Abwesenheitstage:</t>
  </si>
  <si>
    <r>
      <t xml:space="preserve">Vor Arbeitsbeginn ist eine </t>
    </r>
    <r>
      <rPr>
        <b/>
        <u/>
        <sz val="11"/>
        <color rgb="FFFF0000"/>
        <rFont val="Arial"/>
        <family val="2"/>
      </rPr>
      <t>schriftliche</t>
    </r>
    <r>
      <rPr>
        <b/>
        <sz val="11"/>
        <color rgb="FFFF0000"/>
        <rFont val="Arial"/>
        <family val="2"/>
      </rPr>
      <t xml:space="preserve"> Sicherheitsunterweisung durchzuführen!</t>
    </r>
  </si>
  <si>
    <t>Skala:</t>
  </si>
  <si>
    <t xml:space="preserve">1. </t>
  </si>
  <si>
    <t>A: Das Verhalten zeigte sich nach sehr kurzer Zeit in jeder Situation.</t>
  </si>
  <si>
    <t>C: Das Verhalten zeigte sich mit Unterstützung in regelmäßigen Abständen</t>
  </si>
  <si>
    <t>D: Das Verhalten war auch nach viel Unterstützung selten zu beobachten.</t>
  </si>
  <si>
    <t>Hinweise zum Ausfüllen:</t>
  </si>
  <si>
    <t>1. Beachten Sie, dass es sich nicht um eine Benotung des Azubis handelt.</t>
  </si>
  <si>
    <t>B: Das Verhalten zeigte sich nach kurzer Zeit mit etwas Unterstützung immer häufiger.</t>
  </si>
  <si>
    <t>5. Ab einer Aufenthaltsdauer von 4 Wochen muss ein Zwischengespräch geführt werden.</t>
  </si>
  <si>
    <t xml:space="preserve">keine Angabe: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</si>
</sst>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2E5F"/>
      <name val="Arial"/>
      <family val="2"/>
    </font>
    <font>
      <b/>
      <sz val="11"/>
      <color rgb="FF002E5F"/>
      <name val="Arial"/>
      <family val="2"/>
    </font>
    <font>
      <b/>
      <sz val="9"/>
      <color rgb="FF002E5F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sz val="9"/>
      <color theme="5"/>
      <name val="Arial"/>
      <family val="2"/>
    </font>
    <font>
      <b/>
      <u/>
      <sz val="11"/>
      <color theme="5"/>
      <name val="Arial"/>
      <family val="2"/>
    </font>
    <font>
      <sz val="11"/>
      <color theme="5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B0F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u/>
      <sz val="14"/>
      <color rgb="FF002E5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/>
      <right style="thin">
        <color rgb="FF002E5F"/>
      </right>
      <top style="thin">
        <color rgb="FF002E5F"/>
      </top>
      <bottom style="thin">
        <color rgb="FF002E5F"/>
      </bottom>
      <diagonal/>
    </border>
    <border>
      <left/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/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/>
      <right style="thin">
        <color rgb="FF002E5F"/>
      </right>
      <top style="thin">
        <color indexed="64"/>
      </top>
      <bottom style="thin">
        <color rgb="FF002E5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2E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4" borderId="0" applyNumberFormat="0" applyBorder="0" applyAlignment="0" applyProtection="0"/>
  </cellStyleXfs>
  <cellXfs count="26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1" fillId="0" borderId="0" xfId="0" applyFont="1" applyBorder="1"/>
    <xf numFmtId="0" fontId="3" fillId="0" borderId="3" xfId="0" applyFont="1" applyBorder="1"/>
    <xf numFmtId="0" fontId="3" fillId="0" borderId="3" xfId="0" applyFont="1" applyBorder="1"/>
    <xf numFmtId="0" fontId="7" fillId="0" borderId="2" xfId="0" applyFont="1" applyBorder="1" applyAlignment="1"/>
    <xf numFmtId="0" fontId="0" fillId="0" borderId="0" xfId="0"/>
    <xf numFmtId="0" fontId="3" fillId="0" borderId="0" xfId="0" applyFont="1" applyBorder="1"/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/>
    </xf>
    <xf numFmtId="0" fontId="9" fillId="0" borderId="2" xfId="0" applyFont="1" applyBorder="1" applyAlignment="1"/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3" xfId="0" applyFont="1" applyBorder="1"/>
    <xf numFmtId="0" fontId="0" fillId="0" borderId="0" xfId="0"/>
    <xf numFmtId="0" fontId="0" fillId="0" borderId="0" xfId="0"/>
    <xf numFmtId="0" fontId="3" fillId="0" borderId="2" xfId="0" applyFont="1" applyFill="1" applyBorder="1"/>
    <xf numFmtId="0" fontId="3" fillId="0" borderId="10" xfId="0" applyFont="1" applyFill="1" applyBorder="1"/>
    <xf numFmtId="0" fontId="0" fillId="0" borderId="0" xfId="0" applyBorder="1"/>
    <xf numFmtId="0" fontId="0" fillId="0" borderId="0" xfId="0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/>
    <xf numFmtId="0" fontId="3" fillId="0" borderId="2" xfId="0" applyFont="1" applyBorder="1"/>
    <xf numFmtId="0" fontId="0" fillId="0" borderId="0" xfId="0"/>
    <xf numFmtId="0" fontId="3" fillId="0" borderId="2" xfId="0" applyFont="1" applyFill="1" applyBorder="1"/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/>
    <xf numFmtId="0" fontId="0" fillId="0" borderId="0" xfId="0"/>
    <xf numFmtId="0" fontId="3" fillId="0" borderId="2" xfId="0" applyFont="1" applyBorder="1"/>
    <xf numFmtId="0" fontId="0" fillId="0" borderId="0" xfId="0" applyBorder="1"/>
    <xf numFmtId="0" fontId="3" fillId="0" borderId="0" xfId="0" applyFont="1" applyFill="1" applyBorder="1"/>
    <xf numFmtId="0" fontId="10" fillId="0" borderId="2" xfId="0" applyFont="1" applyBorder="1"/>
    <xf numFmtId="0" fontId="0" fillId="0" borderId="0" xfId="0"/>
    <xf numFmtId="0" fontId="0" fillId="0" borderId="0" xfId="0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0" fillId="0" borderId="2" xfId="0" applyFont="1" applyFill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/>
    <xf numFmtId="0" fontId="3" fillId="0" borderId="2" xfId="0" applyFont="1" applyBorder="1"/>
    <xf numFmtId="0" fontId="3" fillId="0" borderId="2" xfId="0" applyFont="1" applyFill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Border="1"/>
    <xf numFmtId="0" fontId="3" fillId="0" borderId="2" xfId="0" applyFont="1" applyFill="1" applyBorder="1"/>
    <xf numFmtId="0" fontId="3" fillId="0" borderId="2" xfId="0" applyFont="1" applyFill="1" applyBorder="1"/>
    <xf numFmtId="0" fontId="0" fillId="0" borderId="0" xfId="0"/>
    <xf numFmtId="0" fontId="0" fillId="0" borderId="0" xfId="0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3" xfId="0" applyFont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/>
    <xf numFmtId="0" fontId="0" fillId="0" borderId="0" xfId="0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/>
    <xf numFmtId="0" fontId="3" fillId="0" borderId="0" xfId="0" applyFont="1" applyFill="1" applyBorder="1"/>
    <xf numFmtId="0" fontId="6" fillId="0" borderId="0" xfId="0" applyFont="1" applyAlignment="1"/>
    <xf numFmtId="0" fontId="6" fillId="0" borderId="0" xfId="0" applyFont="1" applyBorder="1" applyAlignment="1"/>
    <xf numFmtId="0" fontId="3" fillId="0" borderId="6" xfId="0" applyFont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>
      <alignment wrapText="1"/>
    </xf>
    <xf numFmtId="0" fontId="0" fillId="0" borderId="0" xfId="0"/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0" fillId="0" borderId="0" xfId="0" applyBorder="1"/>
    <xf numFmtId="0" fontId="3" fillId="0" borderId="0" xfId="0" applyFont="1" applyFill="1" applyBorder="1"/>
    <xf numFmtId="0" fontId="3" fillId="0" borderId="2" xfId="0" applyFont="1" applyFill="1" applyBorder="1"/>
    <xf numFmtId="0" fontId="5" fillId="0" borderId="6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/>
    <xf numFmtId="0" fontId="3" fillId="0" borderId="10" xfId="0" applyFont="1" applyFill="1" applyBorder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wrapText="1"/>
    </xf>
    <xf numFmtId="0" fontId="5" fillId="0" borderId="9" xfId="0" applyFont="1" applyBorder="1" applyAlignment="1">
      <alignment horizontal="center"/>
    </xf>
    <xf numFmtId="0" fontId="3" fillId="0" borderId="3" xfId="0" applyFont="1" applyBorder="1"/>
    <xf numFmtId="0" fontId="5" fillId="0" borderId="6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/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1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12" xfId="0" applyFont="1" applyBorder="1"/>
    <xf numFmtId="0" fontId="3" fillId="0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right"/>
    </xf>
    <xf numFmtId="0" fontId="0" fillId="0" borderId="18" xfId="0" applyBorder="1"/>
    <xf numFmtId="2" fontId="0" fillId="0" borderId="0" xfId="0" applyNumberFormat="1" applyAlignment="1">
      <alignment horizontal="right"/>
    </xf>
    <xf numFmtId="0" fontId="0" fillId="0" borderId="19" xfId="0" applyBorder="1"/>
    <xf numFmtId="0" fontId="11" fillId="0" borderId="20" xfId="0" applyFont="1" applyBorder="1"/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21" xfId="0" applyFont="1" applyBorder="1"/>
    <xf numFmtId="0" fontId="0" fillId="0" borderId="22" xfId="0" applyBorder="1"/>
    <xf numFmtId="0" fontId="0" fillId="0" borderId="22" xfId="0" applyBorder="1" applyAlignment="1">
      <alignment horizontal="center"/>
    </xf>
    <xf numFmtId="2" fontId="11" fillId="0" borderId="0" xfId="0" applyNumberFormat="1" applyFont="1" applyAlignment="1">
      <alignment horizontal="right"/>
    </xf>
    <xf numFmtId="0" fontId="11" fillId="0" borderId="17" xfId="0" applyFont="1" applyBorder="1" applyAlignment="1">
      <alignment horizontal="center"/>
    </xf>
    <xf numFmtId="0" fontId="11" fillId="3" borderId="0" xfId="0" applyFont="1" applyFill="1"/>
    <xf numFmtId="0" fontId="0" fillId="0" borderId="0" xfId="0" applyAlignment="1">
      <alignment wrapText="1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/>
    <xf numFmtId="0" fontId="11" fillId="2" borderId="20" xfId="0" applyFont="1" applyFill="1" applyBorder="1"/>
    <xf numFmtId="0" fontId="0" fillId="0" borderId="0" xfId="0"/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2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top"/>
    </xf>
    <xf numFmtId="0" fontId="14" fillId="0" borderId="0" xfId="0" applyFont="1"/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/>
    <xf numFmtId="0" fontId="13" fillId="0" borderId="0" xfId="0" applyFont="1" applyBorder="1" applyAlignment="1">
      <alignment vertical="top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top"/>
    </xf>
    <xf numFmtId="0" fontId="12" fillId="0" borderId="21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3" fillId="0" borderId="25" xfId="0" applyFont="1" applyBorder="1" applyAlignment="1">
      <alignment vertical="top"/>
    </xf>
    <xf numFmtId="0" fontId="13" fillId="0" borderId="25" xfId="0" applyFont="1" applyBorder="1" applyAlignment="1">
      <alignment vertical="top" wrapText="1"/>
    </xf>
    <xf numFmtId="0" fontId="15" fillId="0" borderId="25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5" fillId="0" borderId="0" xfId="0" applyFont="1" applyBorder="1" applyAlignment="1">
      <alignment vertical="top"/>
    </xf>
    <xf numFmtId="0" fontId="16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3" fillId="0" borderId="28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34" xfId="0" applyFont="1" applyBorder="1"/>
    <xf numFmtId="0" fontId="13" fillId="0" borderId="31" xfId="0" applyFont="1" applyBorder="1" applyAlignment="1">
      <alignment wrapText="1"/>
    </xf>
    <xf numFmtId="0" fontId="13" fillId="0" borderId="29" xfId="0" applyFont="1" applyBorder="1" applyAlignment="1">
      <alignment wrapText="1"/>
    </xf>
    <xf numFmtId="0" fontId="13" fillId="0" borderId="29" xfId="0" applyFont="1" applyBorder="1"/>
    <xf numFmtId="0" fontId="13" fillId="0" borderId="30" xfId="0" applyFont="1" applyBorder="1" applyAlignment="1">
      <alignment wrapText="1"/>
    </xf>
    <xf numFmtId="0" fontId="13" fillId="0" borderId="30" xfId="0" applyFont="1" applyBorder="1" applyAlignment="1">
      <alignment vertical="top" wrapText="1"/>
    </xf>
    <xf numFmtId="0" fontId="13" fillId="0" borderId="30" xfId="0" applyFont="1" applyBorder="1"/>
    <xf numFmtId="0" fontId="13" fillId="0" borderId="29" xfId="0" applyFont="1" applyBorder="1" applyAlignment="1">
      <alignment vertical="top" wrapText="1"/>
    </xf>
    <xf numFmtId="0" fontId="13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3" fillId="0" borderId="31" xfId="0" applyFont="1" applyBorder="1" applyAlignment="1">
      <alignment horizontal="left" vertical="center" wrapText="1"/>
    </xf>
    <xf numFmtId="0" fontId="0" fillId="0" borderId="23" xfId="0" applyBorder="1"/>
    <xf numFmtId="0" fontId="11" fillId="0" borderId="2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7" fillId="4" borderId="16" xfId="1" applyBorder="1" applyAlignment="1">
      <alignment horizontal="center" vertical="center"/>
    </xf>
    <xf numFmtId="0" fontId="13" fillId="2" borderId="28" xfId="0" applyFont="1" applyFill="1" applyBorder="1" applyAlignment="1">
      <alignment horizontal="left" vertical="top" wrapText="1"/>
    </xf>
    <xf numFmtId="0" fontId="13" fillId="2" borderId="29" xfId="0" applyFont="1" applyFill="1" applyBorder="1" applyAlignment="1">
      <alignment horizontal="left" vertical="top" wrapText="1"/>
    </xf>
    <xf numFmtId="0" fontId="13" fillId="2" borderId="29" xfId="0" applyFont="1" applyFill="1" applyBorder="1" applyAlignment="1">
      <alignment horizontal="left" vertical="top"/>
    </xf>
    <xf numFmtId="0" fontId="13" fillId="2" borderId="30" xfId="0" applyFont="1" applyFill="1" applyBorder="1" applyAlignment="1">
      <alignment horizontal="left" vertical="top" wrapText="1"/>
    </xf>
    <xf numFmtId="0" fontId="13" fillId="2" borderId="3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/>
    <xf numFmtId="0" fontId="0" fillId="0" borderId="0" xfId="0" applyBorder="1"/>
    <xf numFmtId="0" fontId="5" fillId="0" borderId="0" xfId="0" applyFont="1" applyBorder="1" applyAlignment="1"/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5" borderId="0" xfId="0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 wrapText="1"/>
    </xf>
    <xf numFmtId="0" fontId="4" fillId="5" borderId="25" xfId="0" applyFont="1" applyFill="1" applyBorder="1"/>
    <xf numFmtId="0" fontId="4" fillId="5" borderId="35" xfId="0" applyFont="1" applyFill="1" applyBorder="1"/>
    <xf numFmtId="0" fontId="7" fillId="5" borderId="35" xfId="0" applyFont="1" applyFill="1" applyBorder="1"/>
    <xf numFmtId="0" fontId="0" fillId="5" borderId="25" xfId="0" applyFill="1" applyBorder="1"/>
    <xf numFmtId="0" fontId="3" fillId="5" borderId="23" xfId="0" applyFont="1" applyFill="1" applyBorder="1"/>
    <xf numFmtId="0" fontId="3" fillId="5" borderId="25" xfId="0" applyFont="1" applyFill="1" applyBorder="1" applyAlignment="1" applyProtection="1">
      <protection locked="0"/>
    </xf>
    <xf numFmtId="0" fontId="3" fillId="5" borderId="35" xfId="0" applyFont="1" applyFill="1" applyBorder="1" applyAlignment="1" applyProtection="1">
      <protection locked="0"/>
    </xf>
    <xf numFmtId="0" fontId="18" fillId="5" borderId="35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18" fillId="5" borderId="0" xfId="0" applyFont="1" applyFill="1" applyBorder="1" applyAlignment="1" applyProtection="1">
      <protection locked="0"/>
    </xf>
    <xf numFmtId="0" fontId="3" fillId="5" borderId="0" xfId="0" applyFont="1" applyFill="1" applyBorder="1"/>
    <xf numFmtId="0" fontId="4" fillId="5" borderId="0" xfId="0" applyFont="1" applyFill="1" applyBorder="1"/>
    <xf numFmtId="0" fontId="11" fillId="2" borderId="17" xfId="0" applyFont="1" applyFill="1" applyBorder="1" applyAlignment="1">
      <alignment horizontal="center"/>
    </xf>
    <xf numFmtId="0" fontId="11" fillId="2" borderId="0" xfId="0" applyFont="1" applyFill="1" applyBorder="1"/>
    <xf numFmtId="0" fontId="7" fillId="0" borderId="2" xfId="0" applyFont="1" applyBorder="1"/>
    <xf numFmtId="0" fontId="9" fillId="0" borderId="2" xfId="0" applyFont="1" applyBorder="1"/>
    <xf numFmtId="0" fontId="3" fillId="5" borderId="0" xfId="0" applyFont="1" applyFill="1" applyBorder="1"/>
    <xf numFmtId="0" fontId="4" fillId="5" borderId="0" xfId="0" applyFont="1" applyFill="1" applyBorder="1"/>
    <xf numFmtId="0" fontId="21" fillId="5" borderId="0" xfId="0" applyFont="1" applyFill="1" applyBorder="1" applyAlignment="1">
      <alignment horizontal="center" vertical="center"/>
    </xf>
    <xf numFmtId="0" fontId="7" fillId="5" borderId="0" xfId="0" applyFont="1" applyFill="1" applyBorder="1"/>
    <xf numFmtId="0" fontId="18" fillId="5" borderId="0" xfId="0" applyFont="1" applyFill="1" applyBorder="1"/>
    <xf numFmtId="0" fontId="3" fillId="5" borderId="25" xfId="0" applyFont="1" applyFill="1" applyBorder="1" applyAlignment="1" applyProtection="1">
      <alignment horizontal="left"/>
      <protection locked="0"/>
    </xf>
    <xf numFmtId="0" fontId="19" fillId="5" borderId="0" xfId="0" applyFont="1" applyFill="1" applyBorder="1" applyAlignment="1"/>
    <xf numFmtId="0" fontId="3" fillId="5" borderId="0" xfId="0" applyFont="1" applyFill="1" applyBorder="1" applyAlignment="1"/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Schlecht" xfId="1" builtinId="27"/>
    <cellStyle name="Standard" xfId="0" builtinId="0"/>
  </cellStyles>
  <dxfs count="2">
    <dxf>
      <font>
        <b/>
        <i val="0"/>
        <color theme="3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38100</xdr:rowOff>
    </xdr:from>
    <xdr:to>
      <xdr:col>8</xdr:col>
      <xdr:colOff>466725</xdr:colOff>
      <xdr:row>4</xdr:row>
      <xdr:rowOff>152400</xdr:rowOff>
    </xdr:to>
    <xdr:sp macro="" textlink="">
      <xdr:nvSpPr>
        <xdr:cNvPr id="2" name="Stern mit 5 Zacken 1"/>
        <xdr:cNvSpPr/>
      </xdr:nvSpPr>
      <xdr:spPr>
        <a:xfrm>
          <a:off x="11468100" y="838200"/>
          <a:ext cx="142875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38100</xdr:rowOff>
    </xdr:from>
    <xdr:to>
      <xdr:col>8</xdr:col>
      <xdr:colOff>466725</xdr:colOff>
      <xdr:row>4</xdr:row>
      <xdr:rowOff>152400</xdr:rowOff>
    </xdr:to>
    <xdr:sp macro="" textlink="">
      <xdr:nvSpPr>
        <xdr:cNvPr id="2" name="Stern mit 5 Zacken 1"/>
        <xdr:cNvSpPr/>
      </xdr:nvSpPr>
      <xdr:spPr>
        <a:xfrm>
          <a:off x="11468100" y="838200"/>
          <a:ext cx="142875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111"/>
  <sheetViews>
    <sheetView workbookViewId="0">
      <selection activeCell="C9" sqref="C9"/>
    </sheetView>
  </sheetViews>
  <sheetFormatPr baseColWidth="10" defaultRowHeight="15" x14ac:dyDescent="0.25"/>
  <cols>
    <col min="1" max="1" width="78.42578125" bestFit="1" customWidth="1"/>
    <col min="2" max="2" width="14.7109375" bestFit="1" customWidth="1"/>
    <col min="3" max="3" width="12.85546875" bestFit="1" customWidth="1"/>
    <col min="5" max="6" width="13.140625" bestFit="1" customWidth="1"/>
  </cols>
  <sheetData>
    <row r="1" spans="1:8" x14ac:dyDescent="0.25">
      <c r="B1" t="s">
        <v>13</v>
      </c>
      <c r="C1" t="s">
        <v>10</v>
      </c>
      <c r="D1" t="s">
        <v>11</v>
      </c>
      <c r="E1" t="s">
        <v>12</v>
      </c>
    </row>
    <row r="2" spans="1:8" x14ac:dyDescent="0.25">
      <c r="B2" s="10" t="s">
        <v>6</v>
      </c>
      <c r="C2" s="10" t="s">
        <v>17</v>
      </c>
      <c r="D2" s="10" t="s">
        <v>7</v>
      </c>
      <c r="E2" s="11" t="s">
        <v>8</v>
      </c>
      <c r="F2" s="14" t="s">
        <v>9</v>
      </c>
    </row>
    <row r="3" spans="1:8" x14ac:dyDescent="0.25">
      <c r="A3" s="15" t="s">
        <v>20</v>
      </c>
      <c r="B3" s="12"/>
      <c r="C3" s="13"/>
      <c r="D3" s="12"/>
      <c r="E3" s="12"/>
      <c r="F3" s="12"/>
    </row>
    <row r="4" spans="1:8" x14ac:dyDescent="0.25">
      <c r="A4" s="6" t="s">
        <v>14</v>
      </c>
      <c r="B4" s="12"/>
      <c r="C4" s="13"/>
      <c r="D4" s="12"/>
      <c r="E4" s="12"/>
      <c r="F4" s="12"/>
    </row>
    <row r="5" spans="1:8" x14ac:dyDescent="0.25">
      <c r="A5" s="5" t="s">
        <v>15</v>
      </c>
      <c r="B5" s="12"/>
      <c r="C5" s="12"/>
      <c r="D5" s="12"/>
      <c r="E5" s="12"/>
      <c r="F5" s="12"/>
      <c r="H5" t="s">
        <v>26</v>
      </c>
    </row>
    <row r="6" spans="1:8" x14ac:dyDescent="0.25">
      <c r="A6" s="5" t="s">
        <v>16</v>
      </c>
      <c r="B6" s="70"/>
      <c r="C6" s="73"/>
      <c r="D6" s="73"/>
      <c r="E6" s="73"/>
      <c r="F6" s="73"/>
    </row>
    <row r="7" spans="1:8" x14ac:dyDescent="0.25">
      <c r="A7" s="5" t="s">
        <v>18</v>
      </c>
      <c r="B7" s="70"/>
      <c r="C7" s="73"/>
      <c r="D7" s="73"/>
      <c r="E7" s="73"/>
      <c r="F7" s="73"/>
    </row>
    <row r="8" spans="1:8" s="8" customFormat="1" x14ac:dyDescent="0.25">
      <c r="A8" s="17" t="s">
        <v>19</v>
      </c>
      <c r="B8" s="70"/>
      <c r="C8" s="73"/>
      <c r="D8" s="73"/>
      <c r="E8" s="73"/>
      <c r="F8" s="73"/>
    </row>
    <row r="9" spans="1:8" s="43" customFormat="1" x14ac:dyDescent="0.25">
      <c r="A9" s="41" t="s">
        <v>53</v>
      </c>
      <c r="B9" s="71"/>
      <c r="C9" s="74"/>
      <c r="D9" s="73"/>
      <c r="E9" s="73"/>
      <c r="F9" s="73"/>
    </row>
    <row r="10" spans="1:8" s="8" customFormat="1" x14ac:dyDescent="0.25">
      <c r="A10" s="9"/>
      <c r="B10" s="16"/>
      <c r="C10" s="16"/>
      <c r="D10" s="16"/>
      <c r="E10" s="16"/>
      <c r="F10" s="16"/>
    </row>
    <row r="11" spans="1:8" x14ac:dyDescent="0.25">
      <c r="A11" s="248" t="s">
        <v>0</v>
      </c>
      <c r="B11" s="248"/>
      <c r="C11" s="248"/>
      <c r="D11" s="248"/>
      <c r="E11" s="248"/>
      <c r="F11" s="22"/>
    </row>
    <row r="12" spans="1:8" s="19" customFormat="1" x14ac:dyDescent="0.25">
      <c r="A12" s="20" t="s">
        <v>25</v>
      </c>
      <c r="B12" s="24"/>
      <c r="C12" s="24"/>
      <c r="D12" s="24"/>
      <c r="E12" s="24"/>
      <c r="F12" s="24"/>
    </row>
    <row r="13" spans="1:8" s="18" customFormat="1" x14ac:dyDescent="0.25">
      <c r="A13" s="21" t="s">
        <v>21</v>
      </c>
      <c r="B13" s="64"/>
      <c r="C13" s="65"/>
      <c r="D13" s="65"/>
      <c r="E13" s="65"/>
      <c r="F13" s="65"/>
    </row>
    <row r="14" spans="1:8" s="19" customFormat="1" x14ac:dyDescent="0.25">
      <c r="A14" s="21" t="s">
        <v>22</v>
      </c>
      <c r="B14" s="64"/>
      <c r="C14" s="65"/>
      <c r="D14" s="65"/>
      <c r="E14" s="65"/>
      <c r="F14" s="65"/>
    </row>
    <row r="15" spans="1:8" s="19" customFormat="1" x14ac:dyDescent="0.25">
      <c r="A15" s="20" t="s">
        <v>23</v>
      </c>
      <c r="B15" s="66"/>
      <c r="C15" s="68"/>
      <c r="D15" s="68"/>
      <c r="E15" s="68"/>
      <c r="F15" s="68"/>
      <c r="H15" s="19" t="s">
        <v>27</v>
      </c>
    </row>
    <row r="16" spans="1:8" s="18" customFormat="1" x14ac:dyDescent="0.25">
      <c r="A16" s="20" t="s">
        <v>24</v>
      </c>
      <c r="B16" s="66"/>
      <c r="C16" s="68"/>
      <c r="D16" s="68"/>
      <c r="E16" s="68"/>
      <c r="F16" s="68"/>
    </row>
    <row r="17" spans="1:8" s="37" customFormat="1" x14ac:dyDescent="0.25">
      <c r="A17" s="41" t="s">
        <v>51</v>
      </c>
      <c r="B17" s="66"/>
      <c r="C17" s="68"/>
      <c r="D17" s="68"/>
      <c r="E17" s="68"/>
      <c r="F17" s="68"/>
    </row>
    <row r="18" spans="1:8" s="42" customFormat="1" x14ac:dyDescent="0.25">
      <c r="A18" s="41" t="s">
        <v>52</v>
      </c>
      <c r="B18" s="67"/>
      <c r="C18" s="69"/>
      <c r="D18" s="68"/>
      <c r="E18" s="68"/>
      <c r="F18" s="68"/>
    </row>
    <row r="19" spans="1:8" x14ac:dyDescent="0.25">
      <c r="A19" s="18"/>
    </row>
    <row r="20" spans="1:8" x14ac:dyDescent="0.25">
      <c r="A20" s="247" t="s">
        <v>33</v>
      </c>
      <c r="B20" s="247"/>
      <c r="C20" s="247"/>
      <c r="D20" s="247"/>
      <c r="E20" s="247"/>
      <c r="F20" s="247"/>
    </row>
    <row r="21" spans="1:8" s="23" customFormat="1" x14ac:dyDescent="0.25">
      <c r="A21" s="25" t="s">
        <v>28</v>
      </c>
      <c r="B21" s="26"/>
      <c r="C21" s="26"/>
      <c r="D21" s="26"/>
      <c r="E21" s="26"/>
      <c r="F21" s="26"/>
    </row>
    <row r="22" spans="1:8" s="23" customFormat="1" x14ac:dyDescent="0.25">
      <c r="A22" s="25" t="s">
        <v>29</v>
      </c>
      <c r="B22" s="27"/>
      <c r="C22" s="27"/>
      <c r="D22" s="27"/>
      <c r="E22" s="27"/>
      <c r="F22" s="27"/>
    </row>
    <row r="23" spans="1:8" s="23" customFormat="1" x14ac:dyDescent="0.25">
      <c r="A23" s="25" t="s">
        <v>35</v>
      </c>
      <c r="B23" s="26"/>
      <c r="C23" s="26"/>
      <c r="D23" s="26"/>
      <c r="E23" s="26"/>
      <c r="F23" s="26"/>
      <c r="H23" s="23" t="s">
        <v>34</v>
      </c>
    </row>
    <row r="24" spans="1:8" s="23" customFormat="1" x14ac:dyDescent="0.25">
      <c r="A24" s="25" t="s">
        <v>36</v>
      </c>
      <c r="B24" s="26"/>
      <c r="C24" s="26"/>
      <c r="D24" s="26"/>
      <c r="E24" s="26"/>
      <c r="F24" s="26"/>
    </row>
    <row r="25" spans="1:8" s="23" customFormat="1" x14ac:dyDescent="0.25">
      <c r="A25" s="25" t="s">
        <v>31</v>
      </c>
      <c r="B25" s="26"/>
      <c r="C25" s="27"/>
      <c r="D25" s="26"/>
      <c r="E25" s="26"/>
      <c r="F25" s="26"/>
    </row>
    <row r="26" spans="1:8" s="23" customFormat="1" x14ac:dyDescent="0.25">
      <c r="A26" s="25" t="s">
        <v>32</v>
      </c>
      <c r="B26" s="26"/>
      <c r="C26" s="27"/>
      <c r="D26" s="26"/>
      <c r="E26" s="26"/>
      <c r="F26" s="26"/>
    </row>
    <row r="27" spans="1:8" s="33" customFormat="1" x14ac:dyDescent="0.25">
      <c r="A27" s="41" t="s">
        <v>66</v>
      </c>
      <c r="B27" s="106"/>
      <c r="C27" s="106"/>
      <c r="D27" s="106"/>
      <c r="E27" s="106"/>
      <c r="F27" s="106"/>
    </row>
    <row r="28" spans="1:8" x14ac:dyDescent="0.25">
      <c r="A28" s="53" t="s">
        <v>79</v>
      </c>
      <c r="B28" s="109"/>
      <c r="C28" s="109"/>
      <c r="D28" s="109"/>
      <c r="E28" s="109"/>
      <c r="F28" s="109"/>
    </row>
    <row r="29" spans="1:8" s="110" customFormat="1" ht="29.25" x14ac:dyDescent="0.25">
      <c r="A29" s="107" t="s">
        <v>95</v>
      </c>
      <c r="B29" s="120"/>
      <c r="C29" s="120"/>
      <c r="D29" s="120"/>
      <c r="E29" s="120"/>
      <c r="F29" s="120"/>
    </row>
    <row r="30" spans="1:8" s="102" customFormat="1" ht="18" x14ac:dyDescent="0.25">
      <c r="A30" s="103"/>
      <c r="B30" s="105"/>
      <c r="C30" s="104"/>
      <c r="D30" s="104"/>
      <c r="E30" s="104"/>
      <c r="F30" s="104"/>
    </row>
    <row r="31" spans="1:8" x14ac:dyDescent="0.25">
      <c r="A31" s="247" t="s">
        <v>1</v>
      </c>
      <c r="B31" s="247"/>
      <c r="C31" s="247"/>
      <c r="D31" s="247"/>
      <c r="E31" s="247"/>
      <c r="F31" s="247"/>
    </row>
    <row r="32" spans="1:8" s="28" customFormat="1" x14ac:dyDescent="0.25">
      <c r="A32" s="30" t="s">
        <v>37</v>
      </c>
      <c r="B32" s="60"/>
      <c r="C32" s="62"/>
      <c r="D32" s="62"/>
      <c r="E32" s="62"/>
      <c r="F32" s="62"/>
    </row>
    <row r="33" spans="1:8" s="29" customFormat="1" x14ac:dyDescent="0.25">
      <c r="A33" s="41" t="s">
        <v>48</v>
      </c>
      <c r="B33" s="60"/>
      <c r="C33" s="62"/>
      <c r="D33" s="62"/>
      <c r="E33" s="62"/>
      <c r="F33" s="62"/>
      <c r="H33" s="29" t="s">
        <v>34</v>
      </c>
    </row>
    <row r="34" spans="1:8" s="29" customFormat="1" x14ac:dyDescent="0.25">
      <c r="A34" s="72"/>
      <c r="B34" s="60"/>
      <c r="C34" s="62"/>
      <c r="D34" s="62"/>
      <c r="E34" s="62"/>
      <c r="F34" s="62"/>
    </row>
    <row r="35" spans="1:8" x14ac:dyDescent="0.25">
      <c r="A35" s="72"/>
      <c r="B35" s="61"/>
      <c r="C35" s="63"/>
      <c r="D35" s="62"/>
      <c r="E35" s="62"/>
      <c r="F35" s="62"/>
    </row>
    <row r="36" spans="1:8" x14ac:dyDescent="0.25">
      <c r="A36" s="4"/>
      <c r="B36" s="57"/>
      <c r="C36" s="57"/>
      <c r="D36" s="57"/>
      <c r="E36" s="57"/>
      <c r="F36" s="57"/>
    </row>
    <row r="37" spans="1:8" s="31" customFormat="1" ht="18" x14ac:dyDescent="0.25">
      <c r="A37" s="35" t="s">
        <v>2</v>
      </c>
      <c r="B37" s="35"/>
      <c r="C37" s="35"/>
      <c r="D37" s="35"/>
      <c r="E37" s="35"/>
      <c r="F37" s="35"/>
    </row>
    <row r="38" spans="1:8" x14ac:dyDescent="0.25">
      <c r="A38" s="247" t="s">
        <v>3</v>
      </c>
      <c r="B38" s="247"/>
      <c r="C38" s="247"/>
      <c r="D38" s="247"/>
    </row>
    <row r="39" spans="1:8" s="31" customFormat="1" x14ac:dyDescent="0.25">
      <c r="A39" s="32" t="s">
        <v>39</v>
      </c>
      <c r="B39" s="48"/>
      <c r="C39" s="51"/>
      <c r="D39" s="51"/>
      <c r="E39" s="51"/>
      <c r="F39" s="51"/>
    </row>
    <row r="40" spans="1:8" s="31" customFormat="1" x14ac:dyDescent="0.25">
      <c r="A40" s="32" t="s">
        <v>40</v>
      </c>
      <c r="B40" s="48"/>
      <c r="C40" s="51"/>
      <c r="D40" s="51"/>
      <c r="E40" s="51"/>
      <c r="F40" s="51"/>
    </row>
    <row r="41" spans="1:8" s="31" customFormat="1" x14ac:dyDescent="0.25">
      <c r="A41" s="32" t="s">
        <v>41</v>
      </c>
      <c r="B41" s="48"/>
      <c r="C41" s="51"/>
      <c r="D41" s="51"/>
      <c r="E41" s="51"/>
      <c r="F41" s="51"/>
    </row>
    <row r="42" spans="1:8" s="31" customFormat="1" x14ac:dyDescent="0.25">
      <c r="A42" s="32" t="s">
        <v>42</v>
      </c>
      <c r="B42" s="49"/>
      <c r="C42" s="52"/>
      <c r="D42" s="51"/>
      <c r="E42" s="51"/>
      <c r="F42" s="51"/>
      <c r="H42" s="31" t="s">
        <v>34</v>
      </c>
    </row>
    <row r="43" spans="1:8" s="31" customFormat="1" x14ac:dyDescent="0.25">
      <c r="A43" s="77" t="s">
        <v>43</v>
      </c>
      <c r="B43" s="45"/>
      <c r="C43" s="47"/>
      <c r="D43" s="46"/>
      <c r="E43" s="46"/>
      <c r="F43" s="46"/>
    </row>
    <row r="44" spans="1:8" s="34" customFormat="1" x14ac:dyDescent="0.25">
      <c r="A44" s="40"/>
      <c r="B44" s="16"/>
      <c r="C44" s="16"/>
      <c r="D44" s="16"/>
      <c r="E44" s="16"/>
      <c r="F44" s="16"/>
      <c r="G44" s="39"/>
    </row>
    <row r="45" spans="1:8" s="34" customFormat="1" x14ac:dyDescent="0.25">
      <c r="A45" s="7" t="s">
        <v>44</v>
      </c>
      <c r="B45" s="7"/>
      <c r="C45" s="7"/>
      <c r="D45" s="50"/>
      <c r="E45" s="16"/>
      <c r="F45" s="16"/>
    </row>
    <row r="46" spans="1:8" s="36" customFormat="1" x14ac:dyDescent="0.25">
      <c r="A46" s="38" t="s">
        <v>45</v>
      </c>
      <c r="B46" s="44"/>
      <c r="C46" s="54"/>
      <c r="D46" s="54"/>
      <c r="E46" s="54"/>
      <c r="F46" s="54"/>
    </row>
    <row r="47" spans="1:8" s="36" customFormat="1" x14ac:dyDescent="0.25">
      <c r="A47" s="38" t="s">
        <v>56</v>
      </c>
      <c r="B47" s="44"/>
      <c r="C47" s="54"/>
      <c r="D47" s="54"/>
      <c r="E47" s="54"/>
      <c r="F47" s="54"/>
    </row>
    <row r="48" spans="1:8" s="36" customFormat="1" x14ac:dyDescent="0.25">
      <c r="A48" s="38" t="s">
        <v>49</v>
      </c>
      <c r="B48" s="55"/>
      <c r="C48" s="58"/>
      <c r="D48" s="58"/>
      <c r="E48" s="58"/>
      <c r="F48" s="58"/>
      <c r="H48" s="36" t="s">
        <v>34</v>
      </c>
    </row>
    <row r="49" spans="1:8" s="36" customFormat="1" x14ac:dyDescent="0.25">
      <c r="A49" s="38" t="s">
        <v>47</v>
      </c>
      <c r="B49" s="55"/>
      <c r="C49" s="58"/>
      <c r="D49" s="58"/>
      <c r="E49" s="58"/>
      <c r="F49" s="58"/>
    </row>
    <row r="50" spans="1:8" s="36" customFormat="1" x14ac:dyDescent="0.25">
      <c r="A50" s="38" t="s">
        <v>50</v>
      </c>
      <c r="B50" s="55"/>
      <c r="C50" s="58"/>
      <c r="D50" s="58"/>
      <c r="E50" s="58"/>
      <c r="F50" s="58"/>
    </row>
    <row r="51" spans="1:8" s="36" customFormat="1" x14ac:dyDescent="0.25">
      <c r="A51" s="41" t="s">
        <v>38</v>
      </c>
      <c r="B51" s="56"/>
      <c r="C51" s="59"/>
      <c r="D51" s="58"/>
      <c r="E51" s="58"/>
      <c r="F51" s="58"/>
    </row>
    <row r="52" spans="1:8" s="31" customFormat="1" x14ac:dyDescent="0.25">
      <c r="A52" s="2"/>
      <c r="B52" s="16"/>
      <c r="C52" s="16"/>
      <c r="D52" s="16"/>
      <c r="E52" s="16"/>
      <c r="F52" s="16"/>
    </row>
    <row r="53" spans="1:8" x14ac:dyDescent="0.25">
      <c r="A53" s="7" t="s">
        <v>54</v>
      </c>
      <c r="B53" s="7"/>
      <c r="C53" s="7"/>
      <c r="D53" s="7"/>
    </row>
    <row r="54" spans="1:8" s="31" customFormat="1" x14ac:dyDescent="0.25">
      <c r="A54" s="76" t="s">
        <v>55</v>
      </c>
      <c r="B54" s="78"/>
      <c r="C54" s="78"/>
      <c r="D54" s="78"/>
      <c r="E54" s="78"/>
      <c r="F54" s="78"/>
      <c r="H54" s="31" t="s">
        <v>34</v>
      </c>
    </row>
    <row r="55" spans="1:8" s="75" customFormat="1" x14ac:dyDescent="0.25">
      <c r="A55" s="76" t="s">
        <v>46</v>
      </c>
      <c r="B55" s="78"/>
      <c r="C55" s="78"/>
      <c r="D55" s="78"/>
      <c r="E55" s="78"/>
      <c r="F55" s="78"/>
    </row>
    <row r="56" spans="1:8" s="75" customFormat="1" x14ac:dyDescent="0.25">
      <c r="A56" s="76" t="s">
        <v>57</v>
      </c>
      <c r="B56" s="78"/>
      <c r="C56" s="78"/>
      <c r="D56" s="78"/>
      <c r="E56" s="78"/>
      <c r="F56" s="78"/>
    </row>
    <row r="57" spans="1:8" s="75" customFormat="1" x14ac:dyDescent="0.25">
      <c r="A57" s="76"/>
      <c r="B57" s="78"/>
      <c r="C57" s="78"/>
      <c r="D57" s="78"/>
      <c r="E57" s="78"/>
      <c r="F57" s="78"/>
    </row>
    <row r="58" spans="1:8" x14ac:dyDescent="0.25">
      <c r="A58" s="2"/>
    </row>
    <row r="59" spans="1:8" x14ac:dyDescent="0.25">
      <c r="A59" s="247" t="s">
        <v>4</v>
      </c>
      <c r="B59" s="247"/>
      <c r="C59" s="247"/>
      <c r="D59" s="247"/>
      <c r="E59" s="247"/>
      <c r="F59" s="247"/>
    </row>
    <row r="60" spans="1:8" s="79" customFormat="1" x14ac:dyDescent="0.25">
      <c r="A60" s="81" t="s">
        <v>59</v>
      </c>
      <c r="B60" s="85"/>
      <c r="C60" s="85"/>
      <c r="D60" s="85"/>
      <c r="E60" s="85"/>
      <c r="F60" s="85"/>
      <c r="H60" s="79" t="s">
        <v>34</v>
      </c>
    </row>
    <row r="61" spans="1:8" s="79" customFormat="1" x14ac:dyDescent="0.25">
      <c r="A61" s="81" t="s">
        <v>60</v>
      </c>
      <c r="B61" s="85"/>
      <c r="C61" s="85"/>
      <c r="D61" s="85"/>
      <c r="E61" s="85"/>
      <c r="F61" s="85"/>
    </row>
    <row r="62" spans="1:8" s="79" customFormat="1" x14ac:dyDescent="0.25">
      <c r="A62" s="81" t="s">
        <v>61</v>
      </c>
      <c r="B62" s="86"/>
      <c r="C62" s="86"/>
      <c r="D62" s="86"/>
      <c r="E62" s="86"/>
      <c r="F62" s="87"/>
    </row>
    <row r="63" spans="1:8" s="79" customFormat="1" x14ac:dyDescent="0.25">
      <c r="A63" s="81" t="s">
        <v>62</v>
      </c>
      <c r="B63" s="85"/>
      <c r="C63" s="85"/>
      <c r="D63" s="85"/>
      <c r="E63" s="85"/>
      <c r="F63" s="85"/>
    </row>
    <row r="64" spans="1:8" x14ac:dyDescent="0.25">
      <c r="A64" s="82" t="s">
        <v>63</v>
      </c>
      <c r="B64" s="85"/>
      <c r="C64" s="86"/>
      <c r="D64" s="85"/>
      <c r="E64" s="85"/>
      <c r="F64" s="85"/>
    </row>
    <row r="65" spans="1:8" x14ac:dyDescent="0.25">
      <c r="A65" s="4"/>
      <c r="B65" s="80"/>
      <c r="C65" s="80"/>
      <c r="D65" s="80"/>
      <c r="E65" s="80"/>
      <c r="F65" s="80"/>
    </row>
    <row r="66" spans="1:8" s="83" customFormat="1" x14ac:dyDescent="0.25">
      <c r="A66" s="4"/>
      <c r="B66" s="84"/>
      <c r="C66" s="84"/>
      <c r="D66" s="84"/>
      <c r="E66" s="84"/>
      <c r="F66" s="84"/>
    </row>
    <row r="67" spans="1:8" s="83" customFormat="1" x14ac:dyDescent="0.25">
      <c r="A67" s="4"/>
      <c r="B67" s="84"/>
      <c r="C67" s="84"/>
      <c r="D67" s="84"/>
      <c r="E67" s="84"/>
      <c r="F67" s="84"/>
    </row>
    <row r="69" spans="1:8" x14ac:dyDescent="0.25">
      <c r="A69" s="1" t="s">
        <v>5</v>
      </c>
      <c r="B69" s="3"/>
      <c r="C69" s="3"/>
      <c r="D69" s="3"/>
      <c r="E69" s="3"/>
      <c r="F69" s="3"/>
      <c r="H69" t="s">
        <v>74</v>
      </c>
    </row>
    <row r="70" spans="1:8" x14ac:dyDescent="0.25">
      <c r="A70" s="247" t="s">
        <v>58</v>
      </c>
      <c r="B70" s="247"/>
      <c r="C70" s="247"/>
      <c r="D70" s="247"/>
      <c r="E70" s="247"/>
      <c r="F70" s="247"/>
    </row>
    <row r="71" spans="1:8" x14ac:dyDescent="0.25">
      <c r="A71" s="88" t="s">
        <v>64</v>
      </c>
      <c r="B71" s="89"/>
      <c r="C71" s="90"/>
      <c r="D71" s="89"/>
      <c r="E71" s="89"/>
      <c r="F71" s="89"/>
    </row>
    <row r="72" spans="1:8" x14ac:dyDescent="0.25">
      <c r="A72" s="88" t="s">
        <v>65</v>
      </c>
      <c r="B72" s="89"/>
      <c r="C72" s="90"/>
      <c r="D72" s="89"/>
      <c r="E72" s="89"/>
      <c r="F72" s="89"/>
    </row>
    <row r="73" spans="1:8" x14ac:dyDescent="0.25">
      <c r="A73" s="88" t="s">
        <v>86</v>
      </c>
      <c r="B73" s="89"/>
      <c r="C73" s="89"/>
      <c r="D73" s="89"/>
      <c r="E73" s="89"/>
      <c r="F73" s="89"/>
    </row>
    <row r="74" spans="1:8" s="99" customFormat="1" x14ac:dyDescent="0.25">
      <c r="A74" s="41" t="s">
        <v>87</v>
      </c>
      <c r="B74" s="101"/>
      <c r="C74" s="100"/>
      <c r="D74" s="100"/>
      <c r="E74" s="100"/>
      <c r="F74" s="100"/>
    </row>
    <row r="75" spans="1:8" s="99" customFormat="1" x14ac:dyDescent="0.25">
      <c r="A75" s="41" t="s">
        <v>96</v>
      </c>
      <c r="B75" s="101"/>
      <c r="C75" s="100"/>
      <c r="D75" s="100"/>
      <c r="E75" s="100"/>
      <c r="F75" s="100"/>
    </row>
    <row r="76" spans="1:8" x14ac:dyDescent="0.25">
      <c r="A76" s="88" t="s">
        <v>88</v>
      </c>
      <c r="B76" s="91"/>
      <c r="C76" s="89"/>
      <c r="D76" s="89"/>
      <c r="E76" s="89"/>
      <c r="F76" s="89"/>
    </row>
    <row r="77" spans="1:8" x14ac:dyDescent="0.25">
      <c r="A77" s="88" t="s">
        <v>89</v>
      </c>
      <c r="B77" s="89"/>
      <c r="C77" s="89"/>
      <c r="D77" s="89"/>
      <c r="E77" s="89"/>
      <c r="F77" s="89"/>
    </row>
    <row r="78" spans="1:8" x14ac:dyDescent="0.25">
      <c r="A78" s="88" t="s">
        <v>67</v>
      </c>
      <c r="B78" s="89"/>
      <c r="C78" s="91"/>
      <c r="D78" s="91"/>
      <c r="E78" s="91"/>
      <c r="F78" s="89"/>
    </row>
    <row r="80" spans="1:8" x14ac:dyDescent="0.25">
      <c r="A80" s="247" t="s">
        <v>68</v>
      </c>
      <c r="B80" s="247"/>
      <c r="C80" s="247"/>
    </row>
    <row r="81" spans="1:6" x14ac:dyDescent="0.25">
      <c r="A81" s="92" t="s">
        <v>69</v>
      </c>
      <c r="B81" s="93"/>
      <c r="C81" s="93"/>
      <c r="D81" s="93"/>
      <c r="E81" s="93"/>
      <c r="F81" s="93"/>
    </row>
    <row r="82" spans="1:6" x14ac:dyDescent="0.25">
      <c r="A82" s="92" t="s">
        <v>70</v>
      </c>
      <c r="B82" s="93"/>
      <c r="C82" s="93"/>
      <c r="D82" s="93"/>
      <c r="E82" s="93"/>
      <c r="F82" s="93"/>
    </row>
    <row r="83" spans="1:6" x14ac:dyDescent="0.25">
      <c r="A83" s="92" t="s">
        <v>71</v>
      </c>
      <c r="B83" s="93"/>
      <c r="C83" s="93"/>
      <c r="D83" s="93"/>
      <c r="E83" s="93"/>
      <c r="F83" s="93"/>
    </row>
    <row r="84" spans="1:6" x14ac:dyDescent="0.25">
      <c r="A84" s="92" t="s">
        <v>72</v>
      </c>
      <c r="B84" s="94"/>
      <c r="C84" s="93"/>
      <c r="D84" s="93"/>
      <c r="E84" s="93"/>
      <c r="F84" s="93"/>
    </row>
    <row r="85" spans="1:6" x14ac:dyDescent="0.25">
      <c r="A85" s="92" t="s">
        <v>73</v>
      </c>
      <c r="B85" s="93"/>
      <c r="C85" s="93"/>
      <c r="D85" s="93"/>
      <c r="E85" s="93"/>
      <c r="F85" s="93"/>
    </row>
    <row r="87" spans="1:6" x14ac:dyDescent="0.25">
      <c r="A87" s="247" t="s">
        <v>75</v>
      </c>
      <c r="B87" s="247"/>
      <c r="C87" s="247"/>
      <c r="D87" s="247"/>
    </row>
    <row r="88" spans="1:6" x14ac:dyDescent="0.25">
      <c r="A88" s="95" t="s">
        <v>76</v>
      </c>
      <c r="B88" s="96"/>
      <c r="C88" s="96"/>
      <c r="D88" s="96"/>
      <c r="E88" s="96"/>
      <c r="F88" s="96"/>
    </row>
    <row r="89" spans="1:6" x14ac:dyDescent="0.25">
      <c r="A89" s="95" t="s">
        <v>77</v>
      </c>
      <c r="B89" s="96"/>
      <c r="C89" s="96"/>
      <c r="D89" s="96"/>
      <c r="E89" s="96"/>
      <c r="F89" s="96"/>
    </row>
    <row r="90" spans="1:6" x14ac:dyDescent="0.25">
      <c r="A90" s="95" t="s">
        <v>78</v>
      </c>
      <c r="B90" s="96"/>
      <c r="C90" s="96"/>
      <c r="D90" s="96"/>
      <c r="E90" s="96"/>
      <c r="F90" s="96"/>
    </row>
    <row r="91" spans="1:6" x14ac:dyDescent="0.25">
      <c r="A91" s="95" t="s">
        <v>90</v>
      </c>
      <c r="B91" s="97"/>
      <c r="C91" s="96"/>
      <c r="D91" s="96"/>
      <c r="E91" s="96"/>
      <c r="F91" s="96"/>
    </row>
    <row r="92" spans="1:6" x14ac:dyDescent="0.25">
      <c r="A92" s="95" t="s">
        <v>91</v>
      </c>
      <c r="B92" s="120"/>
      <c r="C92" s="120"/>
      <c r="D92" s="120"/>
      <c r="E92" s="120"/>
      <c r="F92" s="120"/>
    </row>
    <row r="93" spans="1:6" s="108" customFormat="1" x14ac:dyDescent="0.25">
      <c r="A93" s="53" t="s">
        <v>92</v>
      </c>
      <c r="B93" s="120"/>
      <c r="C93" s="120"/>
      <c r="D93" s="120"/>
      <c r="E93" s="120"/>
      <c r="F93" s="120"/>
    </row>
    <row r="94" spans="1:6" s="108" customFormat="1" x14ac:dyDescent="0.25">
      <c r="A94" s="53" t="s">
        <v>93</v>
      </c>
      <c r="B94" s="121"/>
      <c r="C94" s="120"/>
      <c r="D94" s="120"/>
      <c r="E94" s="120"/>
      <c r="F94" s="120"/>
    </row>
    <row r="95" spans="1:6" s="110" customFormat="1" x14ac:dyDescent="0.25">
      <c r="A95" s="115" t="s">
        <v>94</v>
      </c>
      <c r="B95" s="120"/>
      <c r="C95" s="120"/>
      <c r="D95" s="120"/>
      <c r="E95" s="120"/>
      <c r="F95" s="120"/>
    </row>
    <row r="97" spans="1:6" x14ac:dyDescent="0.25">
      <c r="A97" s="247" t="s">
        <v>80</v>
      </c>
      <c r="B97" s="247"/>
      <c r="C97" s="247"/>
    </row>
    <row r="98" spans="1:6" x14ac:dyDescent="0.25">
      <c r="A98" s="98" t="s">
        <v>81</v>
      </c>
      <c r="B98" s="100"/>
      <c r="C98" s="100"/>
      <c r="D98" s="100"/>
      <c r="E98" s="100"/>
      <c r="F98" s="100"/>
    </row>
    <row r="99" spans="1:6" x14ac:dyDescent="0.25">
      <c r="A99" s="98" t="s">
        <v>82</v>
      </c>
      <c r="B99" s="100"/>
      <c r="C99" s="100"/>
      <c r="D99" s="100"/>
      <c r="E99" s="100"/>
      <c r="F99" s="100"/>
    </row>
    <row r="100" spans="1:6" x14ac:dyDescent="0.25">
      <c r="A100" s="98" t="s">
        <v>83</v>
      </c>
      <c r="B100" s="100"/>
      <c r="C100" s="100"/>
      <c r="D100" s="100"/>
      <c r="E100" s="100"/>
      <c r="F100" s="100"/>
    </row>
    <row r="101" spans="1:6" x14ac:dyDescent="0.25">
      <c r="A101" s="98" t="s">
        <v>84</v>
      </c>
      <c r="B101" s="100"/>
      <c r="C101" s="100"/>
      <c r="D101" s="100"/>
      <c r="E101" s="100"/>
      <c r="F101" s="100"/>
    </row>
    <row r="102" spans="1:6" x14ac:dyDescent="0.25">
      <c r="A102" s="98" t="s">
        <v>85</v>
      </c>
      <c r="B102" s="100"/>
      <c r="C102" s="101"/>
      <c r="D102" s="100"/>
      <c r="E102" s="100"/>
      <c r="F102" s="100"/>
    </row>
    <row r="107" spans="1:6" x14ac:dyDescent="0.25">
      <c r="A107" t="s">
        <v>125</v>
      </c>
    </row>
    <row r="109" spans="1:6" x14ac:dyDescent="0.25">
      <c r="A109" t="s">
        <v>126</v>
      </c>
    </row>
    <row r="110" spans="1:6" ht="30" x14ac:dyDescent="0.25">
      <c r="A110" s="155" t="s">
        <v>127</v>
      </c>
    </row>
    <row r="111" spans="1:6" ht="45" x14ac:dyDescent="0.25">
      <c r="A111" s="155" t="s">
        <v>128</v>
      </c>
    </row>
  </sheetData>
  <mergeCells count="9">
    <mergeCell ref="A97:C97"/>
    <mergeCell ref="A59:F59"/>
    <mergeCell ref="A70:F70"/>
    <mergeCell ref="A80:C80"/>
    <mergeCell ref="A11:E11"/>
    <mergeCell ref="A20:F20"/>
    <mergeCell ref="A31:F31"/>
    <mergeCell ref="A38:D38"/>
    <mergeCell ref="A87:D87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C6" sqref="C6"/>
    </sheetView>
  </sheetViews>
  <sheetFormatPr baseColWidth="10" defaultRowHeight="15" x14ac:dyDescent="0.25"/>
  <cols>
    <col min="1" max="1" width="79" bestFit="1" customWidth="1"/>
    <col min="8" max="8" width="15.5703125" bestFit="1" customWidth="1"/>
  </cols>
  <sheetData>
    <row r="1" spans="1:9" x14ac:dyDescent="0.25">
      <c r="A1" s="161" t="s">
        <v>244</v>
      </c>
      <c r="B1" s="161"/>
      <c r="C1" s="161"/>
      <c r="D1" s="161"/>
      <c r="E1" s="161"/>
      <c r="F1" s="161"/>
      <c r="G1" s="161"/>
      <c r="H1" s="161"/>
      <c r="I1" s="161"/>
    </row>
    <row r="2" spans="1:9" x14ac:dyDescent="0.25">
      <c r="A2" s="154" t="s">
        <v>112</v>
      </c>
      <c r="B2" s="136"/>
      <c r="C2" s="161"/>
      <c r="D2" s="161"/>
      <c r="E2" s="161"/>
      <c r="F2" s="161"/>
      <c r="G2" s="161"/>
      <c r="H2" s="161"/>
      <c r="I2" s="161"/>
    </row>
    <row r="3" spans="1:9" x14ac:dyDescent="0.25">
      <c r="A3" s="161"/>
      <c r="B3" s="161"/>
      <c r="C3" s="161"/>
      <c r="D3" s="161"/>
      <c r="E3" s="161"/>
      <c r="F3" s="161"/>
      <c r="G3" s="161"/>
      <c r="H3" s="161"/>
      <c r="I3" s="161"/>
    </row>
    <row r="4" spans="1:9" ht="18" x14ac:dyDescent="0.25">
      <c r="A4" s="127" t="s">
        <v>104</v>
      </c>
      <c r="B4" s="126" t="s">
        <v>13</v>
      </c>
      <c r="C4" s="126" t="s">
        <v>10</v>
      </c>
      <c r="D4" s="126" t="s">
        <v>11</v>
      </c>
      <c r="E4" s="126" t="s">
        <v>12</v>
      </c>
      <c r="F4" s="127"/>
      <c r="G4" s="161"/>
      <c r="H4" s="161"/>
      <c r="I4" s="161"/>
    </row>
    <row r="5" spans="1:9" x14ac:dyDescent="0.25">
      <c r="A5" s="7" t="s">
        <v>20</v>
      </c>
      <c r="B5" s="126" t="s">
        <v>6</v>
      </c>
      <c r="C5" s="126" t="s">
        <v>17</v>
      </c>
      <c r="D5" s="126" t="s">
        <v>7</v>
      </c>
      <c r="E5" s="124" t="s">
        <v>8</v>
      </c>
      <c r="F5" s="126" t="s">
        <v>9</v>
      </c>
      <c r="G5" s="161"/>
      <c r="H5" s="134" t="s">
        <v>110</v>
      </c>
      <c r="I5" s="161"/>
    </row>
    <row r="6" spans="1:9" x14ac:dyDescent="0.25">
      <c r="A6" s="125" t="s">
        <v>14</v>
      </c>
      <c r="B6" s="156"/>
      <c r="C6" s="129" t="s">
        <v>108</v>
      </c>
      <c r="D6" s="129"/>
      <c r="E6" s="129"/>
      <c r="F6" s="129"/>
      <c r="G6" s="161"/>
      <c r="H6" s="135">
        <f>IFERROR(Ziel!B6-IF(B6 = Ziel!$B$2,1, IF(C6=Ziel!$B$2,2,IF(D6=Ziel!$B$2,3,IF(E6=Ziel!$B$2,4, IF(F6=Ziel!$B$2,"-"))))),"-")</f>
        <v>-1</v>
      </c>
      <c r="I6" s="135"/>
    </row>
    <row r="7" spans="1:9" x14ac:dyDescent="0.25">
      <c r="A7" s="125" t="s">
        <v>15</v>
      </c>
      <c r="B7" s="129"/>
      <c r="C7" s="156"/>
      <c r="D7" s="129" t="s">
        <v>108</v>
      </c>
      <c r="E7" s="129"/>
      <c r="F7" s="129"/>
      <c r="G7" s="161"/>
      <c r="H7" s="135">
        <f>IFERROR(Ziel!B7-IF(B7 = Ziel!$B$2,1, IF(C7=Ziel!$B$2,2,IF(D7=Ziel!$B$2,3,IF(E7=Ziel!$B$2,4, IF(F7=Ziel!$B$2,"-"))))),"-")</f>
        <v>-1</v>
      </c>
      <c r="I7" s="135" t="s">
        <v>119</v>
      </c>
    </row>
    <row r="8" spans="1:9" x14ac:dyDescent="0.25">
      <c r="A8" s="125" t="s">
        <v>16</v>
      </c>
      <c r="B8" s="129"/>
      <c r="C8" s="156"/>
      <c r="D8" s="129"/>
      <c r="E8" s="129" t="s">
        <v>108</v>
      </c>
      <c r="F8" s="129"/>
      <c r="G8" s="161"/>
      <c r="H8" s="135">
        <f>IFERROR(Ziel!B8-IF(B8 = Ziel!$B$2,1, IF(C8=Ziel!$B$2,2,IF(D8=Ziel!$B$2,3,IF(E8=Ziel!$B$2,4, IF(F8=Ziel!$B$2,"-"))))),"-")</f>
        <v>-2</v>
      </c>
      <c r="I8" s="135"/>
    </row>
    <row r="9" spans="1:9" x14ac:dyDescent="0.25">
      <c r="A9" s="125" t="s">
        <v>19</v>
      </c>
      <c r="B9" s="156"/>
      <c r="C9" s="129" t="s">
        <v>108</v>
      </c>
      <c r="D9" s="129"/>
      <c r="E9" s="129"/>
      <c r="F9" s="129"/>
      <c r="G9" s="161"/>
      <c r="H9" s="135">
        <f>IFERROR(Ziel!B9-IF(B9 = Ziel!$B$2,1, IF(C9=Ziel!$B$2,2,IF(D9=Ziel!$B$2,3,IF(E9=Ziel!$B$2,4, IF(F9=Ziel!$B$2,"-"))))),"-")</f>
        <v>-1</v>
      </c>
      <c r="I9" s="135"/>
    </row>
    <row r="10" spans="1:9" x14ac:dyDescent="0.25">
      <c r="A10" s="125" t="s">
        <v>53</v>
      </c>
      <c r="B10" s="129"/>
      <c r="C10" s="129"/>
      <c r="D10" s="129"/>
      <c r="E10" s="156"/>
      <c r="F10" s="129" t="s">
        <v>108</v>
      </c>
      <c r="G10" s="161"/>
      <c r="H10" s="135" t="str">
        <f>IFERROR(Ziel!B10-IF(B10 = Ziel!$B$2,1, IF(C10=Ziel!$B$2,2,IF(D10=Ziel!$B$2,3,IF(E10=Ziel!$B$2,4, IF(F10=Ziel!$B$2,"-"))))),"-")</f>
        <v>-</v>
      </c>
      <c r="I10" s="135"/>
    </row>
    <row r="11" spans="1:9" ht="18" x14ac:dyDescent="0.25">
      <c r="A11" s="127" t="s">
        <v>105</v>
      </c>
      <c r="B11" s="16"/>
      <c r="C11" s="16"/>
      <c r="D11" s="16"/>
      <c r="E11" s="16"/>
      <c r="F11" s="16"/>
      <c r="G11" s="161"/>
      <c r="H11" s="135"/>
      <c r="I11" s="135"/>
    </row>
    <row r="12" spans="1:9" x14ac:dyDescent="0.25">
      <c r="A12" s="7" t="s">
        <v>0</v>
      </c>
      <c r="B12" s="7"/>
      <c r="C12" s="7"/>
      <c r="D12" s="7"/>
      <c r="E12" s="7"/>
      <c r="F12" s="113"/>
      <c r="G12" s="161"/>
      <c r="H12" s="135"/>
      <c r="I12" s="135"/>
    </row>
    <row r="13" spans="1:9" x14ac:dyDescent="0.25">
      <c r="A13" s="119" t="s">
        <v>21</v>
      </c>
      <c r="B13" s="156" t="s">
        <v>108</v>
      </c>
      <c r="C13" s="129"/>
      <c r="D13" s="129"/>
      <c r="E13" s="129"/>
      <c r="F13" s="129"/>
      <c r="G13" s="161"/>
      <c r="H13" s="135">
        <f>IFERROR(Ziel!B13-IF(B13 = Ziel!$B$2,1, IF(C13=Ziel!$B$2,2,IF(D13=Ziel!$B$2,3,IF(E13=Ziel!$B$2,4, IF(F13=Ziel!$B$2,"-"))))),"-")</f>
        <v>0</v>
      </c>
      <c r="I13" s="135"/>
    </row>
    <row r="14" spans="1:9" x14ac:dyDescent="0.25">
      <c r="A14" s="119" t="s">
        <v>22</v>
      </c>
      <c r="B14" s="129"/>
      <c r="C14" s="156" t="s">
        <v>108</v>
      </c>
      <c r="D14" s="129"/>
      <c r="E14" s="129"/>
      <c r="F14" s="129"/>
      <c r="G14" s="161"/>
      <c r="H14" s="135">
        <f>IFERROR(Ziel!B14-IF(B14 = Ziel!$B$2,1, IF(C14=Ziel!$B$2,2,IF(D14=Ziel!$B$2,3,IF(E14=Ziel!$B$2,4, IF(F14=Ziel!$B$2,"-"))))),"-")</f>
        <v>0</v>
      </c>
      <c r="I14" s="135"/>
    </row>
    <row r="15" spans="1:9" x14ac:dyDescent="0.25">
      <c r="A15" s="115" t="s">
        <v>23</v>
      </c>
      <c r="B15" s="129"/>
      <c r="C15" s="129" t="s">
        <v>108</v>
      </c>
      <c r="D15" s="156"/>
      <c r="E15" s="129"/>
      <c r="F15" s="129"/>
      <c r="G15" s="161"/>
      <c r="H15" s="135">
        <f>IFERROR(Ziel!B15-IF(B15 = Ziel!$B$2,1, IF(C15=Ziel!$B$2,2,IF(D15=Ziel!$B$2,3,IF(E15=Ziel!$B$2,4, IF(F15=Ziel!$B$2,"-"))))),"-")</f>
        <v>1</v>
      </c>
      <c r="I15" s="135" t="s">
        <v>119</v>
      </c>
    </row>
    <row r="16" spans="1:9" x14ac:dyDescent="0.25">
      <c r="A16" s="115" t="s">
        <v>24</v>
      </c>
      <c r="B16" s="129"/>
      <c r="C16" s="156"/>
      <c r="D16" s="129" t="s">
        <v>108</v>
      </c>
      <c r="E16" s="129"/>
      <c r="F16" s="129"/>
      <c r="G16" s="161"/>
      <c r="H16" s="135">
        <f>IFERROR(Ziel!B16-IF(B16 = Ziel!$B$2,1, IF(C16=Ziel!$B$2,2,IF(D16=Ziel!$B$2,3,IF(E16=Ziel!$B$2,4, IF(F16=Ziel!$B$2,"-"))))),"-")</f>
        <v>-1</v>
      </c>
      <c r="I16" s="135"/>
    </row>
    <row r="17" spans="1:9" x14ac:dyDescent="0.25">
      <c r="A17" s="115" t="s">
        <v>51</v>
      </c>
      <c r="B17" s="129"/>
      <c r="C17" s="156"/>
      <c r="D17" s="129" t="s">
        <v>108</v>
      </c>
      <c r="E17" s="129"/>
      <c r="F17" s="129"/>
      <c r="G17" s="161"/>
      <c r="H17" s="135">
        <f>IFERROR(Ziel!B17-IF(B17 = Ziel!$B$2,1, IF(C17=Ziel!$B$2,2,IF(D17=Ziel!$B$2,3,IF(E17=Ziel!$B$2,4, IF(F17=Ziel!$B$2,"-"))))),"-")</f>
        <v>-1</v>
      </c>
      <c r="I17" s="135"/>
    </row>
    <row r="18" spans="1:9" x14ac:dyDescent="0.25">
      <c r="A18" s="115" t="s">
        <v>52</v>
      </c>
      <c r="B18" s="157"/>
      <c r="C18" s="130" t="s">
        <v>108</v>
      </c>
      <c r="D18" s="129"/>
      <c r="E18" s="129"/>
      <c r="F18" s="129"/>
      <c r="G18" s="161"/>
      <c r="H18" s="135">
        <f>IFERROR(Ziel!B18-IF(B18 = Ziel!$B$2,1, IF(C18=Ziel!$B$2,2,IF(D18=Ziel!$B$2,3,IF(E18=Ziel!$B$2,4, IF(F18=Ziel!$B$2,"-"))))),"-")</f>
        <v>-1</v>
      </c>
      <c r="I18" s="135"/>
    </row>
    <row r="19" spans="1:9" ht="18" x14ac:dyDescent="0.25">
      <c r="A19" s="127" t="s">
        <v>106</v>
      </c>
      <c r="B19" s="161"/>
      <c r="C19" s="161"/>
      <c r="D19" s="161"/>
      <c r="E19" s="161"/>
      <c r="F19" s="161"/>
      <c r="G19" s="161"/>
      <c r="H19" s="135"/>
      <c r="I19" s="161"/>
    </row>
    <row r="20" spans="1:9" x14ac:dyDescent="0.25">
      <c r="A20" s="7" t="s">
        <v>33</v>
      </c>
      <c r="B20" s="7"/>
      <c r="C20" s="7"/>
      <c r="D20" s="7"/>
      <c r="E20" s="7"/>
      <c r="F20" s="7"/>
      <c r="G20" s="161"/>
      <c r="H20" s="135"/>
      <c r="I20" s="161"/>
    </row>
    <row r="21" spans="1:9" x14ac:dyDescent="0.25">
      <c r="A21" s="115" t="s">
        <v>28</v>
      </c>
      <c r="B21" s="129"/>
      <c r="C21" s="156" t="s">
        <v>108</v>
      </c>
      <c r="D21" s="129"/>
      <c r="E21" s="129"/>
      <c r="F21" s="129"/>
      <c r="G21" s="161"/>
      <c r="H21" s="135">
        <f>IFERROR(Ziel!B21-IF(B21 = Ziel!$B$2,1, IF(C21=Ziel!$B$2,2,IF(D21=Ziel!$B$2,3,IF(E21=Ziel!$B$2,4, IF(F21=Ziel!$B$2,"-"))))),"-")</f>
        <v>0</v>
      </c>
      <c r="I21" s="161"/>
    </row>
    <row r="22" spans="1:9" x14ac:dyDescent="0.25">
      <c r="A22" s="115" t="s">
        <v>29</v>
      </c>
      <c r="B22" s="130"/>
      <c r="C22" s="130" t="s">
        <v>108</v>
      </c>
      <c r="D22" s="157"/>
      <c r="E22" s="130"/>
      <c r="F22" s="130"/>
      <c r="G22" s="161"/>
      <c r="H22" s="135">
        <f>IFERROR(Ziel!B22-IF(B22 = Ziel!$B$2,1, IF(C22=Ziel!$B$2,2,IF(D22=Ziel!$B$2,3,IF(E22=Ziel!$B$2,4, IF(F22=Ziel!$B$2,"-"))))),"-")</f>
        <v>1</v>
      </c>
      <c r="I22" s="161"/>
    </row>
    <row r="23" spans="1:9" x14ac:dyDescent="0.25">
      <c r="A23" s="115" t="s">
        <v>30</v>
      </c>
      <c r="B23" s="129" t="s">
        <v>108</v>
      </c>
      <c r="C23" s="156"/>
      <c r="D23" s="129"/>
      <c r="E23" s="129"/>
      <c r="F23" s="129"/>
      <c r="G23" s="161"/>
      <c r="H23" s="135">
        <f>IFERROR(Ziel!B23-IF(B23 = Ziel!$B$2,1, IF(C23=Ziel!$B$2,2,IF(D23=Ziel!$B$2,3,IF(E23=Ziel!$B$2,4, IF(F23=Ziel!$B$2,"-"))))),"-")</f>
        <v>1</v>
      </c>
      <c r="I23" s="161"/>
    </row>
    <row r="24" spans="1:9" x14ac:dyDescent="0.25">
      <c r="A24" s="115" t="s">
        <v>31</v>
      </c>
      <c r="B24" s="156"/>
      <c r="C24" s="130"/>
      <c r="D24" s="129" t="s">
        <v>108</v>
      </c>
      <c r="E24" s="129"/>
      <c r="F24" s="129"/>
      <c r="G24" s="161"/>
      <c r="H24" s="135">
        <f>IFERROR(Ziel!B24-IF(B24 = Ziel!$B$2,1, IF(C24=Ziel!$B$2,2,IF(D24=Ziel!$B$2,3,IF(E24=Ziel!$B$2,4, IF(F24=Ziel!$B$2,"-"))))),"-")</f>
        <v>-2</v>
      </c>
      <c r="I24" s="161"/>
    </row>
    <row r="25" spans="1:9" x14ac:dyDescent="0.25">
      <c r="A25" s="115" t="s">
        <v>79</v>
      </c>
      <c r="B25" s="129"/>
      <c r="C25" s="156" t="s">
        <v>108</v>
      </c>
      <c r="D25" s="129"/>
      <c r="E25" s="129"/>
      <c r="F25" s="129"/>
      <c r="G25" s="161"/>
      <c r="H25" s="135">
        <f>IFERROR(Ziel!B25-IF(B25 = Ziel!$B$2,1, IF(C25=Ziel!$B$2,2,IF(D25=Ziel!$B$2,3,IF(E25=Ziel!$B$2,4, IF(F25=Ziel!$B$2,"-"))))),"-")</f>
        <v>0</v>
      </c>
      <c r="I25" s="161"/>
    </row>
    <row r="26" spans="1:9" ht="29.25" x14ac:dyDescent="0.25">
      <c r="A26" s="123" t="s">
        <v>95</v>
      </c>
      <c r="B26" s="129"/>
      <c r="C26" s="156"/>
      <c r="D26" s="129" t="s">
        <v>108</v>
      </c>
      <c r="E26" s="129"/>
      <c r="F26" s="129"/>
      <c r="G26" s="161"/>
      <c r="H26" s="135">
        <f>IFERROR(Ziel!B26-IF(B26 = Ziel!$B$2,1, IF(C26=Ziel!$B$2,2,IF(D26=Ziel!$B$2,3,IF(E26=Ziel!$B$2,4, IF(F26=Ziel!$B$2,"-"))))),"-")</f>
        <v>-1</v>
      </c>
      <c r="I26" s="161"/>
    </row>
    <row r="27" spans="1:9" ht="29.25" x14ac:dyDescent="0.25">
      <c r="A27" s="123" t="s">
        <v>254</v>
      </c>
      <c r="B27" s="156" t="s">
        <v>108</v>
      </c>
      <c r="C27" s="222"/>
      <c r="D27" s="129"/>
      <c r="E27" s="129"/>
      <c r="F27" s="129"/>
      <c r="G27" s="161"/>
      <c r="H27" s="135">
        <f>IFERROR(Ziel!B27-IF(B27 = Ziel!$B$2,1, IF(C27=Ziel!$B$2,2,IF(D27=Ziel!$B$2,3,IF(E27=Ziel!$B$2,4, IF(F27=Ziel!$B$2,"-"))))),"-")</f>
        <v>0</v>
      </c>
      <c r="I27" s="161"/>
    </row>
    <row r="28" spans="1:9" x14ac:dyDescent="0.25">
      <c r="A28" s="7" t="s">
        <v>1</v>
      </c>
      <c r="B28" s="7"/>
      <c r="C28" s="7"/>
      <c r="D28" s="7"/>
      <c r="E28" s="7"/>
      <c r="F28" s="7"/>
      <c r="G28" s="161"/>
      <c r="H28" s="135"/>
      <c r="I28" s="161"/>
    </row>
    <row r="29" spans="1:9" x14ac:dyDescent="0.25">
      <c r="A29" s="111" t="s">
        <v>37</v>
      </c>
      <c r="B29" s="129"/>
      <c r="C29" s="156"/>
      <c r="D29" s="129" t="s">
        <v>108</v>
      </c>
      <c r="E29" s="129"/>
      <c r="F29" s="129"/>
      <c r="G29" s="161"/>
      <c r="H29" s="135">
        <f>IFERROR(Ziel!B29-IF(B29 = Ziel!$B$2,1, IF(C29=Ziel!$B$2,2,IF(D29=Ziel!$B$2,3,IF(E29=Ziel!$B$2,4, IF(F29=Ziel!$B$2,"-"))))),"-")</f>
        <v>-1</v>
      </c>
      <c r="I29" s="161"/>
    </row>
    <row r="30" spans="1:9" x14ac:dyDescent="0.25">
      <c r="A30" s="111" t="s">
        <v>48</v>
      </c>
      <c r="B30" s="129"/>
      <c r="C30" s="156" t="s">
        <v>108</v>
      </c>
      <c r="D30" s="129"/>
      <c r="E30" s="129"/>
      <c r="F30" s="129"/>
      <c r="G30" s="161"/>
      <c r="H30" s="135">
        <f>IFERROR(Ziel!B30-IF(B30 = Ziel!$B$2,1, IF(C30=Ziel!$B$2,2,IF(D30=Ziel!$B$2,3,IF(E30=Ziel!$B$2,4, IF(F30=Ziel!$B$2,"-"))))),"-")</f>
        <v>0</v>
      </c>
      <c r="I30" s="161"/>
    </row>
    <row r="31" spans="1:9" x14ac:dyDescent="0.25">
      <c r="A31" s="4"/>
      <c r="B31" s="113"/>
      <c r="C31" s="113"/>
      <c r="D31" s="113"/>
      <c r="E31" s="113"/>
      <c r="F31" s="113"/>
      <c r="G31" s="161"/>
      <c r="H31" s="135"/>
      <c r="I31" s="161"/>
    </row>
    <row r="32" spans="1:9" ht="18" x14ac:dyDescent="0.25">
      <c r="A32" s="128" t="s">
        <v>2</v>
      </c>
      <c r="B32" s="128"/>
      <c r="C32" s="128"/>
      <c r="D32" s="128"/>
      <c r="E32" s="127"/>
      <c r="F32" s="127"/>
      <c r="G32" s="161"/>
      <c r="H32" s="135"/>
      <c r="I32" s="161"/>
    </row>
    <row r="33" spans="1:9" x14ac:dyDescent="0.25">
      <c r="A33" s="132" t="s">
        <v>3</v>
      </c>
      <c r="B33" s="132"/>
      <c r="C33" s="132"/>
      <c r="D33" s="132"/>
      <c r="E33" s="161"/>
      <c r="F33" s="161"/>
      <c r="G33" s="161"/>
      <c r="H33" s="135"/>
      <c r="I33" s="161"/>
    </row>
    <row r="34" spans="1:9" x14ac:dyDescent="0.25">
      <c r="A34" s="133" t="s">
        <v>39</v>
      </c>
      <c r="B34" s="129"/>
      <c r="C34" s="156" t="s">
        <v>108</v>
      </c>
      <c r="D34" s="129"/>
      <c r="E34" s="129"/>
      <c r="F34" s="129"/>
      <c r="G34" s="161"/>
      <c r="H34" s="135">
        <f>IFERROR(Ziel!B34-IF(B34 = Ziel!$B$2,1, IF(C34=Ziel!$B$2,2,IF(D34=Ziel!$B$2,3,IF(E34=Ziel!$B$2,4, IF(F34=Ziel!$B$2,"-"))))),"-")</f>
        <v>0</v>
      </c>
      <c r="I34" s="161"/>
    </row>
    <row r="35" spans="1:9" x14ac:dyDescent="0.25">
      <c r="A35" s="115" t="s">
        <v>40</v>
      </c>
      <c r="B35" s="157"/>
      <c r="C35" s="130" t="s">
        <v>108</v>
      </c>
      <c r="D35" s="129"/>
      <c r="E35" s="129"/>
      <c r="F35" s="129"/>
      <c r="G35" s="161"/>
      <c r="H35" s="135">
        <f>IFERROR(Ziel!B35-IF(B35 = Ziel!$B$2,1, IF(C35=Ziel!$B$2,2,IF(D35=Ziel!$B$2,3,IF(E35=Ziel!$B$2,4, IF(F35=Ziel!$B$2,"-"))))),"-")</f>
        <v>-1</v>
      </c>
      <c r="I35" s="161"/>
    </row>
    <row r="36" spans="1:9" x14ac:dyDescent="0.25">
      <c r="A36" s="115" t="s">
        <v>41</v>
      </c>
      <c r="B36" s="129" t="s">
        <v>108</v>
      </c>
      <c r="C36" s="156"/>
      <c r="D36" s="129"/>
      <c r="E36" s="129"/>
      <c r="F36" s="129"/>
      <c r="G36" s="161"/>
      <c r="H36" s="135">
        <f>IFERROR(Ziel!B36-IF(B36 = Ziel!$B$2,1, IF(C36=Ziel!$B$2,2,IF(D36=Ziel!$B$2,3,IF(E36=Ziel!$B$2,4, IF(F36=Ziel!$B$2,"-"))))),"-")</f>
        <v>1</v>
      </c>
      <c r="I36" s="161"/>
    </row>
    <row r="37" spans="1:9" x14ac:dyDescent="0.25">
      <c r="A37" s="115" t="s">
        <v>42</v>
      </c>
      <c r="B37" s="157"/>
      <c r="C37" s="130"/>
      <c r="D37" s="129"/>
      <c r="E37" s="129"/>
      <c r="F37" s="129" t="s">
        <v>108</v>
      </c>
      <c r="G37" s="161"/>
      <c r="H37" s="135" t="str">
        <f>IFERROR(Ziel!B37-IF(B37 = Ziel!$B$2,1, IF(C37=Ziel!$B$2,2,IF(D37=Ziel!$B$2,3,IF(E37=Ziel!$B$2,4, IF(F37=Ziel!$B$2,"-"))))),"-")</f>
        <v>-</v>
      </c>
      <c r="I37" s="161"/>
    </row>
    <row r="38" spans="1:9" x14ac:dyDescent="0.25">
      <c r="A38" s="115" t="s">
        <v>43</v>
      </c>
      <c r="B38" s="157"/>
      <c r="C38" s="130"/>
      <c r="D38" s="129" t="s">
        <v>108</v>
      </c>
      <c r="E38" s="129"/>
      <c r="F38" s="129"/>
      <c r="G38" s="161"/>
      <c r="H38" s="135">
        <f>IFERROR(Ziel!B38-IF(B38 = Ziel!$B$2,1, IF(C38=Ziel!$B$2,2,IF(D38=Ziel!$B$2,3,IF(E38=Ziel!$B$2,4, IF(F38=Ziel!$B$2,"-"))))),"-")</f>
        <v>-2</v>
      </c>
      <c r="I38" s="161"/>
    </row>
    <row r="39" spans="1:9" x14ac:dyDescent="0.25">
      <c r="A39" s="114"/>
      <c r="B39" s="16"/>
      <c r="C39" s="16"/>
      <c r="D39" s="16"/>
      <c r="E39" s="16"/>
      <c r="F39" s="16"/>
      <c r="G39" s="113"/>
      <c r="H39" s="135"/>
      <c r="I39" s="161"/>
    </row>
    <row r="40" spans="1:9" x14ac:dyDescent="0.25">
      <c r="A40" s="131" t="s">
        <v>44</v>
      </c>
      <c r="B40" s="7"/>
      <c r="C40" s="7"/>
      <c r="D40" s="128"/>
      <c r="E40" s="16"/>
      <c r="F40" s="16"/>
      <c r="G40" s="161"/>
      <c r="H40" s="135"/>
      <c r="I40" s="161"/>
    </row>
    <row r="41" spans="1:9" x14ac:dyDescent="0.25">
      <c r="A41" s="111" t="s">
        <v>98</v>
      </c>
      <c r="B41" s="129" t="s">
        <v>108</v>
      </c>
      <c r="C41" s="156"/>
      <c r="D41" s="129"/>
      <c r="E41" s="129"/>
      <c r="F41" s="129"/>
      <c r="G41" s="161"/>
      <c r="H41" s="135">
        <f>IFERROR(Ziel!B41-IF(B41 = Ziel!$B$2,1, IF(C41=Ziel!$B$2,2,IF(D41=Ziel!$B$2,3,IF(E41=Ziel!$B$2,4, IF(F41=Ziel!$B$2,"-"))))),"-")</f>
        <v>1</v>
      </c>
      <c r="I41" s="161"/>
    </row>
    <row r="42" spans="1:9" x14ac:dyDescent="0.25">
      <c r="A42" s="111" t="s">
        <v>97</v>
      </c>
      <c r="B42" s="129"/>
      <c r="C42" s="156" t="s">
        <v>108</v>
      </c>
      <c r="D42" s="129"/>
      <c r="E42" s="129"/>
      <c r="F42" s="129"/>
      <c r="G42" s="161"/>
      <c r="H42" s="135">
        <f>IFERROR(Ziel!B42-IF(B42 = Ziel!$B$2,1, IF(C42=Ziel!$B$2,2,IF(D42=Ziel!$B$2,3,IF(E42=Ziel!$B$2,4, IF(F42=Ziel!$B$2,"-"))))),"-")</f>
        <v>0</v>
      </c>
      <c r="I42" s="161"/>
    </row>
    <row r="43" spans="1:9" x14ac:dyDescent="0.25">
      <c r="A43" s="111" t="s">
        <v>47</v>
      </c>
      <c r="B43" s="156"/>
      <c r="C43" s="129" t="s">
        <v>108</v>
      </c>
      <c r="D43" s="129"/>
      <c r="E43" s="129"/>
      <c r="F43" s="129"/>
      <c r="G43" s="161"/>
      <c r="H43" s="135">
        <f>IFERROR(Ziel!B43-IF(B43 = Ziel!$B$2,1, IF(C43=Ziel!$B$2,2,IF(D43=Ziel!$B$2,3,IF(E43=Ziel!$B$2,4, IF(F43=Ziel!$B$2,"-"))))),"-")</f>
        <v>-1</v>
      </c>
      <c r="I43" s="161"/>
    </row>
    <row r="44" spans="1:9" x14ac:dyDescent="0.25">
      <c r="A44" s="111" t="s">
        <v>38</v>
      </c>
      <c r="B44" s="130" t="s">
        <v>108</v>
      </c>
      <c r="C44" s="157"/>
      <c r="D44" s="129"/>
      <c r="E44" s="129"/>
      <c r="F44" s="129"/>
      <c r="G44" s="161"/>
      <c r="H44" s="135">
        <f>IFERROR(Ziel!B44-IF(B44 = Ziel!$B$2,1, IF(C44=Ziel!$B$2,2,IF(D44=Ziel!$B$2,3,IF(E44=Ziel!$B$2,4, IF(F44=Ziel!$B$2,"-"))))),"-")</f>
        <v>1</v>
      </c>
      <c r="I44" s="161"/>
    </row>
    <row r="45" spans="1:9" x14ac:dyDescent="0.25">
      <c r="A45" s="2"/>
      <c r="B45" s="16"/>
      <c r="C45" s="16"/>
      <c r="D45" s="16"/>
      <c r="E45" s="16"/>
      <c r="F45" s="16"/>
      <c r="G45" s="161"/>
      <c r="H45" s="135"/>
      <c r="I45" s="161"/>
    </row>
    <row r="46" spans="1:9" x14ac:dyDescent="0.25">
      <c r="A46" s="131" t="s">
        <v>54</v>
      </c>
      <c r="B46" s="7"/>
      <c r="C46" s="7"/>
      <c r="D46" s="7"/>
      <c r="E46" s="161"/>
      <c r="F46" s="161"/>
      <c r="G46" s="161"/>
      <c r="H46" s="135"/>
      <c r="I46" s="161"/>
    </row>
    <row r="47" spans="1:9" x14ac:dyDescent="0.25">
      <c r="A47" s="111" t="s">
        <v>55</v>
      </c>
      <c r="B47" s="129" t="s">
        <v>108</v>
      </c>
      <c r="C47" s="156"/>
      <c r="D47" s="129"/>
      <c r="E47" s="129"/>
      <c r="F47" s="129"/>
      <c r="G47" s="161"/>
      <c r="H47" s="135">
        <f>IFERROR(Ziel!B47-IF(B47 = Ziel!$B$2,1, IF(C47=Ziel!$B$2,2,IF(D47=Ziel!$B$2,3,IF(E47=Ziel!$B$2,4, IF(F47=Ziel!$B$2,"-"))))),"-")</f>
        <v>1</v>
      </c>
      <c r="I47" s="161"/>
    </row>
    <row r="48" spans="1:9" x14ac:dyDescent="0.25">
      <c r="A48" s="111" t="s">
        <v>46</v>
      </c>
      <c r="B48" s="129"/>
      <c r="C48" s="156" t="s">
        <v>108</v>
      </c>
      <c r="D48" s="129"/>
      <c r="E48" s="129"/>
      <c r="F48" s="129"/>
      <c r="G48" s="161"/>
      <c r="H48" s="135">
        <f>IFERROR(Ziel!B48-IF(B48 = Ziel!$B$2,1, IF(C48=Ziel!$B$2,2,IF(D48=Ziel!$B$2,3,IF(E48=Ziel!$B$2,4, IF(F48=Ziel!$B$2,"-"))))),"-")</f>
        <v>0</v>
      </c>
      <c r="I48" s="161"/>
    </row>
    <row r="49" spans="1:9" x14ac:dyDescent="0.25">
      <c r="A49" s="111" t="s">
        <v>57</v>
      </c>
      <c r="B49" s="129"/>
      <c r="C49" s="156"/>
      <c r="D49" s="129" t="s">
        <v>108</v>
      </c>
      <c r="E49" s="129"/>
      <c r="F49" s="129"/>
      <c r="G49" s="161"/>
      <c r="H49" s="135">
        <f>IFERROR(Ziel!B49-IF(B49 = Ziel!$B$2,1, IF(C49=Ziel!$B$2,2,IF(D49=Ziel!$B$2,3,IF(E49=Ziel!$B$2,4, IF(F49=Ziel!$B$2,"-"))))),"-")</f>
        <v>-1</v>
      </c>
      <c r="I49" s="161"/>
    </row>
    <row r="50" spans="1:9" x14ac:dyDescent="0.25">
      <c r="A50" s="2"/>
      <c r="B50" s="161"/>
      <c r="C50" s="161"/>
      <c r="D50" s="161"/>
      <c r="E50" s="161"/>
      <c r="F50" s="161"/>
      <c r="G50" s="161"/>
      <c r="H50" s="135"/>
      <c r="I50" s="161"/>
    </row>
    <row r="51" spans="1:9" x14ac:dyDescent="0.25">
      <c r="A51" s="7" t="s">
        <v>4</v>
      </c>
      <c r="B51" s="7"/>
      <c r="C51" s="7"/>
      <c r="D51" s="7"/>
      <c r="E51" s="7"/>
      <c r="F51" s="7"/>
      <c r="G51" s="161"/>
      <c r="H51" s="135"/>
      <c r="I51" s="161"/>
    </row>
    <row r="52" spans="1:9" x14ac:dyDescent="0.25">
      <c r="A52" s="115" t="s">
        <v>59</v>
      </c>
      <c r="B52" s="156"/>
      <c r="C52" s="129" t="s">
        <v>108</v>
      </c>
      <c r="D52" s="129"/>
      <c r="E52" s="129"/>
      <c r="F52" s="129"/>
      <c r="G52" s="161"/>
      <c r="H52" s="135">
        <f>IFERROR(Ziel!B52-IF(B52 = Ziel!$B$2,1, IF(C52=Ziel!$B$2,2,IF(D52=Ziel!$B$2,3,IF(E52=Ziel!$B$2,4, IF(F52=Ziel!$B$2,"-"))))),"-")</f>
        <v>-1</v>
      </c>
      <c r="I52" s="161"/>
    </row>
    <row r="53" spans="1:9" x14ac:dyDescent="0.25">
      <c r="A53" s="115" t="s">
        <v>60</v>
      </c>
      <c r="B53" s="156"/>
      <c r="C53" s="129" t="s">
        <v>108</v>
      </c>
      <c r="D53" s="129"/>
      <c r="E53" s="129"/>
      <c r="F53" s="129"/>
      <c r="G53" s="161"/>
      <c r="H53" s="135">
        <f>IFERROR(Ziel!B53-IF(B53 = Ziel!$B$2,1, IF(C53=Ziel!$B$2,2,IF(D53=Ziel!$B$2,3,IF(E53=Ziel!$B$2,4, IF(F53=Ziel!$B$2,"-"))))),"-")</f>
        <v>-1</v>
      </c>
      <c r="I53" s="161"/>
    </row>
    <row r="54" spans="1:9" x14ac:dyDescent="0.25">
      <c r="A54" s="115" t="s">
        <v>61</v>
      </c>
      <c r="B54" s="130" t="s">
        <v>108</v>
      </c>
      <c r="C54" s="157"/>
      <c r="D54" s="130"/>
      <c r="E54" s="130"/>
      <c r="F54" s="122"/>
      <c r="G54" s="161"/>
      <c r="H54" s="135">
        <f>IFERROR(Ziel!B54-IF(B54 = Ziel!$B$2,1, IF(C54=Ziel!$B$2,2,IF(D54=Ziel!$B$2,3,IF(E54=Ziel!$B$2,4, IF(F54=Ziel!$B$2,"-"))))),"-")</f>
        <v>1</v>
      </c>
      <c r="I54" s="161"/>
    </row>
    <row r="55" spans="1:9" x14ac:dyDescent="0.25">
      <c r="A55" s="115" t="s">
        <v>62</v>
      </c>
      <c r="B55" s="129"/>
      <c r="C55" s="129"/>
      <c r="D55" s="156" t="s">
        <v>108</v>
      </c>
      <c r="E55" s="129"/>
      <c r="F55" s="129"/>
      <c r="G55" s="161"/>
      <c r="H55" s="135">
        <f>IFERROR(Ziel!B55-IF(B55 = Ziel!$B$2,1, IF(C55=Ziel!$B$2,2,IF(D55=Ziel!$B$2,3,IF(E55=Ziel!$B$2,4, IF(F55=Ziel!$B$2,"-"))))),"-")</f>
        <v>0</v>
      </c>
      <c r="I55" s="161"/>
    </row>
    <row r="56" spans="1:9" x14ac:dyDescent="0.25">
      <c r="A56" s="4"/>
      <c r="B56" s="113"/>
      <c r="C56" s="113"/>
      <c r="D56" s="113"/>
      <c r="E56" s="113"/>
      <c r="F56" s="113"/>
      <c r="G56" s="161"/>
      <c r="H56" s="135"/>
      <c r="I56" s="161"/>
    </row>
    <row r="57" spans="1:9" x14ac:dyDescent="0.25">
      <c r="A57" s="4"/>
      <c r="B57" s="113"/>
      <c r="C57" s="113"/>
      <c r="D57" s="113"/>
      <c r="E57" s="113"/>
      <c r="F57" s="113"/>
      <c r="G57" s="161"/>
      <c r="H57" s="135"/>
      <c r="I57" s="161"/>
    </row>
    <row r="58" spans="1:9" x14ac:dyDescent="0.25">
      <c r="A58" s="4"/>
      <c r="B58" s="113"/>
      <c r="C58" s="113"/>
      <c r="D58" s="113"/>
      <c r="E58" s="113"/>
      <c r="F58" s="113"/>
      <c r="G58" s="161"/>
      <c r="H58" s="135"/>
      <c r="I58" s="161"/>
    </row>
    <row r="59" spans="1:9" ht="18" x14ac:dyDescent="0.25">
      <c r="A59" s="127" t="s">
        <v>107</v>
      </c>
      <c r="B59" s="113"/>
      <c r="C59" s="113"/>
      <c r="D59" s="113"/>
      <c r="E59" s="113"/>
      <c r="F59" s="113"/>
      <c r="G59" s="161"/>
      <c r="H59" s="135"/>
      <c r="I59" s="161"/>
    </row>
    <row r="60" spans="1:9" ht="18" x14ac:dyDescent="0.25">
      <c r="A60" s="127" t="s">
        <v>5</v>
      </c>
      <c r="B60" s="113"/>
      <c r="C60" s="113"/>
      <c r="D60" s="113"/>
      <c r="E60" s="113"/>
      <c r="F60" s="113"/>
      <c r="G60" s="161"/>
      <c r="H60" s="135"/>
      <c r="I60" s="161"/>
    </row>
    <row r="61" spans="1:9" x14ac:dyDescent="0.25">
      <c r="A61" s="7" t="s">
        <v>99</v>
      </c>
      <c r="B61" s="7"/>
      <c r="C61" s="7"/>
      <c r="D61" s="7"/>
      <c r="E61" s="7"/>
      <c r="F61" s="7"/>
      <c r="G61" s="161"/>
      <c r="H61" s="135"/>
      <c r="I61" s="161"/>
    </row>
    <row r="62" spans="1:9" x14ac:dyDescent="0.25">
      <c r="A62" s="111" t="s">
        <v>64</v>
      </c>
      <c r="B62" s="129"/>
      <c r="C62" s="158" t="s">
        <v>108</v>
      </c>
      <c r="D62" s="129"/>
      <c r="E62" s="129"/>
      <c r="F62" s="129"/>
      <c r="G62" s="161"/>
      <c r="H62" s="135">
        <f>IFERROR(Ziel!B62-IF(B62 = Ziel!$B$2,1, IF(C62=Ziel!$B$2,2,IF(D62=Ziel!$B$2,3,IF(E62=Ziel!$B$2,4, IF(F62=Ziel!$B$2,"-"))))),"-")</f>
        <v>0</v>
      </c>
      <c r="I62" s="161"/>
    </row>
    <row r="63" spans="1:9" x14ac:dyDescent="0.25">
      <c r="A63" s="111" t="s">
        <v>65</v>
      </c>
      <c r="B63" s="129"/>
      <c r="C63" s="158"/>
      <c r="D63" s="129"/>
      <c r="E63" s="129" t="s">
        <v>108</v>
      </c>
      <c r="F63" s="129"/>
      <c r="G63" s="161"/>
      <c r="H63" s="135">
        <f>IFERROR(Ziel!B63-IF(B63 = Ziel!$B$2,1, IF(C63=Ziel!$B$2,2,IF(D63=Ziel!$B$2,3,IF(E63=Ziel!$B$2,4, IF(F63=Ziel!$B$2,"-"))))),"-")</f>
        <v>-2</v>
      </c>
      <c r="I63" s="161"/>
    </row>
    <row r="64" spans="1:9" x14ac:dyDescent="0.25">
      <c r="A64" s="111" t="s">
        <v>100</v>
      </c>
      <c r="B64" s="157"/>
      <c r="C64" s="129"/>
      <c r="D64" s="129" t="s">
        <v>108</v>
      </c>
      <c r="E64" s="129"/>
      <c r="F64" s="129"/>
      <c r="G64" s="161"/>
      <c r="H64" s="135">
        <f>IFERROR(Ziel!B64-IF(B64 = Ziel!$B$2,1, IF(C64=Ziel!$B$2,2,IF(D64=Ziel!$B$2,3,IF(E64=Ziel!$B$2,4, IF(F64=Ziel!$B$2,"-"))))),"-")</f>
        <v>-2</v>
      </c>
      <c r="I64" s="161"/>
    </row>
    <row r="65" spans="1:9" x14ac:dyDescent="0.25">
      <c r="A65" s="111" t="s">
        <v>67</v>
      </c>
      <c r="B65" s="156"/>
      <c r="C65" s="130" t="s">
        <v>108</v>
      </c>
      <c r="D65" s="130"/>
      <c r="E65" s="130"/>
      <c r="F65" s="129"/>
      <c r="G65" s="161"/>
      <c r="H65" s="135">
        <f>IFERROR(Ziel!B65-IF(B65 = Ziel!$B$2,1, IF(C65=Ziel!$B$2,2,IF(D65=Ziel!$B$2,3,IF(E65=Ziel!$B$2,4, IF(F65=Ziel!$B$2,"-"))))),"-")</f>
        <v>-1</v>
      </c>
      <c r="I65" s="161"/>
    </row>
    <row r="66" spans="1:9" x14ac:dyDescent="0.25">
      <c r="A66" s="161"/>
      <c r="B66" s="161"/>
      <c r="C66" s="161"/>
      <c r="D66" s="161"/>
      <c r="E66" s="161"/>
      <c r="F66" s="161"/>
      <c r="G66" s="161"/>
      <c r="H66" s="135"/>
      <c r="I66" s="161"/>
    </row>
    <row r="67" spans="1:9" x14ac:dyDescent="0.25">
      <c r="A67" s="7" t="s">
        <v>68</v>
      </c>
      <c r="B67" s="7"/>
      <c r="C67" s="7"/>
      <c r="D67" s="161"/>
      <c r="E67" s="161"/>
      <c r="F67" s="161"/>
      <c r="G67" s="161"/>
      <c r="H67" s="135"/>
      <c r="I67" s="161"/>
    </row>
    <row r="68" spans="1:9" x14ac:dyDescent="0.25">
      <c r="A68" s="125" t="s">
        <v>69</v>
      </c>
      <c r="B68" s="156"/>
      <c r="C68" s="129" t="s">
        <v>108</v>
      </c>
      <c r="D68" s="129"/>
      <c r="E68" s="129"/>
      <c r="F68" s="129"/>
      <c r="G68" s="161"/>
      <c r="H68" s="135">
        <f>IFERROR(Ziel!B68-IF(B68 = Ziel!$B$2,1, IF(C68=Ziel!$B$2,2,IF(D68=Ziel!$B$2,3,IF(E68=Ziel!$B$2,4, IF(F68=Ziel!$B$2,"-"))))),"-")</f>
        <v>-1</v>
      </c>
      <c r="I68" s="161"/>
    </row>
    <row r="69" spans="1:9" x14ac:dyDescent="0.25">
      <c r="A69" s="125" t="s">
        <v>70</v>
      </c>
      <c r="B69" s="129"/>
      <c r="C69" s="156" t="s">
        <v>108</v>
      </c>
      <c r="D69" s="129"/>
      <c r="E69" s="129"/>
      <c r="F69" s="129"/>
      <c r="G69" s="161"/>
      <c r="H69" s="135">
        <f>IFERROR(Ziel!B69-IF(B69 = Ziel!$B$2,1, IF(C69=Ziel!$B$2,2,IF(D69=Ziel!$B$2,3,IF(E69=Ziel!$B$2,4, IF(F69=Ziel!$B$2,"-"))))),"-")</f>
        <v>0</v>
      </c>
      <c r="I69" s="161"/>
    </row>
    <row r="70" spans="1:9" x14ac:dyDescent="0.25">
      <c r="A70" s="125" t="s">
        <v>71</v>
      </c>
      <c r="B70" s="156" t="s">
        <v>108</v>
      </c>
      <c r="C70" s="129"/>
      <c r="D70" s="129"/>
      <c r="E70" s="129"/>
      <c r="F70" s="129"/>
      <c r="G70" s="161"/>
      <c r="H70" s="135">
        <f>IFERROR(Ziel!B70-IF(B70 = Ziel!$B$2,1, IF(C70=Ziel!$B$2,2,IF(D70=Ziel!$B$2,3,IF(E70=Ziel!$B$2,4, IF(F70=Ziel!$B$2,"-"))))),"-")</f>
        <v>0</v>
      </c>
      <c r="I70" s="161"/>
    </row>
    <row r="71" spans="1:9" x14ac:dyDescent="0.25">
      <c r="A71" s="125" t="s">
        <v>72</v>
      </c>
      <c r="B71" s="130"/>
      <c r="C71" s="156"/>
      <c r="D71" s="129" t="s">
        <v>108</v>
      </c>
      <c r="E71" s="129"/>
      <c r="F71" s="129"/>
      <c r="G71" s="161"/>
      <c r="H71" s="135">
        <f>IFERROR(Ziel!B71-IF(B71 = Ziel!$B$2,1, IF(C71=Ziel!$B$2,2,IF(D71=Ziel!$B$2,3,IF(E71=Ziel!$B$2,4, IF(F71=Ziel!$B$2,"-"))))),"-")</f>
        <v>-1</v>
      </c>
      <c r="I71" s="161"/>
    </row>
    <row r="72" spans="1:9" x14ac:dyDescent="0.25">
      <c r="A72" s="125" t="s">
        <v>73</v>
      </c>
      <c r="B72" s="156" t="s">
        <v>108</v>
      </c>
      <c r="C72" s="129"/>
      <c r="D72" s="129"/>
      <c r="E72" s="129"/>
      <c r="F72" s="129"/>
      <c r="G72" s="161"/>
      <c r="H72" s="135">
        <f>IFERROR(Ziel!B72-IF(B72 = Ziel!$B$2,1, IF(C72=Ziel!$B$2,2,IF(D72=Ziel!$B$2,3,IF(E72=Ziel!$B$2,4, IF(F72=Ziel!$B$2,"-"))))),"-")</f>
        <v>0</v>
      </c>
      <c r="I72" s="161"/>
    </row>
    <row r="73" spans="1:9" x14ac:dyDescent="0.25">
      <c r="A73" s="161"/>
      <c r="B73" s="161"/>
      <c r="C73" s="161"/>
      <c r="D73" s="161"/>
      <c r="E73" s="161"/>
      <c r="F73" s="161"/>
      <c r="G73" s="161"/>
      <c r="H73" s="135"/>
      <c r="I73" s="161"/>
    </row>
    <row r="74" spans="1:9" x14ac:dyDescent="0.25">
      <c r="A74" s="7" t="s">
        <v>75</v>
      </c>
      <c r="B74" s="7"/>
      <c r="C74" s="7"/>
      <c r="D74" s="7"/>
      <c r="E74" s="161"/>
      <c r="F74" s="161"/>
      <c r="G74" s="161"/>
      <c r="H74" s="135"/>
      <c r="I74" s="161"/>
    </row>
    <row r="75" spans="1:9" x14ac:dyDescent="0.25">
      <c r="A75" s="115" t="s">
        <v>101</v>
      </c>
      <c r="B75" s="156"/>
      <c r="C75" s="129"/>
      <c r="D75" s="129"/>
      <c r="E75" s="129"/>
      <c r="F75" s="129" t="s">
        <v>108</v>
      </c>
      <c r="G75" s="161"/>
      <c r="H75" s="135" t="str">
        <f>IFERROR(Ziel!B75-IF(B75 = Ziel!$B$2,1, IF(C75=Ziel!$B$2,2,IF(D75=Ziel!$B$2,3,IF(E75=Ziel!$B$2,4, IF(F75=Ziel!$B$2,"-"))))),"-")</f>
        <v>-</v>
      </c>
      <c r="I75" s="161"/>
    </row>
    <row r="76" spans="1:9" x14ac:dyDescent="0.25">
      <c r="A76" s="115" t="s">
        <v>102</v>
      </c>
      <c r="B76" s="156"/>
      <c r="C76" s="129" t="s">
        <v>108</v>
      </c>
      <c r="D76" s="129"/>
      <c r="E76" s="129"/>
      <c r="F76" s="129"/>
      <c r="G76" s="161"/>
      <c r="H76" s="135">
        <f>IFERROR(Ziel!B76-IF(B76 = Ziel!$B$2,1, IF(C76=Ziel!$B$2,2,IF(D76=Ziel!$B$2,3,IF(E76=Ziel!$B$2,4, IF(F76=Ziel!$B$2,"-"))))),"-")</f>
        <v>-1</v>
      </c>
      <c r="I76" s="161"/>
    </row>
    <row r="77" spans="1:9" x14ac:dyDescent="0.25">
      <c r="A77" s="115" t="s">
        <v>78</v>
      </c>
      <c r="B77" s="156"/>
      <c r="C77" s="129"/>
      <c r="D77" s="129" t="s">
        <v>108</v>
      </c>
      <c r="E77" s="129"/>
      <c r="F77" s="129"/>
      <c r="G77" s="161"/>
      <c r="H77" s="135">
        <f>IFERROR(Ziel!B77-IF(B77 = Ziel!$B$2,1, IF(C77=Ziel!$B$2,2,IF(D77=Ziel!$B$2,3,IF(E77=Ziel!$B$2,4, IF(F77=Ziel!$B$2,"-"))))),"-")</f>
        <v>-2</v>
      </c>
      <c r="I77" s="161"/>
    </row>
    <row r="78" spans="1:9" x14ac:dyDescent="0.25">
      <c r="A78" s="115" t="s">
        <v>103</v>
      </c>
      <c r="B78" s="130"/>
      <c r="C78" s="156" t="s">
        <v>108</v>
      </c>
      <c r="D78" s="129"/>
      <c r="E78" s="129"/>
      <c r="F78" s="129"/>
      <c r="G78" s="161"/>
      <c r="H78" s="135">
        <f>IFERROR(Ziel!B78-IF(B78 = Ziel!$B$2,1, IF(C78=Ziel!$B$2,2,IF(D78=Ziel!$B$2,3,IF(E78=Ziel!$B$2,4, IF(F78=Ziel!$B$2,"-"))))),"-")</f>
        <v>0</v>
      </c>
      <c r="I78" s="161"/>
    </row>
    <row r="79" spans="1:9" x14ac:dyDescent="0.25">
      <c r="A79" s="115" t="s">
        <v>92</v>
      </c>
      <c r="B79" s="129" t="s">
        <v>108</v>
      </c>
      <c r="C79" s="156"/>
      <c r="D79" s="129"/>
      <c r="E79" s="129"/>
      <c r="F79" s="129"/>
      <c r="G79" s="161"/>
      <c r="H79" s="135">
        <f>IFERROR(Ziel!B79-IF(B79 = Ziel!$B$2,1, IF(C79=Ziel!$B$2,2,IF(D79=Ziel!$B$2,3,IF(E79=Ziel!$B$2,4, IF(F79=Ziel!$B$2,"-"))))),"-")</f>
        <v>1</v>
      </c>
      <c r="I79" s="161"/>
    </row>
    <row r="80" spans="1:9" x14ac:dyDescent="0.25">
      <c r="A80" s="111" t="s">
        <v>96</v>
      </c>
      <c r="B80" s="130" t="s">
        <v>108</v>
      </c>
      <c r="C80" s="156"/>
      <c r="D80" s="129"/>
      <c r="E80" s="129"/>
      <c r="F80" s="129"/>
      <c r="G80" s="161"/>
      <c r="H80" s="135">
        <f>IFERROR(Ziel!B80-IF(B80 = Ziel!$B$2,1, IF(C80=Ziel!$B$2,2,IF(D80=Ziel!$B$2,3,IF(E80=Ziel!$B$2,4, IF(F80=Ziel!$B$2,"-"))))),"-")</f>
        <v>1</v>
      </c>
      <c r="I80" s="161"/>
    </row>
    <row r="81" spans="1:9" x14ac:dyDescent="0.25">
      <c r="A81" s="115" t="s">
        <v>94</v>
      </c>
      <c r="B81" s="129"/>
      <c r="C81" s="156"/>
      <c r="D81" s="129" t="s">
        <v>108</v>
      </c>
      <c r="E81" s="129"/>
      <c r="F81" s="129"/>
      <c r="G81" s="161"/>
      <c r="H81" s="135">
        <f>IFERROR(Ziel!B81-IF(B81 = Ziel!$B$2,1, IF(C81=Ziel!$B$2,2,IF(D81=Ziel!$B$2,3,IF(E81=Ziel!$B$2,4, IF(F81=Ziel!$B$2,"-"))))),"-")</f>
        <v>-1</v>
      </c>
      <c r="I81" s="161"/>
    </row>
    <row r="82" spans="1:9" x14ac:dyDescent="0.25">
      <c r="A82" s="161"/>
      <c r="B82" s="161"/>
      <c r="C82" s="161"/>
      <c r="D82" s="161"/>
      <c r="E82" s="161"/>
      <c r="F82" s="161"/>
      <c r="G82" s="161"/>
      <c r="H82" s="135"/>
      <c r="I82" s="161"/>
    </row>
    <row r="83" spans="1:9" x14ac:dyDescent="0.25">
      <c r="A83" s="7" t="s">
        <v>80</v>
      </c>
      <c r="B83" s="7"/>
      <c r="C83" s="7"/>
      <c r="D83" s="161"/>
      <c r="E83" s="161"/>
      <c r="F83" s="161"/>
      <c r="G83" s="161"/>
      <c r="H83" s="135"/>
      <c r="I83" s="161"/>
    </row>
    <row r="84" spans="1:9" x14ac:dyDescent="0.25">
      <c r="A84" s="115" t="s">
        <v>81</v>
      </c>
      <c r="B84" s="156"/>
      <c r="C84" s="129"/>
      <c r="D84" s="129" t="s">
        <v>108</v>
      </c>
      <c r="E84" s="129"/>
      <c r="F84" s="129"/>
      <c r="G84" s="161"/>
      <c r="H84" s="135">
        <f>IFERROR(Ziel!B84-IF(B84 = Ziel!$B$2,1, IF(C84=Ziel!$B$2,2,IF(D84=Ziel!$B$2,3,IF(E84=Ziel!$B$2,4, IF(F84=Ziel!$B$2,"-"))))),"-")</f>
        <v>-2</v>
      </c>
      <c r="I84" s="161"/>
    </row>
    <row r="85" spans="1:9" x14ac:dyDescent="0.25">
      <c r="A85" s="115" t="s">
        <v>82</v>
      </c>
      <c r="B85" s="156"/>
      <c r="C85" s="129"/>
      <c r="D85" s="129"/>
      <c r="E85" s="129"/>
      <c r="F85" s="129" t="s">
        <v>108</v>
      </c>
      <c r="G85" s="161"/>
      <c r="H85" s="135" t="str">
        <f>IFERROR(Ziel!B85-IF(B85 = Ziel!$B$2,1, IF(C85=Ziel!$B$2,2,IF(D85=Ziel!$B$2,3,IF(E85=Ziel!$B$2,4, IF(F85=Ziel!$B$2,"-"))))),"-")</f>
        <v>-</v>
      </c>
      <c r="I85" s="161"/>
    </row>
    <row r="86" spans="1:9" x14ac:dyDescent="0.25">
      <c r="A86" s="115" t="s">
        <v>83</v>
      </c>
      <c r="B86" s="129"/>
      <c r="C86" s="156"/>
      <c r="D86" s="129"/>
      <c r="E86" s="129"/>
      <c r="F86" s="129" t="s">
        <v>108</v>
      </c>
      <c r="G86" s="161"/>
      <c r="H86" s="135" t="str">
        <f>IFERROR(Ziel!B86-IF(B86 = Ziel!$B$2,1, IF(C86=Ziel!$B$2,2,IF(D86=Ziel!$B$2,3,IF(E86=Ziel!$B$2,4, IF(F86=Ziel!$B$2,"-"))))),"-")</f>
        <v>-</v>
      </c>
      <c r="I86" s="161"/>
    </row>
    <row r="87" spans="1:9" x14ac:dyDescent="0.25">
      <c r="A87" s="115" t="s">
        <v>84</v>
      </c>
      <c r="B87" s="129"/>
      <c r="C87" s="156"/>
      <c r="D87" s="129"/>
      <c r="E87" s="129" t="s">
        <v>108</v>
      </c>
      <c r="F87" s="129"/>
      <c r="G87" s="161"/>
      <c r="H87" s="135">
        <f>IFERROR(Ziel!B87-IF(B87 = Ziel!$B$2,1, IF(C87=Ziel!$B$2,2,IF(D87=Ziel!$B$2,3,IF(E87=Ziel!$B$2,4, IF(F87=Ziel!$B$2,"-"))))),"-")</f>
        <v>-2</v>
      </c>
      <c r="I87" s="161"/>
    </row>
    <row r="88" spans="1:9" x14ac:dyDescent="0.25">
      <c r="A88" s="115" t="s">
        <v>85</v>
      </c>
      <c r="B88" s="156"/>
      <c r="C88" s="130"/>
      <c r="D88" s="129"/>
      <c r="E88" s="129" t="s">
        <v>108</v>
      </c>
      <c r="F88" s="129"/>
      <c r="G88" s="161"/>
      <c r="H88" s="135">
        <f>IFERROR(Ziel!B88-IF(B88 = Ziel!$B$2,1, IF(C88=Ziel!$B$2,2,IF(D88=Ziel!$B$2,3,IF(E88=Ziel!$B$2,4, IF(F88=Ziel!$B$2,"-"))))),"-")</f>
        <v>-3</v>
      </c>
      <c r="I88" s="161"/>
    </row>
  </sheetData>
  <pageMargins left="0.7" right="0.7" top="0.78740157499999996" bottom="0.78740157499999996" header="0.3" footer="0.3"/>
  <pageSetup paperSize="9"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>
          <x14:formula1>
            <xm:f>'A1 SOLL'!#REF!</xm:f>
          </x14:formula1>
          <xm:sqref>C11:C88</xm:sqref>
        </x14:dataValidation>
        <x14:dataValidation type="list" operator="equal" allowBlank="1" showInputMessage="1" showErrorMessage="1">
          <x14:formula1>
            <xm:f>'A1 SOLL'!$B$2</xm:f>
          </x14:formula1>
          <xm:sqref>B6:F10</xm:sqref>
        </x14:dataValidation>
        <x14:dataValidation type="custom" allowBlank="1" showInputMessage="1" showErrorMessage="1">
          <x14:formula1>
            <xm:f>'A1 SOLL'!C9</xm:f>
          </x14:formula1>
          <xm:sqref>D11:F88</xm:sqref>
        </x14:dataValidation>
        <x14:dataValidation type="custom" allowBlank="1" showInputMessage="1" showErrorMessage="1">
          <x14:formula1>
            <xm:f>'A1 SOLL'!B9</xm:f>
          </x14:formula1>
          <xm:sqref>B11:B88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D27" sqref="D27"/>
    </sheetView>
  </sheetViews>
  <sheetFormatPr baseColWidth="10" defaultRowHeight="15" x14ac:dyDescent="0.25"/>
  <cols>
    <col min="1" max="1" width="79" bestFit="1" customWidth="1"/>
  </cols>
  <sheetData>
    <row r="1" spans="1:2" x14ac:dyDescent="0.25">
      <c r="A1" s="161"/>
      <c r="B1" s="161"/>
    </row>
    <row r="2" spans="1:2" x14ac:dyDescent="0.25">
      <c r="A2" s="161"/>
      <c r="B2" s="161" t="s">
        <v>108</v>
      </c>
    </row>
    <row r="3" spans="1:2" ht="15.75" thickBot="1" x14ac:dyDescent="0.3">
      <c r="A3" s="161"/>
      <c r="B3" s="161"/>
    </row>
    <row r="4" spans="1:2" ht="18.75" thickBot="1" x14ac:dyDescent="0.3">
      <c r="A4" s="127" t="s">
        <v>104</v>
      </c>
      <c r="B4" s="137" t="s">
        <v>109</v>
      </c>
    </row>
    <row r="5" spans="1:2" x14ac:dyDescent="0.25">
      <c r="A5" s="7" t="s">
        <v>20</v>
      </c>
      <c r="B5" s="161"/>
    </row>
    <row r="6" spans="1:2" x14ac:dyDescent="0.25">
      <c r="A6" s="125" t="s">
        <v>14</v>
      </c>
      <c r="B6" s="139">
        <v>1</v>
      </c>
    </row>
    <row r="7" spans="1:2" x14ac:dyDescent="0.25">
      <c r="A7" s="125" t="s">
        <v>15</v>
      </c>
      <c r="B7" s="140">
        <v>2</v>
      </c>
    </row>
    <row r="8" spans="1:2" x14ac:dyDescent="0.25">
      <c r="A8" s="125" t="s">
        <v>16</v>
      </c>
      <c r="B8" s="140">
        <v>2</v>
      </c>
    </row>
    <row r="9" spans="1:2" x14ac:dyDescent="0.25">
      <c r="A9" s="125" t="s">
        <v>19</v>
      </c>
      <c r="B9" s="140">
        <v>1</v>
      </c>
    </row>
    <row r="10" spans="1:2" x14ac:dyDescent="0.25">
      <c r="A10" s="125" t="s">
        <v>53</v>
      </c>
      <c r="B10" s="141">
        <v>4</v>
      </c>
    </row>
    <row r="11" spans="1:2" ht="18" x14ac:dyDescent="0.25">
      <c r="A11" s="127" t="s">
        <v>105</v>
      </c>
      <c r="B11" s="161"/>
    </row>
    <row r="12" spans="1:2" x14ac:dyDescent="0.25">
      <c r="A12" s="7" t="s">
        <v>0</v>
      </c>
      <c r="B12" s="161"/>
    </row>
    <row r="13" spans="1:2" x14ac:dyDescent="0.25">
      <c r="A13" s="119" t="s">
        <v>21</v>
      </c>
      <c r="B13" s="139">
        <v>1</v>
      </c>
    </row>
    <row r="14" spans="1:2" x14ac:dyDescent="0.25">
      <c r="A14" s="119" t="s">
        <v>22</v>
      </c>
      <c r="B14" s="140">
        <v>2</v>
      </c>
    </row>
    <row r="15" spans="1:2" x14ac:dyDescent="0.25">
      <c r="A15" s="115" t="s">
        <v>23</v>
      </c>
      <c r="B15" s="140">
        <v>3</v>
      </c>
    </row>
    <row r="16" spans="1:2" x14ac:dyDescent="0.25">
      <c r="A16" s="115" t="s">
        <v>24</v>
      </c>
      <c r="B16" s="140">
        <v>2</v>
      </c>
    </row>
    <row r="17" spans="1:2" x14ac:dyDescent="0.25">
      <c r="A17" s="115" t="s">
        <v>51</v>
      </c>
      <c r="B17" s="140">
        <v>2</v>
      </c>
    </row>
    <row r="18" spans="1:2" x14ac:dyDescent="0.25">
      <c r="A18" s="115" t="s">
        <v>52</v>
      </c>
      <c r="B18" s="141">
        <v>1</v>
      </c>
    </row>
    <row r="19" spans="1:2" ht="18" x14ac:dyDescent="0.25">
      <c r="A19" s="127" t="s">
        <v>106</v>
      </c>
      <c r="B19" s="161"/>
    </row>
    <row r="20" spans="1:2" x14ac:dyDescent="0.25">
      <c r="A20" s="7" t="s">
        <v>33</v>
      </c>
      <c r="B20" s="161"/>
    </row>
    <row r="21" spans="1:2" x14ac:dyDescent="0.25">
      <c r="A21" s="115" t="s">
        <v>28</v>
      </c>
      <c r="B21" s="139">
        <v>2</v>
      </c>
    </row>
    <row r="22" spans="1:2" x14ac:dyDescent="0.25">
      <c r="A22" s="115" t="s">
        <v>29</v>
      </c>
      <c r="B22" s="140">
        <v>3</v>
      </c>
    </row>
    <row r="23" spans="1:2" x14ac:dyDescent="0.25">
      <c r="A23" s="115" t="s">
        <v>30</v>
      </c>
      <c r="B23" s="140">
        <v>2</v>
      </c>
    </row>
    <row r="24" spans="1:2" x14ac:dyDescent="0.25">
      <c r="A24" s="115" t="s">
        <v>31</v>
      </c>
      <c r="B24" s="140">
        <v>1</v>
      </c>
    </row>
    <row r="25" spans="1:2" x14ac:dyDescent="0.25">
      <c r="A25" s="115" t="s">
        <v>79</v>
      </c>
      <c r="B25" s="140">
        <v>2</v>
      </c>
    </row>
    <row r="26" spans="1:2" ht="29.25" x14ac:dyDescent="0.25">
      <c r="A26" s="123" t="s">
        <v>95</v>
      </c>
      <c r="B26" s="141">
        <v>2</v>
      </c>
    </row>
    <row r="27" spans="1:2" ht="29.25" x14ac:dyDescent="0.25">
      <c r="A27" s="123" t="s">
        <v>254</v>
      </c>
      <c r="B27" s="141">
        <v>1</v>
      </c>
    </row>
    <row r="28" spans="1:2" x14ac:dyDescent="0.25">
      <c r="A28" s="7" t="s">
        <v>1</v>
      </c>
      <c r="B28" s="161"/>
    </row>
    <row r="29" spans="1:2" x14ac:dyDescent="0.25">
      <c r="A29" s="111" t="s">
        <v>37</v>
      </c>
      <c r="B29" s="139">
        <v>2</v>
      </c>
    </row>
    <row r="30" spans="1:2" x14ac:dyDescent="0.25">
      <c r="A30" s="111" t="s">
        <v>48</v>
      </c>
      <c r="B30" s="141">
        <v>2</v>
      </c>
    </row>
    <row r="31" spans="1:2" x14ac:dyDescent="0.25">
      <c r="A31" s="4"/>
      <c r="B31" s="161"/>
    </row>
    <row r="32" spans="1:2" x14ac:dyDescent="0.25">
      <c r="A32" s="128" t="s">
        <v>2</v>
      </c>
      <c r="B32" s="161"/>
    </row>
    <row r="33" spans="1:2" x14ac:dyDescent="0.25">
      <c r="A33" s="132" t="s">
        <v>3</v>
      </c>
      <c r="B33" s="161"/>
    </row>
    <row r="34" spans="1:2" x14ac:dyDescent="0.25">
      <c r="A34" s="138" t="s">
        <v>39</v>
      </c>
      <c r="B34" s="139">
        <v>2</v>
      </c>
    </row>
    <row r="35" spans="1:2" x14ac:dyDescent="0.25">
      <c r="A35" s="115" t="s">
        <v>40</v>
      </c>
      <c r="B35" s="140">
        <v>1</v>
      </c>
    </row>
    <row r="36" spans="1:2" x14ac:dyDescent="0.25">
      <c r="A36" s="115" t="s">
        <v>41</v>
      </c>
      <c r="B36" s="140">
        <v>2</v>
      </c>
    </row>
    <row r="37" spans="1:2" x14ac:dyDescent="0.25">
      <c r="A37" s="115" t="s">
        <v>42</v>
      </c>
      <c r="B37" s="140">
        <v>1</v>
      </c>
    </row>
    <row r="38" spans="1:2" x14ac:dyDescent="0.25">
      <c r="A38" s="115" t="s">
        <v>43</v>
      </c>
      <c r="B38" s="141">
        <v>1</v>
      </c>
    </row>
    <row r="39" spans="1:2" x14ac:dyDescent="0.25">
      <c r="A39" s="114"/>
      <c r="B39" s="161"/>
    </row>
    <row r="40" spans="1:2" x14ac:dyDescent="0.25">
      <c r="A40" s="131" t="s">
        <v>44</v>
      </c>
      <c r="B40" s="161"/>
    </row>
    <row r="41" spans="1:2" x14ac:dyDescent="0.25">
      <c r="A41" s="111" t="s">
        <v>98</v>
      </c>
      <c r="B41" s="139">
        <v>2</v>
      </c>
    </row>
    <row r="42" spans="1:2" x14ac:dyDescent="0.25">
      <c r="A42" s="111" t="s">
        <v>97</v>
      </c>
      <c r="B42" s="140">
        <v>2</v>
      </c>
    </row>
    <row r="43" spans="1:2" x14ac:dyDescent="0.25">
      <c r="A43" s="111" t="s">
        <v>47</v>
      </c>
      <c r="B43" s="140">
        <v>1</v>
      </c>
    </row>
    <row r="44" spans="1:2" x14ac:dyDescent="0.25">
      <c r="A44" s="111" t="s">
        <v>38</v>
      </c>
      <c r="B44" s="141">
        <v>2</v>
      </c>
    </row>
    <row r="45" spans="1:2" x14ac:dyDescent="0.25">
      <c r="A45" s="2"/>
      <c r="B45" s="161"/>
    </row>
    <row r="46" spans="1:2" x14ac:dyDescent="0.25">
      <c r="A46" s="131" t="s">
        <v>54</v>
      </c>
      <c r="B46" s="161"/>
    </row>
    <row r="47" spans="1:2" x14ac:dyDescent="0.25">
      <c r="A47" s="111" t="s">
        <v>55</v>
      </c>
      <c r="B47" s="139">
        <v>2</v>
      </c>
    </row>
    <row r="48" spans="1:2" x14ac:dyDescent="0.25">
      <c r="A48" s="111" t="s">
        <v>46</v>
      </c>
      <c r="B48" s="140">
        <v>2</v>
      </c>
    </row>
    <row r="49" spans="1:2" x14ac:dyDescent="0.25">
      <c r="A49" s="111" t="s">
        <v>57</v>
      </c>
      <c r="B49" s="141">
        <v>2</v>
      </c>
    </row>
    <row r="50" spans="1:2" x14ac:dyDescent="0.25">
      <c r="A50" s="2"/>
      <c r="B50" s="161"/>
    </row>
    <row r="51" spans="1:2" x14ac:dyDescent="0.25">
      <c r="A51" s="7" t="s">
        <v>4</v>
      </c>
      <c r="B51" s="161"/>
    </row>
    <row r="52" spans="1:2" x14ac:dyDescent="0.25">
      <c r="A52" s="115" t="s">
        <v>59</v>
      </c>
      <c r="B52" s="139">
        <v>1</v>
      </c>
    </row>
    <row r="53" spans="1:2" x14ac:dyDescent="0.25">
      <c r="A53" s="115" t="s">
        <v>60</v>
      </c>
      <c r="B53" s="140">
        <v>1</v>
      </c>
    </row>
    <row r="54" spans="1:2" x14ac:dyDescent="0.25">
      <c r="A54" s="115" t="s">
        <v>61</v>
      </c>
      <c r="B54" s="140">
        <v>2</v>
      </c>
    </row>
    <row r="55" spans="1:2" x14ac:dyDescent="0.25">
      <c r="A55" s="115" t="s">
        <v>62</v>
      </c>
      <c r="B55" s="141">
        <v>3</v>
      </c>
    </row>
    <row r="56" spans="1:2" x14ac:dyDescent="0.25">
      <c r="A56" s="4"/>
      <c r="B56" s="161"/>
    </row>
    <row r="57" spans="1:2" x14ac:dyDescent="0.25">
      <c r="A57" s="4"/>
      <c r="B57" s="161"/>
    </row>
    <row r="58" spans="1:2" x14ac:dyDescent="0.25">
      <c r="A58" s="4"/>
      <c r="B58" s="161"/>
    </row>
    <row r="59" spans="1:2" ht="18" x14ac:dyDescent="0.25">
      <c r="A59" s="127" t="s">
        <v>107</v>
      </c>
      <c r="B59" s="161"/>
    </row>
    <row r="60" spans="1:2" ht="18" x14ac:dyDescent="0.25">
      <c r="A60" s="127" t="s">
        <v>5</v>
      </c>
      <c r="B60" s="161"/>
    </row>
    <row r="61" spans="1:2" x14ac:dyDescent="0.25">
      <c r="A61" s="7" t="s">
        <v>99</v>
      </c>
      <c r="B61" s="161"/>
    </row>
    <row r="62" spans="1:2" x14ac:dyDescent="0.25">
      <c r="A62" s="111" t="s">
        <v>64</v>
      </c>
      <c r="B62" s="139">
        <v>2</v>
      </c>
    </row>
    <row r="63" spans="1:2" x14ac:dyDescent="0.25">
      <c r="A63" s="111" t="s">
        <v>65</v>
      </c>
      <c r="B63" s="140">
        <v>2</v>
      </c>
    </row>
    <row r="64" spans="1:2" x14ac:dyDescent="0.25">
      <c r="A64" s="111" t="s">
        <v>100</v>
      </c>
      <c r="B64" s="140">
        <v>1</v>
      </c>
    </row>
    <row r="65" spans="1:2" x14ac:dyDescent="0.25">
      <c r="A65" s="111" t="s">
        <v>67</v>
      </c>
      <c r="B65" s="141">
        <v>1</v>
      </c>
    </row>
    <row r="66" spans="1:2" x14ac:dyDescent="0.25">
      <c r="A66" s="161"/>
      <c r="B66" s="161"/>
    </row>
    <row r="67" spans="1:2" x14ac:dyDescent="0.25">
      <c r="A67" s="7" t="s">
        <v>68</v>
      </c>
      <c r="B67" s="161"/>
    </row>
    <row r="68" spans="1:2" x14ac:dyDescent="0.25">
      <c r="A68" s="125" t="s">
        <v>69</v>
      </c>
      <c r="B68" s="139">
        <v>1</v>
      </c>
    </row>
    <row r="69" spans="1:2" x14ac:dyDescent="0.25">
      <c r="A69" s="125" t="s">
        <v>70</v>
      </c>
      <c r="B69" s="140">
        <v>2</v>
      </c>
    </row>
    <row r="70" spans="1:2" x14ac:dyDescent="0.25">
      <c r="A70" s="125" t="s">
        <v>71</v>
      </c>
      <c r="B70" s="140">
        <v>1</v>
      </c>
    </row>
    <row r="71" spans="1:2" x14ac:dyDescent="0.25">
      <c r="A71" s="125" t="s">
        <v>72</v>
      </c>
      <c r="B71" s="140">
        <v>2</v>
      </c>
    </row>
    <row r="72" spans="1:2" x14ac:dyDescent="0.25">
      <c r="A72" s="125" t="s">
        <v>73</v>
      </c>
      <c r="B72" s="141">
        <v>1</v>
      </c>
    </row>
    <row r="73" spans="1:2" x14ac:dyDescent="0.25">
      <c r="A73" s="161"/>
      <c r="B73" s="161"/>
    </row>
    <row r="74" spans="1:2" x14ac:dyDescent="0.25">
      <c r="A74" s="7" t="s">
        <v>75</v>
      </c>
      <c r="B74" s="161"/>
    </row>
    <row r="75" spans="1:2" x14ac:dyDescent="0.25">
      <c r="A75" s="115" t="s">
        <v>101</v>
      </c>
      <c r="B75" s="139">
        <v>1</v>
      </c>
    </row>
    <row r="76" spans="1:2" x14ac:dyDescent="0.25">
      <c r="A76" s="115" t="s">
        <v>102</v>
      </c>
      <c r="B76" s="140">
        <v>1</v>
      </c>
    </row>
    <row r="77" spans="1:2" x14ac:dyDescent="0.25">
      <c r="A77" s="115" t="s">
        <v>78</v>
      </c>
      <c r="B77" s="140">
        <v>1</v>
      </c>
    </row>
    <row r="78" spans="1:2" x14ac:dyDescent="0.25">
      <c r="A78" s="115" t="s">
        <v>103</v>
      </c>
      <c r="B78" s="140">
        <v>2</v>
      </c>
    </row>
    <row r="79" spans="1:2" x14ac:dyDescent="0.25">
      <c r="A79" s="115" t="s">
        <v>92</v>
      </c>
      <c r="B79" s="140">
        <v>2</v>
      </c>
    </row>
    <row r="80" spans="1:2" x14ac:dyDescent="0.25">
      <c r="A80" s="111" t="s">
        <v>96</v>
      </c>
      <c r="B80" s="140">
        <v>2</v>
      </c>
    </row>
    <row r="81" spans="1:2" x14ac:dyDescent="0.25">
      <c r="A81" s="115" t="s">
        <v>94</v>
      </c>
      <c r="B81" s="141">
        <v>2</v>
      </c>
    </row>
    <row r="82" spans="1:2" x14ac:dyDescent="0.25">
      <c r="A82" s="161"/>
      <c r="B82" s="161"/>
    </row>
    <row r="83" spans="1:2" x14ac:dyDescent="0.25">
      <c r="A83" s="7" t="s">
        <v>80</v>
      </c>
      <c r="B83" s="161"/>
    </row>
    <row r="84" spans="1:2" x14ac:dyDescent="0.25">
      <c r="A84" s="115" t="s">
        <v>81</v>
      </c>
      <c r="B84" s="139">
        <v>1</v>
      </c>
    </row>
    <row r="85" spans="1:2" x14ac:dyDescent="0.25">
      <c r="A85" s="115" t="s">
        <v>82</v>
      </c>
      <c r="B85" s="140">
        <v>1</v>
      </c>
    </row>
    <row r="86" spans="1:2" x14ac:dyDescent="0.25">
      <c r="A86" s="115" t="s">
        <v>83</v>
      </c>
      <c r="B86" s="140">
        <v>2</v>
      </c>
    </row>
    <row r="87" spans="1:2" x14ac:dyDescent="0.25">
      <c r="A87" s="115" t="s">
        <v>84</v>
      </c>
      <c r="B87" s="140">
        <v>2</v>
      </c>
    </row>
    <row r="88" spans="1:2" x14ac:dyDescent="0.25">
      <c r="A88" s="115" t="s">
        <v>85</v>
      </c>
      <c r="B88" s="141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J89"/>
  <sheetViews>
    <sheetView workbookViewId="0">
      <selection activeCell="H11" sqref="H11"/>
    </sheetView>
  </sheetViews>
  <sheetFormatPr baseColWidth="10" defaultRowHeight="15" x14ac:dyDescent="0.25"/>
  <cols>
    <col min="1" max="1" width="79" bestFit="1" customWidth="1"/>
    <col min="4" max="4" width="12.7109375" style="110" bestFit="1" customWidth="1"/>
    <col min="5" max="5" width="12.7109375" style="110" customWidth="1"/>
    <col min="7" max="7" width="6.140625" bestFit="1" customWidth="1"/>
    <col min="8" max="8" width="22" bestFit="1" customWidth="1"/>
    <col min="9" max="9" width="21.7109375" bestFit="1" customWidth="1"/>
  </cols>
  <sheetData>
    <row r="1" spans="1:10" x14ac:dyDescent="0.25">
      <c r="A1" s="110"/>
      <c r="B1" s="110"/>
      <c r="C1" s="110"/>
      <c r="F1" s="110"/>
      <c r="G1" s="142" t="s">
        <v>123</v>
      </c>
      <c r="H1" s="143" t="s">
        <v>124</v>
      </c>
      <c r="I1" s="143" t="s">
        <v>121</v>
      </c>
      <c r="J1" s="143" t="s">
        <v>122</v>
      </c>
    </row>
    <row r="2" spans="1:10" x14ac:dyDescent="0.25">
      <c r="A2" s="110"/>
      <c r="B2" s="110"/>
      <c r="C2" s="110"/>
      <c r="F2" s="110"/>
      <c r="G2">
        <v>1</v>
      </c>
      <c r="H2">
        <v>2</v>
      </c>
      <c r="I2">
        <v>3</v>
      </c>
      <c r="J2">
        <v>4</v>
      </c>
    </row>
    <row r="3" spans="1:10" x14ac:dyDescent="0.25">
      <c r="A3" s="110"/>
      <c r="B3" s="110"/>
      <c r="C3" s="110"/>
      <c r="F3" s="110"/>
    </row>
    <row r="4" spans="1:10" ht="18" x14ac:dyDescent="0.25">
      <c r="A4" s="127" t="s">
        <v>104</v>
      </c>
      <c r="B4" s="245" t="s">
        <v>116</v>
      </c>
      <c r="C4" s="245" t="s">
        <v>117</v>
      </c>
      <c r="D4" s="149"/>
      <c r="E4" s="146"/>
      <c r="F4" s="159" t="s">
        <v>114</v>
      </c>
      <c r="H4" s="246" t="s">
        <v>120</v>
      </c>
    </row>
    <row r="5" spans="1:10" x14ac:dyDescent="0.25">
      <c r="A5" s="7" t="s">
        <v>20</v>
      </c>
      <c r="B5" s="110"/>
      <c r="C5" s="110"/>
      <c r="D5" s="150"/>
      <c r="E5" s="145"/>
      <c r="F5" s="110"/>
    </row>
    <row r="6" spans="1:10" x14ac:dyDescent="0.25">
      <c r="A6" s="125" t="s">
        <v>14</v>
      </c>
      <c r="B6" s="148">
        <f>IFERROR(Jahresbogen1!H6, "-")</f>
        <v>-1</v>
      </c>
      <c r="C6" s="135">
        <f>IFERROR('A2'!H6, "-")</f>
        <v>-1</v>
      </c>
      <c r="D6" s="151">
        <f t="shared" ref="D6:E21" si="0">IF(B6="-","-",1)</f>
        <v>1</v>
      </c>
      <c r="E6" s="147">
        <f t="shared" si="0"/>
        <v>1</v>
      </c>
      <c r="F6" s="144">
        <f>IFERROR(SUM(B6:C6)/SUM(D6:E6),"-")</f>
        <v>-1</v>
      </c>
    </row>
    <row r="7" spans="1:10" x14ac:dyDescent="0.25">
      <c r="A7" s="125" t="s">
        <v>15</v>
      </c>
      <c r="B7" s="148">
        <f>IFERROR(Jahresbogen1!H7, "-")</f>
        <v>-0.44444444444444442</v>
      </c>
      <c r="C7" s="135">
        <f>IFERROR('A2'!H7, "-")</f>
        <v>0</v>
      </c>
      <c r="D7" s="151">
        <f t="shared" si="0"/>
        <v>1</v>
      </c>
      <c r="E7" s="147">
        <f t="shared" si="0"/>
        <v>1</v>
      </c>
      <c r="F7" s="144">
        <f t="shared" ref="F7:F70" si="1">IFERROR(SUM(B7:C7)/SUM(D7:E7),"-")</f>
        <v>-0.22222222222222221</v>
      </c>
      <c r="H7" s="110"/>
    </row>
    <row r="8" spans="1:10" x14ac:dyDescent="0.25">
      <c r="A8" s="125" t="s">
        <v>16</v>
      </c>
      <c r="B8" s="148">
        <f>IFERROR(Jahresbogen1!H8, "-")</f>
        <v>-2</v>
      </c>
      <c r="C8" s="135" t="str">
        <f>IFERROR('A2'!H8, "-")</f>
        <v>-</v>
      </c>
      <c r="D8" s="151">
        <f t="shared" si="0"/>
        <v>1</v>
      </c>
      <c r="E8" s="147" t="str">
        <f t="shared" si="0"/>
        <v>-</v>
      </c>
      <c r="F8" s="144">
        <f t="shared" si="1"/>
        <v>-2</v>
      </c>
      <c r="H8" s="110"/>
    </row>
    <row r="9" spans="1:10" x14ac:dyDescent="0.25">
      <c r="A9" s="125" t="s">
        <v>19</v>
      </c>
      <c r="B9" s="148">
        <f>IFERROR(Jahresbogen1!H9, "-")</f>
        <v>-0.44444444444444442</v>
      </c>
      <c r="C9" s="135">
        <f>IFERROR('A2'!H9, "-")</f>
        <v>-1</v>
      </c>
      <c r="D9" s="151">
        <f t="shared" si="0"/>
        <v>1</v>
      </c>
      <c r="E9" s="147">
        <f t="shared" si="0"/>
        <v>1</v>
      </c>
      <c r="F9" s="144">
        <f t="shared" si="1"/>
        <v>-0.72222222222222221</v>
      </c>
      <c r="H9" s="110"/>
    </row>
    <row r="10" spans="1:10" x14ac:dyDescent="0.25">
      <c r="A10" s="125" t="s">
        <v>53</v>
      </c>
      <c r="B10" s="148">
        <v>2</v>
      </c>
      <c r="C10" s="135">
        <v>1</v>
      </c>
      <c r="D10" s="151">
        <f t="shared" si="0"/>
        <v>1</v>
      </c>
      <c r="E10" s="147">
        <f t="shared" si="0"/>
        <v>1</v>
      </c>
      <c r="F10" s="144">
        <f t="shared" si="1"/>
        <v>1.5</v>
      </c>
      <c r="H10" s="110"/>
    </row>
    <row r="11" spans="1:10" ht="18" x14ac:dyDescent="0.25">
      <c r="A11" s="127" t="s">
        <v>105</v>
      </c>
      <c r="B11" s="148"/>
      <c r="C11" s="135"/>
      <c r="D11" s="151"/>
      <c r="E11" s="147"/>
      <c r="F11" s="152">
        <f>AVERAGE(F6:F10)</f>
        <v>-0.48888888888888893</v>
      </c>
      <c r="H11" s="136">
        <f t="shared" ref="H11:H31" si="2">IF(F11&gt;=0.5,1,IF(AND(0.49&gt;=F11, F11&gt;=-0.49),2,IF(AND(-0.5&gt;=F11, F11&gt;=-1.49),3,IF(-1.5&gt;=F11,4))))</f>
        <v>2</v>
      </c>
    </row>
    <row r="12" spans="1:10" x14ac:dyDescent="0.25">
      <c r="A12" s="7" t="s">
        <v>0</v>
      </c>
      <c r="B12" s="148"/>
      <c r="C12" s="135"/>
      <c r="D12" s="151"/>
      <c r="E12" s="147"/>
      <c r="F12" s="144"/>
      <c r="H12" s="136"/>
    </row>
    <row r="13" spans="1:10" x14ac:dyDescent="0.25">
      <c r="A13" s="119" t="s">
        <v>21</v>
      </c>
      <c r="B13" s="148">
        <f>IFERROR(Jahresbogen1!H13, "-")</f>
        <v>1.1111111111111112</v>
      </c>
      <c r="C13" s="135">
        <f>IFERROR('A2'!H13, "-")</f>
        <v>2</v>
      </c>
      <c r="D13" s="151">
        <f t="shared" si="0"/>
        <v>1</v>
      </c>
      <c r="E13" s="147">
        <f t="shared" si="0"/>
        <v>1</v>
      </c>
      <c r="F13" s="144">
        <f t="shared" si="1"/>
        <v>1.5555555555555556</v>
      </c>
      <c r="H13" s="136"/>
    </row>
    <row r="14" spans="1:10" x14ac:dyDescent="0.25">
      <c r="A14" s="119" t="s">
        <v>22</v>
      </c>
      <c r="B14" s="148">
        <f>IFERROR(Jahresbogen1!H14, "-")</f>
        <v>0</v>
      </c>
      <c r="C14" s="135">
        <f>IFERROR('A2'!H14, "-")</f>
        <v>0</v>
      </c>
      <c r="D14" s="151">
        <f t="shared" si="0"/>
        <v>1</v>
      </c>
      <c r="E14" s="147">
        <f t="shared" si="0"/>
        <v>1</v>
      </c>
      <c r="F14" s="144">
        <f t="shared" si="1"/>
        <v>0</v>
      </c>
      <c r="H14" s="136"/>
    </row>
    <row r="15" spans="1:10" x14ac:dyDescent="0.25">
      <c r="A15" s="115" t="s">
        <v>23</v>
      </c>
      <c r="B15" s="148">
        <f>IFERROR(Jahresbogen1!H15, "-")</f>
        <v>-0.66666666666666663</v>
      </c>
      <c r="C15" s="135">
        <f>IFERROR('A2'!H15, "-")</f>
        <v>-2</v>
      </c>
      <c r="D15" s="151">
        <f t="shared" si="0"/>
        <v>1</v>
      </c>
      <c r="E15" s="147">
        <f t="shared" si="0"/>
        <v>1</v>
      </c>
      <c r="F15" s="144">
        <f t="shared" si="1"/>
        <v>-1.3333333333333333</v>
      </c>
      <c r="H15" s="136"/>
    </row>
    <row r="16" spans="1:10" x14ac:dyDescent="0.25">
      <c r="A16" s="115" t="s">
        <v>24</v>
      </c>
      <c r="B16" s="148">
        <f>IFERROR(Jahresbogen1!H16, "-")</f>
        <v>-1</v>
      </c>
      <c r="C16" s="135">
        <f>IFERROR('A2'!H16, "-")</f>
        <v>-1</v>
      </c>
      <c r="D16" s="151">
        <f t="shared" si="0"/>
        <v>1</v>
      </c>
      <c r="E16" s="147">
        <f t="shared" si="0"/>
        <v>1</v>
      </c>
      <c r="F16" s="144">
        <f t="shared" si="1"/>
        <v>-1</v>
      </c>
      <c r="H16" s="136"/>
    </row>
    <row r="17" spans="1:8" x14ac:dyDescent="0.25">
      <c r="A17" s="115" t="s">
        <v>51</v>
      </c>
      <c r="B17" s="148">
        <f>IFERROR(Jahresbogen1!H17, "-")</f>
        <v>-0.44444444444444442</v>
      </c>
      <c r="C17" s="135">
        <f>IFERROR('A2'!H17, "-")</f>
        <v>0</v>
      </c>
      <c r="D17" s="151">
        <f t="shared" si="0"/>
        <v>1</v>
      </c>
      <c r="E17" s="147">
        <f t="shared" si="0"/>
        <v>1</v>
      </c>
      <c r="F17" s="144">
        <f t="shared" si="1"/>
        <v>-0.22222222222222221</v>
      </c>
      <c r="H17" s="136"/>
    </row>
    <row r="18" spans="1:8" x14ac:dyDescent="0.25">
      <c r="A18" s="115" t="s">
        <v>52</v>
      </c>
      <c r="B18" s="148">
        <f>IFERROR(Jahresbogen1!H18, "-")</f>
        <v>-1</v>
      </c>
      <c r="C18" s="135">
        <f>IFERROR('A2'!H18, "-")</f>
        <v>-1</v>
      </c>
      <c r="D18" s="151">
        <f t="shared" si="0"/>
        <v>1</v>
      </c>
      <c r="E18" s="147">
        <f t="shared" si="0"/>
        <v>1</v>
      </c>
      <c r="F18" s="144">
        <f t="shared" si="1"/>
        <v>-1</v>
      </c>
      <c r="H18" s="136"/>
    </row>
    <row r="19" spans="1:8" ht="18" x14ac:dyDescent="0.25">
      <c r="A19" s="127" t="s">
        <v>106</v>
      </c>
      <c r="B19" s="148"/>
      <c r="C19" s="135"/>
      <c r="D19" s="151"/>
      <c r="E19" s="147"/>
      <c r="F19" s="152">
        <f>AVERAGE(F13:F18)</f>
        <v>-0.33333333333333331</v>
      </c>
      <c r="H19" s="136">
        <f t="shared" si="2"/>
        <v>2</v>
      </c>
    </row>
    <row r="20" spans="1:8" x14ac:dyDescent="0.25">
      <c r="A20" s="7" t="s">
        <v>33</v>
      </c>
      <c r="B20" s="148"/>
      <c r="C20" s="135"/>
      <c r="D20" s="151"/>
      <c r="E20" s="147"/>
      <c r="F20" s="144"/>
      <c r="H20" s="136"/>
    </row>
    <row r="21" spans="1:8" x14ac:dyDescent="0.25">
      <c r="A21" s="115" t="s">
        <v>28</v>
      </c>
      <c r="B21" s="148">
        <f>IFERROR(Jahresbogen1!H21, "-")</f>
        <v>0</v>
      </c>
      <c r="C21" s="135">
        <f>IFERROR('A2'!H21, "-")</f>
        <v>0</v>
      </c>
      <c r="D21" s="151">
        <f t="shared" si="0"/>
        <v>1</v>
      </c>
      <c r="E21" s="147">
        <f t="shared" si="0"/>
        <v>1</v>
      </c>
      <c r="F21" s="144">
        <f t="shared" si="1"/>
        <v>0</v>
      </c>
      <c r="H21" s="136"/>
    </row>
    <row r="22" spans="1:8" x14ac:dyDescent="0.25">
      <c r="A22" s="115" t="s">
        <v>29</v>
      </c>
      <c r="B22" s="148">
        <f>IFERROR(Jahresbogen1!H22, "-")</f>
        <v>0.44444444444444442</v>
      </c>
      <c r="C22" s="135">
        <f>IFERROR('A2'!H22, "-")</f>
        <v>0</v>
      </c>
      <c r="D22" s="151">
        <f t="shared" ref="D22:E85" si="3">IF(B22="-","-",1)</f>
        <v>1</v>
      </c>
      <c r="E22" s="147">
        <f t="shared" si="3"/>
        <v>1</v>
      </c>
      <c r="F22" s="144">
        <f t="shared" si="1"/>
        <v>0.22222222222222221</v>
      </c>
      <c r="H22" s="136"/>
    </row>
    <row r="23" spans="1:8" x14ac:dyDescent="0.25">
      <c r="A23" s="115" t="s">
        <v>30</v>
      </c>
      <c r="B23" s="148">
        <f>IFERROR(Jahresbogen1!H23, "-")</f>
        <v>1</v>
      </c>
      <c r="C23" s="135">
        <f>IFERROR('A2'!H23, "-")</f>
        <v>1</v>
      </c>
      <c r="D23" s="151">
        <f t="shared" si="3"/>
        <v>1</v>
      </c>
      <c r="E23" s="147">
        <f t="shared" si="3"/>
        <v>1</v>
      </c>
      <c r="F23" s="144">
        <f t="shared" si="1"/>
        <v>1</v>
      </c>
      <c r="H23" s="136"/>
    </row>
    <row r="24" spans="1:8" x14ac:dyDescent="0.25">
      <c r="A24" s="115" t="s">
        <v>31</v>
      </c>
      <c r="B24" s="148">
        <f>IFERROR(Jahresbogen1!H24, "-")</f>
        <v>0</v>
      </c>
      <c r="C24" s="135" t="str">
        <f>IFERROR('A2'!H24, "-")</f>
        <v>-</v>
      </c>
      <c r="D24" s="151">
        <f t="shared" si="3"/>
        <v>1</v>
      </c>
      <c r="E24" s="147" t="str">
        <f t="shared" si="3"/>
        <v>-</v>
      </c>
      <c r="F24" s="144">
        <f t="shared" si="1"/>
        <v>0</v>
      </c>
      <c r="H24" s="136"/>
    </row>
    <row r="25" spans="1:8" x14ac:dyDescent="0.25">
      <c r="A25" s="115" t="s">
        <v>79</v>
      </c>
      <c r="B25" s="148">
        <f>IFERROR(Jahresbogen1!H25, "-")</f>
        <v>1.6666666666666667</v>
      </c>
      <c r="C25" s="135">
        <f>IFERROR('A2'!H25, "-")</f>
        <v>3</v>
      </c>
      <c r="D25" s="151">
        <f t="shared" si="3"/>
        <v>1</v>
      </c>
      <c r="E25" s="147">
        <f t="shared" si="3"/>
        <v>1</v>
      </c>
      <c r="F25" s="144">
        <f t="shared" si="1"/>
        <v>2.3333333333333335</v>
      </c>
      <c r="H25" s="136"/>
    </row>
    <row r="26" spans="1:8" ht="29.25" x14ac:dyDescent="0.25">
      <c r="A26" s="123" t="s">
        <v>95</v>
      </c>
      <c r="B26" s="148">
        <f>IFERROR(Jahresbogen1!H26, "-")</f>
        <v>0.1111111111111111</v>
      </c>
      <c r="C26" s="135">
        <f>IFERROR('A2'!H26, "-")</f>
        <v>1</v>
      </c>
      <c r="D26" s="151">
        <f t="shared" si="3"/>
        <v>1</v>
      </c>
      <c r="E26" s="147">
        <f t="shared" si="3"/>
        <v>1</v>
      </c>
      <c r="F26" s="144">
        <f t="shared" si="1"/>
        <v>0.55555555555555558</v>
      </c>
      <c r="H26" s="136"/>
    </row>
    <row r="27" spans="1:8" x14ac:dyDescent="0.25">
      <c r="A27" s="114"/>
      <c r="B27" s="148"/>
      <c r="C27" s="135"/>
      <c r="D27" s="151"/>
      <c r="E27" s="147"/>
      <c r="F27" s="152">
        <f>AVERAGE(F21:F26)</f>
        <v>0.68518518518518523</v>
      </c>
      <c r="H27" s="136">
        <f t="shared" si="2"/>
        <v>1</v>
      </c>
    </row>
    <row r="28" spans="1:8" x14ac:dyDescent="0.25">
      <c r="A28" s="7" t="s">
        <v>1</v>
      </c>
      <c r="B28" s="148"/>
      <c r="C28" s="135"/>
      <c r="D28" s="151"/>
      <c r="E28" s="147"/>
      <c r="F28" s="144"/>
      <c r="H28" s="136"/>
    </row>
    <row r="29" spans="1:8" x14ac:dyDescent="0.25">
      <c r="A29" s="111" t="s">
        <v>37</v>
      </c>
      <c r="B29" s="148">
        <f>IFERROR(Jahresbogen1!H29, "-")</f>
        <v>-1</v>
      </c>
      <c r="C29" s="135">
        <f>IFERROR('A2'!H29, "-")</f>
        <v>-1</v>
      </c>
      <c r="D29" s="151">
        <f t="shared" si="3"/>
        <v>1</v>
      </c>
      <c r="E29" s="147">
        <f t="shared" si="3"/>
        <v>1</v>
      </c>
      <c r="F29" s="144">
        <f t="shared" si="1"/>
        <v>-1</v>
      </c>
      <c r="H29" s="136"/>
    </row>
    <row r="30" spans="1:8" x14ac:dyDescent="0.25">
      <c r="A30" s="111" t="s">
        <v>48</v>
      </c>
      <c r="B30" s="148">
        <f>IFERROR(Jahresbogen1!H30, "-")</f>
        <v>0</v>
      </c>
      <c r="C30" s="135">
        <f>IFERROR('A2'!H30, "-")</f>
        <v>0</v>
      </c>
      <c r="D30" s="151">
        <f t="shared" si="3"/>
        <v>1</v>
      </c>
      <c r="E30" s="147">
        <f t="shared" si="3"/>
        <v>1</v>
      </c>
      <c r="F30" s="144">
        <f t="shared" si="1"/>
        <v>0</v>
      </c>
      <c r="H30" s="136"/>
    </row>
    <row r="31" spans="1:8" x14ac:dyDescent="0.25">
      <c r="A31" s="4"/>
      <c r="B31" s="148"/>
      <c r="C31" s="135"/>
      <c r="D31" s="151"/>
      <c r="E31" s="147"/>
      <c r="F31" s="152">
        <f>AVERAGE(F29:F30)</f>
        <v>-0.5</v>
      </c>
      <c r="H31" s="136">
        <f t="shared" si="2"/>
        <v>3</v>
      </c>
    </row>
    <row r="32" spans="1:8" x14ac:dyDescent="0.25">
      <c r="A32" s="128" t="s">
        <v>2</v>
      </c>
      <c r="B32" s="148"/>
      <c r="C32" s="135"/>
      <c r="D32" s="151"/>
      <c r="E32" s="147"/>
      <c r="F32" s="144"/>
      <c r="H32" s="136"/>
    </row>
    <row r="33" spans="1:8" x14ac:dyDescent="0.25">
      <c r="A33" s="132" t="s">
        <v>3</v>
      </c>
      <c r="B33" s="148"/>
      <c r="C33" s="135"/>
      <c r="D33" s="151"/>
      <c r="E33" s="147"/>
      <c r="F33" s="144"/>
      <c r="H33" s="136"/>
    </row>
    <row r="34" spans="1:8" x14ac:dyDescent="0.25">
      <c r="A34" s="133" t="s">
        <v>39</v>
      </c>
      <c r="B34" s="148">
        <f>IFERROR(Jahresbogen1!H34, "-")</f>
        <v>0.55555555555555558</v>
      </c>
      <c r="C34" s="135">
        <f>IFERROR('A2'!H34, "-")</f>
        <v>1</v>
      </c>
      <c r="D34" s="151">
        <f t="shared" si="3"/>
        <v>1</v>
      </c>
      <c r="E34" s="147">
        <f t="shared" si="3"/>
        <v>1</v>
      </c>
      <c r="F34" s="144">
        <f t="shared" si="1"/>
        <v>0.77777777777777779</v>
      </c>
      <c r="H34" s="136"/>
    </row>
    <row r="35" spans="1:8" x14ac:dyDescent="0.25">
      <c r="A35" s="115" t="s">
        <v>40</v>
      </c>
      <c r="B35" s="148">
        <f>IFERROR(Jahresbogen1!H35, "-")</f>
        <v>-2.1111111111111112</v>
      </c>
      <c r="C35" s="135">
        <f>IFERROR('A2'!H35, "-")</f>
        <v>-3</v>
      </c>
      <c r="D35" s="151">
        <f t="shared" si="3"/>
        <v>1</v>
      </c>
      <c r="E35" s="147">
        <f t="shared" si="3"/>
        <v>1</v>
      </c>
      <c r="F35" s="144">
        <f t="shared" si="1"/>
        <v>-2.5555555555555554</v>
      </c>
      <c r="H35" s="136"/>
    </row>
    <row r="36" spans="1:8" x14ac:dyDescent="0.25">
      <c r="A36" s="115" t="s">
        <v>41</v>
      </c>
      <c r="B36" s="148">
        <f>IFERROR(Jahresbogen1!H36, "-")</f>
        <v>0.44444444444444442</v>
      </c>
      <c r="C36" s="135">
        <f>IFERROR('A2'!H36, "-")</f>
        <v>0</v>
      </c>
      <c r="D36" s="151">
        <f t="shared" si="3"/>
        <v>1</v>
      </c>
      <c r="E36" s="147">
        <f t="shared" si="3"/>
        <v>1</v>
      </c>
      <c r="F36" s="144">
        <f t="shared" si="1"/>
        <v>0.22222222222222221</v>
      </c>
      <c r="H36" s="136"/>
    </row>
    <row r="37" spans="1:8" x14ac:dyDescent="0.25">
      <c r="A37" s="115" t="s">
        <v>42</v>
      </c>
      <c r="B37" s="148" t="str">
        <f>IFERROR(Jahresbogen1!H37, "-")</f>
        <v>-</v>
      </c>
      <c r="C37" s="135" t="str">
        <f>IFERROR('A2'!H37, "-")</f>
        <v>-</v>
      </c>
      <c r="D37" s="151" t="str">
        <f t="shared" si="3"/>
        <v>-</v>
      </c>
      <c r="E37" s="147" t="str">
        <f t="shared" si="3"/>
        <v>-</v>
      </c>
      <c r="F37" s="144" t="str">
        <f t="shared" si="1"/>
        <v>-</v>
      </c>
      <c r="H37" s="136"/>
    </row>
    <row r="38" spans="1:8" x14ac:dyDescent="0.25">
      <c r="A38" s="115" t="s">
        <v>43</v>
      </c>
      <c r="B38" s="148">
        <f>IFERROR(Jahresbogen1!H38, "-")</f>
        <v>-2</v>
      </c>
      <c r="C38" s="135">
        <f>IFERROR('A2'!H38, "-")</f>
        <v>-2</v>
      </c>
      <c r="D38" s="151">
        <f t="shared" si="3"/>
        <v>1</v>
      </c>
      <c r="E38" s="147">
        <f t="shared" si="3"/>
        <v>1</v>
      </c>
      <c r="F38" s="144">
        <f t="shared" si="1"/>
        <v>-2</v>
      </c>
      <c r="H38" s="136"/>
    </row>
    <row r="39" spans="1:8" x14ac:dyDescent="0.25">
      <c r="A39" s="114"/>
      <c r="B39" s="148"/>
      <c r="C39" s="135"/>
      <c r="D39" s="151"/>
      <c r="E39" s="147"/>
      <c r="F39" s="152">
        <f>AVERAGE(F34:F38)</f>
        <v>-0.88888888888888884</v>
      </c>
      <c r="H39" s="136">
        <f>IF(F39&gt;=0.5,1,IF(AND(0.49&gt;=F39, F39&gt;=-0.49),2,IF(AND(-0.5&gt;=F39, F39&gt;=-1.49),3,IF(-1.5&gt;=F39,4))))</f>
        <v>3</v>
      </c>
    </row>
    <row r="40" spans="1:8" x14ac:dyDescent="0.25">
      <c r="A40" s="131" t="s">
        <v>44</v>
      </c>
      <c r="B40" s="148"/>
      <c r="C40" s="135"/>
      <c r="D40" s="151"/>
      <c r="E40" s="147"/>
      <c r="F40" s="144"/>
      <c r="H40" s="136"/>
    </row>
    <row r="41" spans="1:8" x14ac:dyDescent="0.25">
      <c r="A41" s="111" t="s">
        <v>98</v>
      </c>
      <c r="B41" s="148">
        <f>IFERROR(Jahresbogen1!H41, "-")</f>
        <v>1</v>
      </c>
      <c r="C41" s="135" t="str">
        <f>IFERROR('A2'!H41, "-")</f>
        <v>-</v>
      </c>
      <c r="D41" s="151">
        <f t="shared" si="3"/>
        <v>1</v>
      </c>
      <c r="E41" s="147" t="str">
        <f t="shared" si="3"/>
        <v>-</v>
      </c>
      <c r="F41" s="144">
        <f t="shared" si="1"/>
        <v>1</v>
      </c>
      <c r="H41" s="136"/>
    </row>
    <row r="42" spans="1:8" x14ac:dyDescent="0.25">
      <c r="A42" s="111" t="s">
        <v>97</v>
      </c>
      <c r="B42" s="148">
        <f>IFERROR(Jahresbogen1!H42, "-")</f>
        <v>-0.55555555555555558</v>
      </c>
      <c r="C42" s="135">
        <f>IFERROR('A2'!H42, "-")</f>
        <v>-1</v>
      </c>
      <c r="D42" s="151">
        <f t="shared" si="3"/>
        <v>1</v>
      </c>
      <c r="E42" s="147">
        <f t="shared" si="3"/>
        <v>1</v>
      </c>
      <c r="F42" s="144">
        <f t="shared" si="1"/>
        <v>-0.77777777777777779</v>
      </c>
      <c r="H42" s="136"/>
    </row>
    <row r="43" spans="1:8" x14ac:dyDescent="0.25">
      <c r="A43" s="111" t="s">
        <v>47</v>
      </c>
      <c r="B43" s="148">
        <f>IFERROR(Jahresbogen1!H43, "-")</f>
        <v>-1.5555555555555556</v>
      </c>
      <c r="C43" s="135">
        <f>IFERROR('A2'!H43, "-")</f>
        <v>-2</v>
      </c>
      <c r="D43" s="151">
        <f t="shared" si="3"/>
        <v>1</v>
      </c>
      <c r="E43" s="147">
        <f t="shared" si="3"/>
        <v>1</v>
      </c>
      <c r="F43" s="144">
        <f t="shared" si="1"/>
        <v>-1.7777777777777777</v>
      </c>
      <c r="H43" s="136"/>
    </row>
    <row r="44" spans="1:8" x14ac:dyDescent="0.25">
      <c r="A44" s="111" t="s">
        <v>38</v>
      </c>
      <c r="B44" s="148">
        <f>IFERROR(Jahresbogen1!H44, "-")</f>
        <v>1</v>
      </c>
      <c r="C44" s="135">
        <f>IFERROR('A2'!H44, "-")</f>
        <v>1</v>
      </c>
      <c r="D44" s="151">
        <f t="shared" si="3"/>
        <v>1</v>
      </c>
      <c r="E44" s="147">
        <f t="shared" si="3"/>
        <v>1</v>
      </c>
      <c r="F44" s="144">
        <f t="shared" si="1"/>
        <v>1</v>
      </c>
      <c r="H44" s="136"/>
    </row>
    <row r="45" spans="1:8" x14ac:dyDescent="0.25">
      <c r="A45" s="2"/>
      <c r="B45" s="148"/>
      <c r="C45" s="135"/>
      <c r="D45" s="151"/>
      <c r="E45" s="147"/>
      <c r="F45" s="152">
        <f>AVERAGE(F41:F44)</f>
        <v>-0.13888888888888884</v>
      </c>
      <c r="H45" s="136">
        <f t="shared" ref="H45:H89" si="4">IF(F45&gt;=0.5,1,IF(AND(0.49&gt;=F45, F45&gt;=-0.49),2,IF(AND(-0.5&gt;=F45, F45&gt;=-1.49),3,IF(-1.5&gt;=F45,4))))</f>
        <v>2</v>
      </c>
    </row>
    <row r="46" spans="1:8" x14ac:dyDescent="0.25">
      <c r="A46" s="131" t="s">
        <v>54</v>
      </c>
      <c r="B46" s="148"/>
      <c r="C46" s="135"/>
      <c r="D46" s="151"/>
      <c r="E46" s="147"/>
      <c r="F46" s="144"/>
      <c r="H46" s="136"/>
    </row>
    <row r="47" spans="1:8" x14ac:dyDescent="0.25">
      <c r="A47" s="111" t="s">
        <v>55</v>
      </c>
      <c r="B47" s="148">
        <f>IFERROR(Jahresbogen1!H47, "-")</f>
        <v>1</v>
      </c>
      <c r="C47" s="135">
        <f>IFERROR('A2'!H47, "-")</f>
        <v>1</v>
      </c>
      <c r="D47" s="151">
        <f t="shared" si="3"/>
        <v>1</v>
      </c>
      <c r="E47" s="147">
        <f>IF(C47="-","-",1)</f>
        <v>1</v>
      </c>
      <c r="F47" s="144">
        <f t="shared" si="1"/>
        <v>1</v>
      </c>
      <c r="H47" s="136"/>
    </row>
    <row r="48" spans="1:8" x14ac:dyDescent="0.25">
      <c r="A48" s="111" t="s">
        <v>46</v>
      </c>
      <c r="B48" s="148">
        <f>IFERROR(Jahresbogen1!H48, "-")</f>
        <v>0.55555555555555558</v>
      </c>
      <c r="C48" s="135">
        <f>IFERROR('A2'!H48, "-")</f>
        <v>1</v>
      </c>
      <c r="D48" s="151">
        <f t="shared" si="3"/>
        <v>1</v>
      </c>
      <c r="E48" s="147">
        <f t="shared" si="3"/>
        <v>1</v>
      </c>
      <c r="F48" s="144">
        <f t="shared" si="1"/>
        <v>0.77777777777777779</v>
      </c>
      <c r="H48" s="136"/>
    </row>
    <row r="49" spans="1:8" x14ac:dyDescent="0.25">
      <c r="A49" s="111" t="s">
        <v>57</v>
      </c>
      <c r="B49" s="148">
        <f>IFERROR(Jahresbogen1!H49, "-")</f>
        <v>0.1111111111111111</v>
      </c>
      <c r="C49" s="135">
        <f>IFERROR('A2'!H49, "-")</f>
        <v>1</v>
      </c>
      <c r="D49" s="151">
        <f t="shared" si="3"/>
        <v>1</v>
      </c>
      <c r="E49" s="147">
        <f t="shared" si="3"/>
        <v>1</v>
      </c>
      <c r="F49" s="144">
        <f t="shared" si="1"/>
        <v>0.55555555555555558</v>
      </c>
      <c r="H49" s="136"/>
    </row>
    <row r="50" spans="1:8" x14ac:dyDescent="0.25">
      <c r="A50" s="2"/>
      <c r="B50" s="148"/>
      <c r="C50" s="135"/>
      <c r="D50" s="151"/>
      <c r="E50" s="147"/>
      <c r="F50" s="152">
        <f>AVERAGE(F47:F49)</f>
        <v>0.77777777777777768</v>
      </c>
      <c r="H50" s="136">
        <f t="shared" si="4"/>
        <v>1</v>
      </c>
    </row>
    <row r="51" spans="1:8" x14ac:dyDescent="0.25">
      <c r="A51" s="7" t="s">
        <v>4</v>
      </c>
      <c r="B51" s="148"/>
      <c r="C51" s="135"/>
      <c r="D51" s="151"/>
      <c r="E51" s="147"/>
      <c r="F51" s="144"/>
      <c r="H51" s="136"/>
    </row>
    <row r="52" spans="1:8" x14ac:dyDescent="0.25">
      <c r="A52" s="115" t="s">
        <v>59</v>
      </c>
      <c r="B52" s="148">
        <f>IFERROR(Jahresbogen1!H52, "-")</f>
        <v>-1</v>
      </c>
      <c r="C52" s="135">
        <f>IFERROR('A2'!H52, "-")</f>
        <v>-1</v>
      </c>
      <c r="D52" s="151">
        <f t="shared" si="3"/>
        <v>1</v>
      </c>
      <c r="E52" s="147">
        <f t="shared" si="3"/>
        <v>1</v>
      </c>
      <c r="F52" s="144">
        <f t="shared" si="1"/>
        <v>-1</v>
      </c>
      <c r="H52" s="136"/>
    </row>
    <row r="53" spans="1:8" x14ac:dyDescent="0.25">
      <c r="A53" s="115" t="s">
        <v>60</v>
      </c>
      <c r="B53" s="148">
        <f>IFERROR(Jahresbogen1!H53, "-")</f>
        <v>-1</v>
      </c>
      <c r="C53" s="135">
        <f>IFERROR('A2'!H53, "-")</f>
        <v>-1</v>
      </c>
      <c r="D53" s="151">
        <f t="shared" si="3"/>
        <v>1</v>
      </c>
      <c r="E53" s="147">
        <f t="shared" si="3"/>
        <v>1</v>
      </c>
      <c r="F53" s="144">
        <f t="shared" si="1"/>
        <v>-1</v>
      </c>
      <c r="H53" s="136"/>
    </row>
    <row r="54" spans="1:8" x14ac:dyDescent="0.25">
      <c r="A54" s="115" t="s">
        <v>61</v>
      </c>
      <c r="B54" s="148">
        <f>IFERROR(Jahresbogen1!H54, "-")</f>
        <v>-0.1111111111111111</v>
      </c>
      <c r="C54" s="135">
        <f>IFERROR('A2'!H54, "-")</f>
        <v>-1</v>
      </c>
      <c r="D54" s="151">
        <f t="shared" si="3"/>
        <v>1</v>
      </c>
      <c r="E54" s="147">
        <f t="shared" si="3"/>
        <v>1</v>
      </c>
      <c r="F54" s="144">
        <f t="shared" si="1"/>
        <v>-0.55555555555555558</v>
      </c>
      <c r="H54" s="136"/>
    </row>
    <row r="55" spans="1:8" x14ac:dyDescent="0.25">
      <c r="A55" s="115" t="s">
        <v>62</v>
      </c>
      <c r="B55" s="148">
        <f>IFERROR(Jahresbogen1!H55, "-")</f>
        <v>0</v>
      </c>
      <c r="C55" s="135">
        <f>IFERROR('A2'!H55, "-")</f>
        <v>0</v>
      </c>
      <c r="D55" s="151">
        <f t="shared" si="3"/>
        <v>1</v>
      </c>
      <c r="E55" s="147">
        <f t="shared" si="3"/>
        <v>1</v>
      </c>
      <c r="F55" s="144">
        <f t="shared" si="1"/>
        <v>0</v>
      </c>
      <c r="H55" s="136"/>
    </row>
    <row r="56" spans="1:8" x14ac:dyDescent="0.25">
      <c r="A56" s="4"/>
      <c r="B56" s="148"/>
      <c r="C56" s="135"/>
      <c r="D56" s="151"/>
      <c r="E56" s="147"/>
      <c r="F56" s="152">
        <f>AVERAGE(F52:F55)</f>
        <v>-0.63888888888888884</v>
      </c>
      <c r="H56" s="136">
        <f t="shared" si="4"/>
        <v>3</v>
      </c>
    </row>
    <row r="57" spans="1:8" x14ac:dyDescent="0.25">
      <c r="A57" s="4"/>
      <c r="B57" s="148"/>
      <c r="C57" s="135"/>
      <c r="D57" s="151"/>
      <c r="E57" s="147"/>
      <c r="F57" s="144"/>
      <c r="H57" s="136"/>
    </row>
    <row r="58" spans="1:8" x14ac:dyDescent="0.25">
      <c r="A58" s="4"/>
      <c r="B58" s="148"/>
      <c r="C58" s="135"/>
      <c r="D58" s="151"/>
      <c r="E58" s="147"/>
      <c r="F58" s="144"/>
      <c r="H58" s="136"/>
    </row>
    <row r="59" spans="1:8" ht="18" x14ac:dyDescent="0.25">
      <c r="A59" s="127" t="s">
        <v>107</v>
      </c>
      <c r="B59" s="148"/>
      <c r="C59" s="135"/>
      <c r="D59" s="151"/>
      <c r="E59" s="147"/>
      <c r="F59" s="144"/>
      <c r="H59" s="136"/>
    </row>
    <row r="60" spans="1:8" ht="18" x14ac:dyDescent="0.25">
      <c r="A60" s="127" t="s">
        <v>5</v>
      </c>
      <c r="B60" s="148"/>
      <c r="C60" s="135"/>
      <c r="D60" s="151"/>
      <c r="E60" s="147"/>
      <c r="F60" s="144"/>
      <c r="H60" s="136"/>
    </row>
    <row r="61" spans="1:8" x14ac:dyDescent="0.25">
      <c r="A61" s="7" t="s">
        <v>99</v>
      </c>
      <c r="B61" s="148"/>
      <c r="C61" s="135"/>
      <c r="D61" s="151"/>
      <c r="E61" s="147"/>
      <c r="F61" s="144"/>
      <c r="H61" s="136"/>
    </row>
    <row r="62" spans="1:8" x14ac:dyDescent="0.25">
      <c r="A62" s="111" t="s">
        <v>64</v>
      </c>
      <c r="B62" s="148">
        <f>IFERROR(Jahresbogen1!H62, "-")</f>
        <v>0</v>
      </c>
      <c r="C62" s="135">
        <f>IFERROR('A2'!H62, "-")</f>
        <v>0</v>
      </c>
      <c r="D62" s="151">
        <f t="shared" si="3"/>
        <v>1</v>
      </c>
      <c r="E62" s="147">
        <f t="shared" si="3"/>
        <v>1</v>
      </c>
      <c r="F62" s="144">
        <f t="shared" si="1"/>
        <v>0</v>
      </c>
      <c r="H62" s="136"/>
    </row>
    <row r="63" spans="1:8" x14ac:dyDescent="0.25">
      <c r="A63" s="111" t="s">
        <v>65</v>
      </c>
      <c r="B63" s="148">
        <f>IFERROR(Jahresbogen1!H63, "-")</f>
        <v>-0.33333333333333331</v>
      </c>
      <c r="C63" s="135">
        <f>IFERROR('A2'!H63, "-")</f>
        <v>1</v>
      </c>
      <c r="D63" s="151">
        <f t="shared" si="3"/>
        <v>1</v>
      </c>
      <c r="E63" s="147">
        <f t="shared" si="3"/>
        <v>1</v>
      </c>
      <c r="F63" s="144">
        <f t="shared" si="1"/>
        <v>0.33333333333333337</v>
      </c>
      <c r="H63" s="136"/>
    </row>
    <row r="64" spans="1:8" x14ac:dyDescent="0.25">
      <c r="A64" s="111" t="s">
        <v>100</v>
      </c>
      <c r="B64" s="148">
        <f>IFERROR(Jahresbogen1!H64, "-")</f>
        <v>-1.4444444444444444</v>
      </c>
      <c r="C64" s="135">
        <f>IFERROR('A2'!H64, "-")</f>
        <v>-1</v>
      </c>
      <c r="D64" s="151">
        <f t="shared" si="3"/>
        <v>1</v>
      </c>
      <c r="E64" s="147">
        <f t="shared" si="3"/>
        <v>1</v>
      </c>
      <c r="F64" s="144">
        <f t="shared" si="1"/>
        <v>-1.2222222222222223</v>
      </c>
      <c r="H64" s="136"/>
    </row>
    <row r="65" spans="1:8" x14ac:dyDescent="0.25">
      <c r="A65" s="111" t="s">
        <v>67</v>
      </c>
      <c r="B65" s="148">
        <f>IFERROR(Jahresbogen1!H65, "-")</f>
        <v>-1</v>
      </c>
      <c r="C65" s="135">
        <f>IFERROR('A2'!H65, "-")</f>
        <v>-1</v>
      </c>
      <c r="D65" s="151">
        <f t="shared" si="3"/>
        <v>1</v>
      </c>
      <c r="E65" s="147">
        <f t="shared" si="3"/>
        <v>1</v>
      </c>
      <c r="F65" s="144">
        <f t="shared" si="1"/>
        <v>-1</v>
      </c>
      <c r="H65" s="136"/>
    </row>
    <row r="66" spans="1:8" x14ac:dyDescent="0.25">
      <c r="A66" s="110"/>
      <c r="B66" s="148"/>
      <c r="C66" s="135"/>
      <c r="D66" s="151"/>
      <c r="E66" s="147"/>
      <c r="F66" s="152">
        <f>AVERAGE(F62:F65)</f>
        <v>-0.47222222222222221</v>
      </c>
      <c r="H66" s="136">
        <f t="shared" si="4"/>
        <v>2</v>
      </c>
    </row>
    <row r="67" spans="1:8" x14ac:dyDescent="0.25">
      <c r="A67" s="7" t="s">
        <v>68</v>
      </c>
      <c r="B67" s="148"/>
      <c r="C67" s="135"/>
      <c r="D67" s="151"/>
      <c r="E67" s="147"/>
      <c r="F67" s="144"/>
      <c r="H67" s="136"/>
    </row>
    <row r="68" spans="1:8" x14ac:dyDescent="0.25">
      <c r="A68" s="125" t="s">
        <v>69</v>
      </c>
      <c r="B68" s="148">
        <f>IFERROR(Jahresbogen1!H68, "-")</f>
        <v>-1</v>
      </c>
      <c r="C68" s="135">
        <f>IFERROR('A2'!H68, "-")</f>
        <v>-1</v>
      </c>
      <c r="D68" s="151">
        <f t="shared" si="3"/>
        <v>1</v>
      </c>
      <c r="E68" s="147">
        <f t="shared" si="3"/>
        <v>1</v>
      </c>
      <c r="F68" s="144">
        <f t="shared" si="1"/>
        <v>-1</v>
      </c>
      <c r="H68" s="136"/>
    </row>
    <row r="69" spans="1:8" x14ac:dyDescent="0.25">
      <c r="A69" s="125" t="s">
        <v>70</v>
      </c>
      <c r="B69" s="148">
        <f>IFERROR(Jahresbogen1!H69, "-")</f>
        <v>0</v>
      </c>
      <c r="C69" s="135">
        <f>IFERROR('A2'!H69, "-")</f>
        <v>0</v>
      </c>
      <c r="D69" s="151">
        <f t="shared" si="3"/>
        <v>1</v>
      </c>
      <c r="E69" s="147">
        <f t="shared" si="3"/>
        <v>1</v>
      </c>
      <c r="F69" s="144">
        <f t="shared" si="1"/>
        <v>0</v>
      </c>
      <c r="H69" s="136"/>
    </row>
    <row r="70" spans="1:8" x14ac:dyDescent="0.25">
      <c r="A70" s="125" t="s">
        <v>71</v>
      </c>
      <c r="B70" s="148">
        <f>IFERROR(Jahresbogen1!H70, "-")</f>
        <v>0</v>
      </c>
      <c r="C70" s="135">
        <f>IFERROR('A2'!H70, "-")</f>
        <v>0</v>
      </c>
      <c r="D70" s="151">
        <f t="shared" si="3"/>
        <v>1</v>
      </c>
      <c r="E70" s="147">
        <f t="shared" si="3"/>
        <v>1</v>
      </c>
      <c r="F70" s="144">
        <f t="shared" si="1"/>
        <v>0</v>
      </c>
      <c r="H70" s="136"/>
    </row>
    <row r="71" spans="1:8" x14ac:dyDescent="0.25">
      <c r="A71" s="125" t="s">
        <v>72</v>
      </c>
      <c r="B71" s="148">
        <f>IFERROR(Jahresbogen1!H71, "-")</f>
        <v>-0.44444444444444442</v>
      </c>
      <c r="C71" s="135">
        <f>IFERROR('A2'!H71, "-")</f>
        <v>0</v>
      </c>
      <c r="D71" s="151">
        <f t="shared" si="3"/>
        <v>1</v>
      </c>
      <c r="E71" s="147">
        <f t="shared" si="3"/>
        <v>1</v>
      </c>
      <c r="F71" s="144">
        <f t="shared" ref="F71:F88" si="5">IFERROR(SUM(B71:C71)/SUM(D71:E71),"-")</f>
        <v>-0.22222222222222221</v>
      </c>
      <c r="H71" s="136"/>
    </row>
    <row r="72" spans="1:8" x14ac:dyDescent="0.25">
      <c r="A72" s="125" t="s">
        <v>73</v>
      </c>
      <c r="B72" s="148">
        <f>IFERROR(Jahresbogen1!H72, "-")</f>
        <v>0</v>
      </c>
      <c r="C72" s="135">
        <f>IFERROR('A2'!H72, "-")</f>
        <v>0</v>
      </c>
      <c r="D72" s="151">
        <f t="shared" si="3"/>
        <v>1</v>
      </c>
      <c r="E72" s="147">
        <f t="shared" si="3"/>
        <v>1</v>
      </c>
      <c r="F72" s="144">
        <f t="shared" si="5"/>
        <v>0</v>
      </c>
      <c r="H72" s="136"/>
    </row>
    <row r="73" spans="1:8" x14ac:dyDescent="0.25">
      <c r="A73" s="110"/>
      <c r="B73" s="148"/>
      <c r="C73" s="135"/>
      <c r="D73" s="151"/>
      <c r="E73" s="147"/>
      <c r="F73" s="152">
        <f>AVERAGE(F68:F72)</f>
        <v>-0.24444444444444446</v>
      </c>
      <c r="H73" s="136">
        <f t="shared" si="4"/>
        <v>2</v>
      </c>
    </row>
    <row r="74" spans="1:8" x14ac:dyDescent="0.25">
      <c r="A74" s="7" t="s">
        <v>75</v>
      </c>
      <c r="B74" s="148"/>
      <c r="C74" s="135"/>
      <c r="D74" s="151"/>
      <c r="E74" s="147"/>
      <c r="F74" s="144"/>
      <c r="H74" s="136"/>
    </row>
    <row r="75" spans="1:8" x14ac:dyDescent="0.25">
      <c r="A75" s="115" t="s">
        <v>101</v>
      </c>
      <c r="B75" s="148">
        <f>IFERROR(Jahresbogen1!H75, "-")</f>
        <v>-1</v>
      </c>
      <c r="C75" s="135">
        <f>IFERROR('A2'!H75, "-")</f>
        <v>-1</v>
      </c>
      <c r="D75" s="151">
        <f t="shared" si="3"/>
        <v>1</v>
      </c>
      <c r="E75" s="147">
        <f t="shared" si="3"/>
        <v>1</v>
      </c>
      <c r="F75" s="144">
        <f t="shared" si="5"/>
        <v>-1</v>
      </c>
      <c r="H75" s="136"/>
    </row>
    <row r="76" spans="1:8" x14ac:dyDescent="0.25">
      <c r="A76" s="115" t="s">
        <v>102</v>
      </c>
      <c r="B76" s="148">
        <f>IFERROR(Jahresbogen1!H76, "-")</f>
        <v>-1</v>
      </c>
      <c r="C76" s="135">
        <f>IFERROR('A2'!H76, "-")</f>
        <v>-1</v>
      </c>
      <c r="D76" s="151">
        <f t="shared" si="3"/>
        <v>1</v>
      </c>
      <c r="E76" s="147">
        <f t="shared" si="3"/>
        <v>1</v>
      </c>
      <c r="F76" s="144">
        <f t="shared" si="5"/>
        <v>-1</v>
      </c>
      <c r="H76" s="136"/>
    </row>
    <row r="77" spans="1:8" x14ac:dyDescent="0.25">
      <c r="A77" s="115" t="s">
        <v>78</v>
      </c>
      <c r="B77" s="148">
        <f>IFERROR(Jahresbogen1!H77, "-")</f>
        <v>-0.33333333333333331</v>
      </c>
      <c r="C77" s="135">
        <f>IFERROR('A2'!H77, "-")</f>
        <v>1</v>
      </c>
      <c r="D77" s="151">
        <f t="shared" si="3"/>
        <v>1</v>
      </c>
      <c r="E77" s="147">
        <f t="shared" si="3"/>
        <v>1</v>
      </c>
      <c r="F77" s="144">
        <f t="shared" si="5"/>
        <v>0.33333333333333337</v>
      </c>
      <c r="H77" s="136"/>
    </row>
    <row r="78" spans="1:8" x14ac:dyDescent="0.25">
      <c r="A78" s="115" t="s">
        <v>103</v>
      </c>
      <c r="B78" s="148">
        <f>IFERROR(Jahresbogen1!H78, "-")</f>
        <v>0</v>
      </c>
      <c r="C78" s="135">
        <f>IFERROR('A2'!H78, "-")</f>
        <v>0</v>
      </c>
      <c r="D78" s="151">
        <f t="shared" si="3"/>
        <v>1</v>
      </c>
      <c r="E78" s="147">
        <f t="shared" si="3"/>
        <v>1</v>
      </c>
      <c r="F78" s="144">
        <f t="shared" si="5"/>
        <v>0</v>
      </c>
      <c r="H78" s="136"/>
    </row>
    <row r="79" spans="1:8" x14ac:dyDescent="0.25">
      <c r="A79" s="115" t="s">
        <v>92</v>
      </c>
      <c r="B79" s="148">
        <f>IFERROR(Jahresbogen1!H79, "-")</f>
        <v>0.44444444444444442</v>
      </c>
      <c r="C79" s="135">
        <f>IFERROR('A2'!H79, "-")</f>
        <v>0</v>
      </c>
      <c r="D79" s="151">
        <f t="shared" si="3"/>
        <v>1</v>
      </c>
      <c r="E79" s="147">
        <f t="shared" si="3"/>
        <v>1</v>
      </c>
      <c r="F79" s="144">
        <f t="shared" si="5"/>
        <v>0.22222222222222221</v>
      </c>
      <c r="H79" s="136"/>
    </row>
    <row r="80" spans="1:8" x14ac:dyDescent="0.25">
      <c r="A80" s="111" t="s">
        <v>96</v>
      </c>
      <c r="B80" s="148">
        <f>IFERROR(Jahresbogen1!H80, "-")</f>
        <v>-0.66666666666666663</v>
      </c>
      <c r="C80" s="135">
        <f>IFERROR('A2'!H80, "-")</f>
        <v>-2</v>
      </c>
      <c r="D80" s="151">
        <f t="shared" si="3"/>
        <v>1</v>
      </c>
      <c r="E80" s="147">
        <f t="shared" si="3"/>
        <v>1</v>
      </c>
      <c r="F80" s="144">
        <f t="shared" si="5"/>
        <v>-1.3333333333333333</v>
      </c>
      <c r="H80" s="136"/>
    </row>
    <row r="81" spans="1:8" x14ac:dyDescent="0.25">
      <c r="A81" s="115" t="s">
        <v>94</v>
      </c>
      <c r="B81" s="148">
        <f>IFERROR(Jahresbogen1!H81, "-")</f>
        <v>0.1111111111111111</v>
      </c>
      <c r="C81" s="135">
        <f>IFERROR('A2'!H81, "-")</f>
        <v>1</v>
      </c>
      <c r="D81" s="151">
        <f t="shared" si="3"/>
        <v>1</v>
      </c>
      <c r="E81" s="147">
        <f t="shared" si="3"/>
        <v>1</v>
      </c>
      <c r="F81" s="144">
        <f t="shared" si="5"/>
        <v>0.55555555555555558</v>
      </c>
      <c r="H81" s="136"/>
    </row>
    <row r="82" spans="1:8" x14ac:dyDescent="0.25">
      <c r="A82" s="110"/>
      <c r="B82" s="148"/>
      <c r="C82" s="135"/>
      <c r="D82" s="151"/>
      <c r="E82" s="147"/>
      <c r="F82" s="152">
        <f>AVERAGE(F75:F81)</f>
        <v>-0.3174603174603175</v>
      </c>
      <c r="H82" s="136">
        <f t="shared" si="4"/>
        <v>2</v>
      </c>
    </row>
    <row r="83" spans="1:8" x14ac:dyDescent="0.25">
      <c r="A83" s="7" t="s">
        <v>80</v>
      </c>
      <c r="B83" s="148"/>
      <c r="C83" s="135"/>
      <c r="D83" s="151"/>
      <c r="E83" s="147"/>
      <c r="F83" s="144"/>
      <c r="H83" s="136"/>
    </row>
    <row r="84" spans="1:8" x14ac:dyDescent="0.25">
      <c r="A84" s="115" t="s">
        <v>81</v>
      </c>
      <c r="B84" s="148">
        <f>IFERROR(Jahresbogen1!H84, "-")</f>
        <v>-2</v>
      </c>
      <c r="C84" s="135">
        <f>IFERROR('A2'!H84, "-")</f>
        <v>-2</v>
      </c>
      <c r="D84" s="151">
        <f t="shared" si="3"/>
        <v>1</v>
      </c>
      <c r="E84" s="147">
        <f t="shared" si="3"/>
        <v>1</v>
      </c>
      <c r="F84" s="144">
        <f t="shared" si="5"/>
        <v>-2</v>
      </c>
      <c r="H84" s="136"/>
    </row>
    <row r="85" spans="1:8" x14ac:dyDescent="0.25">
      <c r="A85" s="115" t="s">
        <v>82</v>
      </c>
      <c r="B85" s="148">
        <f>IFERROR(Jahresbogen1!H85, "-")</f>
        <v>-1</v>
      </c>
      <c r="C85" s="135">
        <f>IFERROR('A2'!H85, "-")</f>
        <v>-1</v>
      </c>
      <c r="D85" s="151">
        <f t="shared" si="3"/>
        <v>1</v>
      </c>
      <c r="E85" s="147">
        <f t="shared" si="3"/>
        <v>1</v>
      </c>
      <c r="F85" s="144">
        <f t="shared" si="5"/>
        <v>-1</v>
      </c>
      <c r="H85" s="136"/>
    </row>
    <row r="86" spans="1:8" x14ac:dyDescent="0.25">
      <c r="A86" s="115" t="s">
        <v>83</v>
      </c>
      <c r="B86" s="148">
        <f>IFERROR(Jahresbogen1!H86, "-")</f>
        <v>1</v>
      </c>
      <c r="C86" s="135">
        <f>IFERROR('A2'!H86, "-")</f>
        <v>1</v>
      </c>
      <c r="D86" s="151">
        <f t="shared" ref="D86:E88" si="6">IF(B86="-","-",1)</f>
        <v>1</v>
      </c>
      <c r="E86" s="147">
        <f t="shared" si="6"/>
        <v>1</v>
      </c>
      <c r="F86" s="144">
        <f t="shared" si="5"/>
        <v>1</v>
      </c>
      <c r="H86" s="136"/>
    </row>
    <row r="87" spans="1:8" x14ac:dyDescent="0.25">
      <c r="A87" s="115" t="s">
        <v>84</v>
      </c>
      <c r="B87" s="148">
        <f>IFERROR(Jahresbogen1!H87, "-")</f>
        <v>-0.88888888888888884</v>
      </c>
      <c r="C87" s="135">
        <f>IFERROR('A2'!H87, "-")</f>
        <v>0</v>
      </c>
      <c r="D87" s="151">
        <f t="shared" si="6"/>
        <v>1</v>
      </c>
      <c r="E87" s="147">
        <f t="shared" si="6"/>
        <v>1</v>
      </c>
      <c r="F87" s="144">
        <f t="shared" si="5"/>
        <v>-0.44444444444444442</v>
      </c>
      <c r="H87" s="136"/>
    </row>
    <row r="88" spans="1:8" x14ac:dyDescent="0.25">
      <c r="A88" s="115" t="s">
        <v>85</v>
      </c>
      <c r="B88" s="148">
        <f>IFERROR(Jahresbogen1!H88, "-")</f>
        <v>-2.4444444444444446</v>
      </c>
      <c r="C88" s="135">
        <f>IFERROR('A2'!H88, "-")</f>
        <v>-2</v>
      </c>
      <c r="D88" s="151">
        <f t="shared" si="6"/>
        <v>1</v>
      </c>
      <c r="E88" s="147">
        <f t="shared" si="6"/>
        <v>1</v>
      </c>
      <c r="F88" s="144">
        <f t="shared" si="5"/>
        <v>-2.2222222222222223</v>
      </c>
      <c r="H88" s="136"/>
    </row>
    <row r="89" spans="1:8" x14ac:dyDescent="0.25">
      <c r="F89" s="152">
        <f>AVERAGE(F84:F88)</f>
        <v>-0.93333333333333335</v>
      </c>
      <c r="H89" s="136">
        <f t="shared" si="4"/>
        <v>3</v>
      </c>
    </row>
  </sheetData>
  <conditionalFormatting sqref="F6:F89">
    <cfRule type="cellIs" dxfId="1" priority="1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7" sqref="F7"/>
    </sheetView>
  </sheetViews>
  <sheetFormatPr baseColWidth="10" defaultRowHeight="15" x14ac:dyDescent="0.25"/>
  <cols>
    <col min="2" max="2" width="42.42578125" bestFit="1" customWidth="1"/>
    <col min="3" max="3" width="52.5703125" bestFit="1" customWidth="1"/>
  </cols>
  <sheetData>
    <row r="1" spans="1:6" ht="60" x14ac:dyDescent="0.25">
      <c r="A1" s="189" t="s">
        <v>129</v>
      </c>
      <c r="B1" s="190" t="s">
        <v>130</v>
      </c>
      <c r="C1" s="190" t="s">
        <v>131</v>
      </c>
      <c r="D1" s="161"/>
    </row>
    <row r="2" spans="1:6" x14ac:dyDescent="0.25">
      <c r="A2" s="161"/>
      <c r="B2" s="161"/>
      <c r="C2" s="162"/>
      <c r="D2" s="161"/>
      <c r="F2" t="s">
        <v>108</v>
      </c>
    </row>
    <row r="3" spans="1:6" ht="18" x14ac:dyDescent="0.25">
      <c r="A3" s="168" t="s">
        <v>132</v>
      </c>
      <c r="B3" s="161"/>
      <c r="C3" s="161"/>
      <c r="D3" s="136"/>
    </row>
    <row r="4" spans="1:6" ht="15.75" thickBot="1" x14ac:dyDescent="0.3">
      <c r="A4" s="161"/>
      <c r="B4" s="161"/>
      <c r="C4" s="161"/>
      <c r="D4" s="212" t="s">
        <v>238</v>
      </c>
    </row>
    <row r="5" spans="1:6" ht="43.5" thickTop="1" x14ac:dyDescent="0.25">
      <c r="A5" s="173">
        <v>1</v>
      </c>
      <c r="B5" s="174" t="s">
        <v>133</v>
      </c>
      <c r="C5" s="192" t="s">
        <v>134</v>
      </c>
      <c r="D5" s="215" t="str">
        <f>IF(OR(Rahmenplan1!D5='Rahmanplan Final'!$F$2,Rahmenplan2!D5='Rahmanplan Final'!$F$2),$F$2," ")</f>
        <v>x</v>
      </c>
    </row>
    <row r="6" spans="1:6" ht="28.5" x14ac:dyDescent="0.25">
      <c r="A6" s="164"/>
      <c r="B6" s="163"/>
      <c r="C6" s="193" t="s">
        <v>135</v>
      </c>
      <c r="D6" s="215" t="str">
        <f>IF(OR(Rahmenplan1!D6='Rahmanplan Final'!$F$2,Rahmenplan2!D6='Rahmanplan Final'!$F$2),$F$2," ")</f>
        <v>x</v>
      </c>
    </row>
    <row r="7" spans="1:6" x14ac:dyDescent="0.25">
      <c r="A7" s="164"/>
      <c r="B7" s="163"/>
      <c r="C7" s="194" t="s">
        <v>136</v>
      </c>
      <c r="D7" s="215" t="str">
        <f>IF(OR(Rahmenplan1!D7='Rahmanplan Final'!$F$2,Rahmenplan2!D7='Rahmanplan Final'!$F$2),$F$2," ")</f>
        <v xml:space="preserve"> </v>
      </c>
    </row>
    <row r="8" spans="1:6" x14ac:dyDescent="0.25">
      <c r="A8" s="164"/>
      <c r="B8" s="163"/>
      <c r="C8" s="194" t="s">
        <v>137</v>
      </c>
      <c r="D8" s="215" t="str">
        <f>IF(OR(Rahmenplan1!D8='Rahmanplan Final'!$F$2,Rahmenplan2!D8='Rahmanplan Final'!$F$2),$F$2," ")</f>
        <v xml:space="preserve"> </v>
      </c>
    </row>
    <row r="9" spans="1:6" ht="29.25" thickBot="1" x14ac:dyDescent="0.3">
      <c r="A9" s="166"/>
      <c r="B9" s="167"/>
      <c r="C9" s="195" t="s">
        <v>138</v>
      </c>
      <c r="D9" s="215" t="str">
        <f>IF(OR(Rahmenplan1!D9='Rahmanplan Final'!$F$2,Rahmenplan2!D9='Rahmanplan Final'!$F$2),$F$2," ")</f>
        <v xml:space="preserve"> </v>
      </c>
    </row>
    <row r="10" spans="1:6" ht="28.5" x14ac:dyDescent="0.25">
      <c r="A10" s="164">
        <v>2</v>
      </c>
      <c r="B10" s="165" t="s">
        <v>139</v>
      </c>
      <c r="C10" s="196" t="s">
        <v>140</v>
      </c>
      <c r="D10" s="215" t="str">
        <f>IF(OR(Rahmenplan1!D10='Rahmanplan Final'!$F$2,Rahmenplan2!D10='Rahmanplan Final'!$F$2),$F$2," ")</f>
        <v>x</v>
      </c>
    </row>
    <row r="11" spans="1:6" ht="42.75" x14ac:dyDescent="0.25">
      <c r="A11" s="164"/>
      <c r="B11" s="163"/>
      <c r="C11" s="193" t="s">
        <v>141</v>
      </c>
      <c r="D11" s="215" t="str">
        <f>IF(OR(Rahmenplan1!D11='Rahmanplan Final'!$F$2,Rahmenplan2!D11='Rahmanplan Final'!$F$2),$F$2," ")</f>
        <v xml:space="preserve"> </v>
      </c>
    </row>
    <row r="12" spans="1:6" ht="57" x14ac:dyDescent="0.25">
      <c r="A12" s="164"/>
      <c r="B12" s="163"/>
      <c r="C12" s="193" t="s">
        <v>142</v>
      </c>
      <c r="D12" s="215" t="str">
        <f>IF(OR(Rahmenplan1!D12='Rahmanplan Final'!$F$2,Rahmenplan2!D12='Rahmanplan Final'!$F$2),$F$2," ")</f>
        <v xml:space="preserve"> </v>
      </c>
    </row>
    <row r="13" spans="1:6" ht="57.75" thickBot="1" x14ac:dyDescent="0.3">
      <c r="A13" s="166"/>
      <c r="B13" s="167"/>
      <c r="C13" s="195" t="s">
        <v>143</v>
      </c>
      <c r="D13" s="215" t="str">
        <f>IF(OR(Rahmenplan1!D13='Rahmanplan Final'!$F$2,Rahmenplan2!D13='Rahmanplan Final'!$F$2),$F$2," ")</f>
        <v xml:space="preserve"> </v>
      </c>
    </row>
    <row r="14" spans="1:6" ht="42.75" x14ac:dyDescent="0.25">
      <c r="A14" s="164">
        <v>3</v>
      </c>
      <c r="B14" s="165" t="s">
        <v>144</v>
      </c>
      <c r="C14" s="196" t="s">
        <v>145</v>
      </c>
      <c r="D14" s="215" t="str">
        <f>IF(OR(Rahmenplan1!D14='Rahmanplan Final'!$F$2,Rahmenplan2!D14='Rahmanplan Final'!$F$2),$F$2," ")</f>
        <v xml:space="preserve"> </v>
      </c>
    </row>
    <row r="15" spans="1:6" ht="42.75" x14ac:dyDescent="0.25">
      <c r="A15" s="164"/>
      <c r="B15" s="163"/>
      <c r="C15" s="193" t="s">
        <v>146</v>
      </c>
      <c r="D15" s="215" t="str">
        <f>IF(OR(Rahmenplan1!D15='Rahmanplan Final'!$F$2,Rahmenplan2!D15='Rahmanplan Final'!$F$2),$F$2," ")</f>
        <v xml:space="preserve"> </v>
      </c>
    </row>
    <row r="16" spans="1:6" ht="42.75" x14ac:dyDescent="0.25">
      <c r="A16" s="164"/>
      <c r="B16" s="163"/>
      <c r="C16" s="193" t="s">
        <v>147</v>
      </c>
      <c r="D16" s="215" t="str">
        <f>IF(OR(Rahmenplan1!D16='Rahmanplan Final'!$F$2,Rahmenplan2!D16='Rahmanplan Final'!$F$2),$F$2," ")</f>
        <v>x</v>
      </c>
    </row>
    <row r="17" spans="1:4" ht="57" x14ac:dyDescent="0.25">
      <c r="A17" s="164"/>
      <c r="B17" s="163"/>
      <c r="C17" s="193" t="s">
        <v>148</v>
      </c>
      <c r="D17" s="215" t="str">
        <f>IF(OR(Rahmenplan1!D17='Rahmanplan Final'!$F$2,Rahmenplan2!D17='Rahmanplan Final'!$F$2),$F$2," ")</f>
        <v xml:space="preserve"> </v>
      </c>
    </row>
    <row r="18" spans="1:4" ht="72" thickBot="1" x14ac:dyDescent="0.3">
      <c r="A18" s="166"/>
      <c r="B18" s="167"/>
      <c r="C18" s="195" t="s">
        <v>149</v>
      </c>
      <c r="D18" s="215" t="str">
        <f>IF(OR(Rahmenplan1!D18='Rahmanplan Final'!$F$2,Rahmenplan2!D18='Rahmanplan Final'!$F$2),$F$2," ")</f>
        <v xml:space="preserve"> </v>
      </c>
    </row>
    <row r="19" spans="1:4" ht="57" x14ac:dyDescent="0.25">
      <c r="A19" s="164">
        <v>4</v>
      </c>
      <c r="B19" s="163" t="s">
        <v>150</v>
      </c>
      <c r="C19" s="196" t="s">
        <v>151</v>
      </c>
      <c r="D19" s="215" t="str">
        <f>IF(OR(Rahmenplan1!D19='Rahmanplan Final'!$F$2,Rahmenplan2!D19='Rahmanplan Final'!$F$2),$F$2," ")</f>
        <v xml:space="preserve"> </v>
      </c>
    </row>
    <row r="20" spans="1:4" ht="57" x14ac:dyDescent="0.25">
      <c r="A20" s="164"/>
      <c r="B20" s="163"/>
      <c r="C20" s="193" t="s">
        <v>152</v>
      </c>
      <c r="D20" s="215" t="str">
        <f>IF(OR(Rahmenplan1!D20='Rahmanplan Final'!$F$2,Rahmenplan2!D20='Rahmanplan Final'!$F$2),$F$2," ")</f>
        <v xml:space="preserve"> </v>
      </c>
    </row>
    <row r="21" spans="1:4" ht="42.75" x14ac:dyDescent="0.25">
      <c r="A21" s="164"/>
      <c r="B21" s="163"/>
      <c r="C21" s="193" t="s">
        <v>153</v>
      </c>
      <c r="D21" s="215" t="str">
        <f>IF(OR(Rahmenplan1!D21='Rahmanplan Final'!$F$2,Rahmenplan2!D21='Rahmanplan Final'!$F$2),$F$2," ")</f>
        <v xml:space="preserve"> </v>
      </c>
    </row>
    <row r="22" spans="1:4" ht="42.75" x14ac:dyDescent="0.25">
      <c r="A22" s="164"/>
      <c r="B22" s="163"/>
      <c r="C22" s="193" t="s">
        <v>154</v>
      </c>
      <c r="D22" s="215" t="str">
        <f>IF(OR(Rahmenplan1!D22='Rahmanplan Final'!$F$2,Rahmenplan2!D22='Rahmanplan Final'!$F$2),$F$2," ")</f>
        <v xml:space="preserve"> </v>
      </c>
    </row>
    <row r="23" spans="1:4" ht="29.25" thickBot="1" x14ac:dyDescent="0.3">
      <c r="A23" s="166"/>
      <c r="B23" s="167"/>
      <c r="C23" s="195" t="s">
        <v>155</v>
      </c>
      <c r="D23" s="215" t="str">
        <f>IF(OR(Rahmenplan1!D23='Rahmanplan Final'!$F$2,Rahmenplan2!D23='Rahmanplan Final'!$F$2),$F$2," ")</f>
        <v xml:space="preserve"> </v>
      </c>
    </row>
    <row r="24" spans="1:4" ht="42.75" x14ac:dyDescent="0.25">
      <c r="A24" s="164">
        <v>5</v>
      </c>
      <c r="B24" s="163" t="s">
        <v>156</v>
      </c>
      <c r="C24" s="197" t="s">
        <v>157</v>
      </c>
      <c r="D24" s="215" t="str">
        <f>IF(OR(Rahmenplan1!D24='Rahmanplan Final'!$F$2,Rahmenplan2!D24='Rahmanplan Final'!$F$2),$F$2," ")</f>
        <v xml:space="preserve"> </v>
      </c>
    </row>
    <row r="25" spans="1:4" ht="42.75" x14ac:dyDescent="0.25">
      <c r="A25" s="164"/>
      <c r="B25" s="163"/>
      <c r="C25" s="198" t="s">
        <v>158</v>
      </c>
      <c r="D25" s="215" t="str">
        <f>IF(OR(Rahmenplan1!D25='Rahmanplan Final'!$F$2,Rahmenplan2!D25='Rahmanplan Final'!$F$2),$F$2," ")</f>
        <v xml:space="preserve"> </v>
      </c>
    </row>
    <row r="26" spans="1:4" ht="57" x14ac:dyDescent="0.25">
      <c r="A26" s="164"/>
      <c r="B26" s="163"/>
      <c r="C26" s="198" t="s">
        <v>159</v>
      </c>
      <c r="D26" s="215" t="str">
        <f>IF(OR(Rahmenplan1!D26='Rahmanplan Final'!$F$2,Rahmenplan2!D26='Rahmanplan Final'!$F$2),$F$2," ")</f>
        <v xml:space="preserve"> </v>
      </c>
    </row>
    <row r="27" spans="1:4" ht="28.5" x14ac:dyDescent="0.25">
      <c r="A27" s="164"/>
      <c r="B27" s="163"/>
      <c r="C27" s="198" t="s">
        <v>160</v>
      </c>
      <c r="D27" s="215" t="str">
        <f>IF(OR(Rahmenplan1!D27='Rahmanplan Final'!$F$2,Rahmenplan2!D27='Rahmanplan Final'!$F$2),$F$2," ")</f>
        <v xml:space="preserve"> </v>
      </c>
    </row>
    <row r="28" spans="1:4" ht="57" x14ac:dyDescent="0.25">
      <c r="A28" s="164"/>
      <c r="B28" s="163"/>
      <c r="C28" s="198" t="s">
        <v>161</v>
      </c>
      <c r="D28" s="215" t="str">
        <f>IF(OR(Rahmenplan1!D28='Rahmanplan Final'!$F$2,Rahmenplan2!D28='Rahmanplan Final'!$F$2),$F$2," ")</f>
        <v xml:space="preserve"> </v>
      </c>
    </row>
    <row r="29" spans="1:4" ht="42.75" x14ac:dyDescent="0.25">
      <c r="A29" s="164"/>
      <c r="B29" s="163"/>
      <c r="C29" s="198" t="s">
        <v>162</v>
      </c>
      <c r="D29" s="215" t="str">
        <f>IF(OR(Rahmenplan1!D29='Rahmanplan Final'!$F$2,Rahmenplan2!D29='Rahmanplan Final'!$F$2),$F$2," ")</f>
        <v xml:space="preserve"> </v>
      </c>
    </row>
    <row r="30" spans="1:4" ht="42.75" x14ac:dyDescent="0.25">
      <c r="A30" s="164"/>
      <c r="B30" s="163"/>
      <c r="C30" s="198" t="s">
        <v>163</v>
      </c>
      <c r="D30" s="215" t="str">
        <f>IF(OR(Rahmenplan1!D30='Rahmanplan Final'!$F$2,Rahmenplan2!D30='Rahmanplan Final'!$F$2),$F$2," ")</f>
        <v xml:space="preserve"> </v>
      </c>
    </row>
    <row r="31" spans="1:4" ht="42.75" x14ac:dyDescent="0.25">
      <c r="A31" s="164"/>
      <c r="B31" s="163"/>
      <c r="C31" s="198" t="s">
        <v>164</v>
      </c>
      <c r="D31" s="215" t="str">
        <f>IF(OR(Rahmenplan1!D31='Rahmanplan Final'!$F$2,Rahmenplan2!D31='Rahmanplan Final'!$F$2),$F$2," ")</f>
        <v xml:space="preserve"> </v>
      </c>
    </row>
    <row r="32" spans="1:4" ht="15.75" thickBot="1" x14ac:dyDescent="0.3">
      <c r="A32" s="166"/>
      <c r="B32" s="167"/>
      <c r="C32" s="199" t="s">
        <v>165</v>
      </c>
      <c r="D32" s="215" t="str">
        <f>IF(OR(Rahmenplan1!D32='Rahmanplan Final'!$F$2,Rahmenplan2!D32='Rahmanplan Final'!$F$2),$F$2," ")</f>
        <v xml:space="preserve"> </v>
      </c>
    </row>
    <row r="33" spans="1:4" ht="42.75" x14ac:dyDescent="0.25">
      <c r="A33" s="164">
        <v>6</v>
      </c>
      <c r="B33" s="165" t="s">
        <v>166</v>
      </c>
      <c r="C33" s="196" t="s">
        <v>167</v>
      </c>
      <c r="D33" s="215" t="str">
        <f>IF(OR(Rahmenplan1!D33='Rahmanplan Final'!$F$2,Rahmenplan2!D33='Rahmanplan Final'!$F$2),$F$2," ")</f>
        <v xml:space="preserve"> </v>
      </c>
    </row>
    <row r="34" spans="1:4" ht="42.75" x14ac:dyDescent="0.25">
      <c r="A34" s="164"/>
      <c r="B34" s="163"/>
      <c r="C34" s="193" t="s">
        <v>168</v>
      </c>
      <c r="D34" s="215" t="str">
        <f>IF(OR(Rahmenplan1!D34='Rahmanplan Final'!$F$2,Rahmenplan2!D34='Rahmanplan Final'!$F$2),$F$2," ")</f>
        <v xml:space="preserve"> </v>
      </c>
    </row>
    <row r="35" spans="1:4" ht="42.75" x14ac:dyDescent="0.25">
      <c r="A35" s="164"/>
      <c r="B35" s="163"/>
      <c r="C35" s="193" t="s">
        <v>169</v>
      </c>
      <c r="D35" s="215" t="str">
        <f>IF(OR(Rahmenplan1!D35='Rahmanplan Final'!$F$2,Rahmenplan2!D35='Rahmanplan Final'!$F$2),$F$2," ")</f>
        <v xml:space="preserve"> </v>
      </c>
    </row>
    <row r="36" spans="1:4" ht="28.5" x14ac:dyDescent="0.25">
      <c r="A36" s="164"/>
      <c r="B36" s="163"/>
      <c r="C36" s="193" t="s">
        <v>170</v>
      </c>
      <c r="D36" s="215" t="str">
        <f>IF(OR(Rahmenplan1!D36='Rahmanplan Final'!$F$2,Rahmenplan2!D36='Rahmanplan Final'!$F$2),$F$2," ")</f>
        <v xml:space="preserve"> </v>
      </c>
    </row>
    <row r="37" spans="1:4" ht="28.5" x14ac:dyDescent="0.25">
      <c r="A37" s="164"/>
      <c r="B37" s="163"/>
      <c r="C37" s="193" t="s">
        <v>171</v>
      </c>
      <c r="D37" s="215" t="str">
        <f>IF(OR(Rahmenplan1!D37='Rahmanplan Final'!$F$2,Rahmenplan2!D37='Rahmanplan Final'!$F$2),$F$2," ")</f>
        <v xml:space="preserve"> </v>
      </c>
    </row>
    <row r="38" spans="1:4" ht="28.5" x14ac:dyDescent="0.25">
      <c r="A38" s="164"/>
      <c r="B38" s="163"/>
      <c r="C38" s="193" t="s">
        <v>172</v>
      </c>
      <c r="D38" s="215" t="str">
        <f>IF(OR(Rahmenplan1!D38='Rahmanplan Final'!$F$2,Rahmenplan2!D38='Rahmanplan Final'!$F$2),$F$2," ")</f>
        <v xml:space="preserve"> </v>
      </c>
    </row>
    <row r="39" spans="1:4" ht="42.75" x14ac:dyDescent="0.25">
      <c r="A39" s="164"/>
      <c r="B39" s="163"/>
      <c r="C39" s="193" t="s">
        <v>173</v>
      </c>
      <c r="D39" s="215" t="str">
        <f>IF(OR(Rahmenplan1!D39='Rahmanplan Final'!$F$2,Rahmenplan2!D39='Rahmanplan Final'!$F$2),$F$2," ")</f>
        <v xml:space="preserve"> </v>
      </c>
    </row>
    <row r="40" spans="1:4" ht="28.5" x14ac:dyDescent="0.25">
      <c r="A40" s="164"/>
      <c r="B40" s="163"/>
      <c r="C40" s="193" t="s">
        <v>174</v>
      </c>
      <c r="D40" s="215" t="str">
        <f>IF(OR(Rahmenplan1!D40='Rahmanplan Final'!$F$2,Rahmenplan2!D40='Rahmanplan Final'!$F$2),$F$2," ")</f>
        <v xml:space="preserve"> </v>
      </c>
    </row>
    <row r="41" spans="1:4" x14ac:dyDescent="0.25">
      <c r="A41" s="164"/>
      <c r="B41" s="163"/>
      <c r="C41" s="193" t="s">
        <v>175</v>
      </c>
      <c r="D41" s="215" t="str">
        <f>IF(OR(Rahmenplan1!D41='Rahmanplan Final'!$F$2,Rahmenplan2!D41='Rahmanplan Final'!$F$2),$F$2," ")</f>
        <v xml:space="preserve"> </v>
      </c>
    </row>
    <row r="42" spans="1:4" ht="42.75" x14ac:dyDescent="0.25">
      <c r="A42" s="164"/>
      <c r="B42" s="163"/>
      <c r="C42" s="193" t="s">
        <v>176</v>
      </c>
      <c r="D42" s="215" t="str">
        <f>IF(OR(Rahmenplan1!D42='Rahmanplan Final'!$F$2,Rahmenplan2!D42='Rahmanplan Final'!$F$2),$F$2," ")</f>
        <v xml:space="preserve"> </v>
      </c>
    </row>
    <row r="43" spans="1:4" ht="42.75" x14ac:dyDescent="0.25">
      <c r="A43" s="164"/>
      <c r="B43" s="163"/>
      <c r="C43" s="193" t="s">
        <v>177</v>
      </c>
      <c r="D43" s="215" t="str">
        <f>IF(OR(Rahmenplan1!D43='Rahmanplan Final'!$F$2,Rahmenplan2!D43='Rahmanplan Final'!$F$2),$F$2," ")</f>
        <v xml:space="preserve"> </v>
      </c>
    </row>
    <row r="44" spans="1:4" ht="29.25" thickBot="1" x14ac:dyDescent="0.3">
      <c r="A44" s="170"/>
      <c r="B44" s="167"/>
      <c r="C44" s="195" t="s">
        <v>178</v>
      </c>
      <c r="D44" s="215" t="str">
        <f>IF(OR(Rahmenplan1!D44='Rahmanplan Final'!$F$2,Rahmenplan2!D44='Rahmanplan Final'!$F$2),$F$2," ")</f>
        <v xml:space="preserve"> </v>
      </c>
    </row>
    <row r="45" spans="1:4" ht="71.25" x14ac:dyDescent="0.25">
      <c r="A45" s="164">
        <v>7</v>
      </c>
      <c r="B45" s="165" t="s">
        <v>179</v>
      </c>
      <c r="C45" s="196" t="s">
        <v>180</v>
      </c>
      <c r="D45" s="215" t="str">
        <f>IF(OR(Rahmenplan1!D45='Rahmanplan Final'!$F$2,Rahmenplan2!D45='Rahmanplan Final'!$F$2),$F$2," ")</f>
        <v xml:space="preserve"> </v>
      </c>
    </row>
    <row r="46" spans="1:4" ht="43.5" thickBot="1" x14ac:dyDescent="0.3">
      <c r="A46" s="170"/>
      <c r="B46" s="167"/>
      <c r="C46" s="195" t="s">
        <v>181</v>
      </c>
      <c r="D46" s="215" t="str">
        <f>IF(OR(Rahmenplan1!D46='Rahmanplan Final'!$F$2,Rahmenplan2!D46='Rahmanplan Final'!$F$2),$F$2," ")</f>
        <v xml:space="preserve"> </v>
      </c>
    </row>
    <row r="47" spans="1:4" ht="43.5" x14ac:dyDescent="0.25">
      <c r="A47" s="164">
        <v>8</v>
      </c>
      <c r="B47" s="172" t="s">
        <v>182</v>
      </c>
      <c r="C47" s="200" t="s">
        <v>183</v>
      </c>
      <c r="D47" s="215" t="str">
        <f>IF(OR(Rahmenplan1!D47='Rahmanplan Final'!$F$2,Rahmenplan2!D47='Rahmanplan Final'!$F$2),$F$2," ")</f>
        <v xml:space="preserve"> </v>
      </c>
    </row>
    <row r="48" spans="1:4" ht="43.5" x14ac:dyDescent="0.25">
      <c r="A48" s="169"/>
      <c r="B48" s="172"/>
      <c r="C48" s="201" t="s">
        <v>184</v>
      </c>
      <c r="D48" s="215" t="str">
        <f>IF(OR(Rahmenplan1!D48='Rahmanplan Final'!$F$2,Rahmenplan2!D48='Rahmanplan Final'!$F$2),$F$2," ")</f>
        <v xml:space="preserve"> </v>
      </c>
    </row>
    <row r="49" spans="1:4" ht="43.5" x14ac:dyDescent="0.25">
      <c r="A49" s="169"/>
      <c r="B49" s="172"/>
      <c r="C49" s="201" t="s">
        <v>185</v>
      </c>
      <c r="D49" s="215" t="str">
        <f>IF(OR(Rahmenplan1!D49='Rahmanplan Final'!$F$2,Rahmenplan2!D49='Rahmanplan Final'!$F$2),$F$2," ")</f>
        <v xml:space="preserve"> </v>
      </c>
    </row>
    <row r="50" spans="1:4" x14ac:dyDescent="0.25">
      <c r="A50" s="169"/>
      <c r="B50" s="172"/>
      <c r="C50" s="202" t="s">
        <v>186</v>
      </c>
      <c r="D50" s="215" t="str">
        <f>IF(OR(Rahmenplan1!D50='Rahmanplan Final'!$F$2,Rahmenplan2!D50='Rahmanplan Final'!$F$2),$F$2," ")</f>
        <v xml:space="preserve"> </v>
      </c>
    </row>
    <row r="51" spans="1:4" ht="44.25" thickBot="1" x14ac:dyDescent="0.3">
      <c r="A51" s="170"/>
      <c r="B51" s="180"/>
      <c r="C51" s="203" t="s">
        <v>187</v>
      </c>
      <c r="D51" s="215" t="str">
        <f>IF(OR(Rahmenplan1!D51='Rahmanplan Final'!$F$2,Rahmenplan2!D51='Rahmanplan Final'!$F$2),$F$2," ")</f>
        <v xml:space="preserve"> </v>
      </c>
    </row>
    <row r="52" spans="1:4" ht="28.5" x14ac:dyDescent="0.25">
      <c r="A52" s="164">
        <v>9</v>
      </c>
      <c r="B52" s="179" t="s">
        <v>188</v>
      </c>
      <c r="C52" s="196" t="s">
        <v>189</v>
      </c>
      <c r="D52" s="215" t="str">
        <f>IF(OR(Rahmenplan1!D52='Rahmanplan Final'!$F$2,Rahmenplan2!D52='Rahmanplan Final'!$F$2),$F$2," ")</f>
        <v xml:space="preserve"> </v>
      </c>
    </row>
    <row r="53" spans="1:4" ht="57" x14ac:dyDescent="0.25">
      <c r="A53" s="169"/>
      <c r="B53" s="172"/>
      <c r="C53" s="193" t="s">
        <v>190</v>
      </c>
      <c r="D53" s="215" t="str">
        <f>IF(OR(Rahmenplan1!D53='Rahmanplan Final'!$F$2,Rahmenplan2!D53='Rahmanplan Final'!$F$2),$F$2," ")</f>
        <v xml:space="preserve"> </v>
      </c>
    </row>
    <row r="54" spans="1:4" ht="29.25" thickBot="1" x14ac:dyDescent="0.3">
      <c r="A54" s="170"/>
      <c r="B54" s="180"/>
      <c r="C54" s="204" t="s">
        <v>191</v>
      </c>
      <c r="D54" s="215" t="str">
        <f>IF(OR(Rahmenplan1!D54='Rahmanplan Final'!$F$2,Rahmenplan2!D54='Rahmanplan Final'!$F$2),$F$2," ")</f>
        <v xml:space="preserve"> </v>
      </c>
    </row>
    <row r="55" spans="1:4" x14ac:dyDescent="0.25">
      <c r="A55" s="164">
        <v>10</v>
      </c>
      <c r="B55" s="172" t="s">
        <v>192</v>
      </c>
      <c r="C55" s="196" t="s">
        <v>193</v>
      </c>
      <c r="D55" s="215" t="str">
        <f>IF(OR(Rahmenplan1!D55='Rahmanplan Final'!$F$2,Rahmenplan2!D55='Rahmanplan Final'!$F$2),$F$2," ")</f>
        <v xml:space="preserve"> </v>
      </c>
    </row>
    <row r="56" spans="1:4" ht="15.75" thickBot="1" x14ac:dyDescent="0.3">
      <c r="A56" s="170"/>
      <c r="B56" s="180"/>
      <c r="C56" s="195" t="s">
        <v>194</v>
      </c>
      <c r="D56" s="215" t="str">
        <f>IF(OR(Rahmenplan1!D56='Rahmanplan Final'!$F$2,Rahmenplan2!D56='Rahmanplan Final'!$F$2),$F$2," ")</f>
        <v xml:space="preserve"> </v>
      </c>
    </row>
    <row r="57" spans="1:4" ht="100.5" x14ac:dyDescent="0.25">
      <c r="A57" s="164">
        <v>11</v>
      </c>
      <c r="B57" s="172" t="s">
        <v>195</v>
      </c>
      <c r="C57" s="200" t="s">
        <v>196</v>
      </c>
      <c r="D57" s="215" t="str">
        <f>IF(OR(Rahmenplan1!D57='Rahmanplan Final'!$F$2,Rahmenplan2!D57='Rahmanplan Final'!$F$2),$F$2," ")</f>
        <v xml:space="preserve"> </v>
      </c>
    </row>
    <row r="58" spans="1:4" ht="15.75" thickBot="1" x14ac:dyDescent="0.3">
      <c r="A58" s="170"/>
      <c r="B58" s="180"/>
      <c r="C58" s="205" t="s">
        <v>197</v>
      </c>
      <c r="D58" s="215" t="str">
        <f>IF(OR(Rahmenplan1!D58='Rahmanplan Final'!$F$2,Rahmenplan2!D58='Rahmanplan Final'!$F$2),$F$2," ")</f>
        <v xml:space="preserve"> </v>
      </c>
    </row>
    <row r="59" spans="1:4" ht="42.75" x14ac:dyDescent="0.25">
      <c r="A59" s="164">
        <v>12</v>
      </c>
      <c r="B59" s="177" t="s">
        <v>198</v>
      </c>
      <c r="C59" s="196" t="s">
        <v>199</v>
      </c>
      <c r="D59" s="215" t="str">
        <f>IF(OR(Rahmenplan1!D59='Rahmanplan Final'!$F$2,Rahmenplan2!D59='Rahmanplan Final'!$F$2),$F$2," ")</f>
        <v xml:space="preserve"> </v>
      </c>
    </row>
    <row r="60" spans="1:4" ht="29.25" thickBot="1" x14ac:dyDescent="0.3">
      <c r="A60" s="170"/>
      <c r="B60" s="182"/>
      <c r="C60" s="204" t="s">
        <v>200</v>
      </c>
      <c r="D60" s="215" t="str">
        <f>IF(OR(Rahmenplan1!D60='Rahmanplan Final'!$F$2,Rahmenplan2!D60='Rahmanplan Final'!$F$2),$F$2," ")</f>
        <v xml:space="preserve"> </v>
      </c>
    </row>
    <row r="61" spans="1:4" ht="28.5" x14ac:dyDescent="0.25">
      <c r="A61" s="164">
        <v>13</v>
      </c>
      <c r="B61" s="176" t="s">
        <v>201</v>
      </c>
      <c r="C61" s="196" t="s">
        <v>202</v>
      </c>
      <c r="D61" s="215" t="str">
        <f>IF(OR(Rahmenplan1!D61='Rahmanplan Final'!$F$2,Rahmenplan2!D61='Rahmanplan Final'!$F$2),$F$2," ")</f>
        <v xml:space="preserve"> </v>
      </c>
    </row>
    <row r="62" spans="1:4" ht="28.5" x14ac:dyDescent="0.25">
      <c r="A62" s="169"/>
      <c r="B62" s="188"/>
      <c r="C62" s="193" t="s">
        <v>203</v>
      </c>
      <c r="D62" s="215" t="str">
        <f>IF(OR(Rahmenplan1!D62='Rahmanplan Final'!$F$2,Rahmenplan2!D62='Rahmanplan Final'!$F$2),$F$2," ")</f>
        <v xml:space="preserve"> </v>
      </c>
    </row>
    <row r="63" spans="1:4" ht="28.5" x14ac:dyDescent="0.25">
      <c r="A63" s="169"/>
      <c r="B63" s="188"/>
      <c r="C63" s="206" t="s">
        <v>204</v>
      </c>
      <c r="D63" s="215" t="str">
        <f>IF(OR(Rahmenplan1!D63='Rahmanplan Final'!$F$2,Rahmenplan2!D63='Rahmanplan Final'!$F$2),$F$2," ")</f>
        <v xml:space="preserve"> </v>
      </c>
    </row>
    <row r="64" spans="1:4" x14ac:dyDescent="0.25">
      <c r="A64" s="161"/>
      <c r="B64" s="161"/>
      <c r="C64" s="193" t="s">
        <v>205</v>
      </c>
      <c r="D64" s="215" t="str">
        <f>IF(OR(Rahmenplan1!D64='Rahmanplan Final'!$F$2,Rahmenplan2!D64='Rahmanplan Final'!$F$2),$F$2," ")</f>
        <v xml:space="preserve"> </v>
      </c>
    </row>
    <row r="65" spans="1:4" ht="28.5" x14ac:dyDescent="0.25">
      <c r="A65" s="161"/>
      <c r="B65" s="161"/>
      <c r="C65" s="193" t="s">
        <v>206</v>
      </c>
      <c r="D65" s="215" t="str">
        <f>IF(OR(Rahmenplan1!D65='Rahmanplan Final'!$F$2,Rahmenplan2!D65='Rahmanplan Final'!$F$2),$F$2," ")</f>
        <v xml:space="preserve"> </v>
      </c>
    </row>
    <row r="66" spans="1:4" ht="28.5" x14ac:dyDescent="0.25">
      <c r="A66" s="161"/>
      <c r="B66" s="161"/>
      <c r="C66" s="193" t="s">
        <v>207</v>
      </c>
      <c r="D66" s="215" t="str">
        <f>IF(OR(Rahmenplan1!D66='Rahmanplan Final'!$F$2,Rahmenplan2!D66='Rahmanplan Final'!$F$2),$F$2," ")</f>
        <v xml:space="preserve"> </v>
      </c>
    </row>
    <row r="67" spans="1:4" ht="15.75" thickBot="1" x14ac:dyDescent="0.3">
      <c r="A67" s="170"/>
      <c r="B67" s="180"/>
      <c r="C67" s="195" t="s">
        <v>208</v>
      </c>
      <c r="D67" s="215" t="str">
        <f>IF(OR(Rahmenplan1!D67='Rahmanplan Final'!$F$2,Rahmenplan2!D67='Rahmanplan Final'!$F$2),$F$2," ")</f>
        <v xml:space="preserve"> </v>
      </c>
    </row>
    <row r="68" spans="1:4" ht="43.5" x14ac:dyDescent="0.25">
      <c r="A68" s="184">
        <v>14</v>
      </c>
      <c r="B68" s="178" t="s">
        <v>209</v>
      </c>
      <c r="C68" s="200" t="s">
        <v>210</v>
      </c>
      <c r="D68" s="215" t="str">
        <f>IF(OR(Rahmenplan1!D68='Rahmanplan Final'!$F$2,Rahmenplan2!D68='Rahmanplan Final'!$F$2),$F$2," ")</f>
        <v xml:space="preserve"> </v>
      </c>
    </row>
    <row r="69" spans="1:4" ht="57" x14ac:dyDescent="0.25">
      <c r="A69" s="184"/>
      <c r="B69" s="183"/>
      <c r="C69" s="207" t="s">
        <v>211</v>
      </c>
      <c r="D69" s="215" t="str">
        <f>IF(OR(Rahmenplan1!D69='Rahmanplan Final'!$F$2,Rahmenplan2!D69='Rahmanplan Final'!$F$2),$F$2," ")</f>
        <v xml:space="preserve"> </v>
      </c>
    </row>
    <row r="70" spans="1:4" ht="29.25" x14ac:dyDescent="0.25">
      <c r="A70" s="184"/>
      <c r="B70" s="183"/>
      <c r="C70" s="201" t="s">
        <v>212</v>
      </c>
      <c r="D70" s="215" t="str">
        <f>IF(OR(Rahmenplan1!D70='Rahmanplan Final'!$F$2,Rahmenplan2!D70='Rahmanplan Final'!$F$2),$F$2," ")</f>
        <v xml:space="preserve"> </v>
      </c>
    </row>
    <row r="71" spans="1:4" ht="57" x14ac:dyDescent="0.25">
      <c r="A71" s="184"/>
      <c r="B71" s="183"/>
      <c r="C71" s="208" t="s">
        <v>213</v>
      </c>
      <c r="D71" s="215" t="str">
        <f>IF(OR(Rahmenplan1!D71='Rahmanplan Final'!$F$2,Rahmenplan2!D71='Rahmanplan Final'!$F$2),$F$2," ")</f>
        <v xml:space="preserve"> </v>
      </c>
    </row>
    <row r="72" spans="1:4" ht="29.25" thickBot="1" x14ac:dyDescent="0.3">
      <c r="A72" s="186"/>
      <c r="B72" s="181"/>
      <c r="C72" s="209" t="s">
        <v>214</v>
      </c>
      <c r="D72" s="215" t="str">
        <f>IF(OR(Rahmenplan1!D72='Rahmanplan Final'!$F$2,Rahmenplan2!D72='Rahmanplan Final'!$F$2),$F$2," ")</f>
        <v xml:space="preserve"> </v>
      </c>
    </row>
    <row r="73" spans="1:4" ht="28.5" x14ac:dyDescent="0.25">
      <c r="A73" s="184">
        <v>15</v>
      </c>
      <c r="B73" s="183" t="s">
        <v>215</v>
      </c>
      <c r="C73" s="210" t="s">
        <v>216</v>
      </c>
      <c r="D73" s="215" t="str">
        <f>IF(OR(Rahmenplan1!D73='Rahmanplan Final'!$F$2,Rahmenplan2!D73='Rahmanplan Final'!$F$2),$F$2," ")</f>
        <v xml:space="preserve"> </v>
      </c>
    </row>
    <row r="74" spans="1:4" x14ac:dyDescent="0.25">
      <c r="A74" s="184"/>
      <c r="B74" s="183"/>
      <c r="C74" s="208" t="s">
        <v>217</v>
      </c>
      <c r="D74" s="215" t="str">
        <f>IF(OR(Rahmenplan1!D74='Rahmanplan Final'!$F$2,Rahmenplan2!D74='Rahmanplan Final'!$F$2),$F$2," ")</f>
        <v xml:space="preserve"> </v>
      </c>
    </row>
    <row r="75" spans="1:4" ht="28.5" x14ac:dyDescent="0.25">
      <c r="A75" s="184"/>
      <c r="B75" s="183"/>
      <c r="C75" s="208" t="s">
        <v>218</v>
      </c>
      <c r="D75" s="215" t="str">
        <f>IF(OR(Rahmenplan1!D75='Rahmanplan Final'!$F$2,Rahmenplan2!D75='Rahmanplan Final'!$F$2),$F$2," ")</f>
        <v xml:space="preserve"> </v>
      </c>
    </row>
    <row r="76" spans="1:4" ht="15.75" thickBot="1" x14ac:dyDescent="0.3">
      <c r="A76" s="186"/>
      <c r="B76" s="181"/>
      <c r="C76" s="203" t="s">
        <v>219</v>
      </c>
      <c r="D76" s="215" t="str">
        <f>IF(OR(Rahmenplan1!D76='Rahmanplan Final'!$F$2,Rahmenplan2!D76='Rahmanplan Final'!$F$2),$F$2," ")</f>
        <v xml:space="preserve"> </v>
      </c>
    </row>
    <row r="77" spans="1:4" ht="42.75" x14ac:dyDescent="0.25">
      <c r="A77" s="184">
        <v>16</v>
      </c>
      <c r="B77" s="183" t="s">
        <v>220</v>
      </c>
      <c r="C77" s="210" t="s">
        <v>221</v>
      </c>
      <c r="D77" s="215" t="str">
        <f>IF(OR(Rahmenplan1!D77='Rahmanplan Final'!$F$2,Rahmenplan2!D77='Rahmanplan Final'!$F$2),$F$2," ")</f>
        <v xml:space="preserve"> </v>
      </c>
    </row>
    <row r="78" spans="1:4" ht="28.5" x14ac:dyDescent="0.25">
      <c r="A78" s="184"/>
      <c r="B78" s="183"/>
      <c r="C78" s="208" t="s">
        <v>222</v>
      </c>
      <c r="D78" s="215" t="str">
        <f>IF(OR(Rahmenplan1!D78='Rahmanplan Final'!$F$2,Rahmenplan2!D78='Rahmanplan Final'!$F$2),$F$2," ")</f>
        <v xml:space="preserve"> </v>
      </c>
    </row>
    <row r="79" spans="1:4" ht="29.25" x14ac:dyDescent="0.25">
      <c r="A79" s="184"/>
      <c r="B79" s="183"/>
      <c r="C79" s="201" t="s">
        <v>223</v>
      </c>
      <c r="D79" s="215" t="str">
        <f>IF(OR(Rahmenplan1!D79='Rahmanplan Final'!$F$2,Rahmenplan2!D79='Rahmanplan Final'!$F$2),$F$2," ")</f>
        <v xml:space="preserve"> </v>
      </c>
    </row>
    <row r="80" spans="1:4" ht="43.5" x14ac:dyDescent="0.25">
      <c r="A80" s="184"/>
      <c r="B80" s="183"/>
      <c r="C80" s="201" t="s">
        <v>224</v>
      </c>
      <c r="D80" s="215" t="str">
        <f>IF(OR(Rahmenplan1!D80='Rahmanplan Final'!$F$2,Rahmenplan2!D80='Rahmanplan Final'!$F$2),$F$2," ")</f>
        <v xml:space="preserve"> </v>
      </c>
    </row>
    <row r="81" spans="1:4" ht="44.25" thickBot="1" x14ac:dyDescent="0.3">
      <c r="A81" s="187"/>
      <c r="B81" s="181"/>
      <c r="C81" s="203" t="s">
        <v>225</v>
      </c>
      <c r="D81" s="215" t="str">
        <f>IF(OR(Rahmenplan1!D81='Rahmanplan Final'!$F$2,Rahmenplan2!D81='Rahmanplan Final'!$F$2),$F$2," ")</f>
        <v xml:space="preserve"> </v>
      </c>
    </row>
    <row r="82" spans="1:4" ht="42.75" x14ac:dyDescent="0.25">
      <c r="A82" s="184">
        <v>17</v>
      </c>
      <c r="B82" s="183" t="s">
        <v>226</v>
      </c>
      <c r="C82" s="210" t="s">
        <v>227</v>
      </c>
      <c r="D82" s="215" t="str">
        <f>IF(OR(Rahmenplan1!D82='Rahmanplan Final'!$F$2,Rahmenplan2!D82='Rahmanplan Final'!$F$2),$F$2," ")</f>
        <v xml:space="preserve"> </v>
      </c>
    </row>
    <row r="83" spans="1:4" ht="57.75" x14ac:dyDescent="0.25">
      <c r="A83" s="185"/>
      <c r="B83" s="183"/>
      <c r="C83" s="201" t="s">
        <v>228</v>
      </c>
      <c r="D83" s="215" t="str">
        <f>IF(OR(Rahmenplan1!D83='Rahmanplan Final'!$F$2,Rahmenplan2!D83='Rahmanplan Final'!$F$2),$F$2," ")</f>
        <v xml:space="preserve"> </v>
      </c>
    </row>
    <row r="84" spans="1:4" ht="71.25" x14ac:dyDescent="0.25">
      <c r="A84" s="161"/>
      <c r="B84" s="183"/>
      <c r="C84" s="207" t="s">
        <v>229</v>
      </c>
      <c r="D84" s="215" t="str">
        <f>IF(OR(Rahmenplan1!D84='Rahmanplan Final'!$F$2,Rahmenplan2!D84='Rahmanplan Final'!$F$2),$F$2," ")</f>
        <v xml:space="preserve"> </v>
      </c>
    </row>
    <row r="85" spans="1:4" x14ac:dyDescent="0.25">
      <c r="A85" s="161"/>
      <c r="B85" s="183"/>
      <c r="C85" s="208" t="s">
        <v>230</v>
      </c>
      <c r="D85" s="215" t="str">
        <f>IF(OR(Rahmenplan1!D85='Rahmanplan Final'!$F$2,Rahmenplan2!D85='Rahmanplan Final'!$F$2),$F$2," ")</f>
        <v xml:space="preserve"> </v>
      </c>
    </row>
    <row r="86" spans="1:4" ht="42.75" x14ac:dyDescent="0.25">
      <c r="A86" s="161"/>
      <c r="B86" s="183"/>
      <c r="C86" s="207" t="s">
        <v>231</v>
      </c>
      <c r="D86" s="215" t="str">
        <f>IF(OR(Rahmenplan1!D86='Rahmanplan Final'!$F$2,Rahmenplan2!D86='Rahmanplan Final'!$F$2),$F$2," ")</f>
        <v xml:space="preserve"> </v>
      </c>
    </row>
    <row r="87" spans="1:4" ht="57" x14ac:dyDescent="0.25">
      <c r="A87" s="161"/>
      <c r="B87" s="183"/>
      <c r="C87" s="207" t="s">
        <v>232</v>
      </c>
      <c r="D87" s="215" t="str">
        <f>IF(OR(Rahmenplan1!D87='Rahmanplan Final'!$F$2,Rahmenplan2!D87='Rahmanplan Final'!$F$2),$F$2," ")</f>
        <v xml:space="preserve"> </v>
      </c>
    </row>
    <row r="88" spans="1:4" ht="57" x14ac:dyDescent="0.25">
      <c r="A88" s="161"/>
      <c r="B88" s="183"/>
      <c r="C88" s="207" t="s">
        <v>233</v>
      </c>
      <c r="D88" s="215" t="str">
        <f>IF(OR(Rahmenplan1!D88='Rahmanplan Final'!$F$2,Rahmenplan2!D88='Rahmanplan Final'!$F$2),$F$2," ")</f>
        <v xml:space="preserve"> </v>
      </c>
    </row>
    <row r="89" spans="1:4" ht="29.25" x14ac:dyDescent="0.25">
      <c r="A89" s="161"/>
      <c r="B89" s="183"/>
      <c r="C89" s="201" t="s">
        <v>234</v>
      </c>
      <c r="D89" s="215" t="str">
        <f>IF(OR(Rahmenplan1!D89='Rahmanplan Final'!$F$2,Rahmenplan2!D89='Rahmanplan Final'!$F$2),$F$2," ")</f>
        <v xml:space="preserve"> </v>
      </c>
    </row>
    <row r="90" spans="1:4" ht="28.5" x14ac:dyDescent="0.25">
      <c r="A90" s="161"/>
      <c r="B90" s="183"/>
      <c r="C90" s="208" t="s">
        <v>235</v>
      </c>
      <c r="D90" s="215" t="str">
        <f>IF(OR(Rahmenplan1!D90='Rahmanplan Final'!$F$2,Rahmenplan2!D90='Rahmanplan Final'!$F$2),$F$2," ")</f>
        <v xml:space="preserve"> </v>
      </c>
    </row>
    <row r="91" spans="1:4" ht="42.75" x14ac:dyDescent="0.25">
      <c r="A91" s="161"/>
      <c r="B91" s="183"/>
      <c r="C91" s="207" t="s">
        <v>236</v>
      </c>
      <c r="D91" s="215" t="str">
        <f>IF(OR(Rahmenplan1!D91='Rahmanplan Final'!$F$2,Rahmenplan2!D91='Rahmanplan Final'!$F$2),$F$2," ")</f>
        <v xml:space="preserve"> </v>
      </c>
    </row>
    <row r="92" spans="1:4" ht="30" thickBot="1" x14ac:dyDescent="0.3">
      <c r="A92" s="171"/>
      <c r="B92" s="180"/>
      <c r="C92" s="203" t="s">
        <v>237</v>
      </c>
      <c r="D92" s="215" t="str">
        <f>IF(OR(Rahmenplan1!D92='Rahmanplan Final'!$F$2,Rahmenplan2!D92='Rahmanplan Final'!$F$2),$F$2," ")</f>
        <v xml:space="preserve"> </v>
      </c>
    </row>
  </sheetData>
  <conditionalFormatting sqref="D5:D92">
    <cfRule type="cellIs" dxfId="0" priority="1" operator="equal">
      <formula>$F$2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16" sqref="A16"/>
    </sheetView>
  </sheetViews>
  <sheetFormatPr baseColWidth="10" defaultRowHeight="15" x14ac:dyDescent="0.25"/>
  <cols>
    <col min="1" max="1" width="32.85546875" customWidth="1"/>
    <col min="7" max="7" width="20.28515625" bestFit="1" customWidth="1"/>
  </cols>
  <sheetData>
    <row r="1" spans="1:13" ht="15" customHeight="1" x14ac:dyDescent="0.25">
      <c r="A1" s="251" t="s">
        <v>255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24"/>
    </row>
    <row r="2" spans="1:13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24"/>
    </row>
    <row r="3" spans="1:13" ht="28.5" customHeight="1" thickBot="1" x14ac:dyDescent="0.3">
      <c r="A3" s="228" t="s">
        <v>256</v>
      </c>
      <c r="B3" s="233"/>
      <c r="C3" s="238"/>
      <c r="D3" s="238"/>
      <c r="E3" s="238"/>
      <c r="F3" s="241"/>
      <c r="G3" s="227"/>
      <c r="H3" s="227"/>
      <c r="I3" s="227"/>
      <c r="J3" s="229" t="s">
        <v>257</v>
      </c>
      <c r="K3" s="236"/>
      <c r="L3" s="229"/>
      <c r="M3" s="226"/>
    </row>
    <row r="4" spans="1:13" ht="22.5" customHeight="1" thickBot="1" x14ac:dyDescent="0.3">
      <c r="A4" s="228" t="s">
        <v>258</v>
      </c>
      <c r="B4" s="234"/>
      <c r="C4" s="239"/>
      <c r="D4" s="239"/>
      <c r="E4" s="239"/>
      <c r="F4" s="241"/>
      <c r="G4" s="227"/>
      <c r="H4" s="230"/>
      <c r="I4" s="230"/>
      <c r="J4" s="230"/>
      <c r="K4" s="230"/>
      <c r="L4" s="227"/>
      <c r="M4" s="224"/>
    </row>
    <row r="5" spans="1:13" ht="20.25" customHeight="1" thickBot="1" x14ac:dyDescent="0.3">
      <c r="A5" s="228" t="s">
        <v>259</v>
      </c>
      <c r="B5" s="234"/>
      <c r="C5" s="239"/>
      <c r="D5" s="239"/>
      <c r="E5" s="239"/>
      <c r="F5" s="241"/>
      <c r="G5" s="228"/>
      <c r="H5" s="230"/>
      <c r="I5" s="230"/>
      <c r="J5" s="230"/>
      <c r="K5" s="230"/>
      <c r="L5" s="227"/>
      <c r="M5" s="224"/>
    </row>
    <row r="6" spans="1:13" ht="19.5" customHeight="1" thickBot="1" x14ac:dyDescent="0.3">
      <c r="A6" s="228" t="s">
        <v>260</v>
      </c>
      <c r="B6" s="234"/>
      <c r="C6" s="239"/>
      <c r="D6" s="239"/>
      <c r="E6" s="239"/>
      <c r="F6" s="241"/>
      <c r="G6" s="228" t="s">
        <v>261</v>
      </c>
      <c r="H6" s="237" t="s">
        <v>269</v>
      </c>
      <c r="I6" s="237" t="s">
        <v>262</v>
      </c>
      <c r="J6" s="237" t="s">
        <v>263</v>
      </c>
      <c r="K6" s="237" t="s">
        <v>264</v>
      </c>
      <c r="L6" s="230"/>
      <c r="M6" s="223"/>
    </row>
    <row r="7" spans="1:13" ht="20.25" customHeight="1" thickBot="1" x14ac:dyDescent="0.3">
      <c r="A7" s="228" t="s">
        <v>265</v>
      </c>
      <c r="B7" s="235"/>
      <c r="C7" s="240"/>
      <c r="D7" s="240"/>
      <c r="E7" s="240"/>
      <c r="F7" s="242"/>
      <c r="G7" s="228" t="s">
        <v>266</v>
      </c>
      <c r="H7" s="254"/>
      <c r="I7" s="254"/>
      <c r="J7" s="231"/>
      <c r="K7" s="231"/>
      <c r="L7" s="232"/>
      <c r="M7" s="225"/>
    </row>
    <row r="8" spans="1:13" x14ac:dyDescent="0.25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24"/>
    </row>
    <row r="9" spans="1:13" x14ac:dyDescent="0.25">
      <c r="A9" s="255" t="s">
        <v>267</v>
      </c>
      <c r="B9" s="255"/>
      <c r="C9" s="256"/>
      <c r="D9" s="256"/>
      <c r="E9" s="256"/>
      <c r="F9" s="256"/>
      <c r="G9" s="256"/>
      <c r="H9" s="230"/>
      <c r="I9" s="230"/>
      <c r="J9" s="230"/>
      <c r="K9" s="230"/>
      <c r="L9" s="230"/>
      <c r="M9" s="224"/>
    </row>
    <row r="10" spans="1:13" x14ac:dyDescent="0.25">
      <c r="A10" s="228"/>
      <c r="B10" s="228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24"/>
    </row>
    <row r="11" spans="1:13" x14ac:dyDescent="0.25">
      <c r="A11" s="252" t="s">
        <v>268</v>
      </c>
      <c r="B11" s="252"/>
      <c r="C11" s="253"/>
      <c r="D11" s="253"/>
      <c r="E11" s="253"/>
      <c r="F11" s="230"/>
      <c r="G11" s="230"/>
      <c r="H11" s="230"/>
      <c r="I11" s="230"/>
      <c r="J11" s="230"/>
      <c r="K11" s="230"/>
      <c r="L11" s="230"/>
      <c r="M11" s="224"/>
    </row>
    <row r="12" spans="1:13" x14ac:dyDescent="0.25">
      <c r="A12" s="249" t="s">
        <v>270</v>
      </c>
      <c r="B12" s="249"/>
      <c r="C12" s="250"/>
      <c r="D12" s="250"/>
      <c r="E12" s="250"/>
      <c r="F12" s="250"/>
      <c r="G12" s="250"/>
      <c r="H12" s="250"/>
      <c r="I12" s="228"/>
      <c r="J12" s="228"/>
      <c r="K12" s="228"/>
      <c r="L12" s="230"/>
      <c r="M12" s="224"/>
    </row>
    <row r="13" spans="1:13" x14ac:dyDescent="0.25">
      <c r="A13" s="249" t="s">
        <v>275</v>
      </c>
      <c r="B13" s="249"/>
      <c r="C13" s="250"/>
      <c r="D13" s="250"/>
      <c r="E13" s="250"/>
      <c r="F13" s="250"/>
      <c r="G13" s="250"/>
      <c r="H13" s="250"/>
      <c r="I13" s="230"/>
      <c r="K13" s="230"/>
      <c r="L13" s="230"/>
      <c r="M13" s="224"/>
    </row>
    <row r="14" spans="1:13" x14ac:dyDescent="0.25">
      <c r="A14" s="249" t="s">
        <v>271</v>
      </c>
      <c r="B14" s="249"/>
      <c r="C14" s="250"/>
      <c r="D14" s="250"/>
      <c r="E14" s="250"/>
      <c r="F14" s="250"/>
      <c r="G14" s="250"/>
      <c r="H14" s="250"/>
      <c r="I14" s="228"/>
      <c r="J14" s="228"/>
      <c r="K14" s="228"/>
      <c r="L14" s="230"/>
      <c r="M14" s="224"/>
    </row>
    <row r="15" spans="1:13" x14ac:dyDescent="0.25">
      <c r="A15" s="249" t="s">
        <v>272</v>
      </c>
      <c r="B15" s="249"/>
      <c r="C15" s="250"/>
      <c r="D15" s="250"/>
      <c r="E15" s="250"/>
      <c r="F15" s="250"/>
      <c r="G15" s="250"/>
      <c r="H15" s="250"/>
      <c r="I15" s="230"/>
      <c r="J15" s="230"/>
      <c r="K15" s="230"/>
      <c r="L15" s="230"/>
      <c r="M15" s="224"/>
    </row>
    <row r="16" spans="1:13" s="161" customFormat="1" x14ac:dyDescent="0.25">
      <c r="A16" s="243" t="s">
        <v>277</v>
      </c>
      <c r="B16" s="243"/>
      <c r="C16" s="244"/>
      <c r="D16" s="244"/>
      <c r="E16" s="244"/>
      <c r="F16" s="244"/>
      <c r="G16" s="244"/>
      <c r="H16" s="244"/>
      <c r="I16" s="243"/>
      <c r="J16" s="243"/>
      <c r="K16" s="243"/>
      <c r="L16" s="243"/>
      <c r="M16" s="224"/>
    </row>
    <row r="17" spans="1:13" x14ac:dyDescent="0.25">
      <c r="A17" s="249"/>
      <c r="B17" s="249"/>
      <c r="C17" s="250"/>
      <c r="D17" s="250"/>
      <c r="E17" s="250"/>
      <c r="F17" s="250"/>
      <c r="G17" s="250"/>
      <c r="H17" s="250"/>
      <c r="I17" s="228"/>
      <c r="J17" s="228"/>
      <c r="K17" s="228"/>
      <c r="L17" s="230"/>
      <c r="M17" s="224"/>
    </row>
    <row r="18" spans="1:13" x14ac:dyDescent="0.25">
      <c r="A18" s="252" t="s">
        <v>273</v>
      </c>
      <c r="B18" s="252"/>
      <c r="C18" s="253"/>
      <c r="D18" s="253"/>
      <c r="E18" s="253"/>
      <c r="F18" s="230"/>
      <c r="G18" s="230"/>
      <c r="H18" s="230"/>
      <c r="I18" s="230"/>
      <c r="J18" s="230"/>
      <c r="K18" s="230"/>
      <c r="L18" s="230"/>
      <c r="M18" s="224"/>
    </row>
    <row r="19" spans="1:13" x14ac:dyDescent="0.25">
      <c r="A19" s="249" t="s">
        <v>274</v>
      </c>
      <c r="B19" s="249"/>
      <c r="C19" s="250"/>
      <c r="D19" s="250"/>
      <c r="E19" s="250"/>
      <c r="F19" s="250"/>
      <c r="G19" s="250"/>
      <c r="H19" s="250"/>
      <c r="I19" s="228"/>
      <c r="J19" s="228"/>
      <c r="K19" s="228"/>
      <c r="L19" s="230"/>
      <c r="M19" s="224"/>
    </row>
    <row r="20" spans="1:13" x14ac:dyDescent="0.25">
      <c r="A20" s="249" t="s">
        <v>251</v>
      </c>
      <c r="B20" s="249"/>
      <c r="C20" s="250"/>
      <c r="D20" s="250"/>
      <c r="E20" s="250"/>
      <c r="F20" s="250"/>
      <c r="G20" s="250"/>
      <c r="H20" s="250"/>
      <c r="I20" s="230"/>
      <c r="J20" s="230"/>
      <c r="K20" s="230"/>
      <c r="L20" s="230"/>
      <c r="M20" s="224"/>
    </row>
    <row r="21" spans="1:13" x14ac:dyDescent="0.25">
      <c r="A21" s="249" t="s">
        <v>252</v>
      </c>
      <c r="B21" s="249"/>
      <c r="C21" s="250"/>
      <c r="D21" s="250"/>
      <c r="E21" s="250"/>
      <c r="F21" s="250"/>
      <c r="G21" s="250"/>
      <c r="H21" s="250"/>
      <c r="I21" s="227"/>
      <c r="J21" s="227"/>
      <c r="K21" s="227"/>
      <c r="L21" s="227"/>
      <c r="M21" s="224"/>
    </row>
    <row r="22" spans="1:13" x14ac:dyDescent="0.25">
      <c r="A22" s="249" t="s">
        <v>253</v>
      </c>
      <c r="B22" s="249"/>
      <c r="C22" s="250"/>
      <c r="D22" s="250"/>
      <c r="E22" s="250"/>
      <c r="F22" s="250"/>
      <c r="G22" s="250"/>
      <c r="H22" s="250"/>
      <c r="I22" s="227"/>
      <c r="J22" s="227"/>
      <c r="K22" s="227"/>
      <c r="L22" s="227"/>
      <c r="M22" s="224"/>
    </row>
    <row r="23" spans="1:13" x14ac:dyDescent="0.25">
      <c r="A23" s="249" t="s">
        <v>276</v>
      </c>
      <c r="B23" s="249"/>
      <c r="C23" s="250"/>
      <c r="D23" s="250"/>
      <c r="E23" s="250"/>
      <c r="F23" s="250"/>
      <c r="G23" s="250"/>
      <c r="H23" s="250"/>
      <c r="I23" s="227"/>
      <c r="J23" s="227"/>
      <c r="K23" s="227"/>
      <c r="L23" s="227"/>
      <c r="M23" s="224"/>
    </row>
    <row r="24" spans="1:13" x14ac:dyDescent="0.25">
      <c r="A24" s="227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4"/>
    </row>
    <row r="25" spans="1:13" x14ac:dyDescent="0.25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</row>
    <row r="26" spans="1:13" x14ac:dyDescent="0.25">
      <c r="A26" s="224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</row>
    <row r="27" spans="1:13" x14ac:dyDescent="0.25">
      <c r="A27" s="224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</row>
    <row r="28" spans="1:13" x14ac:dyDescent="0.25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</row>
    <row r="29" spans="1:13" x14ac:dyDescent="0.25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</row>
    <row r="30" spans="1:13" x14ac:dyDescent="0.25">
      <c r="A30" s="224"/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</row>
    <row r="31" spans="1:13" x14ac:dyDescent="0.25">
      <c r="A31" s="224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</row>
    <row r="32" spans="1:13" x14ac:dyDescent="0.25">
      <c r="A32" s="224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</row>
    <row r="33" spans="1:13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</row>
    <row r="34" spans="1:13" x14ac:dyDescent="0.25">
      <c r="A34" s="224"/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</row>
    <row r="35" spans="1:13" x14ac:dyDescent="0.25">
      <c r="A35" s="224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</row>
    <row r="36" spans="1:13" x14ac:dyDescent="0.2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</row>
    <row r="37" spans="1:13" x14ac:dyDescent="0.25">
      <c r="A37" s="224"/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</row>
    <row r="38" spans="1:13" x14ac:dyDescent="0.25">
      <c r="A38" s="224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</row>
    <row r="39" spans="1:13" x14ac:dyDescent="0.25">
      <c r="A39" s="224"/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</row>
    <row r="40" spans="1:13" x14ac:dyDescent="0.25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</row>
    <row r="41" spans="1:13" x14ac:dyDescent="0.25">
      <c r="A41" s="224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</row>
    <row r="42" spans="1:13" x14ac:dyDescent="0.25">
      <c r="A42" s="224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</row>
    <row r="43" spans="1:13" x14ac:dyDescent="0.25">
      <c r="A43" s="224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</row>
  </sheetData>
  <mergeCells count="15">
    <mergeCell ref="A23:H23"/>
    <mergeCell ref="A21:H21"/>
    <mergeCell ref="A22:H22"/>
    <mergeCell ref="A1:L2"/>
    <mergeCell ref="A13:H13"/>
    <mergeCell ref="A15:H15"/>
    <mergeCell ref="A18:E18"/>
    <mergeCell ref="A20:H20"/>
    <mergeCell ref="A14:H14"/>
    <mergeCell ref="A17:H17"/>
    <mergeCell ref="A19:H19"/>
    <mergeCell ref="H7:I7"/>
    <mergeCell ref="A9:G9"/>
    <mergeCell ref="A11:E11"/>
    <mergeCell ref="A12:H1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88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79.85546875" bestFit="1" customWidth="1"/>
    <col min="2" max="2" width="14.85546875" bestFit="1" customWidth="1"/>
    <col min="3" max="3" width="10.42578125" bestFit="1" customWidth="1"/>
    <col min="4" max="4" width="11" bestFit="1" customWidth="1"/>
    <col min="5" max="6" width="12" bestFit="1" customWidth="1"/>
    <col min="8" max="8" width="15.5703125" bestFit="1" customWidth="1"/>
  </cols>
  <sheetData>
    <row r="1" spans="1:9" s="110" customFormat="1" x14ac:dyDescent="0.25">
      <c r="A1" s="110" t="s">
        <v>111</v>
      </c>
    </row>
    <row r="2" spans="1:9" s="110" customFormat="1" x14ac:dyDescent="0.25">
      <c r="A2" s="154" t="s">
        <v>112</v>
      </c>
      <c r="B2" s="136">
        <v>4</v>
      </c>
    </row>
    <row r="3" spans="1:9" x14ac:dyDescent="0.25">
      <c r="A3" s="110"/>
      <c r="B3" s="110"/>
      <c r="C3" s="110"/>
      <c r="D3" s="110"/>
      <c r="E3" s="110"/>
      <c r="F3" s="110"/>
      <c r="G3" s="110"/>
      <c r="H3" s="110"/>
    </row>
    <row r="4" spans="1:9" ht="18" x14ac:dyDescent="0.25">
      <c r="A4" s="127" t="s">
        <v>104</v>
      </c>
      <c r="B4" s="126" t="s">
        <v>13</v>
      </c>
      <c r="C4" s="126" t="s">
        <v>10</v>
      </c>
      <c r="D4" s="126" t="s">
        <v>11</v>
      </c>
      <c r="E4" s="126" t="s">
        <v>12</v>
      </c>
      <c r="F4" s="127"/>
      <c r="G4" s="110"/>
      <c r="H4" s="110"/>
    </row>
    <row r="5" spans="1:9" x14ac:dyDescent="0.25">
      <c r="A5" s="7" t="s">
        <v>20</v>
      </c>
      <c r="B5" s="116" t="s">
        <v>6</v>
      </c>
      <c r="C5" s="116" t="s">
        <v>17</v>
      </c>
      <c r="D5" s="116" t="s">
        <v>7</v>
      </c>
      <c r="E5" s="124" t="s">
        <v>8</v>
      </c>
      <c r="F5" s="116" t="s">
        <v>9</v>
      </c>
      <c r="G5" s="110"/>
      <c r="H5" s="134" t="s">
        <v>110</v>
      </c>
    </row>
    <row r="6" spans="1:9" x14ac:dyDescent="0.25">
      <c r="A6" s="112" t="s">
        <v>14</v>
      </c>
      <c r="B6" s="156"/>
      <c r="C6" s="129" t="s">
        <v>108</v>
      </c>
      <c r="D6" s="129"/>
      <c r="E6" s="129"/>
      <c r="F6" s="129"/>
      <c r="G6" s="110"/>
      <c r="H6" s="135">
        <f>IFERROR('A1 SOLL'!B6-IF(B6 = 'A1 SOLL'!$B$2,1, IF('A1'!C6='A1 SOLL'!$B$2,2,IF('A1'!D6='A1 SOLL'!$B$2,3,IF('A1'!E6='A1 SOLL'!$B$2,4, IF(F6='A1 SOLL'!$B$2,"-"))))),"-")</f>
        <v>-1</v>
      </c>
      <c r="I6" s="135"/>
    </row>
    <row r="7" spans="1:9" x14ac:dyDescent="0.25">
      <c r="A7" s="112" t="s">
        <v>15</v>
      </c>
      <c r="B7" s="129"/>
      <c r="C7" s="156"/>
      <c r="D7" s="129" t="s">
        <v>108</v>
      </c>
      <c r="E7" s="129"/>
      <c r="F7" s="129"/>
      <c r="G7" s="110"/>
      <c r="H7" s="135">
        <f>IFERROR('A1 SOLL'!B7-IF(B7 = 'A1 SOLL'!$B$2,1, IF('A1'!C7='A1 SOLL'!$B$2,2,IF('A1'!D7='A1 SOLL'!$B$2,3,IF('A1'!E7='A1 SOLL'!$B$2,4, IF(F7='A1 SOLL'!$B$2,"-"))))),"-")</f>
        <v>-1</v>
      </c>
      <c r="I7" s="135" t="s">
        <v>119</v>
      </c>
    </row>
    <row r="8" spans="1:9" x14ac:dyDescent="0.25">
      <c r="A8" s="112" t="s">
        <v>16</v>
      </c>
      <c r="B8" s="129"/>
      <c r="C8" s="156"/>
      <c r="D8" s="129"/>
      <c r="E8" s="129" t="s">
        <v>108</v>
      </c>
      <c r="F8" s="129"/>
      <c r="G8" s="110"/>
      <c r="H8" s="135">
        <f>IFERROR('A1 SOLL'!B8-IF(B8 = 'A1 SOLL'!$B$2,1, IF('A1'!C8='A1 SOLL'!$B$2,2,IF('A1'!D8='A1 SOLL'!$B$2,3,IF('A1'!E8='A1 SOLL'!$B$2,4, IF(F8='A1 SOLL'!$B$2,"-"))))),"-")</f>
        <v>-2</v>
      </c>
      <c r="I8" s="135"/>
    </row>
    <row r="9" spans="1:9" x14ac:dyDescent="0.25">
      <c r="A9" s="112" t="s">
        <v>19</v>
      </c>
      <c r="B9" s="156"/>
      <c r="C9" s="129" t="s">
        <v>108</v>
      </c>
      <c r="D9" s="129"/>
      <c r="E9" s="129"/>
      <c r="F9" s="129"/>
      <c r="G9" s="110"/>
      <c r="H9" s="135">
        <f>IFERROR('A1 SOLL'!B9-IF(B9 = 'A1 SOLL'!$B$2,1, IF('A1'!C9='A1 SOLL'!$B$2,2,IF('A1'!D9='A1 SOLL'!$B$2,3,IF('A1'!E9='A1 SOLL'!$B$2,4, IF(F9='A1 SOLL'!$B$2,"-"))))),"-")</f>
        <v>-1</v>
      </c>
      <c r="I9" s="135"/>
    </row>
    <row r="10" spans="1:9" x14ac:dyDescent="0.25">
      <c r="A10" s="112" t="s">
        <v>53</v>
      </c>
      <c r="B10" s="129"/>
      <c r="C10" s="129"/>
      <c r="D10" s="129"/>
      <c r="E10" s="156"/>
      <c r="F10" s="129" t="s">
        <v>108</v>
      </c>
      <c r="G10" s="110"/>
      <c r="H10" s="135" t="str">
        <f>IFERROR('A1 SOLL'!B10-IF(B10 = 'A1 SOLL'!$B$2,1, IF('A1'!C10='A1 SOLL'!$B$2,2,IF('A1'!D10='A1 SOLL'!$B$2,3,IF('A1'!E10='A1 SOLL'!$B$2,4, IF(F10='A1 SOLL'!$B$2,"-"))))),"-")</f>
        <v>-</v>
      </c>
      <c r="I10" s="135"/>
    </row>
    <row r="11" spans="1:9" ht="18" x14ac:dyDescent="0.25">
      <c r="A11" s="127" t="s">
        <v>105</v>
      </c>
      <c r="B11" s="16"/>
      <c r="C11" s="16"/>
      <c r="D11" s="16"/>
      <c r="E11" s="16"/>
      <c r="F11" s="16"/>
      <c r="G11" s="110"/>
      <c r="H11" s="135"/>
      <c r="I11" s="135"/>
    </row>
    <row r="12" spans="1:9" x14ac:dyDescent="0.25">
      <c r="A12" s="7" t="s">
        <v>0</v>
      </c>
      <c r="B12" s="7"/>
      <c r="C12" s="7"/>
      <c r="D12" s="7"/>
      <c r="E12" s="7"/>
      <c r="F12" s="113"/>
      <c r="G12" s="110"/>
      <c r="H12" s="135"/>
      <c r="I12" s="135"/>
    </row>
    <row r="13" spans="1:9" x14ac:dyDescent="0.25">
      <c r="A13" s="119" t="s">
        <v>21</v>
      </c>
      <c r="B13" s="156" t="s">
        <v>108</v>
      </c>
      <c r="C13" s="129"/>
      <c r="D13" s="129"/>
      <c r="E13" s="129"/>
      <c r="F13" s="129"/>
      <c r="G13" s="110"/>
      <c r="H13" s="135">
        <f>IFERROR('A1 SOLL'!B13-IF(B13 = 'A1 SOLL'!$B$2,1, IF('A1'!C13='A1 SOLL'!$B$2,2,IF('A1'!D13='A1 SOLL'!$B$2,3,IF('A1'!E13='A1 SOLL'!$B$2,4, IF(F13='A1 SOLL'!$B$2,"-"))))),"-")</f>
        <v>0</v>
      </c>
      <c r="I13" s="135"/>
    </row>
    <row r="14" spans="1:9" x14ac:dyDescent="0.25">
      <c r="A14" s="119" t="s">
        <v>22</v>
      </c>
      <c r="B14" s="120"/>
      <c r="C14" s="156" t="s">
        <v>108</v>
      </c>
      <c r="D14" s="120"/>
      <c r="E14" s="120"/>
      <c r="F14" s="120"/>
      <c r="G14" s="110"/>
      <c r="H14" s="135">
        <f>IFERROR('A1 SOLL'!B14-IF(B14 = 'A1 SOLL'!$B$2,1, IF('A1'!C14='A1 SOLL'!$B$2,2,IF('A1'!D14='A1 SOLL'!$B$2,3,IF('A1'!E14='A1 SOLL'!$B$2,4, IF(F14='A1 SOLL'!$B$2,"-"))))),"-")</f>
        <v>0</v>
      </c>
      <c r="I14" s="135"/>
    </row>
    <row r="15" spans="1:9" x14ac:dyDescent="0.25">
      <c r="A15" s="115" t="s">
        <v>23</v>
      </c>
      <c r="B15" s="120"/>
      <c r="C15" s="120" t="s">
        <v>108</v>
      </c>
      <c r="D15" s="156"/>
      <c r="E15" s="120"/>
      <c r="F15" s="120"/>
      <c r="G15" s="110"/>
      <c r="H15" s="135">
        <f>IFERROR('A1 SOLL'!B15-IF(B15 = 'A1 SOLL'!$B$2,1, IF('A1'!C15='A1 SOLL'!$B$2,2,IF('A1'!D15='A1 SOLL'!$B$2,3,IF('A1'!E15='A1 SOLL'!$B$2,4, IF(F15='A1 SOLL'!$B$2,"-"))))),"-")</f>
        <v>1</v>
      </c>
      <c r="I15" s="135" t="s">
        <v>119</v>
      </c>
    </row>
    <row r="16" spans="1:9" x14ac:dyDescent="0.25">
      <c r="A16" s="115" t="s">
        <v>24</v>
      </c>
      <c r="B16" s="120"/>
      <c r="C16" s="156"/>
      <c r="D16" s="120" t="s">
        <v>108</v>
      </c>
      <c r="E16" s="120"/>
      <c r="F16" s="120"/>
      <c r="G16" s="110"/>
      <c r="H16" s="135">
        <f>IFERROR('A1 SOLL'!B16-IF(B16 = 'A1 SOLL'!$B$2,1, IF('A1'!C16='A1 SOLL'!$B$2,2,IF('A1'!D16='A1 SOLL'!$B$2,3,IF('A1'!E16='A1 SOLL'!$B$2,4, IF(F16='A1 SOLL'!$B$2,"-"))))),"-")</f>
        <v>-1</v>
      </c>
      <c r="I16" s="135"/>
    </row>
    <row r="17" spans="1:9" x14ac:dyDescent="0.25">
      <c r="A17" s="115" t="s">
        <v>51</v>
      </c>
      <c r="B17" s="120"/>
      <c r="C17" s="156"/>
      <c r="D17" s="120" t="s">
        <v>108</v>
      </c>
      <c r="E17" s="120"/>
      <c r="F17" s="120"/>
      <c r="G17" s="110"/>
      <c r="H17" s="135">
        <f>IFERROR('A1 SOLL'!B17-IF(B17 = 'A1 SOLL'!$B$2,1, IF('A1'!C17='A1 SOLL'!$B$2,2,IF('A1'!D17='A1 SOLL'!$B$2,3,IF('A1'!E17='A1 SOLL'!$B$2,4, IF(F17='A1 SOLL'!$B$2,"-"))))),"-")</f>
        <v>-1</v>
      </c>
      <c r="I17" s="135"/>
    </row>
    <row r="18" spans="1:9" x14ac:dyDescent="0.25">
      <c r="A18" s="115" t="s">
        <v>52</v>
      </c>
      <c r="B18" s="157"/>
      <c r="C18" s="121" t="s">
        <v>108</v>
      </c>
      <c r="D18" s="120"/>
      <c r="E18" s="120"/>
      <c r="F18" s="120"/>
      <c r="G18" s="110"/>
      <c r="H18" s="135">
        <f>IFERROR('A1 SOLL'!B18-IF(B18 = 'A1 SOLL'!$B$2,1, IF('A1'!C18='A1 SOLL'!$B$2,2,IF('A1'!D18='A1 SOLL'!$B$2,3,IF('A1'!E18='A1 SOLL'!$B$2,4, IF(F18='A1 SOLL'!$B$2,"-"))))),"-")</f>
        <v>-1</v>
      </c>
      <c r="I18" s="135"/>
    </row>
    <row r="19" spans="1:9" ht="18" x14ac:dyDescent="0.25">
      <c r="A19" s="127" t="s">
        <v>106</v>
      </c>
      <c r="B19" s="110"/>
      <c r="C19" s="110"/>
      <c r="D19" s="110"/>
      <c r="E19" s="110"/>
      <c r="F19" s="110"/>
      <c r="G19" s="110"/>
      <c r="H19" s="135"/>
    </row>
    <row r="20" spans="1:9" x14ac:dyDescent="0.25">
      <c r="A20" s="7" t="s">
        <v>33</v>
      </c>
      <c r="B20" s="7"/>
      <c r="C20" s="7"/>
      <c r="D20" s="7"/>
      <c r="E20" s="7"/>
      <c r="F20" s="7"/>
      <c r="G20" s="110"/>
      <c r="H20" s="135"/>
    </row>
    <row r="21" spans="1:9" x14ac:dyDescent="0.25">
      <c r="A21" s="115" t="s">
        <v>28</v>
      </c>
      <c r="B21" s="120"/>
      <c r="C21" s="156" t="s">
        <v>108</v>
      </c>
      <c r="D21" s="120"/>
      <c r="E21" s="120"/>
      <c r="F21" s="120"/>
      <c r="G21" s="110"/>
      <c r="H21" s="135">
        <f>IFERROR('A1 SOLL'!B21-IF(B21 = 'A1 SOLL'!$B$2,1, IF('A1'!C21='A1 SOLL'!$B$2,2,IF('A1'!D21='A1 SOLL'!$B$2,3,IF('A1'!E21='A1 SOLL'!$B$2,4, IF(F21='A1 SOLL'!$B$2,"-"))))),"-")</f>
        <v>0</v>
      </c>
    </row>
    <row r="22" spans="1:9" x14ac:dyDescent="0.25">
      <c r="A22" s="115" t="s">
        <v>29</v>
      </c>
      <c r="B22" s="121"/>
      <c r="C22" s="121" t="s">
        <v>108</v>
      </c>
      <c r="D22" s="157"/>
      <c r="E22" s="121"/>
      <c r="F22" s="121"/>
      <c r="G22" s="110"/>
      <c r="H22" s="135">
        <f>IFERROR('A1 SOLL'!B22-IF(B22 = 'A1 SOLL'!$B$2,1, IF('A1'!C22='A1 SOLL'!$B$2,2,IF('A1'!D22='A1 SOLL'!$B$2,3,IF('A1'!E22='A1 SOLL'!$B$2,4, IF(F22='A1 SOLL'!$B$2,"-"))))),"-")</f>
        <v>1</v>
      </c>
    </row>
    <row r="23" spans="1:9" x14ac:dyDescent="0.25">
      <c r="A23" s="115" t="s">
        <v>30</v>
      </c>
      <c r="B23" s="120" t="s">
        <v>108</v>
      </c>
      <c r="C23" s="156"/>
      <c r="D23" s="120"/>
      <c r="E23" s="120"/>
      <c r="F23" s="120"/>
      <c r="G23" s="110"/>
      <c r="H23" s="135">
        <f>IFERROR('A1 SOLL'!B23-IF(B23 = 'A1 SOLL'!$B$2,1, IF('A1'!C23='A1 SOLL'!$B$2,2,IF('A1'!D23='A1 SOLL'!$B$2,3,IF('A1'!E23='A1 SOLL'!$B$2,4, IF(F23='A1 SOLL'!$B$2,"-"))))),"-")</f>
        <v>1</v>
      </c>
    </row>
    <row r="24" spans="1:9" x14ac:dyDescent="0.25">
      <c r="A24" s="115" t="s">
        <v>31</v>
      </c>
      <c r="B24" s="156"/>
      <c r="C24" s="121"/>
      <c r="D24" s="120" t="s">
        <v>108</v>
      </c>
      <c r="E24" s="120"/>
      <c r="F24" s="120"/>
      <c r="G24" s="110"/>
      <c r="H24" s="135">
        <f>IFERROR('A1 SOLL'!B24-IF(B24 = 'A1 SOLL'!$B$2,1, IF('A1'!C24='A1 SOLL'!$B$2,2,IF('A1'!D24='A1 SOLL'!$B$2,3,IF('A1'!E24='A1 SOLL'!$B$2,4, IF(F24='A1 SOLL'!$B$2,"-"))))),"-")</f>
        <v>-2</v>
      </c>
    </row>
    <row r="25" spans="1:9" x14ac:dyDescent="0.25">
      <c r="A25" s="115" t="s">
        <v>79</v>
      </c>
      <c r="B25" s="120"/>
      <c r="C25" s="156" t="s">
        <v>108</v>
      </c>
      <c r="D25" s="120"/>
      <c r="E25" s="120"/>
      <c r="F25" s="120"/>
      <c r="G25" s="110"/>
      <c r="H25" s="135">
        <f>IFERROR('A1 SOLL'!B25-IF(B25 = 'A1 SOLL'!$B$2,1, IF('A1'!C25='A1 SOLL'!$B$2,2,IF('A1'!D25='A1 SOLL'!$B$2,3,IF('A1'!E25='A1 SOLL'!$B$2,4, IF(F25='A1 SOLL'!$B$2,"-"))))),"-")</f>
        <v>0</v>
      </c>
    </row>
    <row r="26" spans="1:9" ht="29.25" x14ac:dyDescent="0.25">
      <c r="A26" s="123" t="s">
        <v>95</v>
      </c>
      <c r="B26" s="120"/>
      <c r="C26" s="156"/>
      <c r="D26" s="120" t="s">
        <v>108</v>
      </c>
      <c r="E26" s="120"/>
      <c r="F26" s="120"/>
      <c r="G26" s="110"/>
      <c r="H26" s="135">
        <f>IFERROR('A1 SOLL'!B26-IF(B26 = 'A1 SOLL'!$B$2,1, IF('A1'!C26='A1 SOLL'!$B$2,2,IF('A1'!D26='A1 SOLL'!$B$2,3,IF('A1'!E26='A1 SOLL'!$B$2,4, IF(F26='A1 SOLL'!$B$2,"-"))))),"-")</f>
        <v>-1</v>
      </c>
    </row>
    <row r="27" spans="1:9" ht="29.25" x14ac:dyDescent="0.25">
      <c r="A27" s="123" t="s">
        <v>254</v>
      </c>
      <c r="B27" s="129"/>
      <c r="C27" s="156"/>
      <c r="D27" s="129" t="s">
        <v>108</v>
      </c>
      <c r="E27" s="129"/>
      <c r="F27" s="129"/>
      <c r="G27" s="110"/>
      <c r="H27" s="135">
        <f>IFERROR('A1 SOLL'!B27-IF(B27 = 'A1 SOLL'!$B$2,1, IF('A1'!C27='A1 SOLL'!$B$2,2,IF('A1'!D27='A1 SOLL'!$B$2,3,IF('A1'!E27='A1 SOLL'!$B$2,4, IF(F27='A1 SOLL'!$B$2,"-"))))),"-")</f>
        <v>-1</v>
      </c>
    </row>
    <row r="28" spans="1:9" x14ac:dyDescent="0.25">
      <c r="A28" s="7" t="s">
        <v>1</v>
      </c>
      <c r="B28" s="7"/>
      <c r="C28" s="7"/>
      <c r="D28" s="7"/>
      <c r="E28" s="7"/>
      <c r="F28" s="7"/>
      <c r="G28" s="110"/>
      <c r="H28" s="135"/>
    </row>
    <row r="29" spans="1:9" x14ac:dyDescent="0.25">
      <c r="A29" s="111" t="s">
        <v>37</v>
      </c>
      <c r="B29" s="120"/>
      <c r="C29" s="156"/>
      <c r="D29" s="120" t="s">
        <v>108</v>
      </c>
      <c r="E29" s="120"/>
      <c r="F29" s="120"/>
      <c r="G29" s="110"/>
      <c r="H29" s="135">
        <f>IFERROR('A1 SOLL'!B29-IF(B29 = 'A1 SOLL'!$B$2,1, IF('A1'!C29='A1 SOLL'!$B$2,2,IF('A1'!D29='A1 SOLL'!$B$2,3,IF('A1'!E29='A1 SOLL'!$B$2,4, IF(F29='A1 SOLL'!$B$2,"-"))))),"-")</f>
        <v>-1</v>
      </c>
    </row>
    <row r="30" spans="1:9" x14ac:dyDescent="0.25">
      <c r="A30" s="111" t="s">
        <v>48</v>
      </c>
      <c r="B30" s="120"/>
      <c r="C30" s="156" t="s">
        <v>108</v>
      </c>
      <c r="D30" s="120"/>
      <c r="E30" s="120"/>
      <c r="F30" s="120"/>
      <c r="G30" s="110"/>
      <c r="H30" s="135">
        <f>IFERROR('A1 SOLL'!B30-IF(B30 = 'A1 SOLL'!$B$2,1, IF('A1'!C30='A1 SOLL'!$B$2,2,IF('A1'!D30='A1 SOLL'!$B$2,3,IF('A1'!E30='A1 SOLL'!$B$2,4, IF(F30='A1 SOLL'!$B$2,"-"))))),"-")</f>
        <v>0</v>
      </c>
    </row>
    <row r="31" spans="1:9" x14ac:dyDescent="0.25">
      <c r="A31" s="4"/>
      <c r="B31" s="113"/>
      <c r="C31" s="113"/>
      <c r="D31" s="113"/>
      <c r="E31" s="113"/>
      <c r="F31" s="113"/>
      <c r="G31" s="110"/>
      <c r="H31" s="135"/>
    </row>
    <row r="32" spans="1:9" ht="18" x14ac:dyDescent="0.25">
      <c r="A32" s="128" t="s">
        <v>2</v>
      </c>
      <c r="B32" s="128"/>
      <c r="C32" s="128"/>
      <c r="D32" s="128"/>
      <c r="E32" s="117"/>
      <c r="F32" s="117"/>
      <c r="G32" s="110"/>
      <c r="H32" s="135"/>
    </row>
    <row r="33" spans="1:8" x14ac:dyDescent="0.25">
      <c r="A33" s="132" t="s">
        <v>3</v>
      </c>
      <c r="B33" s="132"/>
      <c r="C33" s="132"/>
      <c r="D33" s="132"/>
      <c r="E33" s="110"/>
      <c r="F33" s="110"/>
      <c r="G33" s="110"/>
      <c r="H33" s="135"/>
    </row>
    <row r="34" spans="1:8" x14ac:dyDescent="0.25">
      <c r="A34" s="133" t="s">
        <v>39</v>
      </c>
      <c r="B34" s="129"/>
      <c r="C34" s="156" t="s">
        <v>108</v>
      </c>
      <c r="D34" s="129"/>
      <c r="E34" s="120"/>
      <c r="F34" s="120"/>
      <c r="G34" s="110"/>
      <c r="H34" s="135">
        <f>IFERROR('A1 SOLL'!B34-IF(B34 = 'A1 SOLL'!$B$2,1, IF('A1'!C34='A1 SOLL'!$B$2,2,IF('A1'!D34='A1 SOLL'!$B$2,3,IF('A1'!E34='A1 SOLL'!$B$2,4, IF(F34='A1 SOLL'!$B$2,"-"))))),"-")</f>
        <v>0</v>
      </c>
    </row>
    <row r="35" spans="1:8" x14ac:dyDescent="0.25">
      <c r="A35" s="115" t="s">
        <v>40</v>
      </c>
      <c r="B35" s="157"/>
      <c r="C35" s="130" t="s">
        <v>108</v>
      </c>
      <c r="D35" s="129"/>
      <c r="E35" s="120"/>
      <c r="F35" s="120"/>
      <c r="G35" s="110"/>
      <c r="H35" s="135">
        <f>IFERROR('A1 SOLL'!B35-IF(B35 = 'A1 SOLL'!$B$2,1, IF('A1'!C35='A1 SOLL'!$B$2,2,IF('A1'!D35='A1 SOLL'!$B$2,3,IF('A1'!E35='A1 SOLL'!$B$2,4, IF(F35='A1 SOLL'!$B$2,"-"))))),"-")</f>
        <v>-1</v>
      </c>
    </row>
    <row r="36" spans="1:8" x14ac:dyDescent="0.25">
      <c r="A36" s="115" t="s">
        <v>41</v>
      </c>
      <c r="B36" s="120" t="s">
        <v>108</v>
      </c>
      <c r="C36" s="156"/>
      <c r="D36" s="120"/>
      <c r="E36" s="120"/>
      <c r="F36" s="120"/>
      <c r="G36" s="110"/>
      <c r="H36" s="135">
        <f>IFERROR('A1 SOLL'!B36-IF(B36 = 'A1 SOLL'!$B$2,1, IF('A1'!C36='A1 SOLL'!$B$2,2,IF('A1'!D36='A1 SOLL'!$B$2,3,IF('A1'!E36='A1 SOLL'!$B$2,4, IF(F36='A1 SOLL'!$B$2,"-"))))),"-")</f>
        <v>1</v>
      </c>
    </row>
    <row r="37" spans="1:8" x14ac:dyDescent="0.25">
      <c r="A37" s="115" t="s">
        <v>42</v>
      </c>
      <c r="B37" s="157"/>
      <c r="C37" s="121"/>
      <c r="D37" s="120"/>
      <c r="E37" s="120"/>
      <c r="F37" s="120" t="s">
        <v>108</v>
      </c>
      <c r="G37" s="110"/>
      <c r="H37" s="135" t="str">
        <f>IFERROR('A1 SOLL'!B37-IF(B37 = 'A1 SOLL'!$B$2,1, IF('A1'!C37='A1 SOLL'!$B$2,2,IF('A1'!D37='A1 SOLL'!$B$2,3,IF('A1'!E37='A1 SOLL'!$B$2,4, IF(F37='A1 SOLL'!$B$2,"-"))))),"-")</f>
        <v>-</v>
      </c>
    </row>
    <row r="38" spans="1:8" x14ac:dyDescent="0.25">
      <c r="A38" s="115" t="s">
        <v>43</v>
      </c>
      <c r="B38" s="157"/>
      <c r="C38" s="121"/>
      <c r="D38" s="120" t="s">
        <v>108</v>
      </c>
      <c r="E38" s="120"/>
      <c r="F38" s="120"/>
      <c r="G38" s="110"/>
      <c r="H38" s="135">
        <f>IFERROR('A1 SOLL'!B38-IF(B38 = 'A1 SOLL'!$B$2,1, IF('A1'!C38='A1 SOLL'!$B$2,2,IF('A1'!D38='A1 SOLL'!$B$2,3,IF('A1'!E38='A1 SOLL'!$B$2,4, IF(F38='A1 SOLL'!$B$2,"-"))))),"-")</f>
        <v>-2</v>
      </c>
    </row>
    <row r="39" spans="1:8" x14ac:dyDescent="0.25">
      <c r="A39" s="114"/>
      <c r="B39" s="16"/>
      <c r="C39" s="16"/>
      <c r="D39" s="16"/>
      <c r="E39" s="16"/>
      <c r="F39" s="16"/>
      <c r="G39" s="113"/>
      <c r="H39" s="135"/>
    </row>
    <row r="40" spans="1:8" x14ac:dyDescent="0.25">
      <c r="A40" s="131" t="s">
        <v>44</v>
      </c>
      <c r="B40" s="7"/>
      <c r="C40" s="7"/>
      <c r="D40" s="118"/>
      <c r="E40" s="16"/>
      <c r="F40" s="16"/>
      <c r="G40" s="110"/>
      <c r="H40" s="135"/>
    </row>
    <row r="41" spans="1:8" x14ac:dyDescent="0.25">
      <c r="A41" s="111" t="s">
        <v>98</v>
      </c>
      <c r="B41" s="120" t="s">
        <v>108</v>
      </c>
      <c r="C41" s="156"/>
      <c r="D41" s="120"/>
      <c r="E41" s="120"/>
      <c r="F41" s="120"/>
      <c r="G41" s="110"/>
      <c r="H41" s="135">
        <f>IFERROR('A1 SOLL'!B41-IF(B41 = 'A1 SOLL'!$B$2,1, IF('A1'!C41='A1 SOLL'!$B$2,2,IF('A1'!D41='A1 SOLL'!$B$2,3,IF('A1'!E41='A1 SOLL'!$B$2,4, IF(F41='A1 SOLL'!$B$2,"-"))))),"-")</f>
        <v>1</v>
      </c>
    </row>
    <row r="42" spans="1:8" x14ac:dyDescent="0.25">
      <c r="A42" s="111" t="s">
        <v>97</v>
      </c>
      <c r="B42" s="120"/>
      <c r="C42" s="156" t="s">
        <v>108</v>
      </c>
      <c r="D42" s="120"/>
      <c r="E42" s="120"/>
      <c r="F42" s="120"/>
      <c r="G42" s="110"/>
      <c r="H42" s="135">
        <f>IFERROR('A1 SOLL'!B42-IF(B42 = 'A1 SOLL'!$B$2,1, IF('A1'!C42='A1 SOLL'!$B$2,2,IF('A1'!D42='A1 SOLL'!$B$2,3,IF('A1'!E42='A1 SOLL'!$B$2,4, IF(F42='A1 SOLL'!$B$2,"-"))))),"-")</f>
        <v>0</v>
      </c>
    </row>
    <row r="43" spans="1:8" x14ac:dyDescent="0.25">
      <c r="A43" s="111" t="s">
        <v>47</v>
      </c>
      <c r="B43" s="156"/>
      <c r="C43" s="120" t="s">
        <v>108</v>
      </c>
      <c r="D43" s="120"/>
      <c r="E43" s="120"/>
      <c r="F43" s="120"/>
      <c r="G43" s="110"/>
      <c r="H43" s="135">
        <f>IFERROR('A1 SOLL'!B43-IF(B43 = 'A1 SOLL'!$B$2,1, IF('A1'!C43='A1 SOLL'!$B$2,2,IF('A1'!D43='A1 SOLL'!$B$2,3,IF('A1'!E43='A1 SOLL'!$B$2,4, IF(F43='A1 SOLL'!$B$2,"-"))))),"-")</f>
        <v>-1</v>
      </c>
    </row>
    <row r="44" spans="1:8" x14ac:dyDescent="0.25">
      <c r="A44" s="111" t="s">
        <v>38</v>
      </c>
      <c r="B44" s="121" t="s">
        <v>108</v>
      </c>
      <c r="C44" s="157"/>
      <c r="D44" s="120"/>
      <c r="E44" s="120"/>
      <c r="F44" s="120"/>
      <c r="G44" s="110"/>
      <c r="H44" s="135">
        <f>IFERROR('A1 SOLL'!B44-IF(B44 = 'A1 SOLL'!$B$2,1, IF('A1'!C44='A1 SOLL'!$B$2,2,IF('A1'!D44='A1 SOLL'!$B$2,3,IF('A1'!E44='A1 SOLL'!$B$2,4, IF(F44='A1 SOLL'!$B$2,"-"))))),"-")</f>
        <v>1</v>
      </c>
    </row>
    <row r="45" spans="1:8" x14ac:dyDescent="0.25">
      <c r="A45" s="2"/>
      <c r="B45" s="16"/>
      <c r="C45" s="16"/>
      <c r="D45" s="16"/>
      <c r="E45" s="16"/>
      <c r="F45" s="16"/>
      <c r="G45" s="110"/>
      <c r="H45" s="135"/>
    </row>
    <row r="46" spans="1:8" x14ac:dyDescent="0.25">
      <c r="A46" s="131" t="s">
        <v>54</v>
      </c>
      <c r="B46" s="7"/>
      <c r="C46" s="7"/>
      <c r="D46" s="7"/>
      <c r="E46" s="110"/>
      <c r="F46" s="110"/>
      <c r="G46" s="110"/>
      <c r="H46" s="135"/>
    </row>
    <row r="47" spans="1:8" x14ac:dyDescent="0.25">
      <c r="A47" s="111" t="s">
        <v>55</v>
      </c>
      <c r="B47" s="120" t="s">
        <v>108</v>
      </c>
      <c r="C47" s="156"/>
      <c r="D47" s="120"/>
      <c r="E47" s="120"/>
      <c r="F47" s="120"/>
      <c r="G47" s="110"/>
      <c r="H47" s="135">
        <f>IFERROR('A1 SOLL'!B47-IF(B47 = 'A1 SOLL'!$B$2,1, IF('A1'!C47='A1 SOLL'!$B$2,2,IF('A1'!D47='A1 SOLL'!$B$2,3,IF('A1'!E47='A1 SOLL'!$B$2,4, IF(F47='A1 SOLL'!$B$2,"-"))))),"-")</f>
        <v>1</v>
      </c>
    </row>
    <row r="48" spans="1:8" x14ac:dyDescent="0.25">
      <c r="A48" s="111" t="s">
        <v>46</v>
      </c>
      <c r="B48" s="120"/>
      <c r="C48" s="156" t="s">
        <v>108</v>
      </c>
      <c r="D48" s="120"/>
      <c r="E48" s="120"/>
      <c r="F48" s="120"/>
      <c r="G48" s="110"/>
      <c r="H48" s="135">
        <f>IFERROR('A1 SOLL'!B48-IF(B48 = 'A1 SOLL'!$B$2,1, IF('A1'!C48='A1 SOLL'!$B$2,2,IF('A1'!D48='A1 SOLL'!$B$2,3,IF('A1'!E48='A1 SOLL'!$B$2,4, IF(F48='A1 SOLL'!$B$2,"-"))))),"-")</f>
        <v>0</v>
      </c>
    </row>
    <row r="49" spans="1:8" x14ac:dyDescent="0.25">
      <c r="A49" s="111" t="s">
        <v>57</v>
      </c>
      <c r="B49" s="120"/>
      <c r="C49" s="156"/>
      <c r="D49" s="120" t="s">
        <v>108</v>
      </c>
      <c r="E49" s="120"/>
      <c r="F49" s="120"/>
      <c r="G49" s="110"/>
      <c r="H49" s="135">
        <f>IFERROR('A1 SOLL'!B49-IF(B49 = 'A1 SOLL'!$B$2,1, IF('A1'!C49='A1 SOLL'!$B$2,2,IF('A1'!D49='A1 SOLL'!$B$2,3,IF('A1'!E49='A1 SOLL'!$B$2,4, IF(F49='A1 SOLL'!$B$2,"-"))))),"-")</f>
        <v>-1</v>
      </c>
    </row>
    <row r="50" spans="1:8" x14ac:dyDescent="0.25">
      <c r="A50" s="2"/>
      <c r="B50" s="110"/>
      <c r="C50" s="110"/>
      <c r="D50" s="110"/>
      <c r="E50" s="110"/>
      <c r="F50" s="110"/>
      <c r="G50" s="110"/>
      <c r="H50" s="135"/>
    </row>
    <row r="51" spans="1:8" x14ac:dyDescent="0.25">
      <c r="A51" s="7" t="s">
        <v>4</v>
      </c>
      <c r="B51" s="7"/>
      <c r="C51" s="7"/>
      <c r="D51" s="7"/>
      <c r="E51" s="7"/>
      <c r="F51" s="7"/>
      <c r="G51" s="110"/>
      <c r="H51" s="135"/>
    </row>
    <row r="52" spans="1:8" x14ac:dyDescent="0.25">
      <c r="A52" s="115" t="s">
        <v>59</v>
      </c>
      <c r="B52" s="156"/>
      <c r="C52" s="120" t="s">
        <v>108</v>
      </c>
      <c r="D52" s="120"/>
      <c r="E52" s="120"/>
      <c r="F52" s="120"/>
      <c r="G52" s="110"/>
      <c r="H52" s="135">
        <f>IFERROR('A1 SOLL'!B52-IF(B52 = 'A1 SOLL'!$B$2,1, IF('A1'!C52='A1 SOLL'!$B$2,2,IF('A1'!D52='A1 SOLL'!$B$2,3,IF('A1'!E52='A1 SOLL'!$B$2,4, IF(F52='A1 SOLL'!$B$2,"-"))))),"-")</f>
        <v>-1</v>
      </c>
    </row>
    <row r="53" spans="1:8" x14ac:dyDescent="0.25">
      <c r="A53" s="115" t="s">
        <v>60</v>
      </c>
      <c r="B53" s="156"/>
      <c r="C53" s="120" t="s">
        <v>108</v>
      </c>
      <c r="D53" s="120"/>
      <c r="E53" s="120"/>
      <c r="F53" s="120"/>
      <c r="G53" s="110"/>
      <c r="H53" s="135">
        <f>IFERROR('A1 SOLL'!B53-IF(B53 = 'A1 SOLL'!$B$2,1, IF('A1'!C53='A1 SOLL'!$B$2,2,IF('A1'!D53='A1 SOLL'!$B$2,3,IF('A1'!E53='A1 SOLL'!$B$2,4, IF(F53='A1 SOLL'!$B$2,"-"))))),"-")</f>
        <v>-1</v>
      </c>
    </row>
    <row r="54" spans="1:8" x14ac:dyDescent="0.25">
      <c r="A54" s="115" t="s">
        <v>61</v>
      </c>
      <c r="B54" s="121" t="s">
        <v>108</v>
      </c>
      <c r="C54" s="157"/>
      <c r="D54" s="121"/>
      <c r="E54" s="121"/>
      <c r="F54" s="122"/>
      <c r="G54" s="110"/>
      <c r="H54" s="135">
        <f>IFERROR('A1 SOLL'!B54-IF(B54 = 'A1 SOLL'!$B$2,1, IF('A1'!C54='A1 SOLL'!$B$2,2,IF('A1'!D54='A1 SOLL'!$B$2,3,IF('A1'!E54='A1 SOLL'!$B$2,4, IF(F54='A1 SOLL'!$B$2,"-"))))),"-")</f>
        <v>1</v>
      </c>
    </row>
    <row r="55" spans="1:8" x14ac:dyDescent="0.25">
      <c r="A55" s="115" t="s">
        <v>62</v>
      </c>
      <c r="B55" s="120"/>
      <c r="C55" s="120"/>
      <c r="D55" s="156" t="s">
        <v>108</v>
      </c>
      <c r="E55" s="120"/>
      <c r="F55" s="120"/>
      <c r="G55" s="110"/>
      <c r="H55" s="135">
        <f>IFERROR('A1 SOLL'!B55-IF(B55 = 'A1 SOLL'!$B$2,1, IF('A1'!C55='A1 SOLL'!$B$2,2,IF('A1'!D55='A1 SOLL'!$B$2,3,IF('A1'!E55='A1 SOLL'!$B$2,4, IF(F55='A1 SOLL'!$B$2,"-"))))),"-")</f>
        <v>0</v>
      </c>
    </row>
    <row r="56" spans="1:8" x14ac:dyDescent="0.25">
      <c r="A56" s="4"/>
      <c r="B56" s="113"/>
      <c r="C56" s="113"/>
      <c r="D56" s="113"/>
      <c r="E56" s="113"/>
      <c r="F56" s="113"/>
      <c r="G56" s="110"/>
      <c r="H56" s="135"/>
    </row>
    <row r="57" spans="1:8" x14ac:dyDescent="0.25">
      <c r="A57" s="4"/>
      <c r="B57" s="113"/>
      <c r="C57" s="113"/>
      <c r="D57" s="113"/>
      <c r="E57" s="113"/>
      <c r="F57" s="113"/>
      <c r="G57" s="110"/>
      <c r="H57" s="135"/>
    </row>
    <row r="58" spans="1:8" x14ac:dyDescent="0.25">
      <c r="A58" s="4"/>
      <c r="B58" s="113"/>
      <c r="C58" s="113"/>
      <c r="D58" s="113"/>
      <c r="E58" s="113"/>
      <c r="F58" s="113"/>
      <c r="G58" s="110"/>
      <c r="H58" s="135"/>
    </row>
    <row r="59" spans="1:8" ht="18" x14ac:dyDescent="0.25">
      <c r="A59" s="127" t="s">
        <v>107</v>
      </c>
      <c r="B59" s="113"/>
      <c r="C59" s="113"/>
      <c r="D59" s="113"/>
      <c r="E59" s="113"/>
      <c r="F59" s="113"/>
      <c r="G59" s="110"/>
      <c r="H59" s="135"/>
    </row>
    <row r="60" spans="1:8" ht="18" x14ac:dyDescent="0.25">
      <c r="A60" s="117" t="s">
        <v>5</v>
      </c>
      <c r="B60" s="113"/>
      <c r="C60" s="113"/>
      <c r="D60" s="113"/>
      <c r="E60" s="113"/>
      <c r="F60" s="113"/>
      <c r="G60" s="110"/>
      <c r="H60" s="135"/>
    </row>
    <row r="61" spans="1:8" x14ac:dyDescent="0.25">
      <c r="A61" s="7" t="s">
        <v>99</v>
      </c>
      <c r="B61" s="7"/>
      <c r="C61" s="7"/>
      <c r="D61" s="7"/>
      <c r="E61" s="7"/>
      <c r="F61" s="7"/>
      <c r="G61" s="110"/>
      <c r="H61" s="135"/>
    </row>
    <row r="62" spans="1:8" x14ac:dyDescent="0.25">
      <c r="A62" s="111" t="s">
        <v>64</v>
      </c>
      <c r="B62" s="120"/>
      <c r="C62" s="158" t="s">
        <v>108</v>
      </c>
      <c r="D62" s="120"/>
      <c r="E62" s="120"/>
      <c r="F62" s="120"/>
      <c r="G62" s="110"/>
      <c r="H62" s="135">
        <f>IFERROR('A1 SOLL'!B62-IF(B62 = 'A1 SOLL'!$B$2,1, IF('A1'!C62='A1 SOLL'!$B$2,2,IF('A1'!D62='A1 SOLL'!$B$2,3,IF('A1'!E62='A1 SOLL'!$B$2,4, IF(F62='A1 SOLL'!$B$2,"-"))))),"-")</f>
        <v>0</v>
      </c>
    </row>
    <row r="63" spans="1:8" x14ac:dyDescent="0.25">
      <c r="A63" s="111" t="s">
        <v>65</v>
      </c>
      <c r="B63" s="120"/>
      <c r="C63" s="158"/>
      <c r="D63" s="120"/>
      <c r="E63" s="120" t="s">
        <v>108</v>
      </c>
      <c r="F63" s="120"/>
      <c r="G63" s="110"/>
      <c r="H63" s="135">
        <f>IFERROR('A1 SOLL'!B63-IF(B63 = 'A1 SOLL'!$B$2,1, IF('A1'!C63='A1 SOLL'!$B$2,2,IF('A1'!D63='A1 SOLL'!$B$2,3,IF('A1'!E63='A1 SOLL'!$B$2,4, IF(F63='A1 SOLL'!$B$2,"-"))))),"-")</f>
        <v>-2</v>
      </c>
    </row>
    <row r="64" spans="1:8" x14ac:dyDescent="0.25">
      <c r="A64" s="111" t="s">
        <v>100</v>
      </c>
      <c r="B64" s="157"/>
      <c r="C64" s="120"/>
      <c r="D64" s="120" t="s">
        <v>108</v>
      </c>
      <c r="E64" s="120"/>
      <c r="F64" s="120"/>
      <c r="G64" s="110"/>
      <c r="H64" s="135">
        <f>IFERROR('A1 SOLL'!B64-IF(B64 = 'A1 SOLL'!$B$2,1, IF('A1'!C64='A1 SOLL'!$B$2,2,IF('A1'!D64='A1 SOLL'!$B$2,3,IF('A1'!E64='A1 SOLL'!$B$2,4, IF(F64='A1 SOLL'!$B$2,"-"))))),"-")</f>
        <v>-2</v>
      </c>
    </row>
    <row r="65" spans="1:8" x14ac:dyDescent="0.25">
      <c r="A65" s="111" t="s">
        <v>67</v>
      </c>
      <c r="B65" s="156"/>
      <c r="C65" s="121" t="s">
        <v>108</v>
      </c>
      <c r="D65" s="121"/>
      <c r="E65" s="121"/>
      <c r="F65" s="120"/>
      <c r="G65" s="110"/>
      <c r="H65" s="135">
        <f>IFERROR('A1 SOLL'!B65-IF(B65 = 'A1 SOLL'!$B$2,1, IF('A1'!C65='A1 SOLL'!$B$2,2,IF('A1'!D65='A1 SOLL'!$B$2,3,IF('A1'!E65='A1 SOLL'!$B$2,4, IF(F65='A1 SOLL'!$B$2,"-"))))),"-")</f>
        <v>-1</v>
      </c>
    </row>
    <row r="66" spans="1:8" x14ac:dyDescent="0.25">
      <c r="A66" s="110"/>
      <c r="B66" s="110"/>
      <c r="C66" s="110"/>
      <c r="D66" s="110"/>
      <c r="E66" s="110"/>
      <c r="F66" s="110"/>
      <c r="G66" s="110"/>
      <c r="H66" s="135"/>
    </row>
    <row r="67" spans="1:8" x14ac:dyDescent="0.25">
      <c r="A67" s="7" t="s">
        <v>68</v>
      </c>
      <c r="B67" s="7"/>
      <c r="C67" s="7"/>
      <c r="D67" s="110"/>
      <c r="E67" s="110"/>
      <c r="F67" s="110"/>
      <c r="G67" s="110"/>
      <c r="H67" s="135"/>
    </row>
    <row r="68" spans="1:8" x14ac:dyDescent="0.25">
      <c r="A68" s="112" t="s">
        <v>69</v>
      </c>
      <c r="B68" s="156"/>
      <c r="C68" s="120" t="s">
        <v>108</v>
      </c>
      <c r="D68" s="120"/>
      <c r="E68" s="120"/>
      <c r="F68" s="120"/>
      <c r="G68" s="110"/>
      <c r="H68" s="135">
        <f>IFERROR('A1 SOLL'!B68-IF(B68 = 'A1 SOLL'!$B$2,1, IF('A1'!C68='A1 SOLL'!$B$2,2,IF('A1'!D68='A1 SOLL'!$B$2,3,IF('A1'!E68='A1 SOLL'!$B$2,4, IF(F68='A1 SOLL'!$B$2,"-"))))),"-")</f>
        <v>-1</v>
      </c>
    </row>
    <row r="69" spans="1:8" x14ac:dyDescent="0.25">
      <c r="A69" s="112" t="s">
        <v>70</v>
      </c>
      <c r="B69" s="120"/>
      <c r="C69" s="156" t="s">
        <v>108</v>
      </c>
      <c r="D69" s="120"/>
      <c r="E69" s="120"/>
      <c r="F69" s="120"/>
      <c r="G69" s="110"/>
      <c r="H69" s="135">
        <f>IFERROR('A1 SOLL'!B69-IF(B69 = 'A1 SOLL'!$B$2,1, IF('A1'!C69='A1 SOLL'!$B$2,2,IF('A1'!D69='A1 SOLL'!$B$2,3,IF('A1'!E69='A1 SOLL'!$B$2,4, IF(F69='A1 SOLL'!$B$2,"-"))))),"-")</f>
        <v>0</v>
      </c>
    </row>
    <row r="70" spans="1:8" x14ac:dyDescent="0.25">
      <c r="A70" s="112" t="s">
        <v>71</v>
      </c>
      <c r="B70" s="156" t="s">
        <v>108</v>
      </c>
      <c r="C70" s="120"/>
      <c r="D70" s="120"/>
      <c r="E70" s="120"/>
      <c r="F70" s="120"/>
      <c r="G70" s="110"/>
      <c r="H70" s="135">
        <f>IFERROR('A1 SOLL'!B70-IF(B70 = 'A1 SOLL'!$B$2,1, IF('A1'!C70='A1 SOLL'!$B$2,2,IF('A1'!D70='A1 SOLL'!$B$2,3,IF('A1'!E70='A1 SOLL'!$B$2,4, IF(F70='A1 SOLL'!$B$2,"-"))))),"-")</f>
        <v>0</v>
      </c>
    </row>
    <row r="71" spans="1:8" x14ac:dyDescent="0.25">
      <c r="A71" s="112" t="s">
        <v>72</v>
      </c>
      <c r="B71" s="121"/>
      <c r="C71" s="156"/>
      <c r="D71" s="120" t="s">
        <v>108</v>
      </c>
      <c r="E71" s="120"/>
      <c r="F71" s="120"/>
      <c r="G71" s="110"/>
      <c r="H71" s="135">
        <f>IFERROR('A1 SOLL'!B71-IF(B71 = 'A1 SOLL'!$B$2,1, IF('A1'!C71='A1 SOLL'!$B$2,2,IF('A1'!D71='A1 SOLL'!$B$2,3,IF('A1'!E71='A1 SOLL'!$B$2,4, IF(F71='A1 SOLL'!$B$2,"-"))))),"-")</f>
        <v>-1</v>
      </c>
    </row>
    <row r="72" spans="1:8" x14ac:dyDescent="0.25">
      <c r="A72" s="112" t="s">
        <v>73</v>
      </c>
      <c r="B72" s="156" t="s">
        <v>108</v>
      </c>
      <c r="C72" s="120"/>
      <c r="D72" s="120"/>
      <c r="E72" s="120"/>
      <c r="F72" s="120"/>
      <c r="G72" s="110"/>
      <c r="H72" s="135">
        <f>IFERROR('A1 SOLL'!B72-IF(B72 = 'A1 SOLL'!$B$2,1, IF('A1'!C72='A1 SOLL'!$B$2,2,IF('A1'!D72='A1 SOLL'!$B$2,3,IF('A1'!E72='A1 SOLL'!$B$2,4, IF(F72='A1 SOLL'!$B$2,"-"))))),"-")</f>
        <v>0</v>
      </c>
    </row>
    <row r="73" spans="1:8" x14ac:dyDescent="0.25">
      <c r="A73" s="110"/>
      <c r="B73" s="110"/>
      <c r="C73" s="110"/>
      <c r="D73" s="110"/>
      <c r="E73" s="110"/>
      <c r="F73" s="110"/>
      <c r="G73" s="110"/>
      <c r="H73" s="135"/>
    </row>
    <row r="74" spans="1:8" x14ac:dyDescent="0.25">
      <c r="A74" s="7" t="s">
        <v>75</v>
      </c>
      <c r="B74" s="7"/>
      <c r="C74" s="7"/>
      <c r="D74" s="7"/>
      <c r="E74" s="110"/>
      <c r="F74" s="110"/>
      <c r="G74" s="110"/>
      <c r="H74" s="135"/>
    </row>
    <row r="75" spans="1:8" x14ac:dyDescent="0.25">
      <c r="A75" s="115" t="s">
        <v>101</v>
      </c>
      <c r="B75" s="156"/>
      <c r="C75" s="120"/>
      <c r="D75" s="120"/>
      <c r="E75" s="120"/>
      <c r="F75" s="120" t="s">
        <v>108</v>
      </c>
      <c r="G75" s="110"/>
      <c r="H75" s="135" t="str">
        <f>IFERROR('A1 SOLL'!B75-IF(B75 = 'A1 SOLL'!$B$2,1, IF('A1'!C75='A1 SOLL'!$B$2,2,IF('A1'!D75='A1 SOLL'!$B$2,3,IF('A1'!E75='A1 SOLL'!$B$2,4, IF(F75='A1 SOLL'!$B$2,"-"))))),"-")</f>
        <v>-</v>
      </c>
    </row>
    <row r="76" spans="1:8" x14ac:dyDescent="0.25">
      <c r="A76" s="115" t="s">
        <v>102</v>
      </c>
      <c r="B76" s="156"/>
      <c r="C76" s="120" t="s">
        <v>108</v>
      </c>
      <c r="D76" s="120"/>
      <c r="E76" s="120"/>
      <c r="F76" s="120"/>
      <c r="G76" s="110"/>
      <c r="H76" s="135">
        <f>IFERROR('A1 SOLL'!B76-IF(B76 = 'A1 SOLL'!$B$2,1, IF('A1'!C76='A1 SOLL'!$B$2,2,IF('A1'!D76='A1 SOLL'!$B$2,3,IF('A1'!E76='A1 SOLL'!$B$2,4, IF(F76='A1 SOLL'!$B$2,"-"))))),"-")</f>
        <v>-1</v>
      </c>
    </row>
    <row r="77" spans="1:8" x14ac:dyDescent="0.25">
      <c r="A77" s="115" t="s">
        <v>78</v>
      </c>
      <c r="B77" s="156"/>
      <c r="C77" s="120"/>
      <c r="D77" s="120" t="s">
        <v>108</v>
      </c>
      <c r="E77" s="120"/>
      <c r="F77" s="120"/>
      <c r="G77" s="110"/>
      <c r="H77" s="135">
        <f>IFERROR('A1 SOLL'!B77-IF(B77 = 'A1 SOLL'!$B$2,1, IF('A1'!C77='A1 SOLL'!$B$2,2,IF('A1'!D77='A1 SOLL'!$B$2,3,IF('A1'!E77='A1 SOLL'!$B$2,4, IF(F77='A1 SOLL'!$B$2,"-"))))),"-")</f>
        <v>-2</v>
      </c>
    </row>
    <row r="78" spans="1:8" x14ac:dyDescent="0.25">
      <c r="A78" s="115" t="s">
        <v>103</v>
      </c>
      <c r="B78" s="121"/>
      <c r="C78" s="156" t="s">
        <v>108</v>
      </c>
      <c r="D78" s="120"/>
      <c r="E78" s="120"/>
      <c r="F78" s="120"/>
      <c r="G78" s="110"/>
      <c r="H78" s="135">
        <f>IFERROR('A1 SOLL'!B78-IF(B78 = 'A1 SOLL'!$B$2,1, IF('A1'!C78='A1 SOLL'!$B$2,2,IF('A1'!D78='A1 SOLL'!$B$2,3,IF('A1'!E78='A1 SOLL'!$B$2,4, IF(F78='A1 SOLL'!$B$2,"-"))))),"-")</f>
        <v>0</v>
      </c>
    </row>
    <row r="79" spans="1:8" x14ac:dyDescent="0.25">
      <c r="A79" s="115" t="s">
        <v>92</v>
      </c>
      <c r="B79" s="120" t="s">
        <v>108</v>
      </c>
      <c r="C79" s="156"/>
      <c r="D79" s="120"/>
      <c r="E79" s="120"/>
      <c r="F79" s="120"/>
      <c r="G79" s="110"/>
      <c r="H79" s="135">
        <f>IFERROR('A1 SOLL'!B79-IF(B79 = 'A1 SOLL'!$B$2,1, IF('A1'!C79='A1 SOLL'!$B$2,2,IF('A1'!D79='A1 SOLL'!$B$2,3,IF('A1'!E79='A1 SOLL'!$B$2,4, IF(F79='A1 SOLL'!$B$2,"-"))))),"-")</f>
        <v>1</v>
      </c>
    </row>
    <row r="80" spans="1:8" x14ac:dyDescent="0.25">
      <c r="A80" s="111" t="s">
        <v>96</v>
      </c>
      <c r="B80" s="121" t="s">
        <v>108</v>
      </c>
      <c r="C80" s="156"/>
      <c r="D80" s="120"/>
      <c r="E80" s="120"/>
      <c r="F80" s="120"/>
      <c r="G80" s="110"/>
      <c r="H80" s="135">
        <f>IFERROR('A1 SOLL'!B80-IF(B80 = 'A1 SOLL'!$B$2,1, IF('A1'!C80='A1 SOLL'!$B$2,2,IF('A1'!D80='A1 SOLL'!$B$2,3,IF('A1'!E80='A1 SOLL'!$B$2,4, IF(F80='A1 SOLL'!$B$2,"-"))))),"-")</f>
        <v>1</v>
      </c>
    </row>
    <row r="81" spans="1:8" x14ac:dyDescent="0.25">
      <c r="A81" s="115" t="s">
        <v>94</v>
      </c>
      <c r="B81" s="120"/>
      <c r="C81" s="156"/>
      <c r="D81" s="120" t="s">
        <v>108</v>
      </c>
      <c r="E81" s="120"/>
      <c r="F81" s="120"/>
      <c r="G81" s="110"/>
      <c r="H81" s="135">
        <f>IFERROR('A1 SOLL'!B81-IF(B81 = 'A1 SOLL'!$B$2,1, IF('A1'!C81='A1 SOLL'!$B$2,2,IF('A1'!D81='A1 SOLL'!$B$2,3,IF('A1'!E81='A1 SOLL'!$B$2,4, IF(F81='A1 SOLL'!$B$2,"-"))))),"-")</f>
        <v>-1</v>
      </c>
    </row>
    <row r="82" spans="1:8" x14ac:dyDescent="0.25">
      <c r="A82" s="110"/>
      <c r="B82" s="110"/>
      <c r="C82" s="110"/>
      <c r="D82" s="110"/>
      <c r="E82" s="110"/>
      <c r="F82" s="110"/>
      <c r="G82" s="110"/>
      <c r="H82" s="135"/>
    </row>
    <row r="83" spans="1:8" x14ac:dyDescent="0.25">
      <c r="A83" s="7" t="s">
        <v>80</v>
      </c>
      <c r="B83" s="7"/>
      <c r="C83" s="7"/>
      <c r="D83" s="110"/>
      <c r="E83" s="110"/>
      <c r="F83" s="110"/>
      <c r="G83" s="110"/>
      <c r="H83" s="135"/>
    </row>
    <row r="84" spans="1:8" x14ac:dyDescent="0.25">
      <c r="A84" s="115" t="s">
        <v>81</v>
      </c>
      <c r="B84" s="156"/>
      <c r="C84" s="120"/>
      <c r="D84" s="120" t="s">
        <v>108</v>
      </c>
      <c r="E84" s="120"/>
      <c r="F84" s="120"/>
      <c r="G84" s="110"/>
      <c r="H84" s="135">
        <f>IFERROR('A1 SOLL'!B84-IF(B84 = 'A1 SOLL'!$B$2,1, IF('A1'!C84='A1 SOLL'!$B$2,2,IF('A1'!D84='A1 SOLL'!$B$2,3,IF('A1'!E84='A1 SOLL'!$B$2,4, IF(F84='A1 SOLL'!$B$2,"-"))))),"-")</f>
        <v>-2</v>
      </c>
    </row>
    <row r="85" spans="1:8" x14ac:dyDescent="0.25">
      <c r="A85" s="115" t="s">
        <v>82</v>
      </c>
      <c r="B85" s="156"/>
      <c r="C85" s="120"/>
      <c r="D85" s="120"/>
      <c r="E85" s="120"/>
      <c r="F85" s="120" t="s">
        <v>108</v>
      </c>
      <c r="G85" s="110"/>
      <c r="H85" s="135" t="str">
        <f>IFERROR('A1 SOLL'!B85-IF(B85 = 'A1 SOLL'!$B$2,1, IF('A1'!C85='A1 SOLL'!$B$2,2,IF('A1'!D85='A1 SOLL'!$B$2,3,IF('A1'!E85='A1 SOLL'!$B$2,4, IF(F85='A1 SOLL'!$B$2,"-"))))),"-")</f>
        <v>-</v>
      </c>
    </row>
    <row r="86" spans="1:8" x14ac:dyDescent="0.25">
      <c r="A86" s="115" t="s">
        <v>83</v>
      </c>
      <c r="B86" s="120"/>
      <c r="C86" s="156"/>
      <c r="D86" s="120"/>
      <c r="E86" s="120"/>
      <c r="F86" s="120" t="s">
        <v>108</v>
      </c>
      <c r="G86" s="110"/>
      <c r="H86" s="135" t="str">
        <f>IFERROR('A1 SOLL'!B86-IF(B86 = 'A1 SOLL'!$B$2,1, IF('A1'!C86='A1 SOLL'!$B$2,2,IF('A1'!D86='A1 SOLL'!$B$2,3,IF('A1'!E86='A1 SOLL'!$B$2,4, IF(F86='A1 SOLL'!$B$2,"-"))))),"-")</f>
        <v>-</v>
      </c>
    </row>
    <row r="87" spans="1:8" x14ac:dyDescent="0.25">
      <c r="A87" s="115" t="s">
        <v>84</v>
      </c>
      <c r="B87" s="120"/>
      <c r="C87" s="156"/>
      <c r="D87" s="120"/>
      <c r="E87" s="120" t="s">
        <v>108</v>
      </c>
      <c r="F87" s="120"/>
      <c r="G87" s="110"/>
      <c r="H87" s="135">
        <f>IFERROR('A1 SOLL'!B87-IF(B87 = 'A1 SOLL'!$B$2,1, IF('A1'!C87='A1 SOLL'!$B$2,2,IF('A1'!D87='A1 SOLL'!$B$2,3,IF('A1'!E87='A1 SOLL'!$B$2,4, IF(F87='A1 SOLL'!$B$2,"-"))))),"-")</f>
        <v>-2</v>
      </c>
    </row>
    <row r="88" spans="1:8" x14ac:dyDescent="0.25">
      <c r="A88" s="115" t="s">
        <v>85</v>
      </c>
      <c r="B88" s="156"/>
      <c r="C88" s="121"/>
      <c r="D88" s="120"/>
      <c r="E88" s="120" t="s">
        <v>108</v>
      </c>
      <c r="F88" s="120"/>
      <c r="G88" s="110"/>
      <c r="H88" s="135">
        <f>IFERROR('A1 SOLL'!B88-IF(B88 = 'A1 SOLL'!$B$2,1, IF('A1'!C88='A1 SOLL'!$B$2,2,IF('A1'!D88='A1 SOLL'!$B$2,3,IF('A1'!E88='A1 SOLL'!$B$2,4, IF(F88='A1 SOLL'!$B$2,"-"))))),"-")</f>
        <v>-3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>
          <x14:formula1>
            <xm:f>'A1 SOLL'!$B$2</xm:f>
          </x14:formula1>
          <xm:sqref>B6:F10</xm:sqref>
        </x14:dataValidation>
        <x14:dataValidation type="custom" allowBlank="1" showInputMessage="1" showErrorMessage="1">
          <x14:formula1>
            <xm:f>'A1 SOLL'!#REF!</xm:f>
          </x14:formula1>
          <xm:sqref>C11:C88</xm:sqref>
        </x14:dataValidation>
        <x14:dataValidation type="custom" allowBlank="1" showInputMessage="1" showErrorMessage="1">
          <x14:formula1>
            <xm:f>'A1 SOLL'!B9</xm:f>
          </x14:formula1>
          <xm:sqref>B11:B88</xm:sqref>
        </x14:dataValidation>
        <x14:dataValidation type="custom" allowBlank="1" showInputMessage="1" showErrorMessage="1">
          <x14:formula1>
            <xm:f>'A1 SOLL'!C9</xm:f>
          </x14:formula1>
          <xm:sqref>D11:F88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92"/>
  <sheetViews>
    <sheetView workbookViewId="0">
      <selection activeCell="E11" sqref="E11"/>
    </sheetView>
  </sheetViews>
  <sheetFormatPr baseColWidth="10" defaultRowHeight="15" x14ac:dyDescent="0.25"/>
  <cols>
    <col min="1" max="1" width="9.85546875" customWidth="1"/>
    <col min="2" max="2" width="42.42578125" bestFit="1" customWidth="1"/>
    <col min="3" max="3" width="52.5703125" bestFit="1" customWidth="1"/>
    <col min="7" max="7" width="43.5703125" customWidth="1"/>
  </cols>
  <sheetData>
    <row r="1" spans="1:7" ht="60" x14ac:dyDescent="0.25">
      <c r="A1" s="189" t="s">
        <v>129</v>
      </c>
      <c r="B1" s="190" t="s">
        <v>130</v>
      </c>
      <c r="C1" s="175" t="s">
        <v>131</v>
      </c>
    </row>
    <row r="2" spans="1:7" x14ac:dyDescent="0.25">
      <c r="A2" s="161"/>
      <c r="B2" s="161"/>
      <c r="C2" s="162"/>
    </row>
    <row r="3" spans="1:7" ht="18" x14ac:dyDescent="0.25">
      <c r="A3" s="168" t="s">
        <v>132</v>
      </c>
      <c r="B3" s="161"/>
      <c r="C3" s="161"/>
      <c r="D3" s="136"/>
      <c r="E3" s="136"/>
      <c r="F3" s="136"/>
    </row>
    <row r="4" spans="1:7" ht="15.75" thickBot="1" x14ac:dyDescent="0.3">
      <c r="A4" s="161"/>
      <c r="B4" s="161"/>
      <c r="C4" s="161"/>
      <c r="D4" s="212" t="s">
        <v>238</v>
      </c>
      <c r="E4" s="212" t="s">
        <v>239</v>
      </c>
      <c r="F4" s="212" t="s">
        <v>240</v>
      </c>
      <c r="G4" s="212" t="s">
        <v>241</v>
      </c>
    </row>
    <row r="5" spans="1:7" ht="43.5" thickTop="1" x14ac:dyDescent="0.25">
      <c r="A5" s="173">
        <v>1</v>
      </c>
      <c r="B5" s="174" t="s">
        <v>133</v>
      </c>
      <c r="C5" s="192" t="s">
        <v>134</v>
      </c>
      <c r="D5" s="214"/>
      <c r="E5" s="214"/>
      <c r="F5" s="214"/>
      <c r="G5" s="211"/>
    </row>
    <row r="6" spans="1:7" ht="28.5" x14ac:dyDescent="0.25">
      <c r="A6" s="164"/>
      <c r="B6" s="163"/>
      <c r="C6" s="193" t="s">
        <v>135</v>
      </c>
      <c r="D6" s="214" t="s">
        <v>108</v>
      </c>
      <c r="E6" s="214"/>
      <c r="F6" s="214"/>
      <c r="G6" s="211"/>
    </row>
    <row r="7" spans="1:7" x14ac:dyDescent="0.25">
      <c r="A7" s="164"/>
      <c r="B7" s="163"/>
      <c r="C7" s="194" t="s">
        <v>136</v>
      </c>
      <c r="D7" s="214"/>
      <c r="E7" s="214"/>
      <c r="F7" s="214"/>
      <c r="G7" s="211"/>
    </row>
    <row r="8" spans="1:7" x14ac:dyDescent="0.25">
      <c r="A8" s="164"/>
      <c r="B8" s="163"/>
      <c r="C8" s="194" t="s">
        <v>137</v>
      </c>
      <c r="D8" s="214"/>
      <c r="E8" s="214"/>
      <c r="F8" s="214"/>
      <c r="G8" s="211"/>
    </row>
    <row r="9" spans="1:7" ht="29.25" thickBot="1" x14ac:dyDescent="0.3">
      <c r="A9" s="166"/>
      <c r="B9" s="167"/>
      <c r="C9" s="195" t="s">
        <v>138</v>
      </c>
      <c r="D9" s="214"/>
      <c r="E9" s="214"/>
      <c r="F9" s="214"/>
      <c r="G9" s="211"/>
    </row>
    <row r="10" spans="1:7" ht="28.5" x14ac:dyDescent="0.25">
      <c r="A10" s="164">
        <v>2</v>
      </c>
      <c r="B10" s="165" t="s">
        <v>139</v>
      </c>
      <c r="C10" s="220" t="s">
        <v>140</v>
      </c>
      <c r="D10" s="214"/>
      <c r="E10" s="214"/>
      <c r="F10" s="214" t="s">
        <v>108</v>
      </c>
      <c r="G10" s="211"/>
    </row>
    <row r="11" spans="1:7" ht="42.75" x14ac:dyDescent="0.25">
      <c r="A11" s="164"/>
      <c r="B11" s="163"/>
      <c r="C11" s="217" t="s">
        <v>141</v>
      </c>
      <c r="D11" s="214"/>
      <c r="E11" s="214"/>
      <c r="F11" s="214"/>
      <c r="G11" s="211"/>
    </row>
    <row r="12" spans="1:7" ht="57" x14ac:dyDescent="0.25">
      <c r="A12" s="164"/>
      <c r="B12" s="163"/>
      <c r="C12" s="217" t="s">
        <v>142</v>
      </c>
      <c r="D12" s="214"/>
      <c r="E12" s="214"/>
      <c r="F12" s="214"/>
      <c r="G12" s="211"/>
    </row>
    <row r="13" spans="1:7" ht="57.75" thickBot="1" x14ac:dyDescent="0.3">
      <c r="A13" s="166"/>
      <c r="B13" s="167"/>
      <c r="C13" s="219" t="s">
        <v>143</v>
      </c>
      <c r="D13" s="214"/>
      <c r="E13" s="214"/>
      <c r="F13" s="214"/>
      <c r="G13" s="211"/>
    </row>
    <row r="14" spans="1:7" ht="42.75" x14ac:dyDescent="0.25">
      <c r="A14" s="164">
        <v>3</v>
      </c>
      <c r="B14" s="165" t="s">
        <v>144</v>
      </c>
      <c r="C14" s="196" t="s">
        <v>145</v>
      </c>
      <c r="D14" s="214"/>
      <c r="E14" s="214"/>
      <c r="F14" s="214"/>
      <c r="G14" s="211"/>
    </row>
    <row r="15" spans="1:7" ht="42.75" x14ac:dyDescent="0.25">
      <c r="A15" s="164"/>
      <c r="B15" s="163"/>
      <c r="C15" s="193" t="s">
        <v>146</v>
      </c>
      <c r="D15" s="214"/>
      <c r="E15" s="214"/>
      <c r="F15" s="214"/>
      <c r="G15" s="211"/>
    </row>
    <row r="16" spans="1:7" ht="42.75" x14ac:dyDescent="0.25">
      <c r="A16" s="164"/>
      <c r="B16" s="163"/>
      <c r="C16" s="193" t="s">
        <v>147</v>
      </c>
      <c r="D16" s="214"/>
      <c r="E16" s="214"/>
      <c r="F16" s="214"/>
      <c r="G16" s="211"/>
    </row>
    <row r="17" spans="1:7" ht="57" x14ac:dyDescent="0.25">
      <c r="A17" s="164"/>
      <c r="B17" s="163"/>
      <c r="C17" s="193" t="s">
        <v>148</v>
      </c>
      <c r="D17" s="214"/>
      <c r="E17" s="214"/>
      <c r="F17" s="214"/>
      <c r="G17" s="211"/>
    </row>
    <row r="18" spans="1:7" ht="72" thickBot="1" x14ac:dyDescent="0.3">
      <c r="A18" s="166"/>
      <c r="B18" s="167"/>
      <c r="C18" s="195" t="s">
        <v>149</v>
      </c>
      <c r="D18" s="214"/>
      <c r="E18" s="214"/>
      <c r="F18" s="214"/>
      <c r="G18" s="211"/>
    </row>
    <row r="19" spans="1:7" ht="57" x14ac:dyDescent="0.25">
      <c r="A19" s="164">
        <v>4</v>
      </c>
      <c r="B19" s="163" t="s">
        <v>150</v>
      </c>
      <c r="C19" s="220" t="s">
        <v>151</v>
      </c>
      <c r="D19" s="214"/>
      <c r="E19" s="214"/>
      <c r="F19" s="214"/>
      <c r="G19" s="211"/>
    </row>
    <row r="20" spans="1:7" ht="57" x14ac:dyDescent="0.25">
      <c r="A20" s="164"/>
      <c r="B20" s="163"/>
      <c r="C20" s="217" t="s">
        <v>152</v>
      </c>
      <c r="D20" s="214"/>
      <c r="E20" s="214"/>
      <c r="F20" s="214"/>
      <c r="G20" s="211"/>
    </row>
    <row r="21" spans="1:7" ht="42.75" x14ac:dyDescent="0.25">
      <c r="A21" s="164"/>
      <c r="B21" s="163"/>
      <c r="C21" s="193" t="s">
        <v>153</v>
      </c>
      <c r="D21" s="214"/>
      <c r="E21" s="214"/>
      <c r="F21" s="214"/>
      <c r="G21" s="211"/>
    </row>
    <row r="22" spans="1:7" ht="42.75" x14ac:dyDescent="0.25">
      <c r="A22" s="164"/>
      <c r="B22" s="163"/>
      <c r="C22" s="193" t="s">
        <v>154</v>
      </c>
      <c r="D22" s="214"/>
      <c r="E22" s="214"/>
      <c r="F22" s="214"/>
      <c r="G22" s="211"/>
    </row>
    <row r="23" spans="1:7" ht="29.25" thickBot="1" x14ac:dyDescent="0.3">
      <c r="A23" s="166"/>
      <c r="B23" s="167"/>
      <c r="C23" s="195" t="s">
        <v>155</v>
      </c>
      <c r="D23" s="214"/>
      <c r="E23" s="214"/>
      <c r="F23" s="214"/>
      <c r="G23" s="211"/>
    </row>
    <row r="24" spans="1:7" ht="42.75" x14ac:dyDescent="0.25">
      <c r="A24" s="164">
        <v>5</v>
      </c>
      <c r="B24" s="163" t="s">
        <v>156</v>
      </c>
      <c r="C24" s="197" t="s">
        <v>157</v>
      </c>
      <c r="D24" s="214"/>
      <c r="E24" s="214"/>
      <c r="F24" s="214"/>
      <c r="G24" s="211"/>
    </row>
    <row r="25" spans="1:7" ht="42.75" x14ac:dyDescent="0.25">
      <c r="A25" s="164"/>
      <c r="B25" s="163"/>
      <c r="C25" s="198" t="s">
        <v>158</v>
      </c>
      <c r="D25" s="214"/>
      <c r="E25" s="214"/>
      <c r="F25" s="214"/>
      <c r="G25" s="211"/>
    </row>
    <row r="26" spans="1:7" ht="57" x14ac:dyDescent="0.25">
      <c r="A26" s="164"/>
      <c r="B26" s="163"/>
      <c r="C26" s="198" t="s">
        <v>159</v>
      </c>
      <c r="D26" s="214"/>
      <c r="E26" s="214"/>
      <c r="F26" s="214"/>
      <c r="G26" s="211"/>
    </row>
    <row r="27" spans="1:7" ht="28.5" x14ac:dyDescent="0.25">
      <c r="A27" s="164"/>
      <c r="B27" s="163"/>
      <c r="C27" s="198" t="s">
        <v>160</v>
      </c>
      <c r="D27" s="214"/>
      <c r="E27" s="214"/>
      <c r="F27" s="214"/>
      <c r="G27" s="211"/>
    </row>
    <row r="28" spans="1:7" ht="57" x14ac:dyDescent="0.25">
      <c r="A28" s="164"/>
      <c r="B28" s="163"/>
      <c r="C28" s="198" t="s">
        <v>161</v>
      </c>
      <c r="D28" s="214"/>
      <c r="E28" s="214"/>
      <c r="F28" s="214"/>
      <c r="G28" s="211"/>
    </row>
    <row r="29" spans="1:7" ht="42.75" x14ac:dyDescent="0.25">
      <c r="A29" s="164"/>
      <c r="B29" s="163"/>
      <c r="C29" s="198" t="s">
        <v>162</v>
      </c>
      <c r="D29" s="214"/>
      <c r="E29" s="214"/>
      <c r="F29" s="214"/>
      <c r="G29" s="211"/>
    </row>
    <row r="30" spans="1:7" ht="42.75" x14ac:dyDescent="0.25">
      <c r="A30" s="164"/>
      <c r="B30" s="163"/>
      <c r="C30" s="198" t="s">
        <v>163</v>
      </c>
      <c r="D30" s="214"/>
      <c r="E30" s="214"/>
      <c r="F30" s="214"/>
      <c r="G30" s="211"/>
    </row>
    <row r="31" spans="1:7" ht="42.75" x14ac:dyDescent="0.25">
      <c r="A31" s="164"/>
      <c r="B31" s="163"/>
      <c r="C31" s="198" t="s">
        <v>164</v>
      </c>
      <c r="D31" s="214"/>
      <c r="E31" s="214"/>
      <c r="F31" s="214"/>
      <c r="G31" s="211"/>
    </row>
    <row r="32" spans="1:7" ht="15.75" thickBot="1" x14ac:dyDescent="0.3">
      <c r="A32" s="166"/>
      <c r="B32" s="167"/>
      <c r="C32" s="199" t="s">
        <v>165</v>
      </c>
      <c r="D32" s="214"/>
      <c r="E32" s="214"/>
      <c r="F32" s="214"/>
      <c r="G32" s="211"/>
    </row>
    <row r="33" spans="1:7" ht="42.75" x14ac:dyDescent="0.25">
      <c r="A33" s="164">
        <v>6</v>
      </c>
      <c r="B33" s="165" t="s">
        <v>166</v>
      </c>
      <c r="C33" s="196" t="s">
        <v>167</v>
      </c>
      <c r="D33" s="214"/>
      <c r="E33" s="214"/>
      <c r="F33" s="214"/>
      <c r="G33" s="211"/>
    </row>
    <row r="34" spans="1:7" ht="42.75" x14ac:dyDescent="0.25">
      <c r="A34" s="164"/>
      <c r="B34" s="163"/>
      <c r="C34" s="193" t="s">
        <v>168</v>
      </c>
      <c r="D34" s="214"/>
      <c r="E34" s="214"/>
      <c r="F34" s="214"/>
      <c r="G34" s="211"/>
    </row>
    <row r="35" spans="1:7" ht="42.75" x14ac:dyDescent="0.25">
      <c r="A35" s="164"/>
      <c r="B35" s="163"/>
      <c r="C35" s="193" t="s">
        <v>169</v>
      </c>
      <c r="D35" s="214"/>
      <c r="E35" s="214"/>
      <c r="F35" s="214"/>
      <c r="G35" s="211"/>
    </row>
    <row r="36" spans="1:7" ht="28.5" x14ac:dyDescent="0.25">
      <c r="A36" s="164"/>
      <c r="B36" s="163"/>
      <c r="C36" s="193" t="s">
        <v>170</v>
      </c>
      <c r="D36" s="214"/>
      <c r="E36" s="214"/>
      <c r="F36" s="214"/>
      <c r="G36" s="211"/>
    </row>
    <row r="37" spans="1:7" ht="28.5" x14ac:dyDescent="0.25">
      <c r="A37" s="164"/>
      <c r="B37" s="163"/>
      <c r="C37" s="193" t="s">
        <v>171</v>
      </c>
      <c r="D37" s="214"/>
      <c r="E37" s="214"/>
      <c r="F37" s="214"/>
      <c r="G37" s="211"/>
    </row>
    <row r="38" spans="1:7" ht="28.5" x14ac:dyDescent="0.25">
      <c r="A38" s="164"/>
      <c r="B38" s="163"/>
      <c r="C38" s="193" t="s">
        <v>172</v>
      </c>
      <c r="D38" s="214"/>
      <c r="E38" s="214"/>
      <c r="F38" s="214"/>
      <c r="G38" s="211"/>
    </row>
    <row r="39" spans="1:7" ht="42.75" x14ac:dyDescent="0.25">
      <c r="A39" s="164"/>
      <c r="B39" s="163"/>
      <c r="C39" s="193" t="s">
        <v>173</v>
      </c>
      <c r="D39" s="214"/>
      <c r="E39" s="214"/>
      <c r="F39" s="214"/>
      <c r="G39" s="211"/>
    </row>
    <row r="40" spans="1:7" ht="28.5" x14ac:dyDescent="0.25">
      <c r="A40" s="164"/>
      <c r="B40" s="163"/>
      <c r="C40" s="193" t="s">
        <v>174</v>
      </c>
      <c r="D40" s="214"/>
      <c r="E40" s="214"/>
      <c r="F40" s="214"/>
      <c r="G40" s="211"/>
    </row>
    <row r="41" spans="1:7" x14ac:dyDescent="0.25">
      <c r="A41" s="164"/>
      <c r="B41" s="163"/>
      <c r="C41" s="193" t="s">
        <v>175</v>
      </c>
      <c r="D41" s="214"/>
      <c r="E41" s="214"/>
      <c r="F41" s="214"/>
      <c r="G41" s="211"/>
    </row>
    <row r="42" spans="1:7" ht="42.75" x14ac:dyDescent="0.25">
      <c r="A42" s="164"/>
      <c r="B42" s="163"/>
      <c r="C42" s="193" t="s">
        <v>176</v>
      </c>
      <c r="D42" s="214"/>
      <c r="E42" s="214"/>
      <c r="F42" s="214"/>
      <c r="G42" s="211"/>
    </row>
    <row r="43" spans="1:7" ht="42.75" x14ac:dyDescent="0.25">
      <c r="A43" s="164"/>
      <c r="B43" s="163"/>
      <c r="C43" s="193" t="s">
        <v>177</v>
      </c>
      <c r="D43" s="214"/>
      <c r="E43" s="214"/>
      <c r="F43" s="214"/>
      <c r="G43" s="211"/>
    </row>
    <row r="44" spans="1:7" ht="29.25" thickBot="1" x14ac:dyDescent="0.3">
      <c r="A44" s="170"/>
      <c r="B44" s="167"/>
      <c r="C44" s="195" t="s">
        <v>178</v>
      </c>
      <c r="D44" s="214"/>
      <c r="E44" s="214"/>
      <c r="F44" s="214"/>
      <c r="G44" s="211"/>
    </row>
    <row r="45" spans="1:7" ht="71.25" x14ac:dyDescent="0.25">
      <c r="A45" s="164">
        <v>7</v>
      </c>
      <c r="B45" s="165" t="s">
        <v>179</v>
      </c>
      <c r="C45" s="196" t="s">
        <v>180</v>
      </c>
      <c r="D45" s="214"/>
      <c r="E45" s="214"/>
      <c r="F45" s="214"/>
      <c r="G45" s="211"/>
    </row>
    <row r="46" spans="1:7" ht="43.5" thickBot="1" x14ac:dyDescent="0.3">
      <c r="A46" s="170"/>
      <c r="B46" s="167"/>
      <c r="C46" s="195" t="s">
        <v>181</v>
      </c>
      <c r="D46" s="214"/>
      <c r="E46" s="214"/>
      <c r="F46" s="214"/>
      <c r="G46" s="211"/>
    </row>
    <row r="47" spans="1:7" ht="43.5" x14ac:dyDescent="0.25">
      <c r="A47" s="164">
        <v>8</v>
      </c>
      <c r="B47" s="172" t="s">
        <v>182</v>
      </c>
      <c r="C47" s="200" t="s">
        <v>183</v>
      </c>
      <c r="D47" s="214"/>
      <c r="E47" s="214"/>
      <c r="F47" s="214"/>
      <c r="G47" s="211"/>
    </row>
    <row r="48" spans="1:7" ht="43.5" x14ac:dyDescent="0.25">
      <c r="A48" s="169"/>
      <c r="B48" s="172"/>
      <c r="C48" s="201" t="s">
        <v>184</v>
      </c>
      <c r="D48" s="214"/>
      <c r="E48" s="214"/>
      <c r="F48" s="214"/>
      <c r="G48" s="211"/>
    </row>
    <row r="49" spans="1:7" ht="43.5" x14ac:dyDescent="0.25">
      <c r="A49" s="169"/>
      <c r="B49" s="172"/>
      <c r="C49" s="201" t="s">
        <v>185</v>
      </c>
      <c r="D49" s="214"/>
      <c r="E49" s="214"/>
      <c r="F49" s="214"/>
      <c r="G49" s="211"/>
    </row>
    <row r="50" spans="1:7" x14ac:dyDescent="0.25">
      <c r="A50" s="169"/>
      <c r="B50" s="172"/>
      <c r="C50" s="202" t="s">
        <v>186</v>
      </c>
      <c r="D50" s="214"/>
      <c r="E50" s="214"/>
      <c r="F50" s="214"/>
      <c r="G50" s="211"/>
    </row>
    <row r="51" spans="1:7" ht="44.25" thickBot="1" x14ac:dyDescent="0.3">
      <c r="A51" s="170"/>
      <c r="B51" s="180"/>
      <c r="C51" s="203" t="s">
        <v>187</v>
      </c>
      <c r="D51" s="214"/>
      <c r="E51" s="214"/>
      <c r="F51" s="214"/>
      <c r="G51" s="211"/>
    </row>
    <row r="52" spans="1:7" ht="28.5" x14ac:dyDescent="0.25">
      <c r="A52" s="164">
        <v>9</v>
      </c>
      <c r="B52" s="179" t="s">
        <v>188</v>
      </c>
      <c r="C52" s="196" t="s">
        <v>189</v>
      </c>
      <c r="D52" s="214"/>
      <c r="E52" s="214"/>
      <c r="F52" s="214"/>
      <c r="G52" s="211"/>
    </row>
    <row r="53" spans="1:7" ht="57" x14ac:dyDescent="0.25">
      <c r="A53" s="169"/>
      <c r="B53" s="172"/>
      <c r="C53" s="193" t="s">
        <v>190</v>
      </c>
      <c r="D53" s="214"/>
      <c r="E53" s="214"/>
      <c r="F53" s="214"/>
      <c r="G53" s="211"/>
    </row>
    <row r="54" spans="1:7" ht="29.25" thickBot="1" x14ac:dyDescent="0.3">
      <c r="A54" s="170"/>
      <c r="B54" s="180"/>
      <c r="C54" s="204" t="s">
        <v>191</v>
      </c>
      <c r="D54" s="214"/>
      <c r="E54" s="214"/>
      <c r="F54" s="214"/>
      <c r="G54" s="211"/>
    </row>
    <row r="55" spans="1:7" x14ac:dyDescent="0.25">
      <c r="A55" s="164">
        <v>10</v>
      </c>
      <c r="B55" s="172" t="s">
        <v>192</v>
      </c>
      <c r="C55" s="196" t="s">
        <v>193</v>
      </c>
      <c r="D55" s="214"/>
      <c r="E55" s="214"/>
      <c r="F55" s="214"/>
      <c r="G55" s="211"/>
    </row>
    <row r="56" spans="1:7" ht="15.75" thickBot="1" x14ac:dyDescent="0.3">
      <c r="A56" s="170"/>
      <c r="B56" s="180"/>
      <c r="C56" s="195" t="s">
        <v>194</v>
      </c>
      <c r="D56" s="214"/>
      <c r="E56" s="214"/>
      <c r="F56" s="214"/>
      <c r="G56" s="211"/>
    </row>
    <row r="57" spans="1:7" ht="100.5" x14ac:dyDescent="0.25">
      <c r="A57" s="164">
        <v>11</v>
      </c>
      <c r="B57" s="172" t="s">
        <v>195</v>
      </c>
      <c r="C57" s="200" t="s">
        <v>196</v>
      </c>
      <c r="D57" s="214"/>
      <c r="E57" s="214"/>
      <c r="F57" s="214"/>
      <c r="G57" s="211"/>
    </row>
    <row r="58" spans="1:7" ht="15.75" thickBot="1" x14ac:dyDescent="0.3">
      <c r="A58" s="170"/>
      <c r="B58" s="180"/>
      <c r="C58" s="205" t="s">
        <v>197</v>
      </c>
      <c r="D58" s="214"/>
      <c r="E58" s="214"/>
      <c r="F58" s="214"/>
      <c r="G58" s="211"/>
    </row>
    <row r="59" spans="1:7" ht="42.75" x14ac:dyDescent="0.25">
      <c r="A59" s="164">
        <v>12</v>
      </c>
      <c r="B59" s="177" t="s">
        <v>198</v>
      </c>
      <c r="C59" s="196" t="s">
        <v>199</v>
      </c>
      <c r="D59" s="214"/>
      <c r="E59" s="214"/>
      <c r="F59" s="214"/>
      <c r="G59" s="211"/>
    </row>
    <row r="60" spans="1:7" ht="29.25" thickBot="1" x14ac:dyDescent="0.3">
      <c r="A60" s="170"/>
      <c r="B60" s="182"/>
      <c r="C60" s="204" t="s">
        <v>200</v>
      </c>
      <c r="D60" s="214"/>
      <c r="E60" s="214"/>
      <c r="F60" s="214"/>
      <c r="G60" s="211"/>
    </row>
    <row r="61" spans="1:7" ht="28.5" x14ac:dyDescent="0.25">
      <c r="A61" s="164">
        <v>13</v>
      </c>
      <c r="B61" s="176" t="s">
        <v>201</v>
      </c>
      <c r="C61" s="196" t="s">
        <v>202</v>
      </c>
      <c r="D61" s="214"/>
      <c r="E61" s="214"/>
      <c r="F61" s="214"/>
      <c r="G61" s="211"/>
    </row>
    <row r="62" spans="1:7" ht="28.5" x14ac:dyDescent="0.25">
      <c r="A62" s="169"/>
      <c r="B62" s="188"/>
      <c r="C62" s="193" t="s">
        <v>203</v>
      </c>
      <c r="D62" s="214"/>
      <c r="E62" s="214"/>
      <c r="F62" s="214"/>
      <c r="G62" s="211"/>
    </row>
    <row r="63" spans="1:7" ht="28.5" x14ac:dyDescent="0.25">
      <c r="A63" s="169"/>
      <c r="B63" s="188"/>
      <c r="C63" s="206" t="s">
        <v>204</v>
      </c>
      <c r="D63" s="214"/>
      <c r="E63" s="214"/>
      <c r="F63" s="214"/>
      <c r="G63" s="211"/>
    </row>
    <row r="64" spans="1:7" x14ac:dyDescent="0.25">
      <c r="A64" s="161"/>
      <c r="B64" s="161"/>
      <c r="C64" s="193" t="s">
        <v>205</v>
      </c>
      <c r="D64" s="214"/>
      <c r="E64" s="214"/>
      <c r="F64" s="214"/>
      <c r="G64" s="211"/>
    </row>
    <row r="65" spans="1:7" ht="28.5" x14ac:dyDescent="0.25">
      <c r="A65" s="161"/>
      <c r="B65" s="161"/>
      <c r="C65" s="193" t="s">
        <v>206</v>
      </c>
      <c r="D65" s="214"/>
      <c r="E65" s="214"/>
      <c r="F65" s="214"/>
      <c r="G65" s="211"/>
    </row>
    <row r="66" spans="1:7" ht="28.5" x14ac:dyDescent="0.25">
      <c r="A66" s="161"/>
      <c r="B66" s="161"/>
      <c r="C66" s="193" t="s">
        <v>207</v>
      </c>
      <c r="D66" s="214"/>
      <c r="E66" s="214"/>
      <c r="F66" s="214"/>
      <c r="G66" s="211"/>
    </row>
    <row r="67" spans="1:7" ht="15.75" thickBot="1" x14ac:dyDescent="0.3">
      <c r="A67" s="170"/>
      <c r="B67" s="180"/>
      <c r="C67" s="195" t="s">
        <v>208</v>
      </c>
      <c r="D67" s="214"/>
      <c r="E67" s="214"/>
      <c r="F67" s="214"/>
      <c r="G67" s="211"/>
    </row>
    <row r="68" spans="1:7" ht="43.5" x14ac:dyDescent="0.25">
      <c r="A68" s="184">
        <v>14</v>
      </c>
      <c r="B68" s="178" t="s">
        <v>209</v>
      </c>
      <c r="C68" s="200" t="s">
        <v>210</v>
      </c>
      <c r="D68" s="214"/>
      <c r="E68" s="214"/>
      <c r="F68" s="214"/>
      <c r="G68" s="211"/>
    </row>
    <row r="69" spans="1:7" ht="57" x14ac:dyDescent="0.25">
      <c r="A69" s="184"/>
      <c r="B69" s="183"/>
      <c r="C69" s="207" t="s">
        <v>211</v>
      </c>
      <c r="D69" s="214"/>
      <c r="E69" s="214"/>
      <c r="F69" s="214"/>
      <c r="G69" s="211"/>
    </row>
    <row r="70" spans="1:7" ht="29.25" x14ac:dyDescent="0.25">
      <c r="A70" s="184"/>
      <c r="B70" s="183"/>
      <c r="C70" s="201" t="s">
        <v>212</v>
      </c>
      <c r="D70" s="214"/>
      <c r="E70" s="214"/>
      <c r="F70" s="214"/>
      <c r="G70" s="211"/>
    </row>
    <row r="71" spans="1:7" ht="57" x14ac:dyDescent="0.25">
      <c r="A71" s="184"/>
      <c r="B71" s="183"/>
      <c r="C71" s="208" t="s">
        <v>213</v>
      </c>
      <c r="D71" s="214"/>
      <c r="E71" s="214"/>
      <c r="F71" s="214"/>
      <c r="G71" s="211"/>
    </row>
    <row r="72" spans="1:7" ht="29.25" thickBot="1" x14ac:dyDescent="0.3">
      <c r="A72" s="186"/>
      <c r="B72" s="181"/>
      <c r="C72" s="209" t="s">
        <v>214</v>
      </c>
      <c r="D72" s="214"/>
      <c r="E72" s="214"/>
      <c r="F72" s="214"/>
      <c r="G72" s="211"/>
    </row>
    <row r="73" spans="1:7" ht="28.5" x14ac:dyDescent="0.25">
      <c r="A73" s="184">
        <v>15</v>
      </c>
      <c r="B73" s="183" t="s">
        <v>215</v>
      </c>
      <c r="C73" s="210" t="s">
        <v>216</v>
      </c>
      <c r="D73" s="214"/>
      <c r="E73" s="214"/>
      <c r="F73" s="214"/>
      <c r="G73" s="211"/>
    </row>
    <row r="74" spans="1:7" x14ac:dyDescent="0.25">
      <c r="A74" s="184"/>
      <c r="B74" s="183"/>
      <c r="C74" s="208" t="s">
        <v>217</v>
      </c>
      <c r="D74" s="214"/>
      <c r="E74" s="214"/>
      <c r="F74" s="214"/>
      <c r="G74" s="211"/>
    </row>
    <row r="75" spans="1:7" ht="28.5" x14ac:dyDescent="0.25">
      <c r="A75" s="184"/>
      <c r="B75" s="183"/>
      <c r="C75" s="208" t="s">
        <v>218</v>
      </c>
      <c r="D75" s="214"/>
      <c r="E75" s="214"/>
      <c r="F75" s="214"/>
      <c r="G75" s="211"/>
    </row>
    <row r="76" spans="1:7" ht="15.75" thickBot="1" x14ac:dyDescent="0.3">
      <c r="A76" s="186"/>
      <c r="B76" s="181"/>
      <c r="C76" s="203" t="s">
        <v>219</v>
      </c>
      <c r="D76" s="214"/>
      <c r="E76" s="214"/>
      <c r="F76" s="214"/>
      <c r="G76" s="211"/>
    </row>
    <row r="77" spans="1:7" ht="42.75" x14ac:dyDescent="0.25">
      <c r="A77" s="184">
        <v>16</v>
      </c>
      <c r="B77" s="183" t="s">
        <v>220</v>
      </c>
      <c r="C77" s="210" t="s">
        <v>221</v>
      </c>
      <c r="D77" s="214"/>
      <c r="E77" s="214"/>
      <c r="F77" s="214"/>
      <c r="G77" s="211"/>
    </row>
    <row r="78" spans="1:7" ht="28.5" x14ac:dyDescent="0.25">
      <c r="A78" s="184"/>
      <c r="B78" s="183"/>
      <c r="C78" s="208" t="s">
        <v>222</v>
      </c>
      <c r="D78" s="214"/>
      <c r="E78" s="214"/>
      <c r="F78" s="214"/>
      <c r="G78" s="211"/>
    </row>
    <row r="79" spans="1:7" ht="29.25" x14ac:dyDescent="0.25">
      <c r="A79" s="184"/>
      <c r="B79" s="183"/>
      <c r="C79" s="201" t="s">
        <v>223</v>
      </c>
      <c r="D79" s="214"/>
      <c r="E79" s="214"/>
      <c r="F79" s="214"/>
      <c r="G79" s="211"/>
    </row>
    <row r="80" spans="1:7" ht="43.5" x14ac:dyDescent="0.25">
      <c r="A80" s="184"/>
      <c r="B80" s="183"/>
      <c r="C80" s="201" t="s">
        <v>224</v>
      </c>
      <c r="D80" s="214"/>
      <c r="E80" s="214"/>
      <c r="F80" s="214"/>
      <c r="G80" s="211"/>
    </row>
    <row r="81" spans="1:7" ht="44.25" thickBot="1" x14ac:dyDescent="0.3">
      <c r="A81" s="187"/>
      <c r="B81" s="181"/>
      <c r="C81" s="203" t="s">
        <v>225</v>
      </c>
      <c r="D81" s="214"/>
      <c r="E81" s="214"/>
      <c r="F81" s="214"/>
      <c r="G81" s="211"/>
    </row>
    <row r="82" spans="1:7" ht="42.75" x14ac:dyDescent="0.25">
      <c r="A82" s="184">
        <v>17</v>
      </c>
      <c r="B82" s="183" t="s">
        <v>226</v>
      </c>
      <c r="C82" s="210" t="s">
        <v>227</v>
      </c>
      <c r="D82" s="214"/>
      <c r="E82" s="214"/>
      <c r="F82" s="214"/>
      <c r="G82" s="211"/>
    </row>
    <row r="83" spans="1:7" ht="57.75" x14ac:dyDescent="0.25">
      <c r="A83" s="185"/>
      <c r="B83" s="183"/>
      <c r="C83" s="201" t="s">
        <v>228</v>
      </c>
      <c r="D83" s="214"/>
      <c r="E83" s="214"/>
      <c r="F83" s="214"/>
      <c r="G83" s="211"/>
    </row>
    <row r="84" spans="1:7" ht="71.25" x14ac:dyDescent="0.25">
      <c r="A84" s="161"/>
      <c r="B84" s="183"/>
      <c r="C84" s="207" t="s">
        <v>229</v>
      </c>
      <c r="D84" s="214"/>
      <c r="E84" s="214"/>
      <c r="F84" s="214"/>
      <c r="G84" s="211"/>
    </row>
    <row r="85" spans="1:7" x14ac:dyDescent="0.25">
      <c r="A85" s="161"/>
      <c r="B85" s="183"/>
      <c r="C85" s="208" t="s">
        <v>230</v>
      </c>
      <c r="D85" s="214"/>
      <c r="E85" s="214"/>
      <c r="F85" s="214"/>
      <c r="G85" s="211"/>
    </row>
    <row r="86" spans="1:7" ht="42.75" x14ac:dyDescent="0.25">
      <c r="A86" s="161"/>
      <c r="B86" s="183"/>
      <c r="C86" s="207" t="s">
        <v>231</v>
      </c>
      <c r="D86" s="214"/>
      <c r="E86" s="214"/>
      <c r="F86" s="214"/>
      <c r="G86" s="211"/>
    </row>
    <row r="87" spans="1:7" ht="57" x14ac:dyDescent="0.25">
      <c r="A87" s="161"/>
      <c r="B87" s="183"/>
      <c r="C87" s="207" t="s">
        <v>232</v>
      </c>
      <c r="D87" s="214"/>
      <c r="E87" s="214"/>
      <c r="F87" s="214"/>
      <c r="G87" s="211"/>
    </row>
    <row r="88" spans="1:7" ht="57" x14ac:dyDescent="0.25">
      <c r="A88" s="161"/>
      <c r="B88" s="183"/>
      <c r="C88" s="207" t="s">
        <v>233</v>
      </c>
      <c r="D88" s="214"/>
      <c r="E88" s="214"/>
      <c r="F88" s="214"/>
      <c r="G88" s="211"/>
    </row>
    <row r="89" spans="1:7" ht="29.25" x14ac:dyDescent="0.25">
      <c r="A89" s="161"/>
      <c r="B89" s="183"/>
      <c r="C89" s="201" t="s">
        <v>234</v>
      </c>
      <c r="D89" s="214"/>
      <c r="E89" s="214"/>
      <c r="F89" s="214"/>
      <c r="G89" s="211"/>
    </row>
    <row r="90" spans="1:7" ht="28.5" x14ac:dyDescent="0.25">
      <c r="A90" s="161"/>
      <c r="B90" s="183"/>
      <c r="C90" s="208" t="s">
        <v>235</v>
      </c>
      <c r="D90" s="214"/>
      <c r="E90" s="214"/>
      <c r="F90" s="214"/>
      <c r="G90" s="211"/>
    </row>
    <row r="91" spans="1:7" ht="42.75" x14ac:dyDescent="0.25">
      <c r="A91" s="161"/>
      <c r="B91" s="183"/>
      <c r="C91" s="207" t="s">
        <v>236</v>
      </c>
      <c r="D91" s="214"/>
      <c r="E91" s="214"/>
      <c r="F91" s="214"/>
      <c r="G91" s="211"/>
    </row>
    <row r="92" spans="1:7" ht="30" thickBot="1" x14ac:dyDescent="0.3">
      <c r="A92" s="171"/>
      <c r="B92" s="180"/>
      <c r="C92" s="203" t="s">
        <v>237</v>
      </c>
      <c r="D92" s="214"/>
      <c r="E92" s="214"/>
      <c r="F92" s="214"/>
      <c r="G92" s="2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2:G88"/>
  <sheetViews>
    <sheetView workbookViewId="0">
      <selection activeCell="B7" sqref="B7"/>
    </sheetView>
  </sheetViews>
  <sheetFormatPr baseColWidth="10" defaultRowHeight="15" x14ac:dyDescent="0.25"/>
  <cols>
    <col min="1" max="1" width="79" bestFit="1" customWidth="1"/>
  </cols>
  <sheetData>
    <row r="2" spans="1:2" x14ac:dyDescent="0.25">
      <c r="B2" t="s">
        <v>108</v>
      </c>
    </row>
    <row r="3" spans="1:2" s="110" customFormat="1" ht="15.75" thickBot="1" x14ac:dyDescent="0.3"/>
    <row r="4" spans="1:2" s="110" customFormat="1" ht="18.75" thickBot="1" x14ac:dyDescent="0.3">
      <c r="A4" s="127" t="s">
        <v>104</v>
      </c>
      <c r="B4" s="137" t="s">
        <v>109</v>
      </c>
    </row>
    <row r="5" spans="1:2" x14ac:dyDescent="0.25">
      <c r="A5" s="7" t="s">
        <v>20</v>
      </c>
    </row>
    <row r="6" spans="1:2" x14ac:dyDescent="0.25">
      <c r="A6" s="125" t="s">
        <v>14</v>
      </c>
      <c r="B6" s="139">
        <v>1</v>
      </c>
    </row>
    <row r="7" spans="1:2" x14ac:dyDescent="0.25">
      <c r="A7" s="125" t="s">
        <v>15</v>
      </c>
      <c r="B7" s="140">
        <v>2</v>
      </c>
    </row>
    <row r="8" spans="1:2" x14ac:dyDescent="0.25">
      <c r="A8" s="125" t="s">
        <v>16</v>
      </c>
      <c r="B8" s="140">
        <v>2</v>
      </c>
    </row>
    <row r="9" spans="1:2" x14ac:dyDescent="0.25">
      <c r="A9" s="125" t="s">
        <v>19</v>
      </c>
      <c r="B9" s="140">
        <v>1</v>
      </c>
    </row>
    <row r="10" spans="1:2" x14ac:dyDescent="0.25">
      <c r="A10" s="125" t="s">
        <v>53</v>
      </c>
      <c r="B10" s="141">
        <v>4</v>
      </c>
    </row>
    <row r="11" spans="1:2" ht="18" x14ac:dyDescent="0.25">
      <c r="A11" s="127" t="s">
        <v>105</v>
      </c>
    </row>
    <row r="12" spans="1:2" x14ac:dyDescent="0.25">
      <c r="A12" s="7" t="s">
        <v>0</v>
      </c>
    </row>
    <row r="13" spans="1:2" x14ac:dyDescent="0.25">
      <c r="A13" s="119" t="s">
        <v>21</v>
      </c>
      <c r="B13" s="139">
        <v>1</v>
      </c>
    </row>
    <row r="14" spans="1:2" x14ac:dyDescent="0.25">
      <c r="A14" s="119" t="s">
        <v>22</v>
      </c>
      <c r="B14" s="140">
        <v>2</v>
      </c>
    </row>
    <row r="15" spans="1:2" x14ac:dyDescent="0.25">
      <c r="A15" s="115" t="s">
        <v>23</v>
      </c>
      <c r="B15" s="140">
        <v>3</v>
      </c>
    </row>
    <row r="16" spans="1:2" x14ac:dyDescent="0.25">
      <c r="A16" s="115" t="s">
        <v>24</v>
      </c>
      <c r="B16" s="140">
        <v>2</v>
      </c>
    </row>
    <row r="17" spans="1:7" x14ac:dyDescent="0.25">
      <c r="A17" s="115" t="s">
        <v>51</v>
      </c>
      <c r="B17" s="140">
        <v>2</v>
      </c>
    </row>
    <row r="18" spans="1:7" x14ac:dyDescent="0.25">
      <c r="A18" s="115" t="s">
        <v>52</v>
      </c>
      <c r="B18" s="141">
        <v>1</v>
      </c>
    </row>
    <row r="19" spans="1:7" ht="18" x14ac:dyDescent="0.25">
      <c r="A19" s="127" t="s">
        <v>106</v>
      </c>
      <c r="G19" s="127"/>
    </row>
    <row r="20" spans="1:7" x14ac:dyDescent="0.25">
      <c r="A20" s="7" t="s">
        <v>33</v>
      </c>
      <c r="G20" s="128"/>
    </row>
    <row r="21" spans="1:7" x14ac:dyDescent="0.25">
      <c r="A21" s="115" t="s">
        <v>28</v>
      </c>
      <c r="B21" s="139">
        <v>2</v>
      </c>
    </row>
    <row r="22" spans="1:7" x14ac:dyDescent="0.25">
      <c r="A22" s="115" t="s">
        <v>29</v>
      </c>
      <c r="B22" s="140">
        <v>3</v>
      </c>
    </row>
    <row r="23" spans="1:7" x14ac:dyDescent="0.25">
      <c r="A23" s="115" t="s">
        <v>30</v>
      </c>
      <c r="B23" s="140">
        <v>2</v>
      </c>
    </row>
    <row r="24" spans="1:7" x14ac:dyDescent="0.25">
      <c r="A24" s="115" t="s">
        <v>31</v>
      </c>
      <c r="B24" s="140">
        <v>1</v>
      </c>
    </row>
    <row r="25" spans="1:7" x14ac:dyDescent="0.25">
      <c r="A25" s="115" t="s">
        <v>79</v>
      </c>
      <c r="B25" s="140">
        <v>2</v>
      </c>
    </row>
    <row r="26" spans="1:7" ht="29.25" x14ac:dyDescent="0.25">
      <c r="A26" s="123" t="s">
        <v>95</v>
      </c>
      <c r="B26" s="141">
        <v>2</v>
      </c>
    </row>
    <row r="27" spans="1:7" ht="29.25" x14ac:dyDescent="0.25">
      <c r="A27" s="123" t="s">
        <v>254</v>
      </c>
      <c r="B27" s="141">
        <v>2</v>
      </c>
    </row>
    <row r="28" spans="1:7" x14ac:dyDescent="0.25">
      <c r="A28" s="7" t="s">
        <v>1</v>
      </c>
    </row>
    <row r="29" spans="1:7" x14ac:dyDescent="0.25">
      <c r="A29" s="111" t="s">
        <v>37</v>
      </c>
      <c r="B29" s="139">
        <v>2</v>
      </c>
    </row>
    <row r="30" spans="1:7" x14ac:dyDescent="0.25">
      <c r="A30" s="111" t="s">
        <v>48</v>
      </c>
      <c r="B30" s="141">
        <v>2</v>
      </c>
    </row>
    <row r="31" spans="1:7" x14ac:dyDescent="0.25">
      <c r="A31" s="4"/>
    </row>
    <row r="32" spans="1:7" x14ac:dyDescent="0.25">
      <c r="A32" s="128" t="s">
        <v>2</v>
      </c>
    </row>
    <row r="33" spans="1:2" x14ac:dyDescent="0.25">
      <c r="A33" s="132" t="s">
        <v>3</v>
      </c>
    </row>
    <row r="34" spans="1:2" x14ac:dyDescent="0.25">
      <c r="A34" s="138" t="s">
        <v>39</v>
      </c>
      <c r="B34" s="139">
        <v>2</v>
      </c>
    </row>
    <row r="35" spans="1:2" x14ac:dyDescent="0.25">
      <c r="A35" s="115" t="s">
        <v>40</v>
      </c>
      <c r="B35" s="140">
        <v>1</v>
      </c>
    </row>
    <row r="36" spans="1:2" x14ac:dyDescent="0.25">
      <c r="A36" s="115" t="s">
        <v>41</v>
      </c>
      <c r="B36" s="140">
        <v>2</v>
      </c>
    </row>
    <row r="37" spans="1:2" x14ac:dyDescent="0.25">
      <c r="A37" s="115" t="s">
        <v>42</v>
      </c>
      <c r="B37" s="140">
        <v>1</v>
      </c>
    </row>
    <row r="38" spans="1:2" x14ac:dyDescent="0.25">
      <c r="A38" s="115" t="s">
        <v>43</v>
      </c>
      <c r="B38" s="141">
        <v>1</v>
      </c>
    </row>
    <row r="39" spans="1:2" x14ac:dyDescent="0.25">
      <c r="A39" s="114"/>
    </row>
    <row r="40" spans="1:2" x14ac:dyDescent="0.25">
      <c r="A40" s="131" t="s">
        <v>44</v>
      </c>
    </row>
    <row r="41" spans="1:2" x14ac:dyDescent="0.25">
      <c r="A41" s="111" t="s">
        <v>98</v>
      </c>
      <c r="B41" s="139">
        <v>2</v>
      </c>
    </row>
    <row r="42" spans="1:2" x14ac:dyDescent="0.25">
      <c r="A42" s="111" t="s">
        <v>97</v>
      </c>
      <c r="B42" s="140">
        <v>2</v>
      </c>
    </row>
    <row r="43" spans="1:2" x14ac:dyDescent="0.25">
      <c r="A43" s="111" t="s">
        <v>47</v>
      </c>
      <c r="B43" s="140">
        <v>1</v>
      </c>
    </row>
    <row r="44" spans="1:2" x14ac:dyDescent="0.25">
      <c r="A44" s="111" t="s">
        <v>38</v>
      </c>
      <c r="B44" s="141">
        <v>2</v>
      </c>
    </row>
    <row r="45" spans="1:2" x14ac:dyDescent="0.25">
      <c r="A45" s="2"/>
    </row>
    <row r="46" spans="1:2" x14ac:dyDescent="0.25">
      <c r="A46" s="131" t="s">
        <v>54</v>
      </c>
    </row>
    <row r="47" spans="1:2" x14ac:dyDescent="0.25">
      <c r="A47" s="111" t="s">
        <v>55</v>
      </c>
      <c r="B47" s="139">
        <v>2</v>
      </c>
    </row>
    <row r="48" spans="1:2" x14ac:dyDescent="0.25">
      <c r="A48" s="111" t="s">
        <v>46</v>
      </c>
      <c r="B48" s="140">
        <v>2</v>
      </c>
    </row>
    <row r="49" spans="1:2" x14ac:dyDescent="0.25">
      <c r="A49" s="111" t="s">
        <v>57</v>
      </c>
      <c r="B49" s="141">
        <v>2</v>
      </c>
    </row>
    <row r="50" spans="1:2" x14ac:dyDescent="0.25">
      <c r="A50" s="2"/>
    </row>
    <row r="51" spans="1:2" x14ac:dyDescent="0.25">
      <c r="A51" s="7" t="s">
        <v>4</v>
      </c>
    </row>
    <row r="52" spans="1:2" x14ac:dyDescent="0.25">
      <c r="A52" s="115" t="s">
        <v>59</v>
      </c>
      <c r="B52" s="139">
        <v>1</v>
      </c>
    </row>
    <row r="53" spans="1:2" x14ac:dyDescent="0.25">
      <c r="A53" s="115" t="s">
        <v>60</v>
      </c>
      <c r="B53" s="140">
        <v>1</v>
      </c>
    </row>
    <row r="54" spans="1:2" x14ac:dyDescent="0.25">
      <c r="A54" s="115" t="s">
        <v>61</v>
      </c>
      <c r="B54" s="140">
        <v>2</v>
      </c>
    </row>
    <row r="55" spans="1:2" x14ac:dyDescent="0.25">
      <c r="A55" s="115" t="s">
        <v>62</v>
      </c>
      <c r="B55" s="141">
        <v>3</v>
      </c>
    </row>
    <row r="56" spans="1:2" x14ac:dyDescent="0.25">
      <c r="A56" s="4"/>
    </row>
    <row r="57" spans="1:2" x14ac:dyDescent="0.25">
      <c r="A57" s="4"/>
    </row>
    <row r="58" spans="1:2" x14ac:dyDescent="0.25">
      <c r="A58" s="4"/>
    </row>
    <row r="59" spans="1:2" ht="18" x14ac:dyDescent="0.25">
      <c r="A59" s="127" t="s">
        <v>107</v>
      </c>
    </row>
    <row r="60" spans="1:2" ht="18" x14ac:dyDescent="0.25">
      <c r="A60" s="127" t="s">
        <v>5</v>
      </c>
    </row>
    <row r="61" spans="1:2" x14ac:dyDescent="0.25">
      <c r="A61" s="7" t="s">
        <v>99</v>
      </c>
    </row>
    <row r="62" spans="1:2" x14ac:dyDescent="0.25">
      <c r="A62" s="111" t="s">
        <v>64</v>
      </c>
      <c r="B62" s="139">
        <v>2</v>
      </c>
    </row>
    <row r="63" spans="1:2" x14ac:dyDescent="0.25">
      <c r="A63" s="111" t="s">
        <v>65</v>
      </c>
      <c r="B63" s="140">
        <v>2</v>
      </c>
    </row>
    <row r="64" spans="1:2" x14ac:dyDescent="0.25">
      <c r="A64" s="111" t="s">
        <v>100</v>
      </c>
      <c r="B64" s="140">
        <v>1</v>
      </c>
    </row>
    <row r="65" spans="1:2" x14ac:dyDescent="0.25">
      <c r="A65" s="111" t="s">
        <v>67</v>
      </c>
      <c r="B65" s="141">
        <v>1</v>
      </c>
    </row>
    <row r="66" spans="1:2" x14ac:dyDescent="0.25">
      <c r="A66" s="110"/>
    </row>
    <row r="67" spans="1:2" x14ac:dyDescent="0.25">
      <c r="A67" s="7" t="s">
        <v>68</v>
      </c>
    </row>
    <row r="68" spans="1:2" x14ac:dyDescent="0.25">
      <c r="A68" s="125" t="s">
        <v>69</v>
      </c>
      <c r="B68" s="139">
        <v>1</v>
      </c>
    </row>
    <row r="69" spans="1:2" x14ac:dyDescent="0.25">
      <c r="A69" s="125" t="s">
        <v>70</v>
      </c>
      <c r="B69" s="140">
        <v>2</v>
      </c>
    </row>
    <row r="70" spans="1:2" x14ac:dyDescent="0.25">
      <c r="A70" s="125" t="s">
        <v>71</v>
      </c>
      <c r="B70" s="140">
        <v>1</v>
      </c>
    </row>
    <row r="71" spans="1:2" x14ac:dyDescent="0.25">
      <c r="A71" s="125" t="s">
        <v>72</v>
      </c>
      <c r="B71" s="140">
        <v>2</v>
      </c>
    </row>
    <row r="72" spans="1:2" x14ac:dyDescent="0.25">
      <c r="A72" s="125" t="s">
        <v>73</v>
      </c>
      <c r="B72" s="141">
        <v>1</v>
      </c>
    </row>
    <row r="73" spans="1:2" x14ac:dyDescent="0.25">
      <c r="A73" s="110"/>
    </row>
    <row r="74" spans="1:2" x14ac:dyDescent="0.25">
      <c r="A74" s="7" t="s">
        <v>75</v>
      </c>
    </row>
    <row r="75" spans="1:2" x14ac:dyDescent="0.25">
      <c r="A75" s="115" t="s">
        <v>101</v>
      </c>
      <c r="B75" s="139">
        <v>1</v>
      </c>
    </row>
    <row r="76" spans="1:2" x14ac:dyDescent="0.25">
      <c r="A76" s="115" t="s">
        <v>102</v>
      </c>
      <c r="B76" s="140">
        <v>1</v>
      </c>
    </row>
    <row r="77" spans="1:2" x14ac:dyDescent="0.25">
      <c r="A77" s="115" t="s">
        <v>78</v>
      </c>
      <c r="B77" s="140">
        <v>1</v>
      </c>
    </row>
    <row r="78" spans="1:2" x14ac:dyDescent="0.25">
      <c r="A78" s="115" t="s">
        <v>103</v>
      </c>
      <c r="B78" s="140">
        <v>2</v>
      </c>
    </row>
    <row r="79" spans="1:2" x14ac:dyDescent="0.25">
      <c r="A79" s="115" t="s">
        <v>92</v>
      </c>
      <c r="B79" s="140">
        <v>2</v>
      </c>
    </row>
    <row r="80" spans="1:2" x14ac:dyDescent="0.25">
      <c r="A80" s="111" t="s">
        <v>96</v>
      </c>
      <c r="B80" s="140">
        <v>2</v>
      </c>
    </row>
    <row r="81" spans="1:2" x14ac:dyDescent="0.25">
      <c r="A81" s="115" t="s">
        <v>94</v>
      </c>
      <c r="B81" s="141">
        <v>2</v>
      </c>
    </row>
    <row r="82" spans="1:2" x14ac:dyDescent="0.25">
      <c r="A82" s="110"/>
    </row>
    <row r="83" spans="1:2" x14ac:dyDescent="0.25">
      <c r="A83" s="7" t="s">
        <v>80</v>
      </c>
    </row>
    <row r="84" spans="1:2" x14ac:dyDescent="0.25">
      <c r="A84" s="115" t="s">
        <v>81</v>
      </c>
      <c r="B84" s="139">
        <v>1</v>
      </c>
    </row>
    <row r="85" spans="1:2" x14ac:dyDescent="0.25">
      <c r="A85" s="115" t="s">
        <v>82</v>
      </c>
      <c r="B85" s="140">
        <v>1</v>
      </c>
    </row>
    <row r="86" spans="1:2" x14ac:dyDescent="0.25">
      <c r="A86" s="115" t="s">
        <v>83</v>
      </c>
      <c r="B86" s="140">
        <v>2</v>
      </c>
    </row>
    <row r="87" spans="1:2" x14ac:dyDescent="0.25">
      <c r="A87" s="115" t="s">
        <v>84</v>
      </c>
      <c r="B87" s="140">
        <v>2</v>
      </c>
    </row>
    <row r="88" spans="1:2" x14ac:dyDescent="0.25">
      <c r="A88" s="115" t="s">
        <v>85</v>
      </c>
      <c r="B88" s="141"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88"/>
  <sheetViews>
    <sheetView workbookViewId="0">
      <selection activeCell="H6" sqref="H6:H12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10" t="s">
        <v>113</v>
      </c>
      <c r="B1" s="110"/>
      <c r="C1" s="110"/>
      <c r="D1" s="110"/>
      <c r="E1" s="110"/>
      <c r="F1" s="110"/>
      <c r="G1" s="110"/>
      <c r="H1" s="110"/>
    </row>
    <row r="2" spans="1:8" x14ac:dyDescent="0.25">
      <c r="A2" s="154" t="s">
        <v>112</v>
      </c>
      <c r="B2" s="136">
        <v>5</v>
      </c>
      <c r="C2" s="110"/>
      <c r="D2" s="110"/>
      <c r="E2" s="110"/>
      <c r="F2" s="110"/>
      <c r="G2" s="110"/>
      <c r="H2" s="110"/>
    </row>
    <row r="3" spans="1:8" x14ac:dyDescent="0.25">
      <c r="A3" s="110"/>
      <c r="B3" s="257" t="s">
        <v>250</v>
      </c>
      <c r="C3" s="258"/>
      <c r="D3" s="258"/>
      <c r="E3" s="259"/>
      <c r="F3" s="110"/>
      <c r="G3" s="110"/>
      <c r="H3" s="110"/>
    </row>
    <row r="4" spans="1:8" ht="18" x14ac:dyDescent="0.25">
      <c r="A4" s="127" t="s">
        <v>104</v>
      </c>
      <c r="B4" s="221" t="s">
        <v>246</v>
      </c>
      <c r="C4" s="221" t="s">
        <v>247</v>
      </c>
      <c r="D4" s="221" t="s">
        <v>248</v>
      </c>
      <c r="E4" s="221" t="s">
        <v>249</v>
      </c>
      <c r="F4" s="127"/>
      <c r="G4" s="110"/>
      <c r="H4" s="110"/>
    </row>
    <row r="5" spans="1:8" x14ac:dyDescent="0.25">
      <c r="A5" s="7" t="s">
        <v>20</v>
      </c>
      <c r="B5" s="126" t="s">
        <v>6</v>
      </c>
      <c r="C5" s="126" t="s">
        <v>17</v>
      </c>
      <c r="D5" s="126" t="s">
        <v>7</v>
      </c>
      <c r="E5" s="124" t="s">
        <v>8</v>
      </c>
      <c r="F5" s="126" t="s">
        <v>9</v>
      </c>
      <c r="G5" s="110"/>
      <c r="H5" s="134" t="s">
        <v>110</v>
      </c>
    </row>
    <row r="6" spans="1:8" x14ac:dyDescent="0.25">
      <c r="A6" s="125" t="s">
        <v>14</v>
      </c>
      <c r="B6" s="129"/>
      <c r="C6" s="156"/>
      <c r="D6" s="129" t="s">
        <v>108</v>
      </c>
      <c r="E6" s="129"/>
      <c r="F6" s="129"/>
      <c r="G6" s="110"/>
      <c r="H6" s="135">
        <f>IFERROR('A2 SOLL'!B6-IF('A2'!B6 = 'A2 SOLL'!$B$2,1, IF(C6='A2 SOLL'!$B$2,2,IF(D6='A2 SOLL'!$B$2,3,IF(E6='A2 SOLL'!$B$2,4, IF(F6='A2 SOLL'!$B$2,"-"))))),"-")</f>
        <v>-1</v>
      </c>
    </row>
    <row r="7" spans="1:8" x14ac:dyDescent="0.25">
      <c r="A7" s="125" t="s">
        <v>15</v>
      </c>
      <c r="B7" s="129"/>
      <c r="C7" s="156" t="s">
        <v>108</v>
      </c>
      <c r="D7" s="129"/>
      <c r="E7" s="129"/>
      <c r="F7" s="129"/>
      <c r="G7" s="110"/>
      <c r="H7" s="135">
        <f>IFERROR('A2 SOLL'!B7-IF('A2'!B7 = 'A2 SOLL'!$B$2,1, IF(C7='A2 SOLL'!$B$2,2,IF(D7='A2 SOLL'!$B$2,3,IF(E7='A2 SOLL'!$B$2,4, IF(F7='A2 SOLL'!$B$2,"-"))))),"-")</f>
        <v>0</v>
      </c>
    </row>
    <row r="8" spans="1:8" x14ac:dyDescent="0.25">
      <c r="A8" s="125" t="s">
        <v>16</v>
      </c>
      <c r="B8" s="129"/>
      <c r="C8" s="129"/>
      <c r="D8" s="129"/>
      <c r="E8" s="156"/>
      <c r="F8" s="129" t="s">
        <v>108</v>
      </c>
      <c r="G8" s="110"/>
      <c r="H8" s="135" t="str">
        <f>IFERROR('A2 SOLL'!B8-IF('A2'!B8 = 'A2 SOLL'!$B$2,1, IF(C8='A2 SOLL'!$B$2,2,IF(D8='A2 SOLL'!$B$2,3,IF(E8='A2 SOLL'!$B$2,4, IF(F8='A2 SOLL'!$B$2,"-"))))),"-")</f>
        <v>-</v>
      </c>
    </row>
    <row r="9" spans="1:8" x14ac:dyDescent="0.25">
      <c r="A9" s="125" t="s">
        <v>19</v>
      </c>
      <c r="B9" s="156"/>
      <c r="C9" s="129" t="s">
        <v>108</v>
      </c>
      <c r="D9" s="129"/>
      <c r="E9" s="129"/>
      <c r="F9" s="129"/>
      <c r="G9" s="110"/>
      <c r="H9" s="135">
        <f>IFERROR('A2 SOLL'!B9-IF('A2'!B9 = 'A2 SOLL'!$B$2,1, IF(C9='A2 SOLL'!$B$2,2,IF(D9='A2 SOLL'!$B$2,3,IF(E9='A2 SOLL'!$B$2,4, IF(F9='A2 SOLL'!$B$2,"-"))))),"-")</f>
        <v>-1</v>
      </c>
    </row>
    <row r="10" spans="1:8" x14ac:dyDescent="0.25">
      <c r="A10" s="125" t="s">
        <v>53</v>
      </c>
      <c r="B10" s="129" t="s">
        <v>108</v>
      </c>
      <c r="C10" s="156"/>
      <c r="D10" s="129"/>
      <c r="E10" s="129"/>
      <c r="F10" s="129"/>
      <c r="G10" s="110"/>
      <c r="H10" s="135">
        <f>IFERROR('A2 SOLL'!B10-IF('A2'!B10 = 'A2 SOLL'!$B$2,1, IF(C10='A2 SOLL'!$B$2,2,IF(D10='A2 SOLL'!$B$2,3,IF(E10='A2 SOLL'!$B$2,4, IF(F10='A2 SOLL'!$B$2,"-"))))),"-")</f>
        <v>1</v>
      </c>
    </row>
    <row r="11" spans="1:8" ht="18" x14ac:dyDescent="0.25">
      <c r="A11" s="127" t="s">
        <v>105</v>
      </c>
      <c r="B11" s="16"/>
      <c r="C11" s="16"/>
      <c r="D11" s="16"/>
      <c r="E11" s="16"/>
      <c r="F11" s="16"/>
      <c r="G11" s="110"/>
      <c r="H11" s="135"/>
    </row>
    <row r="12" spans="1:8" x14ac:dyDescent="0.25">
      <c r="A12" s="7" t="s">
        <v>0</v>
      </c>
      <c r="B12" s="7"/>
      <c r="C12" s="7"/>
      <c r="D12" s="7"/>
      <c r="E12" s="7"/>
      <c r="F12" s="113"/>
      <c r="G12" s="110"/>
      <c r="H12" s="135"/>
    </row>
    <row r="13" spans="1:8" x14ac:dyDescent="0.25">
      <c r="A13" s="119" t="s">
        <v>21</v>
      </c>
      <c r="B13" s="129" t="s">
        <v>108</v>
      </c>
      <c r="C13" s="129"/>
      <c r="D13" s="156"/>
      <c r="E13" s="129"/>
      <c r="F13" s="129"/>
      <c r="G13" s="110"/>
      <c r="H13" s="135">
        <f>IFERROR('A2 SOLL'!B13-IF('A2'!B13 = 'A2 SOLL'!$B$2,1, IF(C13='A2 SOLL'!$B$2,2,IF(D13='A2 SOLL'!$B$2,3,IF(E13='A2 SOLL'!$B$2,4, IF(F13='A2 SOLL'!$B$2,"-"))))),"-")</f>
        <v>2</v>
      </c>
    </row>
    <row r="14" spans="1:8" x14ac:dyDescent="0.25">
      <c r="A14" s="119" t="s">
        <v>22</v>
      </c>
      <c r="B14" s="129"/>
      <c r="C14" s="156" t="s">
        <v>108</v>
      </c>
      <c r="D14" s="129"/>
      <c r="E14" s="129"/>
      <c r="F14" s="129"/>
      <c r="G14" s="110"/>
      <c r="H14" s="135">
        <f>IFERROR('A2 SOLL'!B14-IF('A2'!B14 = 'A2 SOLL'!$B$2,1, IF(C14='A2 SOLL'!$B$2,2,IF(D14='A2 SOLL'!$B$2,3,IF(E14='A2 SOLL'!$B$2,4, IF(F14='A2 SOLL'!$B$2,"-"))))),"-")</f>
        <v>0</v>
      </c>
    </row>
    <row r="15" spans="1:8" x14ac:dyDescent="0.25">
      <c r="A15" s="115" t="s">
        <v>23</v>
      </c>
      <c r="B15" s="129"/>
      <c r="C15" s="156"/>
      <c r="D15" s="129"/>
      <c r="E15" s="129" t="s">
        <v>108</v>
      </c>
      <c r="F15" s="129"/>
      <c r="G15" s="110"/>
      <c r="H15" s="135">
        <f>IFERROR('A2 SOLL'!B15-IF('A2'!B15 = 'A2 SOLL'!$B$2,1, IF(C15='A2 SOLL'!$B$2,2,IF(D15='A2 SOLL'!$B$2,3,IF(E15='A2 SOLL'!$B$2,4, IF(F15='A2 SOLL'!$B$2,"-"))))),"-")</f>
        <v>-2</v>
      </c>
    </row>
    <row r="16" spans="1:8" x14ac:dyDescent="0.25">
      <c r="A16" s="115" t="s">
        <v>24</v>
      </c>
      <c r="B16" s="129"/>
      <c r="C16" s="156"/>
      <c r="D16" s="129" t="s">
        <v>108</v>
      </c>
      <c r="E16" s="129"/>
      <c r="F16" s="129"/>
      <c r="G16" s="110"/>
      <c r="H16" s="135">
        <f>IFERROR('A2 SOLL'!B16-IF('A2'!B16 = 'A2 SOLL'!$B$2,1, IF(C16='A2 SOLL'!$B$2,2,IF(D16='A2 SOLL'!$B$2,3,IF(E16='A2 SOLL'!$B$2,4, IF(F16='A2 SOLL'!$B$2,"-"))))),"-")</f>
        <v>-1</v>
      </c>
    </row>
    <row r="17" spans="1:8" x14ac:dyDescent="0.25">
      <c r="A17" s="115" t="s">
        <v>51</v>
      </c>
      <c r="B17" s="156" t="s">
        <v>108</v>
      </c>
      <c r="C17" s="129"/>
      <c r="D17" s="129"/>
      <c r="E17" s="129"/>
      <c r="F17" s="129"/>
      <c r="G17" s="110"/>
      <c r="H17" s="135">
        <f>IFERROR('A2 SOLL'!B17-IF('A2'!B17 = 'A2 SOLL'!$B$2,1, IF(C17='A2 SOLL'!$B$2,2,IF(D17='A2 SOLL'!$B$2,3,IF(E17='A2 SOLL'!$B$2,4, IF(F17='A2 SOLL'!$B$2,"-"))))),"-")</f>
        <v>0</v>
      </c>
    </row>
    <row r="18" spans="1:8" x14ac:dyDescent="0.25">
      <c r="A18" s="115" t="s">
        <v>52</v>
      </c>
      <c r="B18" s="157"/>
      <c r="C18" s="130" t="s">
        <v>108</v>
      </c>
      <c r="D18" s="129"/>
      <c r="E18" s="129"/>
      <c r="F18" s="129"/>
      <c r="G18" s="110"/>
      <c r="H18" s="135">
        <f>IFERROR('A2 SOLL'!B18-IF('A2'!B18 = 'A2 SOLL'!$B$2,1, IF(C18='A2 SOLL'!$B$2,2,IF(D18='A2 SOLL'!$B$2,3,IF(E18='A2 SOLL'!$B$2,4, IF(F18='A2 SOLL'!$B$2,"-"))))),"-")</f>
        <v>-1</v>
      </c>
    </row>
    <row r="19" spans="1:8" ht="18" x14ac:dyDescent="0.25">
      <c r="A19" s="127" t="s">
        <v>106</v>
      </c>
      <c r="B19" s="110"/>
      <c r="C19" s="110"/>
      <c r="D19" s="110"/>
      <c r="E19" s="110"/>
      <c r="F19" s="110"/>
      <c r="G19" s="110"/>
      <c r="H19" s="135"/>
    </row>
    <row r="20" spans="1:8" x14ac:dyDescent="0.25">
      <c r="A20" s="7" t="s">
        <v>33</v>
      </c>
      <c r="B20" s="7"/>
      <c r="C20" s="7"/>
      <c r="D20" s="7"/>
      <c r="E20" s="7"/>
      <c r="F20" s="7"/>
      <c r="G20" s="110"/>
      <c r="H20" s="135"/>
    </row>
    <row r="21" spans="1:8" x14ac:dyDescent="0.25">
      <c r="A21" s="115" t="s">
        <v>28</v>
      </c>
      <c r="B21" s="129"/>
      <c r="C21" s="156" t="s">
        <v>108</v>
      </c>
      <c r="D21" s="129"/>
      <c r="E21" s="129"/>
      <c r="F21" s="129"/>
      <c r="G21" s="110"/>
      <c r="H21" s="135">
        <f>IFERROR('A2 SOLL'!B21-IF('A2'!B21 = 'A2 SOLL'!$B$2,1, IF(C21='A2 SOLL'!$B$2,2,IF(D21='A2 SOLL'!$B$2,3,IF(E21='A2 SOLL'!$B$2,4, IF(F21='A2 SOLL'!$B$2,"-"))))),"-")</f>
        <v>0</v>
      </c>
    </row>
    <row r="22" spans="1:8" x14ac:dyDescent="0.25">
      <c r="A22" s="115" t="s">
        <v>29</v>
      </c>
      <c r="B22" s="130"/>
      <c r="C22" s="157" t="s">
        <v>108</v>
      </c>
      <c r="D22" s="130"/>
      <c r="E22" s="130"/>
      <c r="F22" s="130"/>
      <c r="G22" s="110"/>
      <c r="H22" s="135">
        <f>IFERROR('A2 SOLL'!B22-IF('A2'!B22 = 'A2 SOLL'!$B$2,1, IF(C22='A2 SOLL'!$B$2,2,IF(D22='A2 SOLL'!$B$2,3,IF(E22='A2 SOLL'!$B$2,4, IF(F22='A2 SOLL'!$B$2,"-"))))),"-")</f>
        <v>0</v>
      </c>
    </row>
    <row r="23" spans="1:8" x14ac:dyDescent="0.25">
      <c r="A23" s="115" t="s">
        <v>30</v>
      </c>
      <c r="B23" s="129" t="s">
        <v>108</v>
      </c>
      <c r="C23" s="156"/>
      <c r="D23" s="129"/>
      <c r="E23" s="129"/>
      <c r="F23" s="129"/>
      <c r="G23" s="110"/>
      <c r="H23" s="135">
        <f>IFERROR('A2 SOLL'!B23-IF('A2'!B23 = 'A2 SOLL'!$B$2,1, IF(C23='A2 SOLL'!$B$2,2,IF(D23='A2 SOLL'!$B$2,3,IF(E23='A2 SOLL'!$B$2,4, IF(F23='A2 SOLL'!$B$2,"-"))))),"-")</f>
        <v>1</v>
      </c>
    </row>
    <row r="24" spans="1:8" x14ac:dyDescent="0.25">
      <c r="A24" s="115" t="s">
        <v>31</v>
      </c>
      <c r="B24" s="156"/>
      <c r="C24" s="130"/>
      <c r="D24" s="129"/>
      <c r="E24" s="129"/>
      <c r="F24" s="129" t="s">
        <v>108</v>
      </c>
      <c r="G24" s="110"/>
      <c r="H24" s="135" t="str">
        <f>IFERROR('A2 SOLL'!B24-IF('A2'!B24 = 'A2 SOLL'!$B$2,1, IF(C24='A2 SOLL'!$B$2,2,IF(D24='A2 SOLL'!$B$2,3,IF(E24='A2 SOLL'!$B$2,4, IF(F24='A2 SOLL'!$B$2,"-"))))),"-")</f>
        <v>-</v>
      </c>
    </row>
    <row r="25" spans="1:8" x14ac:dyDescent="0.25">
      <c r="A25" s="115" t="s">
        <v>79</v>
      </c>
      <c r="B25" s="129" t="s">
        <v>108</v>
      </c>
      <c r="C25" s="129"/>
      <c r="D25" s="129"/>
      <c r="E25" s="156"/>
      <c r="F25" s="129"/>
      <c r="G25" s="110"/>
      <c r="H25" s="135">
        <f>IFERROR('A2 SOLL'!B25-IF('A2'!B25 = 'A2 SOLL'!$B$2,1, IF(C25='A2 SOLL'!$B$2,2,IF(D25='A2 SOLL'!$B$2,3,IF(E25='A2 SOLL'!$B$2,4, IF(F25='A2 SOLL'!$B$2,"-"))))),"-")</f>
        <v>3</v>
      </c>
    </row>
    <row r="26" spans="1:8" ht="29.25" x14ac:dyDescent="0.25">
      <c r="A26" s="123" t="s">
        <v>95</v>
      </c>
      <c r="B26" s="129" t="s">
        <v>108</v>
      </c>
      <c r="C26" s="156"/>
      <c r="D26" s="129"/>
      <c r="E26" s="129"/>
      <c r="F26" s="129"/>
      <c r="G26" s="110"/>
      <c r="H26" s="135">
        <f>IFERROR('A2 SOLL'!B26-IF('A2'!B26 = 'A2 SOLL'!$B$2,1, IF(C26='A2 SOLL'!$B$2,2,IF(D26='A2 SOLL'!$B$2,3,IF(E26='A2 SOLL'!$B$2,4, IF(F26='A2 SOLL'!$B$2,"-"))))),"-")</f>
        <v>1</v>
      </c>
    </row>
    <row r="27" spans="1:8" ht="29.25" x14ac:dyDescent="0.25">
      <c r="A27" s="123" t="s">
        <v>254</v>
      </c>
      <c r="B27" s="156"/>
      <c r="C27" s="222"/>
      <c r="D27" s="129" t="s">
        <v>108</v>
      </c>
      <c r="E27" s="129"/>
      <c r="F27" s="129"/>
      <c r="G27" s="110"/>
      <c r="H27" s="135">
        <f>IFERROR('A2 SOLL'!B27-IF('A2'!B27 = 'A2 SOLL'!$B$2,1, IF(C27='A2 SOLL'!$B$2,2,IF(D27='A2 SOLL'!$B$2,3,IF(E27='A2 SOLL'!$B$2,4, IF(F27='A2 SOLL'!$B$2,"-"))))),"-")</f>
        <v>-2</v>
      </c>
    </row>
    <row r="28" spans="1:8" x14ac:dyDescent="0.25">
      <c r="A28" s="7" t="s">
        <v>1</v>
      </c>
      <c r="B28" s="7"/>
      <c r="C28" s="7"/>
      <c r="D28" s="7"/>
      <c r="E28" s="7"/>
      <c r="F28" s="7"/>
      <c r="G28" s="110"/>
      <c r="H28" s="135"/>
    </row>
    <row r="29" spans="1:8" x14ac:dyDescent="0.25">
      <c r="A29" s="111" t="s">
        <v>37</v>
      </c>
      <c r="B29" s="129"/>
      <c r="C29" s="156"/>
      <c r="D29" s="129" t="s">
        <v>108</v>
      </c>
      <c r="E29" s="129"/>
      <c r="F29" s="129"/>
      <c r="G29" s="110"/>
      <c r="H29" s="135">
        <f>IFERROR('A2 SOLL'!B29-IF('A2'!B29 = 'A2 SOLL'!$B$2,1, IF(C29='A2 SOLL'!$B$2,2,IF(D29='A2 SOLL'!$B$2,3,IF(E29='A2 SOLL'!$B$2,4, IF(F29='A2 SOLL'!$B$2,"-"))))),"-")</f>
        <v>-1</v>
      </c>
    </row>
    <row r="30" spans="1:8" x14ac:dyDescent="0.25">
      <c r="A30" s="111" t="s">
        <v>48</v>
      </c>
      <c r="B30" s="156" t="s">
        <v>108</v>
      </c>
      <c r="C30" s="129"/>
      <c r="D30" s="129"/>
      <c r="E30" s="129"/>
      <c r="F30" s="129"/>
      <c r="G30" s="110"/>
      <c r="H30" s="135">
        <f>IFERROR('A2 SOLL'!B30-IF('A2'!B30 = 'A2 SOLL'!$B$2,1, IF(C30='A2 SOLL'!$B$2,2,IF(D30='A2 SOLL'!$B$2,3,IF(E30='A2 SOLL'!$B$2,4, IF(F30='A2 SOLL'!$B$2,"-"))))),"-")</f>
        <v>0</v>
      </c>
    </row>
    <row r="31" spans="1:8" x14ac:dyDescent="0.25">
      <c r="A31" s="4"/>
      <c r="B31" s="113"/>
      <c r="C31" s="113"/>
      <c r="D31" s="113"/>
      <c r="E31" s="113"/>
      <c r="F31" s="113"/>
      <c r="G31" s="110"/>
      <c r="H31" s="135"/>
    </row>
    <row r="32" spans="1:8" ht="18" x14ac:dyDescent="0.25">
      <c r="A32" s="128" t="s">
        <v>2</v>
      </c>
      <c r="B32" s="128"/>
      <c r="C32" s="128"/>
      <c r="D32" s="128"/>
      <c r="E32" s="127"/>
      <c r="F32" s="127"/>
      <c r="G32" s="110"/>
      <c r="H32" s="135"/>
    </row>
    <row r="33" spans="1:8" x14ac:dyDescent="0.25">
      <c r="A33" s="132" t="s">
        <v>3</v>
      </c>
      <c r="B33" s="132"/>
      <c r="C33" s="132"/>
      <c r="D33" s="132"/>
      <c r="E33" s="110"/>
      <c r="F33" s="110"/>
      <c r="G33" s="110"/>
      <c r="H33" s="135"/>
    </row>
    <row r="34" spans="1:8" x14ac:dyDescent="0.25">
      <c r="A34" s="133" t="s">
        <v>39</v>
      </c>
      <c r="B34" s="129"/>
      <c r="C34" s="129" t="s">
        <v>108</v>
      </c>
      <c r="D34" s="156"/>
      <c r="E34" s="129"/>
      <c r="F34" s="129"/>
      <c r="G34" s="110"/>
      <c r="H34" s="135">
        <f>IFERROR('A2 SOLL'!B34-IF('A2'!B34 = 'A2 SOLL'!$B$2,1, IF(C34='A2 SOLL'!$B$2,2,IF(D34='A2 SOLL'!$B$2,3,IF(E34='A2 SOLL'!$B$2,4, IF(F34='A2 SOLL'!$B$2,"-"))))),"-")</f>
        <v>1</v>
      </c>
    </row>
    <row r="35" spans="1:8" x14ac:dyDescent="0.25">
      <c r="A35" s="115" t="s">
        <v>40</v>
      </c>
      <c r="B35" s="157"/>
      <c r="C35" s="130"/>
      <c r="D35" s="129"/>
      <c r="E35" s="129" t="s">
        <v>108</v>
      </c>
      <c r="F35" s="129"/>
      <c r="G35" s="110"/>
      <c r="H35" s="135">
        <f>IFERROR('A2 SOLL'!B35-IF('A2'!B35 = 'A2 SOLL'!$B$2,1, IF(C35='A2 SOLL'!$B$2,2,IF(D35='A2 SOLL'!$B$2,3,IF(E35='A2 SOLL'!$B$2,4, IF(F35='A2 SOLL'!$B$2,"-"))))),"-")</f>
        <v>-3</v>
      </c>
    </row>
    <row r="36" spans="1:8" x14ac:dyDescent="0.25">
      <c r="A36" s="115" t="s">
        <v>41</v>
      </c>
      <c r="B36" s="156" t="s">
        <v>108</v>
      </c>
      <c r="C36" s="129"/>
      <c r="D36" s="129"/>
      <c r="E36" s="129"/>
      <c r="F36" s="129"/>
      <c r="G36" s="110"/>
      <c r="H36" s="135">
        <f>IFERROR('A2 SOLL'!B36-IF('A2'!B36 = 'A2 SOLL'!$B$2,1, IF(C36='A2 SOLL'!$B$2,2,IF(D36='A2 SOLL'!$B$2,3,IF(E36='A2 SOLL'!$B$2,4, IF(F36='A2 SOLL'!$B$2,"-"))))),"-")</f>
        <v>0</v>
      </c>
    </row>
    <row r="37" spans="1:8" x14ac:dyDescent="0.25">
      <c r="A37" s="115" t="s">
        <v>42</v>
      </c>
      <c r="B37" s="157"/>
      <c r="C37" s="130"/>
      <c r="D37" s="129"/>
      <c r="E37" s="129"/>
      <c r="F37" s="129" t="s">
        <v>108</v>
      </c>
      <c r="G37" s="110"/>
      <c r="H37" s="135" t="str">
        <f>IFERROR('A2 SOLL'!B37-IF('A2'!B37 = 'A2 SOLL'!$B$2,1, IF(C37='A2 SOLL'!$B$2,2,IF(D37='A2 SOLL'!$B$2,3,IF(E37='A2 SOLL'!$B$2,4, IF(F37='A2 SOLL'!$B$2,"-"))))),"-")</f>
        <v>-</v>
      </c>
    </row>
    <row r="38" spans="1:8" x14ac:dyDescent="0.25">
      <c r="A38" s="115" t="s">
        <v>43</v>
      </c>
      <c r="B38" s="157"/>
      <c r="C38" s="130"/>
      <c r="D38" s="129" t="s">
        <v>108</v>
      </c>
      <c r="E38" s="129"/>
      <c r="F38" s="129"/>
      <c r="G38" s="110"/>
      <c r="H38" s="135">
        <f>IFERROR('A2 SOLL'!B38-IF('A2'!B38 = 'A2 SOLL'!$B$2,1, IF(C38='A2 SOLL'!$B$2,2,IF(D38='A2 SOLL'!$B$2,3,IF(E38='A2 SOLL'!$B$2,4, IF(F38='A2 SOLL'!$B$2,"-"))))),"-")</f>
        <v>-2</v>
      </c>
    </row>
    <row r="39" spans="1:8" x14ac:dyDescent="0.25">
      <c r="A39" s="114"/>
      <c r="B39" s="16"/>
      <c r="C39" s="16"/>
      <c r="D39" s="16"/>
      <c r="E39" s="16"/>
      <c r="F39" s="16"/>
      <c r="G39" s="113"/>
      <c r="H39" s="135"/>
    </row>
    <row r="40" spans="1:8" x14ac:dyDescent="0.25">
      <c r="A40" s="131" t="s">
        <v>44</v>
      </c>
      <c r="B40" s="7"/>
      <c r="C40" s="7"/>
      <c r="D40" s="128"/>
      <c r="E40" s="16"/>
      <c r="F40" s="16"/>
      <c r="G40" s="110"/>
      <c r="H40" s="135"/>
    </row>
    <row r="41" spans="1:8" x14ac:dyDescent="0.25">
      <c r="A41" s="111" t="s">
        <v>98</v>
      </c>
      <c r="B41" s="129"/>
      <c r="C41" s="156"/>
      <c r="D41" s="129"/>
      <c r="E41" s="129"/>
      <c r="F41" s="129" t="s">
        <v>108</v>
      </c>
      <c r="G41" s="110"/>
      <c r="H41" s="135" t="str">
        <f>IFERROR('A2 SOLL'!B41-IF('A2'!B41 = 'A2 SOLL'!$B$2,1, IF(C41='A2 SOLL'!$B$2,2,IF(D41='A2 SOLL'!$B$2,3,IF(E41='A2 SOLL'!$B$2,4, IF(F41='A2 SOLL'!$B$2,"-"))))),"-")</f>
        <v>-</v>
      </c>
    </row>
    <row r="42" spans="1:8" x14ac:dyDescent="0.25">
      <c r="A42" s="111" t="s">
        <v>97</v>
      </c>
      <c r="B42" s="156"/>
      <c r="C42" s="129" t="s">
        <v>108</v>
      </c>
      <c r="D42" s="129"/>
      <c r="E42" s="129"/>
      <c r="F42" s="129"/>
      <c r="G42" s="110"/>
      <c r="H42" s="135">
        <f>IFERROR('A2 SOLL'!B42-IF('A2'!B42 = 'A2 SOLL'!$B$2,1, IF(C42='A2 SOLL'!$B$2,2,IF(D42='A2 SOLL'!$B$2,3,IF(E42='A2 SOLL'!$B$2,4, IF(F42='A2 SOLL'!$B$2,"-"))))),"-")</f>
        <v>-1</v>
      </c>
    </row>
    <row r="43" spans="1:8" x14ac:dyDescent="0.25">
      <c r="A43" s="111" t="s">
        <v>47</v>
      </c>
      <c r="B43" s="156"/>
      <c r="C43" s="129"/>
      <c r="D43" s="129" t="s">
        <v>108</v>
      </c>
      <c r="E43" s="129"/>
      <c r="F43" s="129"/>
      <c r="G43" s="110"/>
      <c r="H43" s="135">
        <f>IFERROR('A2 SOLL'!B43-IF('A2'!B43 = 'A2 SOLL'!$B$2,1, IF(C43='A2 SOLL'!$B$2,2,IF(D43='A2 SOLL'!$B$2,3,IF(E43='A2 SOLL'!$B$2,4, IF(F43='A2 SOLL'!$B$2,"-"))))),"-")</f>
        <v>-2</v>
      </c>
    </row>
    <row r="44" spans="1:8" x14ac:dyDescent="0.25">
      <c r="A44" s="111" t="s">
        <v>38</v>
      </c>
      <c r="B44" s="130" t="s">
        <v>108</v>
      </c>
      <c r="C44" s="157"/>
      <c r="D44" s="129"/>
      <c r="E44" s="129"/>
      <c r="F44" s="129"/>
      <c r="G44" s="110"/>
      <c r="H44" s="135">
        <f>IFERROR('A2 SOLL'!B44-IF('A2'!B44 = 'A2 SOLL'!$B$2,1, IF(C44='A2 SOLL'!$B$2,2,IF(D44='A2 SOLL'!$B$2,3,IF(E44='A2 SOLL'!$B$2,4, IF(F44='A2 SOLL'!$B$2,"-"))))),"-")</f>
        <v>1</v>
      </c>
    </row>
    <row r="45" spans="1:8" x14ac:dyDescent="0.25">
      <c r="A45" s="2"/>
      <c r="B45" s="16"/>
      <c r="C45" s="16"/>
      <c r="D45" s="16"/>
      <c r="E45" s="16"/>
      <c r="F45" s="16"/>
      <c r="G45" s="110"/>
      <c r="H45" s="135"/>
    </row>
    <row r="46" spans="1:8" x14ac:dyDescent="0.25">
      <c r="A46" s="131" t="s">
        <v>54</v>
      </c>
      <c r="B46" s="7"/>
      <c r="C46" s="7"/>
      <c r="D46" s="7"/>
      <c r="E46" s="110"/>
      <c r="F46" s="110"/>
      <c r="G46" s="110"/>
      <c r="H46" s="135"/>
    </row>
    <row r="47" spans="1:8" x14ac:dyDescent="0.25">
      <c r="A47" s="111" t="s">
        <v>55</v>
      </c>
      <c r="B47" s="129" t="s">
        <v>108</v>
      </c>
      <c r="C47" s="156"/>
      <c r="D47" s="129"/>
      <c r="E47" s="129"/>
      <c r="F47" s="129"/>
      <c r="G47" s="110"/>
      <c r="H47" s="135">
        <f>IFERROR('A2 SOLL'!B47-IF('A2'!B47 = 'A2 SOLL'!$B$2,1, IF(C47='A2 SOLL'!$B$2,2,IF(D47='A2 SOLL'!$B$2,3,IF(E47='A2 SOLL'!$B$2,4, IF(F47='A2 SOLL'!$B$2,"-"))))),"-")</f>
        <v>1</v>
      </c>
    </row>
    <row r="48" spans="1:8" x14ac:dyDescent="0.25">
      <c r="A48" s="111" t="s">
        <v>46</v>
      </c>
      <c r="B48" s="129"/>
      <c r="C48" s="129" t="s">
        <v>108</v>
      </c>
      <c r="D48" s="156"/>
      <c r="E48" s="129"/>
      <c r="F48" s="129"/>
      <c r="G48" s="110"/>
      <c r="H48" s="135">
        <f>IFERROR('A2 SOLL'!B48-IF('A2'!B48 = 'A2 SOLL'!$B$2,1, IF(C48='A2 SOLL'!$B$2,2,IF(D48='A2 SOLL'!$B$2,3,IF(E48='A2 SOLL'!$B$2,4, IF(F48='A2 SOLL'!$B$2,"-"))))),"-")</f>
        <v>1</v>
      </c>
    </row>
    <row r="49" spans="1:8" x14ac:dyDescent="0.25">
      <c r="A49" s="111" t="s">
        <v>57</v>
      </c>
      <c r="B49" s="129" t="s">
        <v>108</v>
      </c>
      <c r="C49" s="156"/>
      <c r="D49" s="129"/>
      <c r="E49" s="129"/>
      <c r="F49" s="129"/>
      <c r="G49" s="110"/>
      <c r="H49" s="135">
        <f>IFERROR('A2 SOLL'!B49-IF('A2'!B49 = 'A2 SOLL'!$B$2,1, IF(C49='A2 SOLL'!$B$2,2,IF(D49='A2 SOLL'!$B$2,3,IF(E49='A2 SOLL'!$B$2,4, IF(F49='A2 SOLL'!$B$2,"-"))))),"-")</f>
        <v>1</v>
      </c>
    </row>
    <row r="50" spans="1:8" x14ac:dyDescent="0.25">
      <c r="A50" s="2"/>
      <c r="B50" s="110"/>
      <c r="C50" s="110"/>
      <c r="D50" s="110"/>
      <c r="E50" s="110"/>
      <c r="F50" s="110"/>
      <c r="G50" s="110"/>
      <c r="H50" s="135"/>
    </row>
    <row r="51" spans="1:8" x14ac:dyDescent="0.25">
      <c r="A51" s="7" t="s">
        <v>4</v>
      </c>
      <c r="B51" s="7"/>
      <c r="C51" s="7"/>
      <c r="D51" s="7"/>
      <c r="E51" s="7"/>
      <c r="F51" s="7"/>
      <c r="G51" s="110"/>
      <c r="H51" s="135"/>
    </row>
    <row r="52" spans="1:8" x14ac:dyDescent="0.25">
      <c r="A52" s="115" t="s">
        <v>59</v>
      </c>
      <c r="B52" s="156"/>
      <c r="C52" s="129" t="s">
        <v>108</v>
      </c>
      <c r="D52" s="129"/>
      <c r="E52" s="129"/>
      <c r="F52" s="129"/>
      <c r="G52" s="110"/>
      <c r="H52" s="135">
        <f>IFERROR('A2 SOLL'!B52-IF('A2'!B52 = 'A2 SOLL'!$B$2,1, IF(C52='A2 SOLL'!$B$2,2,IF(D52='A2 SOLL'!$B$2,3,IF(E52='A2 SOLL'!$B$2,4, IF(F52='A2 SOLL'!$B$2,"-"))))),"-")</f>
        <v>-1</v>
      </c>
    </row>
    <row r="53" spans="1:8" x14ac:dyDescent="0.25">
      <c r="A53" s="115" t="s">
        <v>60</v>
      </c>
      <c r="B53" s="156"/>
      <c r="C53" s="129" t="s">
        <v>108</v>
      </c>
      <c r="D53" s="129"/>
      <c r="E53" s="129"/>
      <c r="F53" s="129"/>
      <c r="G53" s="110"/>
      <c r="H53" s="135">
        <f>IFERROR('A2 SOLL'!B53-IF('A2'!B53 = 'A2 SOLL'!$B$2,1, IF(C53='A2 SOLL'!$B$2,2,IF(D53='A2 SOLL'!$B$2,3,IF(E53='A2 SOLL'!$B$2,4, IF(F53='A2 SOLL'!$B$2,"-"))))),"-")</f>
        <v>-1</v>
      </c>
    </row>
    <row r="54" spans="1:8" x14ac:dyDescent="0.25">
      <c r="A54" s="115" t="s">
        <v>61</v>
      </c>
      <c r="B54" s="130"/>
      <c r="C54" s="157"/>
      <c r="D54" s="130" t="s">
        <v>108</v>
      </c>
      <c r="E54" s="130"/>
      <c r="F54" s="122"/>
      <c r="G54" s="110"/>
      <c r="H54" s="135">
        <f>IFERROR('A2 SOLL'!B54-IF('A2'!B54 = 'A2 SOLL'!$B$2,1, IF(C54='A2 SOLL'!$B$2,2,IF(D54='A2 SOLL'!$B$2,3,IF(E54='A2 SOLL'!$B$2,4, IF(F54='A2 SOLL'!$B$2,"-"))))),"-")</f>
        <v>-1</v>
      </c>
    </row>
    <row r="55" spans="1:8" x14ac:dyDescent="0.25">
      <c r="A55" s="115" t="s">
        <v>62</v>
      </c>
      <c r="B55" s="156" t="s">
        <v>108</v>
      </c>
      <c r="C55" s="129"/>
      <c r="D55" s="129"/>
      <c r="E55" s="129"/>
      <c r="F55" s="129"/>
      <c r="G55" s="110"/>
      <c r="H55" s="135">
        <f>IFERROR('A2 SOLL'!B55-IF('A2'!B55 = 'A2 SOLL'!$B$2,1, IF(C55='A2 SOLL'!$B$2,2,IF(D55='A2 SOLL'!$B$2,3,IF(E55='A2 SOLL'!$B$2,4, IF(F55='A2 SOLL'!$B$2,"-"))))),"-")</f>
        <v>0</v>
      </c>
    </row>
    <row r="56" spans="1:8" x14ac:dyDescent="0.25">
      <c r="A56" s="4"/>
      <c r="B56" s="113"/>
      <c r="C56" s="113"/>
      <c r="D56" s="113"/>
      <c r="E56" s="113"/>
      <c r="F56" s="113"/>
      <c r="G56" s="110"/>
      <c r="H56" s="135"/>
    </row>
    <row r="57" spans="1:8" x14ac:dyDescent="0.25">
      <c r="A57" s="4"/>
      <c r="B57" s="113"/>
      <c r="C57" s="113"/>
      <c r="D57" s="113"/>
      <c r="E57" s="113"/>
      <c r="F57" s="113"/>
      <c r="G57" s="110"/>
      <c r="H57" s="135"/>
    </row>
    <row r="58" spans="1:8" x14ac:dyDescent="0.25">
      <c r="A58" s="4"/>
      <c r="B58" s="113"/>
      <c r="C58" s="113"/>
      <c r="D58" s="113"/>
      <c r="E58" s="113"/>
      <c r="F58" s="113"/>
      <c r="G58" s="110"/>
      <c r="H58" s="135"/>
    </row>
    <row r="59" spans="1:8" ht="18" x14ac:dyDescent="0.25">
      <c r="A59" s="127" t="s">
        <v>107</v>
      </c>
      <c r="B59" s="113"/>
      <c r="C59" s="113"/>
      <c r="D59" s="113"/>
      <c r="E59" s="113"/>
      <c r="F59" s="113"/>
      <c r="G59" s="110"/>
      <c r="H59" s="135"/>
    </row>
    <row r="60" spans="1:8" ht="18" x14ac:dyDescent="0.25">
      <c r="A60" s="127" t="s">
        <v>5</v>
      </c>
      <c r="B60" s="113"/>
      <c r="C60" s="113"/>
      <c r="D60" s="113"/>
      <c r="E60" s="113"/>
      <c r="F60" s="113"/>
      <c r="G60" s="110"/>
      <c r="H60" s="135"/>
    </row>
    <row r="61" spans="1:8" x14ac:dyDescent="0.25">
      <c r="A61" s="7" t="s">
        <v>99</v>
      </c>
      <c r="B61" s="7"/>
      <c r="C61" s="7"/>
      <c r="D61" s="7"/>
      <c r="E61" s="7"/>
      <c r="F61" s="7"/>
      <c r="G61" s="110"/>
      <c r="H61" s="135"/>
    </row>
    <row r="62" spans="1:8" x14ac:dyDescent="0.25">
      <c r="A62" s="111" t="s">
        <v>64</v>
      </c>
      <c r="B62" s="129"/>
      <c r="C62" s="158" t="s">
        <v>108</v>
      </c>
      <c r="D62" s="129"/>
      <c r="E62" s="129"/>
      <c r="F62" s="129"/>
      <c r="G62" s="110"/>
      <c r="H62" s="135">
        <f>IFERROR('A2 SOLL'!B62-IF('A2'!B62 = 'A2 SOLL'!$B$2,1, IF(C62='A2 SOLL'!$B$2,2,IF(D62='A2 SOLL'!$B$2,3,IF(E62='A2 SOLL'!$B$2,4, IF(F62='A2 SOLL'!$B$2,"-"))))),"-")</f>
        <v>0</v>
      </c>
    </row>
    <row r="63" spans="1:8" x14ac:dyDescent="0.25">
      <c r="A63" s="111" t="s">
        <v>65</v>
      </c>
      <c r="B63" s="129" t="s">
        <v>108</v>
      </c>
      <c r="C63" s="158"/>
      <c r="D63" s="129"/>
      <c r="E63" s="129"/>
      <c r="F63" s="129"/>
      <c r="G63" s="110"/>
      <c r="H63" s="135">
        <f>IFERROR('A2 SOLL'!B63-IF('A2'!B63 = 'A2 SOLL'!$B$2,1, IF(C63='A2 SOLL'!$B$2,2,IF(D63='A2 SOLL'!$B$2,3,IF(E63='A2 SOLL'!$B$2,4, IF(F63='A2 SOLL'!$B$2,"-"))))),"-")</f>
        <v>1</v>
      </c>
    </row>
    <row r="64" spans="1:8" x14ac:dyDescent="0.25">
      <c r="A64" s="111" t="s">
        <v>100</v>
      </c>
      <c r="B64" s="130"/>
      <c r="C64" s="156"/>
      <c r="D64" s="129" t="s">
        <v>108</v>
      </c>
      <c r="E64" s="129"/>
      <c r="F64" s="129"/>
      <c r="G64" s="110"/>
      <c r="H64" s="135">
        <f>IFERROR('A2 SOLL'!B64-IF('A2'!B64 = 'A2 SOLL'!$B$2,1, IF(C64='A2 SOLL'!$B$2,2,IF(D64='A2 SOLL'!$B$2,3,IF(E64='A2 SOLL'!$B$2,4, IF(F64='A2 SOLL'!$B$2,"-"))))),"-")</f>
        <v>-1</v>
      </c>
    </row>
    <row r="65" spans="1:8" x14ac:dyDescent="0.25">
      <c r="A65" s="111" t="s">
        <v>67</v>
      </c>
      <c r="B65" s="156"/>
      <c r="C65" s="130" t="s">
        <v>108</v>
      </c>
      <c r="D65" s="130"/>
      <c r="E65" s="130"/>
      <c r="F65" s="129"/>
      <c r="G65" s="110"/>
      <c r="H65" s="135">
        <f>IFERROR('A2 SOLL'!B65-IF('A2'!B65 = 'A2 SOLL'!$B$2,1, IF(C65='A2 SOLL'!$B$2,2,IF(D65='A2 SOLL'!$B$2,3,IF(E65='A2 SOLL'!$B$2,4, IF(F65='A2 SOLL'!$B$2,"-"))))),"-")</f>
        <v>-1</v>
      </c>
    </row>
    <row r="66" spans="1:8" x14ac:dyDescent="0.25">
      <c r="A66" s="110"/>
      <c r="B66" s="110"/>
      <c r="C66" s="110"/>
      <c r="D66" s="110"/>
      <c r="E66" s="110"/>
      <c r="F66" s="110"/>
      <c r="G66" s="110"/>
      <c r="H66" s="135"/>
    </row>
    <row r="67" spans="1:8" x14ac:dyDescent="0.25">
      <c r="A67" s="7" t="s">
        <v>68</v>
      </c>
      <c r="B67" s="7"/>
      <c r="C67" s="7"/>
      <c r="D67" s="110"/>
      <c r="E67" s="110"/>
      <c r="F67" s="110"/>
      <c r="G67" s="110"/>
      <c r="H67" s="135"/>
    </row>
    <row r="68" spans="1:8" x14ac:dyDescent="0.25">
      <c r="A68" s="125" t="s">
        <v>69</v>
      </c>
      <c r="B68" s="156"/>
      <c r="C68" s="129" t="s">
        <v>108</v>
      </c>
      <c r="D68" s="129"/>
      <c r="E68" s="129"/>
      <c r="F68" s="129"/>
      <c r="G68" s="110"/>
      <c r="H68" s="135">
        <f>IFERROR('A2 SOLL'!B68-IF('A2'!B68 = 'A2 SOLL'!$B$2,1, IF(C68='A2 SOLL'!$B$2,2,IF(D68='A2 SOLL'!$B$2,3,IF(E68='A2 SOLL'!$B$2,4, IF(F68='A2 SOLL'!$B$2,"-"))))),"-")</f>
        <v>-1</v>
      </c>
    </row>
    <row r="69" spans="1:8" x14ac:dyDescent="0.25">
      <c r="A69" s="125" t="s">
        <v>70</v>
      </c>
      <c r="B69" s="129"/>
      <c r="C69" s="156" t="s">
        <v>108</v>
      </c>
      <c r="D69" s="129"/>
      <c r="E69" s="129"/>
      <c r="F69" s="129"/>
      <c r="G69" s="110"/>
      <c r="H69" s="135">
        <f>IFERROR('A2 SOLL'!B69-IF('A2'!B69 = 'A2 SOLL'!$B$2,1, IF(C69='A2 SOLL'!$B$2,2,IF(D69='A2 SOLL'!$B$2,3,IF(E69='A2 SOLL'!$B$2,4, IF(F69='A2 SOLL'!$B$2,"-"))))),"-")</f>
        <v>0</v>
      </c>
    </row>
    <row r="70" spans="1:8" x14ac:dyDescent="0.25">
      <c r="A70" s="125" t="s">
        <v>71</v>
      </c>
      <c r="B70" s="156" t="s">
        <v>108</v>
      </c>
      <c r="C70" s="129"/>
      <c r="D70" s="129"/>
      <c r="E70" s="129"/>
      <c r="F70" s="129"/>
      <c r="G70" s="110"/>
      <c r="H70" s="135">
        <f>IFERROR('A2 SOLL'!B70-IF('A2'!B70 = 'A2 SOLL'!$B$2,1, IF(C70='A2 SOLL'!$B$2,2,IF(D70='A2 SOLL'!$B$2,3,IF(E70='A2 SOLL'!$B$2,4, IF(F70='A2 SOLL'!$B$2,"-"))))),"-")</f>
        <v>0</v>
      </c>
    </row>
    <row r="71" spans="1:8" x14ac:dyDescent="0.25">
      <c r="A71" s="125" t="s">
        <v>72</v>
      </c>
      <c r="B71" s="130"/>
      <c r="C71" s="129"/>
      <c r="D71" s="156" t="s">
        <v>108</v>
      </c>
      <c r="E71" s="129"/>
      <c r="F71" s="129"/>
      <c r="G71" s="110"/>
      <c r="H71" s="135">
        <f>IFERROR('A2 SOLL'!B71-IF('A2'!B71 = 'A2 SOLL'!$B$2,1, IF(C71='A2 SOLL'!$B$2,2,IF(D71='A2 SOLL'!$B$2,3,IF(E71='A2 SOLL'!$B$2,4, IF(F71='A2 SOLL'!$B$2,"-"))))),"-")</f>
        <v>0</v>
      </c>
    </row>
    <row r="72" spans="1:8" x14ac:dyDescent="0.25">
      <c r="A72" s="125" t="s">
        <v>73</v>
      </c>
      <c r="B72" s="156" t="s">
        <v>108</v>
      </c>
      <c r="C72" s="129"/>
      <c r="D72" s="129"/>
      <c r="E72" s="129"/>
      <c r="F72" s="129"/>
      <c r="G72" s="110"/>
      <c r="H72" s="135">
        <f>IFERROR('A2 SOLL'!B72-IF('A2'!B72 = 'A2 SOLL'!$B$2,1, IF(C72='A2 SOLL'!$B$2,2,IF(D72='A2 SOLL'!$B$2,3,IF(E72='A2 SOLL'!$B$2,4, IF(F72='A2 SOLL'!$B$2,"-"))))),"-")</f>
        <v>0</v>
      </c>
    </row>
    <row r="73" spans="1:8" x14ac:dyDescent="0.25">
      <c r="A73" s="110"/>
      <c r="B73" s="110"/>
      <c r="C73" s="110"/>
      <c r="D73" s="110"/>
      <c r="E73" s="110"/>
      <c r="F73" s="110"/>
      <c r="G73" s="110"/>
      <c r="H73" s="135"/>
    </row>
    <row r="74" spans="1:8" x14ac:dyDescent="0.25">
      <c r="A74" s="7" t="s">
        <v>75</v>
      </c>
      <c r="B74" s="7"/>
      <c r="C74" s="7"/>
      <c r="D74" s="7"/>
      <c r="E74" s="110"/>
      <c r="F74" s="110"/>
      <c r="G74" s="110"/>
      <c r="H74" s="135"/>
    </row>
    <row r="75" spans="1:8" x14ac:dyDescent="0.25">
      <c r="A75" s="115" t="s">
        <v>101</v>
      </c>
      <c r="B75" s="156"/>
      <c r="C75" s="129" t="s">
        <v>108</v>
      </c>
      <c r="D75" s="129"/>
      <c r="E75" s="129"/>
      <c r="F75" s="129"/>
      <c r="G75" s="110"/>
      <c r="H75" s="135">
        <f>IFERROR('A2 SOLL'!B75-IF('A2'!B75 = 'A2 SOLL'!$B$2,1, IF(C75='A2 SOLL'!$B$2,2,IF(D75='A2 SOLL'!$B$2,3,IF(E75='A2 SOLL'!$B$2,4, IF(F75='A2 SOLL'!$B$2,"-"))))),"-")</f>
        <v>-1</v>
      </c>
    </row>
    <row r="76" spans="1:8" x14ac:dyDescent="0.25">
      <c r="A76" s="115" t="s">
        <v>102</v>
      </c>
      <c r="B76" s="156"/>
      <c r="C76" s="129" t="s">
        <v>108</v>
      </c>
      <c r="D76" s="129"/>
      <c r="E76" s="129"/>
      <c r="F76" s="129"/>
      <c r="G76" s="110"/>
      <c r="H76" s="135">
        <f>IFERROR('A2 SOLL'!B76-IF('A2'!B76 = 'A2 SOLL'!$B$2,1, IF(C76='A2 SOLL'!$B$2,2,IF(D76='A2 SOLL'!$B$2,3,IF(E76='A2 SOLL'!$B$2,4, IF(F76='A2 SOLL'!$B$2,"-"))))),"-")</f>
        <v>-1</v>
      </c>
    </row>
    <row r="77" spans="1:8" x14ac:dyDescent="0.25">
      <c r="A77" s="115" t="s">
        <v>78</v>
      </c>
      <c r="B77" s="129" t="s">
        <v>108</v>
      </c>
      <c r="C77" s="156"/>
      <c r="D77" s="129"/>
      <c r="E77" s="129"/>
      <c r="F77" s="129"/>
      <c r="G77" s="110"/>
      <c r="H77" s="135">
        <f>IFERROR('A2 SOLL'!B77-IF('A2'!B77 = 'A2 SOLL'!$B$2,1, IF(C77='A2 SOLL'!$B$2,2,IF(D77='A2 SOLL'!$B$2,3,IF(E77='A2 SOLL'!$B$2,4, IF(F77='A2 SOLL'!$B$2,"-"))))),"-")</f>
        <v>1</v>
      </c>
    </row>
    <row r="78" spans="1:8" x14ac:dyDescent="0.25">
      <c r="A78" s="115" t="s">
        <v>103</v>
      </c>
      <c r="B78" s="130"/>
      <c r="C78" s="156" t="s">
        <v>108</v>
      </c>
      <c r="D78" s="129"/>
      <c r="E78" s="129"/>
      <c r="F78" s="129"/>
      <c r="G78" s="110"/>
      <c r="H78" s="135">
        <f>IFERROR('A2 SOLL'!B78-IF('A2'!B78 = 'A2 SOLL'!$B$2,1, IF(C78='A2 SOLL'!$B$2,2,IF(D78='A2 SOLL'!$B$2,3,IF(E78='A2 SOLL'!$B$2,4, IF(F78='A2 SOLL'!$B$2,"-"))))),"-")</f>
        <v>0</v>
      </c>
    </row>
    <row r="79" spans="1:8" x14ac:dyDescent="0.25">
      <c r="A79" s="115" t="s">
        <v>92</v>
      </c>
      <c r="B79" s="156" t="s">
        <v>108</v>
      </c>
      <c r="C79" s="129"/>
      <c r="D79" s="129"/>
      <c r="E79" s="129"/>
      <c r="F79" s="129"/>
      <c r="G79" s="110"/>
      <c r="H79" s="135">
        <f>IFERROR('A2 SOLL'!B79-IF('A2'!B79 = 'A2 SOLL'!$B$2,1, IF(C79='A2 SOLL'!$B$2,2,IF(D79='A2 SOLL'!$B$2,3,IF(E79='A2 SOLL'!$B$2,4, IF(F79='A2 SOLL'!$B$2,"-"))))),"-")</f>
        <v>0</v>
      </c>
    </row>
    <row r="80" spans="1:8" x14ac:dyDescent="0.25">
      <c r="A80" s="111" t="s">
        <v>96</v>
      </c>
      <c r="B80" s="157"/>
      <c r="C80" s="129"/>
      <c r="D80" s="129" t="s">
        <v>108</v>
      </c>
      <c r="E80" s="129"/>
      <c r="F80" s="129"/>
      <c r="G80" s="110"/>
      <c r="H80" s="135">
        <f>IFERROR('A2 SOLL'!B80-IF('A2'!B80 = 'A2 SOLL'!$B$2,1, IF(C80='A2 SOLL'!$B$2,2,IF(D80='A2 SOLL'!$B$2,3,IF(E80='A2 SOLL'!$B$2,4, IF(F80='A2 SOLL'!$B$2,"-"))))),"-")</f>
        <v>-2</v>
      </c>
    </row>
    <row r="81" spans="1:8" x14ac:dyDescent="0.25">
      <c r="A81" s="115" t="s">
        <v>94</v>
      </c>
      <c r="B81" s="129" t="s">
        <v>108</v>
      </c>
      <c r="C81" s="156"/>
      <c r="D81" s="129"/>
      <c r="E81" s="129"/>
      <c r="F81" s="129"/>
      <c r="G81" s="110"/>
      <c r="H81" s="135">
        <f>IFERROR('A2 SOLL'!B81-IF('A2'!B81 = 'A2 SOLL'!$B$2,1, IF(C81='A2 SOLL'!$B$2,2,IF(D81='A2 SOLL'!$B$2,3,IF(E81='A2 SOLL'!$B$2,4, IF(F81='A2 SOLL'!$B$2,"-"))))),"-")</f>
        <v>1</v>
      </c>
    </row>
    <row r="82" spans="1:8" x14ac:dyDescent="0.25">
      <c r="A82" s="110"/>
      <c r="B82" s="110"/>
      <c r="C82" s="110"/>
      <c r="D82" s="110"/>
      <c r="E82" s="110"/>
      <c r="F82" s="110"/>
      <c r="G82" s="110"/>
      <c r="H82" s="135"/>
    </row>
    <row r="83" spans="1:8" x14ac:dyDescent="0.25">
      <c r="A83" s="7" t="s">
        <v>80</v>
      </c>
      <c r="B83" s="7"/>
      <c r="C83" s="7"/>
      <c r="D83" s="110"/>
      <c r="E83" s="110"/>
      <c r="F83" s="110"/>
      <c r="G83" s="110"/>
      <c r="H83" s="135"/>
    </row>
    <row r="84" spans="1:8" x14ac:dyDescent="0.25">
      <c r="A84" s="115" t="s">
        <v>81</v>
      </c>
      <c r="B84" s="156"/>
      <c r="C84" s="129"/>
      <c r="D84" s="129" t="s">
        <v>108</v>
      </c>
      <c r="E84" s="129"/>
      <c r="F84" s="129"/>
      <c r="G84" s="110"/>
      <c r="H84" s="135">
        <f>IFERROR('A2 SOLL'!B84-IF('A2'!B84 = 'A2 SOLL'!$B$2,1, IF(C84='A2 SOLL'!$B$2,2,IF(D84='A2 SOLL'!$B$2,3,IF(E84='A2 SOLL'!$B$2,4, IF(F84='A2 SOLL'!$B$2,"-"))))),"-")</f>
        <v>-2</v>
      </c>
    </row>
    <row r="85" spans="1:8" x14ac:dyDescent="0.25">
      <c r="A85" s="115" t="s">
        <v>82</v>
      </c>
      <c r="B85" s="156"/>
      <c r="C85" s="129" t="s">
        <v>108</v>
      </c>
      <c r="D85" s="129"/>
      <c r="E85" s="129"/>
      <c r="F85" s="129"/>
      <c r="G85" s="110"/>
      <c r="H85" s="135">
        <f>IFERROR('A2 SOLL'!B85-IF('A2'!B85 = 'A2 SOLL'!$B$2,1, IF(C85='A2 SOLL'!$B$2,2,IF(D85='A2 SOLL'!$B$2,3,IF(E85='A2 SOLL'!$B$2,4, IF(F85='A2 SOLL'!$B$2,"-"))))),"-")</f>
        <v>-1</v>
      </c>
    </row>
    <row r="86" spans="1:8" x14ac:dyDescent="0.25">
      <c r="A86" s="115" t="s">
        <v>83</v>
      </c>
      <c r="B86" s="129" t="s">
        <v>108</v>
      </c>
      <c r="C86" s="156"/>
      <c r="D86" s="129"/>
      <c r="E86" s="129"/>
      <c r="F86" s="129"/>
      <c r="G86" s="110"/>
      <c r="H86" s="135">
        <f>IFERROR('A2 SOLL'!B86-IF('A2'!B86 = 'A2 SOLL'!$B$2,1, IF(C86='A2 SOLL'!$B$2,2,IF(D86='A2 SOLL'!$B$2,3,IF(E86='A2 SOLL'!$B$2,4, IF(F86='A2 SOLL'!$B$2,"-"))))),"-")</f>
        <v>1</v>
      </c>
    </row>
    <row r="87" spans="1:8" x14ac:dyDescent="0.25">
      <c r="A87" s="115" t="s">
        <v>84</v>
      </c>
      <c r="B87" s="129"/>
      <c r="C87" s="156" t="s">
        <v>108</v>
      </c>
      <c r="D87" s="129"/>
      <c r="E87" s="129"/>
      <c r="F87" s="129"/>
      <c r="G87" s="110"/>
      <c r="H87" s="135">
        <f>IFERROR('A2 SOLL'!B87-IF('A2'!B87 = 'A2 SOLL'!$B$2,1, IF(C87='A2 SOLL'!$B$2,2,IF(D87='A2 SOLL'!$B$2,3,IF(E87='A2 SOLL'!$B$2,4, IF(F87='A2 SOLL'!$B$2,"-"))))),"-")</f>
        <v>0</v>
      </c>
    </row>
    <row r="88" spans="1:8" x14ac:dyDescent="0.25">
      <c r="A88" s="115" t="s">
        <v>85</v>
      </c>
      <c r="B88" s="156"/>
      <c r="C88" s="130"/>
      <c r="D88" s="129" t="s">
        <v>108</v>
      </c>
      <c r="E88" s="129"/>
      <c r="F88" s="129"/>
      <c r="G88" s="110"/>
      <c r="H88" s="135">
        <f>IFERROR('A2 SOLL'!B88-IF('A2'!B88 = 'A2 SOLL'!$B$2,1, IF(C88='A2 SOLL'!$B$2,2,IF(D88='A2 SOLL'!$B$2,3,IF(E88='A2 SOLL'!$B$2,4, IF(F88='A2 SOLL'!$B$2,"-"))))),"-")</f>
        <v>-2</v>
      </c>
    </row>
  </sheetData>
  <mergeCells count="1">
    <mergeCell ref="B3:E3"/>
  </mergeCell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InputMessage="1" showErrorMessage="1">
          <x14:formula1>
            <xm:f>'A1 SOLL'!$B$2</xm:f>
          </x14:formula1>
          <xm:sqref>B6:F10</xm:sqref>
        </x14:dataValidation>
        <x14:dataValidation type="custom" allowBlank="1" showInputMessage="1" showErrorMessage="1">
          <x14:formula1>
            <xm:f>'A1 SOLL'!#REF!</xm:f>
          </x14:formula1>
          <xm:sqref>C11:C83</xm:sqref>
        </x14:dataValidation>
        <x14:dataValidation type="custom" allowBlank="1" showInputMessage="1" showErrorMessage="1">
          <x14:formula1>
            <xm:f>'A1 SOLL'!B9</xm:f>
          </x14:formula1>
          <xm:sqref>B11:B88</xm:sqref>
        </x14:dataValidation>
        <x14:dataValidation type="custom" allowBlank="1" showInputMessage="1" showErrorMessage="1">
          <x14:formula1>
            <xm:f>'A1 SOLL'!C9</xm:f>
          </x14:formula1>
          <xm:sqref>D11:F88</xm:sqref>
        </x14:dataValidation>
        <x14:dataValidation type="custom" allowBlank="1" showInputMessage="1" showErrorMessage="1">
          <x14:formula1>
            <xm:f>'A2 SOLL'!B2</xm:f>
          </x14:formula1>
          <xm:sqref>C84:C88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G9" sqref="G9"/>
    </sheetView>
  </sheetViews>
  <sheetFormatPr baseColWidth="10" defaultRowHeight="15" x14ac:dyDescent="0.25"/>
  <cols>
    <col min="2" max="2" width="42.42578125" bestFit="1" customWidth="1"/>
    <col min="3" max="3" width="52.5703125" bestFit="1" customWidth="1"/>
    <col min="7" max="7" width="43.28515625" customWidth="1"/>
  </cols>
  <sheetData>
    <row r="1" spans="1:7" ht="60" x14ac:dyDescent="0.25">
      <c r="A1" s="189" t="s">
        <v>129</v>
      </c>
      <c r="B1" s="190" t="s">
        <v>130</v>
      </c>
      <c r="C1" s="175" t="s">
        <v>131</v>
      </c>
      <c r="D1" s="161"/>
      <c r="E1" s="161"/>
      <c r="F1" s="161"/>
      <c r="G1" s="161"/>
    </row>
    <row r="2" spans="1:7" x14ac:dyDescent="0.25">
      <c r="A2" s="161"/>
      <c r="B2" s="161"/>
      <c r="C2" s="162"/>
      <c r="D2" s="161"/>
      <c r="E2" s="161"/>
      <c r="F2" s="161"/>
      <c r="G2" s="161"/>
    </row>
    <row r="3" spans="1:7" ht="18" x14ac:dyDescent="0.25">
      <c r="A3" s="168" t="s">
        <v>132</v>
      </c>
      <c r="B3" s="161"/>
      <c r="C3" s="161"/>
      <c r="D3" s="136"/>
      <c r="E3" s="136"/>
      <c r="F3" s="136"/>
      <c r="G3" s="161"/>
    </row>
    <row r="4" spans="1:7" ht="15.75" thickBot="1" x14ac:dyDescent="0.3">
      <c r="A4" s="161"/>
      <c r="B4" s="161"/>
      <c r="C4" s="161"/>
      <c r="D4" s="212" t="s">
        <v>238</v>
      </c>
      <c r="E4" s="212" t="s">
        <v>239</v>
      </c>
      <c r="F4" s="212" t="s">
        <v>240</v>
      </c>
      <c r="G4" s="212" t="s">
        <v>241</v>
      </c>
    </row>
    <row r="5" spans="1:7" ht="43.5" thickTop="1" x14ac:dyDescent="0.25">
      <c r="A5" s="173">
        <v>1</v>
      </c>
      <c r="B5" s="174" t="s">
        <v>133</v>
      </c>
      <c r="C5" s="216" t="s">
        <v>134</v>
      </c>
      <c r="D5" s="213" t="s">
        <v>108</v>
      </c>
      <c r="E5" s="213"/>
      <c r="F5" s="213"/>
      <c r="G5" s="141"/>
    </row>
    <row r="6" spans="1:7" ht="28.5" x14ac:dyDescent="0.25">
      <c r="A6" s="164"/>
      <c r="B6" s="163"/>
      <c r="C6" s="217" t="s">
        <v>135</v>
      </c>
      <c r="D6" s="214"/>
      <c r="E6" s="214"/>
      <c r="F6" s="214"/>
      <c r="G6" s="211"/>
    </row>
    <row r="7" spans="1:7" x14ac:dyDescent="0.25">
      <c r="A7" s="164"/>
      <c r="B7" s="163"/>
      <c r="C7" s="218" t="s">
        <v>136</v>
      </c>
      <c r="D7" s="214"/>
      <c r="E7" s="214"/>
      <c r="F7" s="214"/>
      <c r="G7" s="211"/>
    </row>
    <row r="8" spans="1:7" x14ac:dyDescent="0.25">
      <c r="A8" s="164"/>
      <c r="B8" s="163"/>
      <c r="C8" s="218" t="s">
        <v>137</v>
      </c>
      <c r="D8" s="214"/>
      <c r="E8" s="214"/>
      <c r="F8" s="214"/>
      <c r="G8" s="211"/>
    </row>
    <row r="9" spans="1:7" ht="29.25" thickBot="1" x14ac:dyDescent="0.3">
      <c r="A9" s="166"/>
      <c r="B9" s="167"/>
      <c r="C9" s="219" t="s">
        <v>138</v>
      </c>
      <c r="D9" s="214"/>
      <c r="E9" s="214"/>
      <c r="F9" s="214"/>
      <c r="G9" s="211"/>
    </row>
    <row r="10" spans="1:7" ht="28.5" x14ac:dyDescent="0.25">
      <c r="A10" s="164">
        <v>2</v>
      </c>
      <c r="B10" s="165" t="s">
        <v>139</v>
      </c>
      <c r="C10" s="196" t="s">
        <v>140</v>
      </c>
      <c r="D10" s="214" t="s">
        <v>108</v>
      </c>
      <c r="E10" s="214"/>
      <c r="F10" s="214"/>
      <c r="G10" s="211"/>
    </row>
    <row r="11" spans="1:7" ht="42.75" x14ac:dyDescent="0.25">
      <c r="A11" s="164"/>
      <c r="B11" s="163"/>
      <c r="C11" s="193" t="s">
        <v>141</v>
      </c>
      <c r="D11" s="214"/>
      <c r="E11" s="214" t="s">
        <v>108</v>
      </c>
      <c r="F11" s="214"/>
      <c r="G11" s="211"/>
    </row>
    <row r="12" spans="1:7" ht="57" x14ac:dyDescent="0.25">
      <c r="A12" s="164"/>
      <c r="B12" s="163"/>
      <c r="C12" s="193" t="s">
        <v>142</v>
      </c>
      <c r="D12" s="214"/>
      <c r="E12" s="214"/>
      <c r="F12" s="214"/>
      <c r="G12" s="211"/>
    </row>
    <row r="13" spans="1:7" ht="57.75" thickBot="1" x14ac:dyDescent="0.3">
      <c r="A13" s="166"/>
      <c r="B13" s="167"/>
      <c r="C13" s="195" t="s">
        <v>143</v>
      </c>
      <c r="D13" s="214"/>
      <c r="E13" s="214"/>
      <c r="F13" s="214" t="s">
        <v>108</v>
      </c>
      <c r="G13" s="211"/>
    </row>
    <row r="14" spans="1:7" ht="42.75" x14ac:dyDescent="0.25">
      <c r="A14" s="164">
        <v>3</v>
      </c>
      <c r="B14" s="165" t="s">
        <v>144</v>
      </c>
      <c r="C14" s="220" t="s">
        <v>145</v>
      </c>
      <c r="D14" s="214"/>
      <c r="E14" s="214"/>
      <c r="F14" s="214"/>
      <c r="G14" s="211"/>
    </row>
    <row r="15" spans="1:7" ht="42.75" x14ac:dyDescent="0.25">
      <c r="A15" s="164"/>
      <c r="B15" s="163"/>
      <c r="C15" s="193" t="s">
        <v>146</v>
      </c>
      <c r="D15" s="214"/>
      <c r="E15" s="214"/>
      <c r="F15" s="214"/>
      <c r="G15" s="211"/>
    </row>
    <row r="16" spans="1:7" ht="42.75" x14ac:dyDescent="0.25">
      <c r="A16" s="164"/>
      <c r="B16" s="163"/>
      <c r="C16" s="217" t="s">
        <v>147</v>
      </c>
      <c r="D16" s="214" t="s">
        <v>108</v>
      </c>
      <c r="E16" s="214"/>
      <c r="F16" s="214"/>
      <c r="G16" s="211"/>
    </row>
    <row r="17" spans="1:7" ht="57" x14ac:dyDescent="0.25">
      <c r="A17" s="164"/>
      <c r="B17" s="163"/>
      <c r="C17" s="193" t="s">
        <v>148</v>
      </c>
      <c r="D17" s="214"/>
      <c r="E17" s="214"/>
      <c r="F17" s="214"/>
      <c r="G17" s="211"/>
    </row>
    <row r="18" spans="1:7" ht="72" thickBot="1" x14ac:dyDescent="0.3">
      <c r="A18" s="166"/>
      <c r="B18" s="167"/>
      <c r="C18" s="195" t="s">
        <v>149</v>
      </c>
      <c r="D18" s="214"/>
      <c r="E18" s="214"/>
      <c r="F18" s="214"/>
      <c r="G18" s="211"/>
    </row>
    <row r="19" spans="1:7" ht="57" x14ac:dyDescent="0.25">
      <c r="A19" s="164">
        <v>4</v>
      </c>
      <c r="B19" s="163" t="s">
        <v>150</v>
      </c>
      <c r="C19" s="196" t="s">
        <v>151</v>
      </c>
      <c r="D19" s="214"/>
      <c r="E19" s="214"/>
      <c r="F19" s="214"/>
      <c r="G19" s="211"/>
    </row>
    <row r="20" spans="1:7" ht="57" x14ac:dyDescent="0.25">
      <c r="A20" s="164"/>
      <c r="B20" s="163"/>
      <c r="C20" s="193" t="s">
        <v>152</v>
      </c>
      <c r="D20" s="214"/>
      <c r="E20" s="214"/>
      <c r="F20" s="214"/>
      <c r="G20" s="211"/>
    </row>
    <row r="21" spans="1:7" ht="42.75" x14ac:dyDescent="0.25">
      <c r="A21" s="164"/>
      <c r="B21" s="163"/>
      <c r="C21" s="193" t="s">
        <v>153</v>
      </c>
      <c r="D21" s="214"/>
      <c r="E21" s="214"/>
      <c r="F21" s="214"/>
      <c r="G21" s="211"/>
    </row>
    <row r="22" spans="1:7" ht="42.75" x14ac:dyDescent="0.25">
      <c r="A22" s="164"/>
      <c r="B22" s="163"/>
      <c r="C22" s="193" t="s">
        <v>154</v>
      </c>
      <c r="D22" s="214"/>
      <c r="E22" s="214"/>
      <c r="F22" s="214"/>
      <c r="G22" s="211"/>
    </row>
    <row r="23" spans="1:7" ht="29.25" thickBot="1" x14ac:dyDescent="0.3">
      <c r="A23" s="166"/>
      <c r="B23" s="167"/>
      <c r="C23" s="195" t="s">
        <v>155</v>
      </c>
      <c r="D23" s="214"/>
      <c r="E23" s="214"/>
      <c r="F23" s="214"/>
      <c r="G23" s="211"/>
    </row>
    <row r="24" spans="1:7" ht="42.75" x14ac:dyDescent="0.25">
      <c r="A24" s="164">
        <v>5</v>
      </c>
      <c r="B24" s="163" t="s">
        <v>156</v>
      </c>
      <c r="C24" s="197" t="s">
        <v>157</v>
      </c>
      <c r="D24" s="214"/>
      <c r="E24" s="214"/>
      <c r="F24" s="214"/>
      <c r="G24" s="211"/>
    </row>
    <row r="25" spans="1:7" ht="42.75" x14ac:dyDescent="0.25">
      <c r="A25" s="164"/>
      <c r="B25" s="163"/>
      <c r="C25" s="198" t="s">
        <v>158</v>
      </c>
      <c r="D25" s="214"/>
      <c r="E25" s="214"/>
      <c r="F25" s="214"/>
      <c r="G25" s="211"/>
    </row>
    <row r="26" spans="1:7" ht="57" x14ac:dyDescent="0.25">
      <c r="A26" s="164"/>
      <c r="B26" s="163"/>
      <c r="C26" s="198" t="s">
        <v>159</v>
      </c>
      <c r="D26" s="214"/>
      <c r="E26" s="214"/>
      <c r="F26" s="214"/>
      <c r="G26" s="211"/>
    </row>
    <row r="27" spans="1:7" ht="28.5" x14ac:dyDescent="0.25">
      <c r="A27" s="164"/>
      <c r="B27" s="163"/>
      <c r="C27" s="198" t="s">
        <v>160</v>
      </c>
      <c r="D27" s="214"/>
      <c r="E27" s="214"/>
      <c r="F27" s="214"/>
      <c r="G27" s="211"/>
    </row>
    <row r="28" spans="1:7" ht="57" x14ac:dyDescent="0.25">
      <c r="A28" s="164"/>
      <c r="B28" s="163"/>
      <c r="C28" s="198" t="s">
        <v>161</v>
      </c>
      <c r="D28" s="214"/>
      <c r="E28" s="214"/>
      <c r="F28" s="214"/>
      <c r="G28" s="211"/>
    </row>
    <row r="29" spans="1:7" ht="42.75" x14ac:dyDescent="0.25">
      <c r="A29" s="164"/>
      <c r="B29" s="163"/>
      <c r="C29" s="198" t="s">
        <v>162</v>
      </c>
      <c r="D29" s="214"/>
      <c r="E29" s="214"/>
      <c r="F29" s="214"/>
      <c r="G29" s="211"/>
    </row>
    <row r="30" spans="1:7" ht="42.75" x14ac:dyDescent="0.25">
      <c r="A30" s="164"/>
      <c r="B30" s="163"/>
      <c r="C30" s="198" t="s">
        <v>163</v>
      </c>
      <c r="D30" s="214"/>
      <c r="E30" s="214"/>
      <c r="F30" s="214"/>
      <c r="G30" s="211"/>
    </row>
    <row r="31" spans="1:7" ht="42.75" x14ac:dyDescent="0.25">
      <c r="A31" s="164"/>
      <c r="B31" s="163"/>
      <c r="C31" s="198" t="s">
        <v>164</v>
      </c>
      <c r="D31" s="214"/>
      <c r="E31" s="214"/>
      <c r="F31" s="214"/>
      <c r="G31" s="211"/>
    </row>
    <row r="32" spans="1:7" ht="15.75" thickBot="1" x14ac:dyDescent="0.3">
      <c r="A32" s="166"/>
      <c r="B32" s="167"/>
      <c r="C32" s="199" t="s">
        <v>165</v>
      </c>
      <c r="D32" s="214"/>
      <c r="E32" s="214"/>
      <c r="F32" s="214"/>
      <c r="G32" s="211"/>
    </row>
    <row r="33" spans="1:7" ht="42.75" x14ac:dyDescent="0.25">
      <c r="A33" s="164">
        <v>6</v>
      </c>
      <c r="B33" s="165" t="s">
        <v>166</v>
      </c>
      <c r="C33" s="196" t="s">
        <v>167</v>
      </c>
      <c r="D33" s="214"/>
      <c r="E33" s="214"/>
      <c r="F33" s="214"/>
      <c r="G33" s="211"/>
    </row>
    <row r="34" spans="1:7" ht="42.75" x14ac:dyDescent="0.25">
      <c r="A34" s="164"/>
      <c r="B34" s="163"/>
      <c r="C34" s="193" t="s">
        <v>168</v>
      </c>
      <c r="D34" s="214"/>
      <c r="E34" s="214"/>
      <c r="F34" s="214"/>
      <c r="G34" s="211"/>
    </row>
    <row r="35" spans="1:7" ht="42.75" x14ac:dyDescent="0.25">
      <c r="A35" s="164"/>
      <c r="B35" s="163"/>
      <c r="C35" s="193" t="s">
        <v>169</v>
      </c>
      <c r="D35" s="214"/>
      <c r="E35" s="214"/>
      <c r="F35" s="214"/>
      <c r="G35" s="211"/>
    </row>
    <row r="36" spans="1:7" ht="28.5" x14ac:dyDescent="0.25">
      <c r="A36" s="164"/>
      <c r="B36" s="163"/>
      <c r="C36" s="193" t="s">
        <v>170</v>
      </c>
      <c r="D36" s="214"/>
      <c r="E36" s="214"/>
      <c r="F36" s="214"/>
      <c r="G36" s="211"/>
    </row>
    <row r="37" spans="1:7" ht="28.5" x14ac:dyDescent="0.25">
      <c r="A37" s="164"/>
      <c r="B37" s="163"/>
      <c r="C37" s="193" t="s">
        <v>171</v>
      </c>
      <c r="D37" s="214"/>
      <c r="E37" s="214"/>
      <c r="F37" s="214"/>
      <c r="G37" s="211"/>
    </row>
    <row r="38" spans="1:7" ht="28.5" x14ac:dyDescent="0.25">
      <c r="A38" s="164"/>
      <c r="B38" s="163"/>
      <c r="C38" s="193" t="s">
        <v>172</v>
      </c>
      <c r="D38" s="214"/>
      <c r="E38" s="214"/>
      <c r="F38" s="214"/>
      <c r="G38" s="211"/>
    </row>
    <row r="39" spans="1:7" ht="42.75" x14ac:dyDescent="0.25">
      <c r="A39" s="164"/>
      <c r="B39" s="163"/>
      <c r="C39" s="193" t="s">
        <v>173</v>
      </c>
      <c r="D39" s="214"/>
      <c r="E39" s="214"/>
      <c r="F39" s="214"/>
      <c r="G39" s="211"/>
    </row>
    <row r="40" spans="1:7" ht="28.5" x14ac:dyDescent="0.25">
      <c r="A40" s="164"/>
      <c r="B40" s="163"/>
      <c r="C40" s="193" t="s">
        <v>174</v>
      </c>
      <c r="D40" s="214"/>
      <c r="E40" s="214"/>
      <c r="F40" s="214"/>
      <c r="G40" s="211"/>
    </row>
    <row r="41" spans="1:7" x14ac:dyDescent="0.25">
      <c r="A41" s="164"/>
      <c r="B41" s="163"/>
      <c r="C41" s="193" t="s">
        <v>175</v>
      </c>
      <c r="D41" s="214"/>
      <c r="E41" s="214"/>
      <c r="F41" s="214"/>
      <c r="G41" s="211"/>
    </row>
    <row r="42" spans="1:7" ht="42.75" x14ac:dyDescent="0.25">
      <c r="A42" s="164"/>
      <c r="B42" s="163"/>
      <c r="C42" s="193" t="s">
        <v>176</v>
      </c>
      <c r="D42" s="214"/>
      <c r="E42" s="214"/>
      <c r="F42" s="214"/>
      <c r="G42" s="211"/>
    </row>
    <row r="43" spans="1:7" ht="42.75" x14ac:dyDescent="0.25">
      <c r="A43" s="164"/>
      <c r="B43" s="163"/>
      <c r="C43" s="193" t="s">
        <v>177</v>
      </c>
      <c r="D43" s="214"/>
      <c r="E43" s="214"/>
      <c r="F43" s="214"/>
      <c r="G43" s="211"/>
    </row>
    <row r="44" spans="1:7" ht="29.25" thickBot="1" x14ac:dyDescent="0.3">
      <c r="A44" s="170"/>
      <c r="B44" s="167"/>
      <c r="C44" s="195" t="s">
        <v>178</v>
      </c>
      <c r="D44" s="214"/>
      <c r="E44" s="214"/>
      <c r="F44" s="214"/>
      <c r="G44" s="211"/>
    </row>
    <row r="45" spans="1:7" ht="71.25" x14ac:dyDescent="0.25">
      <c r="A45" s="164">
        <v>7</v>
      </c>
      <c r="B45" s="165" t="s">
        <v>179</v>
      </c>
      <c r="C45" s="196" t="s">
        <v>180</v>
      </c>
      <c r="D45" s="214"/>
      <c r="E45" s="214"/>
      <c r="F45" s="214"/>
      <c r="G45" s="211"/>
    </row>
    <row r="46" spans="1:7" ht="43.5" thickBot="1" x14ac:dyDescent="0.3">
      <c r="A46" s="170"/>
      <c r="B46" s="167"/>
      <c r="C46" s="195" t="s">
        <v>181</v>
      </c>
      <c r="D46" s="214"/>
      <c r="E46" s="214"/>
      <c r="F46" s="214"/>
      <c r="G46" s="211"/>
    </row>
    <row r="47" spans="1:7" ht="43.5" x14ac:dyDescent="0.25">
      <c r="A47" s="164">
        <v>8</v>
      </c>
      <c r="B47" s="172" t="s">
        <v>182</v>
      </c>
      <c r="C47" s="200" t="s">
        <v>183</v>
      </c>
      <c r="D47" s="214"/>
      <c r="E47" s="214"/>
      <c r="F47" s="214"/>
      <c r="G47" s="211"/>
    </row>
    <row r="48" spans="1:7" ht="43.5" x14ac:dyDescent="0.25">
      <c r="A48" s="169"/>
      <c r="B48" s="172"/>
      <c r="C48" s="201" t="s">
        <v>184</v>
      </c>
      <c r="D48" s="214"/>
      <c r="E48" s="214"/>
      <c r="F48" s="214"/>
      <c r="G48" s="211"/>
    </row>
    <row r="49" spans="1:7" ht="43.5" x14ac:dyDescent="0.25">
      <c r="A49" s="169"/>
      <c r="B49" s="172"/>
      <c r="C49" s="201" t="s">
        <v>185</v>
      </c>
      <c r="D49" s="214"/>
      <c r="E49" s="214"/>
      <c r="F49" s="214"/>
      <c r="G49" s="211"/>
    </row>
    <row r="50" spans="1:7" x14ac:dyDescent="0.25">
      <c r="A50" s="169"/>
      <c r="B50" s="172"/>
      <c r="C50" s="202" t="s">
        <v>186</v>
      </c>
      <c r="D50" s="214"/>
      <c r="E50" s="214"/>
      <c r="F50" s="214"/>
      <c r="G50" s="211"/>
    </row>
    <row r="51" spans="1:7" ht="44.25" thickBot="1" x14ac:dyDescent="0.3">
      <c r="A51" s="170"/>
      <c r="B51" s="180"/>
      <c r="C51" s="203" t="s">
        <v>187</v>
      </c>
      <c r="D51" s="214"/>
      <c r="E51" s="214"/>
      <c r="F51" s="214"/>
      <c r="G51" s="211"/>
    </row>
    <row r="52" spans="1:7" ht="28.5" x14ac:dyDescent="0.25">
      <c r="A52" s="164">
        <v>9</v>
      </c>
      <c r="B52" s="179" t="s">
        <v>188</v>
      </c>
      <c r="C52" s="196" t="s">
        <v>189</v>
      </c>
      <c r="D52" s="214"/>
      <c r="E52" s="214"/>
      <c r="F52" s="214"/>
      <c r="G52" s="211"/>
    </row>
    <row r="53" spans="1:7" ht="57" x14ac:dyDescent="0.25">
      <c r="A53" s="169"/>
      <c r="B53" s="172"/>
      <c r="C53" s="193" t="s">
        <v>190</v>
      </c>
      <c r="D53" s="214"/>
      <c r="E53" s="214"/>
      <c r="F53" s="214"/>
      <c r="G53" s="211"/>
    </row>
    <row r="54" spans="1:7" ht="29.25" thickBot="1" x14ac:dyDescent="0.3">
      <c r="A54" s="170"/>
      <c r="B54" s="180"/>
      <c r="C54" s="204" t="s">
        <v>191</v>
      </c>
      <c r="D54" s="214"/>
      <c r="E54" s="214"/>
      <c r="F54" s="214"/>
      <c r="G54" s="211"/>
    </row>
    <row r="55" spans="1:7" x14ac:dyDescent="0.25">
      <c r="A55" s="164">
        <v>10</v>
      </c>
      <c r="B55" s="172" t="s">
        <v>192</v>
      </c>
      <c r="C55" s="196" t="s">
        <v>193</v>
      </c>
      <c r="D55" s="214"/>
      <c r="E55" s="214"/>
      <c r="F55" s="214"/>
      <c r="G55" s="211"/>
    </row>
    <row r="56" spans="1:7" ht="15.75" thickBot="1" x14ac:dyDescent="0.3">
      <c r="A56" s="170"/>
      <c r="B56" s="180"/>
      <c r="C56" s="195" t="s">
        <v>194</v>
      </c>
      <c r="D56" s="214"/>
      <c r="E56" s="214"/>
      <c r="F56" s="214"/>
      <c r="G56" s="211"/>
    </row>
    <row r="57" spans="1:7" ht="100.5" x14ac:dyDescent="0.25">
      <c r="A57" s="164">
        <v>11</v>
      </c>
      <c r="B57" s="172" t="s">
        <v>195</v>
      </c>
      <c r="C57" s="200" t="s">
        <v>196</v>
      </c>
      <c r="D57" s="214"/>
      <c r="E57" s="214"/>
      <c r="F57" s="214"/>
      <c r="G57" s="211"/>
    </row>
    <row r="58" spans="1:7" ht="15.75" thickBot="1" x14ac:dyDescent="0.3">
      <c r="A58" s="170"/>
      <c r="B58" s="180"/>
      <c r="C58" s="205" t="s">
        <v>197</v>
      </c>
      <c r="D58" s="214"/>
      <c r="E58" s="214"/>
      <c r="F58" s="214"/>
      <c r="G58" s="211"/>
    </row>
    <row r="59" spans="1:7" ht="42.75" x14ac:dyDescent="0.25">
      <c r="A59" s="164">
        <v>12</v>
      </c>
      <c r="B59" s="177" t="s">
        <v>198</v>
      </c>
      <c r="C59" s="196" t="s">
        <v>199</v>
      </c>
      <c r="D59" s="214"/>
      <c r="E59" s="214"/>
      <c r="F59" s="214"/>
      <c r="G59" s="211"/>
    </row>
    <row r="60" spans="1:7" ht="29.25" thickBot="1" x14ac:dyDescent="0.3">
      <c r="A60" s="170"/>
      <c r="B60" s="182"/>
      <c r="C60" s="204" t="s">
        <v>200</v>
      </c>
      <c r="D60" s="214"/>
      <c r="E60" s="214"/>
      <c r="F60" s="214"/>
      <c r="G60" s="211"/>
    </row>
    <row r="61" spans="1:7" ht="28.5" x14ac:dyDescent="0.25">
      <c r="A61" s="164">
        <v>13</v>
      </c>
      <c r="B61" s="176" t="s">
        <v>201</v>
      </c>
      <c r="C61" s="196" t="s">
        <v>202</v>
      </c>
      <c r="D61" s="214"/>
      <c r="E61" s="214"/>
      <c r="F61" s="214"/>
      <c r="G61" s="211"/>
    </row>
    <row r="62" spans="1:7" ht="28.5" x14ac:dyDescent="0.25">
      <c r="A62" s="169"/>
      <c r="B62" s="188"/>
      <c r="C62" s="193" t="s">
        <v>203</v>
      </c>
      <c r="D62" s="214"/>
      <c r="E62" s="214"/>
      <c r="F62" s="214"/>
      <c r="G62" s="211"/>
    </row>
    <row r="63" spans="1:7" ht="28.5" x14ac:dyDescent="0.25">
      <c r="A63" s="169"/>
      <c r="B63" s="188"/>
      <c r="C63" s="206" t="s">
        <v>204</v>
      </c>
      <c r="D63" s="214"/>
      <c r="E63" s="214"/>
      <c r="F63" s="214"/>
      <c r="G63" s="211"/>
    </row>
    <row r="64" spans="1:7" x14ac:dyDescent="0.25">
      <c r="A64" s="161"/>
      <c r="B64" s="161"/>
      <c r="C64" s="193" t="s">
        <v>205</v>
      </c>
      <c r="D64" s="214"/>
      <c r="E64" s="214"/>
      <c r="F64" s="214"/>
      <c r="G64" s="211"/>
    </row>
    <row r="65" spans="1:7" ht="28.5" x14ac:dyDescent="0.25">
      <c r="A65" s="161"/>
      <c r="B65" s="161"/>
      <c r="C65" s="193" t="s">
        <v>206</v>
      </c>
      <c r="D65" s="214"/>
      <c r="E65" s="214"/>
      <c r="F65" s="214"/>
      <c r="G65" s="211"/>
    </row>
    <row r="66" spans="1:7" ht="28.5" x14ac:dyDescent="0.25">
      <c r="A66" s="161"/>
      <c r="B66" s="161"/>
      <c r="C66" s="193" t="s">
        <v>207</v>
      </c>
      <c r="D66" s="214"/>
      <c r="E66" s="214"/>
      <c r="F66" s="214"/>
      <c r="G66" s="211"/>
    </row>
    <row r="67" spans="1:7" ht="15.75" thickBot="1" x14ac:dyDescent="0.3">
      <c r="A67" s="170"/>
      <c r="B67" s="180"/>
      <c r="C67" s="195" t="s">
        <v>208</v>
      </c>
      <c r="D67" s="214"/>
      <c r="E67" s="214"/>
      <c r="F67" s="214"/>
      <c r="G67" s="211"/>
    </row>
    <row r="68" spans="1:7" ht="43.5" x14ac:dyDescent="0.25">
      <c r="A68" s="184">
        <v>14</v>
      </c>
      <c r="B68" s="178" t="s">
        <v>209</v>
      </c>
      <c r="C68" s="200" t="s">
        <v>210</v>
      </c>
      <c r="D68" s="214"/>
      <c r="E68" s="214"/>
      <c r="F68" s="214"/>
      <c r="G68" s="211"/>
    </row>
    <row r="69" spans="1:7" ht="57" x14ac:dyDescent="0.25">
      <c r="A69" s="184"/>
      <c r="B69" s="183"/>
      <c r="C69" s="207" t="s">
        <v>211</v>
      </c>
      <c r="D69" s="214"/>
      <c r="E69" s="214"/>
      <c r="F69" s="214"/>
      <c r="G69" s="211"/>
    </row>
    <row r="70" spans="1:7" ht="29.25" x14ac:dyDescent="0.25">
      <c r="A70" s="184"/>
      <c r="B70" s="183"/>
      <c r="C70" s="201" t="s">
        <v>212</v>
      </c>
      <c r="D70" s="214"/>
      <c r="E70" s="214"/>
      <c r="F70" s="214"/>
      <c r="G70" s="211"/>
    </row>
    <row r="71" spans="1:7" ht="57" x14ac:dyDescent="0.25">
      <c r="A71" s="184"/>
      <c r="B71" s="183"/>
      <c r="C71" s="208" t="s">
        <v>213</v>
      </c>
      <c r="D71" s="214"/>
      <c r="E71" s="214"/>
      <c r="F71" s="214"/>
      <c r="G71" s="211"/>
    </row>
    <row r="72" spans="1:7" ht="29.25" thickBot="1" x14ac:dyDescent="0.3">
      <c r="A72" s="186"/>
      <c r="B72" s="181"/>
      <c r="C72" s="209" t="s">
        <v>214</v>
      </c>
      <c r="D72" s="214"/>
      <c r="E72" s="214"/>
      <c r="F72" s="214"/>
      <c r="G72" s="211"/>
    </row>
    <row r="73" spans="1:7" ht="28.5" x14ac:dyDescent="0.25">
      <c r="A73" s="184">
        <v>15</v>
      </c>
      <c r="B73" s="183" t="s">
        <v>215</v>
      </c>
      <c r="C73" s="210" t="s">
        <v>216</v>
      </c>
      <c r="D73" s="214"/>
      <c r="E73" s="214"/>
      <c r="F73" s="214"/>
      <c r="G73" s="211"/>
    </row>
    <row r="74" spans="1:7" x14ac:dyDescent="0.25">
      <c r="A74" s="184"/>
      <c r="B74" s="183"/>
      <c r="C74" s="208" t="s">
        <v>217</v>
      </c>
      <c r="D74" s="214"/>
      <c r="E74" s="214"/>
      <c r="F74" s="214"/>
      <c r="G74" s="211"/>
    </row>
    <row r="75" spans="1:7" ht="28.5" x14ac:dyDescent="0.25">
      <c r="A75" s="184"/>
      <c r="B75" s="183"/>
      <c r="C75" s="208" t="s">
        <v>218</v>
      </c>
      <c r="D75" s="214"/>
      <c r="E75" s="214"/>
      <c r="F75" s="214"/>
      <c r="G75" s="211"/>
    </row>
    <row r="76" spans="1:7" ht="15.75" thickBot="1" x14ac:dyDescent="0.3">
      <c r="A76" s="186"/>
      <c r="B76" s="181"/>
      <c r="C76" s="203" t="s">
        <v>219</v>
      </c>
      <c r="D76" s="214"/>
      <c r="E76" s="214"/>
      <c r="F76" s="214"/>
      <c r="G76" s="211"/>
    </row>
    <row r="77" spans="1:7" ht="42.75" x14ac:dyDescent="0.25">
      <c r="A77" s="184">
        <v>16</v>
      </c>
      <c r="B77" s="183" t="s">
        <v>220</v>
      </c>
      <c r="C77" s="210" t="s">
        <v>221</v>
      </c>
      <c r="D77" s="214"/>
      <c r="E77" s="214"/>
      <c r="F77" s="214"/>
      <c r="G77" s="211"/>
    </row>
    <row r="78" spans="1:7" ht="28.5" x14ac:dyDescent="0.25">
      <c r="A78" s="184"/>
      <c r="B78" s="183"/>
      <c r="C78" s="208" t="s">
        <v>222</v>
      </c>
      <c r="D78" s="214"/>
      <c r="E78" s="214"/>
      <c r="F78" s="214"/>
      <c r="G78" s="211"/>
    </row>
    <row r="79" spans="1:7" ht="29.25" x14ac:dyDescent="0.25">
      <c r="A79" s="184"/>
      <c r="B79" s="183"/>
      <c r="C79" s="201" t="s">
        <v>223</v>
      </c>
      <c r="D79" s="214"/>
      <c r="E79" s="214"/>
      <c r="F79" s="214"/>
      <c r="G79" s="211"/>
    </row>
    <row r="80" spans="1:7" ht="43.5" x14ac:dyDescent="0.25">
      <c r="A80" s="184"/>
      <c r="B80" s="183"/>
      <c r="C80" s="201" t="s">
        <v>224</v>
      </c>
      <c r="D80" s="214"/>
      <c r="E80" s="214"/>
      <c r="F80" s="214"/>
      <c r="G80" s="211"/>
    </row>
    <row r="81" spans="1:7" ht="44.25" thickBot="1" x14ac:dyDescent="0.3">
      <c r="A81" s="187"/>
      <c r="B81" s="181"/>
      <c r="C81" s="203" t="s">
        <v>225</v>
      </c>
      <c r="D81" s="214"/>
      <c r="E81" s="214"/>
      <c r="F81" s="214"/>
      <c r="G81" s="211"/>
    </row>
    <row r="82" spans="1:7" ht="42.75" x14ac:dyDescent="0.25">
      <c r="A82" s="184">
        <v>17</v>
      </c>
      <c r="B82" s="183" t="s">
        <v>226</v>
      </c>
      <c r="C82" s="210" t="s">
        <v>227</v>
      </c>
      <c r="D82" s="214"/>
      <c r="E82" s="214"/>
      <c r="F82" s="214"/>
      <c r="G82" s="211"/>
    </row>
    <row r="83" spans="1:7" ht="57.75" x14ac:dyDescent="0.25">
      <c r="A83" s="185"/>
      <c r="B83" s="183"/>
      <c r="C83" s="201" t="s">
        <v>228</v>
      </c>
      <c r="D83" s="214"/>
      <c r="E83" s="214"/>
      <c r="F83" s="214"/>
      <c r="G83" s="211"/>
    </row>
    <row r="84" spans="1:7" ht="71.25" x14ac:dyDescent="0.25">
      <c r="A84" s="161"/>
      <c r="B84" s="183"/>
      <c r="C84" s="207" t="s">
        <v>229</v>
      </c>
      <c r="D84" s="214"/>
      <c r="E84" s="214"/>
      <c r="F84" s="214"/>
      <c r="G84" s="211"/>
    </row>
    <row r="85" spans="1:7" x14ac:dyDescent="0.25">
      <c r="A85" s="161"/>
      <c r="B85" s="183"/>
      <c r="C85" s="208" t="s">
        <v>230</v>
      </c>
      <c r="D85" s="214"/>
      <c r="E85" s="214"/>
      <c r="F85" s="214"/>
      <c r="G85" s="211"/>
    </row>
    <row r="86" spans="1:7" ht="42.75" x14ac:dyDescent="0.25">
      <c r="A86" s="161"/>
      <c r="B86" s="183"/>
      <c r="C86" s="207" t="s">
        <v>231</v>
      </c>
      <c r="D86" s="214"/>
      <c r="E86" s="214"/>
      <c r="F86" s="214"/>
      <c r="G86" s="211"/>
    </row>
    <row r="87" spans="1:7" ht="57" x14ac:dyDescent="0.25">
      <c r="A87" s="161"/>
      <c r="B87" s="183"/>
      <c r="C87" s="207" t="s">
        <v>232</v>
      </c>
      <c r="D87" s="214"/>
      <c r="E87" s="214"/>
      <c r="F87" s="214"/>
      <c r="G87" s="211"/>
    </row>
    <row r="88" spans="1:7" ht="57" x14ac:dyDescent="0.25">
      <c r="A88" s="161"/>
      <c r="B88" s="183"/>
      <c r="C88" s="207" t="s">
        <v>233</v>
      </c>
      <c r="D88" s="214"/>
      <c r="E88" s="214"/>
      <c r="F88" s="214"/>
      <c r="G88" s="211"/>
    </row>
    <row r="89" spans="1:7" ht="29.25" x14ac:dyDescent="0.25">
      <c r="A89" s="161"/>
      <c r="B89" s="183"/>
      <c r="C89" s="201" t="s">
        <v>234</v>
      </c>
      <c r="D89" s="214"/>
      <c r="E89" s="214"/>
      <c r="F89" s="214"/>
      <c r="G89" s="211"/>
    </row>
    <row r="90" spans="1:7" ht="28.5" x14ac:dyDescent="0.25">
      <c r="A90" s="161"/>
      <c r="B90" s="183"/>
      <c r="C90" s="208" t="s">
        <v>235</v>
      </c>
      <c r="D90" s="214"/>
      <c r="E90" s="214"/>
      <c r="F90" s="214"/>
      <c r="G90" s="211"/>
    </row>
    <row r="91" spans="1:7" ht="42.75" x14ac:dyDescent="0.25">
      <c r="A91" s="161"/>
      <c r="B91" s="183"/>
      <c r="C91" s="207" t="s">
        <v>236</v>
      </c>
      <c r="D91" s="214"/>
      <c r="E91" s="214"/>
      <c r="F91" s="214"/>
      <c r="G91" s="211"/>
    </row>
    <row r="92" spans="1:7" ht="30" thickBot="1" x14ac:dyDescent="0.3">
      <c r="A92" s="171"/>
      <c r="B92" s="180"/>
      <c r="C92" s="203" t="s">
        <v>237</v>
      </c>
      <c r="D92" s="214"/>
      <c r="E92" s="214"/>
      <c r="F92" s="214"/>
      <c r="G92" s="2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88"/>
  <sheetViews>
    <sheetView workbookViewId="0">
      <selection activeCell="D27" sqref="D27"/>
    </sheetView>
  </sheetViews>
  <sheetFormatPr baseColWidth="10" defaultRowHeight="15" x14ac:dyDescent="0.25"/>
  <cols>
    <col min="1" max="1" width="79" bestFit="1" customWidth="1"/>
  </cols>
  <sheetData>
    <row r="1" spans="1:2" x14ac:dyDescent="0.25">
      <c r="A1" s="110"/>
      <c r="B1" s="110"/>
    </row>
    <row r="2" spans="1:2" x14ac:dyDescent="0.25">
      <c r="A2" s="110"/>
      <c r="B2" s="110" t="s">
        <v>108</v>
      </c>
    </row>
    <row r="3" spans="1:2" ht="15.75" thickBot="1" x14ac:dyDescent="0.3">
      <c r="A3" s="110"/>
      <c r="B3" s="110"/>
    </row>
    <row r="4" spans="1:2" ht="18.75" thickBot="1" x14ac:dyDescent="0.3">
      <c r="A4" s="127" t="s">
        <v>104</v>
      </c>
      <c r="B4" s="137" t="s">
        <v>109</v>
      </c>
    </row>
    <row r="5" spans="1:2" x14ac:dyDescent="0.25">
      <c r="A5" s="7" t="s">
        <v>20</v>
      </c>
      <c r="B5" s="110"/>
    </row>
    <row r="6" spans="1:2" x14ac:dyDescent="0.25">
      <c r="A6" s="125" t="s">
        <v>14</v>
      </c>
      <c r="B6" s="139">
        <v>2</v>
      </c>
    </row>
    <row r="7" spans="1:2" x14ac:dyDescent="0.25">
      <c r="A7" s="125" t="s">
        <v>15</v>
      </c>
      <c r="B7" s="140">
        <v>2</v>
      </c>
    </row>
    <row r="8" spans="1:2" x14ac:dyDescent="0.25">
      <c r="A8" s="125" t="s">
        <v>16</v>
      </c>
      <c r="B8" s="140">
        <v>4</v>
      </c>
    </row>
    <row r="9" spans="1:2" x14ac:dyDescent="0.25">
      <c r="A9" s="125" t="s">
        <v>19</v>
      </c>
      <c r="B9" s="140">
        <v>1</v>
      </c>
    </row>
    <row r="10" spans="1:2" x14ac:dyDescent="0.25">
      <c r="A10" s="125" t="s">
        <v>53</v>
      </c>
      <c r="B10" s="141">
        <v>2</v>
      </c>
    </row>
    <row r="11" spans="1:2" ht="18" x14ac:dyDescent="0.25">
      <c r="A11" s="127" t="s">
        <v>105</v>
      </c>
      <c r="B11" s="110"/>
    </row>
    <row r="12" spans="1:2" x14ac:dyDescent="0.25">
      <c r="A12" s="7" t="s">
        <v>0</v>
      </c>
      <c r="B12" s="110"/>
    </row>
    <row r="13" spans="1:2" x14ac:dyDescent="0.25">
      <c r="A13" s="119" t="s">
        <v>21</v>
      </c>
      <c r="B13" s="139">
        <v>3</v>
      </c>
    </row>
    <row r="14" spans="1:2" x14ac:dyDescent="0.25">
      <c r="A14" s="119" t="s">
        <v>22</v>
      </c>
      <c r="B14" s="140">
        <v>2</v>
      </c>
    </row>
    <row r="15" spans="1:2" x14ac:dyDescent="0.25">
      <c r="A15" s="115" t="s">
        <v>23</v>
      </c>
      <c r="B15" s="140">
        <v>2</v>
      </c>
    </row>
    <row r="16" spans="1:2" x14ac:dyDescent="0.25">
      <c r="A16" s="115" t="s">
        <v>24</v>
      </c>
      <c r="B16" s="140">
        <v>2</v>
      </c>
    </row>
    <row r="17" spans="1:2" x14ac:dyDescent="0.25">
      <c r="A17" s="115" t="s">
        <v>51</v>
      </c>
      <c r="B17" s="140">
        <v>1</v>
      </c>
    </row>
    <row r="18" spans="1:2" x14ac:dyDescent="0.25">
      <c r="A18" s="115" t="s">
        <v>52</v>
      </c>
      <c r="B18" s="141">
        <v>1</v>
      </c>
    </row>
    <row r="19" spans="1:2" ht="18" x14ac:dyDescent="0.25">
      <c r="A19" s="127" t="s">
        <v>106</v>
      </c>
      <c r="B19" s="110"/>
    </row>
    <row r="20" spans="1:2" x14ac:dyDescent="0.25">
      <c r="A20" s="7" t="s">
        <v>33</v>
      </c>
      <c r="B20" s="110"/>
    </row>
    <row r="21" spans="1:2" x14ac:dyDescent="0.25">
      <c r="A21" s="115" t="s">
        <v>28</v>
      </c>
      <c r="B21" s="139">
        <v>2</v>
      </c>
    </row>
    <row r="22" spans="1:2" x14ac:dyDescent="0.25">
      <c r="A22" s="115" t="s">
        <v>29</v>
      </c>
      <c r="B22" s="140">
        <v>2</v>
      </c>
    </row>
    <row r="23" spans="1:2" x14ac:dyDescent="0.25">
      <c r="A23" s="115" t="s">
        <v>30</v>
      </c>
      <c r="B23" s="140">
        <v>2</v>
      </c>
    </row>
    <row r="24" spans="1:2" x14ac:dyDescent="0.25">
      <c r="A24" s="115" t="s">
        <v>31</v>
      </c>
      <c r="B24" s="140">
        <v>1</v>
      </c>
    </row>
    <row r="25" spans="1:2" x14ac:dyDescent="0.25">
      <c r="A25" s="115" t="s">
        <v>79</v>
      </c>
      <c r="B25" s="140">
        <v>4</v>
      </c>
    </row>
    <row r="26" spans="1:2" ht="29.25" x14ac:dyDescent="0.25">
      <c r="A26" s="123" t="s">
        <v>95</v>
      </c>
      <c r="B26" s="141">
        <v>2</v>
      </c>
    </row>
    <row r="27" spans="1:2" ht="29.25" x14ac:dyDescent="0.25">
      <c r="A27" s="123" t="s">
        <v>254</v>
      </c>
      <c r="B27" s="141">
        <v>1</v>
      </c>
    </row>
    <row r="28" spans="1:2" x14ac:dyDescent="0.25">
      <c r="A28" s="7" t="s">
        <v>1</v>
      </c>
      <c r="B28" s="110"/>
    </row>
    <row r="29" spans="1:2" x14ac:dyDescent="0.25">
      <c r="A29" s="111" t="s">
        <v>37</v>
      </c>
      <c r="B29" s="139">
        <v>2</v>
      </c>
    </row>
    <row r="30" spans="1:2" x14ac:dyDescent="0.25">
      <c r="A30" s="111" t="s">
        <v>48</v>
      </c>
      <c r="B30" s="141">
        <v>1</v>
      </c>
    </row>
    <row r="31" spans="1:2" x14ac:dyDescent="0.25">
      <c r="A31" s="4"/>
      <c r="B31" s="110"/>
    </row>
    <row r="32" spans="1:2" x14ac:dyDescent="0.25">
      <c r="A32" s="128" t="s">
        <v>2</v>
      </c>
      <c r="B32" s="110"/>
    </row>
    <row r="33" spans="1:2" x14ac:dyDescent="0.25">
      <c r="A33" s="132" t="s">
        <v>3</v>
      </c>
      <c r="B33" s="110"/>
    </row>
    <row r="34" spans="1:2" x14ac:dyDescent="0.25">
      <c r="A34" s="138" t="s">
        <v>39</v>
      </c>
      <c r="B34" s="139">
        <v>3</v>
      </c>
    </row>
    <row r="35" spans="1:2" x14ac:dyDescent="0.25">
      <c r="A35" s="115" t="s">
        <v>40</v>
      </c>
      <c r="B35" s="140">
        <v>1</v>
      </c>
    </row>
    <row r="36" spans="1:2" x14ac:dyDescent="0.25">
      <c r="A36" s="115" t="s">
        <v>41</v>
      </c>
      <c r="B36" s="140">
        <v>1</v>
      </c>
    </row>
    <row r="37" spans="1:2" x14ac:dyDescent="0.25">
      <c r="A37" s="115" t="s">
        <v>42</v>
      </c>
      <c r="B37" s="140">
        <v>1</v>
      </c>
    </row>
    <row r="38" spans="1:2" x14ac:dyDescent="0.25">
      <c r="A38" s="115" t="s">
        <v>43</v>
      </c>
      <c r="B38" s="141">
        <v>1</v>
      </c>
    </row>
    <row r="39" spans="1:2" x14ac:dyDescent="0.25">
      <c r="A39" s="114"/>
      <c r="B39" s="110"/>
    </row>
    <row r="40" spans="1:2" x14ac:dyDescent="0.25">
      <c r="A40" s="131" t="s">
        <v>44</v>
      </c>
      <c r="B40" s="110"/>
    </row>
    <row r="41" spans="1:2" x14ac:dyDescent="0.25">
      <c r="A41" s="111" t="s">
        <v>98</v>
      </c>
      <c r="B41" s="139">
        <v>2</v>
      </c>
    </row>
    <row r="42" spans="1:2" x14ac:dyDescent="0.25">
      <c r="A42" s="111" t="s">
        <v>97</v>
      </c>
      <c r="B42" s="140">
        <v>1</v>
      </c>
    </row>
    <row r="43" spans="1:2" x14ac:dyDescent="0.25">
      <c r="A43" s="111" t="s">
        <v>47</v>
      </c>
      <c r="B43" s="140">
        <v>1</v>
      </c>
    </row>
    <row r="44" spans="1:2" x14ac:dyDescent="0.25">
      <c r="A44" s="111" t="s">
        <v>38</v>
      </c>
      <c r="B44" s="141">
        <v>2</v>
      </c>
    </row>
    <row r="45" spans="1:2" x14ac:dyDescent="0.25">
      <c r="A45" s="2"/>
      <c r="B45" s="110"/>
    </row>
    <row r="46" spans="1:2" x14ac:dyDescent="0.25">
      <c r="A46" s="131" t="s">
        <v>54</v>
      </c>
      <c r="B46" s="110"/>
    </row>
    <row r="47" spans="1:2" x14ac:dyDescent="0.25">
      <c r="A47" s="111" t="s">
        <v>55</v>
      </c>
      <c r="B47" s="139">
        <v>2</v>
      </c>
    </row>
    <row r="48" spans="1:2" x14ac:dyDescent="0.25">
      <c r="A48" s="111" t="s">
        <v>46</v>
      </c>
      <c r="B48" s="140">
        <v>3</v>
      </c>
    </row>
    <row r="49" spans="1:2" x14ac:dyDescent="0.25">
      <c r="A49" s="111" t="s">
        <v>57</v>
      </c>
      <c r="B49" s="141">
        <v>2</v>
      </c>
    </row>
    <row r="50" spans="1:2" x14ac:dyDescent="0.25">
      <c r="A50" s="2"/>
      <c r="B50" s="110"/>
    </row>
    <row r="51" spans="1:2" x14ac:dyDescent="0.25">
      <c r="A51" s="7" t="s">
        <v>4</v>
      </c>
      <c r="B51" s="110"/>
    </row>
    <row r="52" spans="1:2" x14ac:dyDescent="0.25">
      <c r="A52" s="115" t="s">
        <v>59</v>
      </c>
      <c r="B52" s="139">
        <v>1</v>
      </c>
    </row>
    <row r="53" spans="1:2" x14ac:dyDescent="0.25">
      <c r="A53" s="115" t="s">
        <v>60</v>
      </c>
      <c r="B53" s="140">
        <v>1</v>
      </c>
    </row>
    <row r="54" spans="1:2" x14ac:dyDescent="0.25">
      <c r="A54" s="115" t="s">
        <v>61</v>
      </c>
      <c r="B54" s="140">
        <v>2</v>
      </c>
    </row>
    <row r="55" spans="1:2" x14ac:dyDescent="0.25">
      <c r="A55" s="115" t="s">
        <v>62</v>
      </c>
      <c r="B55" s="141">
        <v>1</v>
      </c>
    </row>
    <row r="56" spans="1:2" x14ac:dyDescent="0.25">
      <c r="A56" s="4"/>
      <c r="B56" s="110"/>
    </row>
    <row r="57" spans="1:2" x14ac:dyDescent="0.25">
      <c r="A57" s="4"/>
      <c r="B57" s="110"/>
    </row>
    <row r="58" spans="1:2" x14ac:dyDescent="0.25">
      <c r="A58" s="4"/>
      <c r="B58" s="110"/>
    </row>
    <row r="59" spans="1:2" ht="18" x14ac:dyDescent="0.25">
      <c r="A59" s="127" t="s">
        <v>107</v>
      </c>
      <c r="B59" s="110"/>
    </row>
    <row r="60" spans="1:2" ht="18" x14ac:dyDescent="0.25">
      <c r="A60" s="127" t="s">
        <v>5</v>
      </c>
      <c r="B60" s="110"/>
    </row>
    <row r="61" spans="1:2" x14ac:dyDescent="0.25">
      <c r="A61" s="7" t="s">
        <v>99</v>
      </c>
      <c r="B61" s="110"/>
    </row>
    <row r="62" spans="1:2" x14ac:dyDescent="0.25">
      <c r="A62" s="111" t="s">
        <v>64</v>
      </c>
      <c r="B62" s="139">
        <v>2</v>
      </c>
    </row>
    <row r="63" spans="1:2" x14ac:dyDescent="0.25">
      <c r="A63" s="111" t="s">
        <v>65</v>
      </c>
      <c r="B63" s="140">
        <v>2</v>
      </c>
    </row>
    <row r="64" spans="1:2" x14ac:dyDescent="0.25">
      <c r="A64" s="111" t="s">
        <v>100</v>
      </c>
      <c r="B64" s="140">
        <v>2</v>
      </c>
    </row>
    <row r="65" spans="1:2" x14ac:dyDescent="0.25">
      <c r="A65" s="111" t="s">
        <v>67</v>
      </c>
      <c r="B65" s="141">
        <v>1</v>
      </c>
    </row>
    <row r="66" spans="1:2" x14ac:dyDescent="0.25">
      <c r="A66" s="110"/>
      <c r="B66" s="110"/>
    </row>
    <row r="67" spans="1:2" x14ac:dyDescent="0.25">
      <c r="A67" s="7" t="s">
        <v>68</v>
      </c>
      <c r="B67" s="110"/>
    </row>
    <row r="68" spans="1:2" x14ac:dyDescent="0.25">
      <c r="A68" s="125" t="s">
        <v>69</v>
      </c>
      <c r="B68" s="139">
        <v>1</v>
      </c>
    </row>
    <row r="69" spans="1:2" x14ac:dyDescent="0.25">
      <c r="A69" s="125" t="s">
        <v>70</v>
      </c>
      <c r="B69" s="140">
        <v>2</v>
      </c>
    </row>
    <row r="70" spans="1:2" x14ac:dyDescent="0.25">
      <c r="A70" s="125" t="s">
        <v>71</v>
      </c>
      <c r="B70" s="140">
        <v>1</v>
      </c>
    </row>
    <row r="71" spans="1:2" x14ac:dyDescent="0.25">
      <c r="A71" s="125" t="s">
        <v>72</v>
      </c>
      <c r="B71" s="140">
        <v>3</v>
      </c>
    </row>
    <row r="72" spans="1:2" x14ac:dyDescent="0.25">
      <c r="A72" s="125" t="s">
        <v>73</v>
      </c>
      <c r="B72" s="141">
        <v>1</v>
      </c>
    </row>
    <row r="73" spans="1:2" x14ac:dyDescent="0.25">
      <c r="A73" s="110"/>
      <c r="B73" s="110"/>
    </row>
    <row r="74" spans="1:2" x14ac:dyDescent="0.25">
      <c r="A74" s="7" t="s">
        <v>75</v>
      </c>
      <c r="B74" s="110"/>
    </row>
    <row r="75" spans="1:2" x14ac:dyDescent="0.25">
      <c r="A75" s="115" t="s">
        <v>101</v>
      </c>
      <c r="B75" s="139">
        <v>1</v>
      </c>
    </row>
    <row r="76" spans="1:2" x14ac:dyDescent="0.25">
      <c r="A76" s="115" t="s">
        <v>102</v>
      </c>
      <c r="B76" s="140">
        <v>1</v>
      </c>
    </row>
    <row r="77" spans="1:2" x14ac:dyDescent="0.25">
      <c r="A77" s="115" t="s">
        <v>78</v>
      </c>
      <c r="B77" s="140">
        <v>2</v>
      </c>
    </row>
    <row r="78" spans="1:2" x14ac:dyDescent="0.25">
      <c r="A78" s="115" t="s">
        <v>103</v>
      </c>
      <c r="B78" s="140">
        <v>2</v>
      </c>
    </row>
    <row r="79" spans="1:2" x14ac:dyDescent="0.25">
      <c r="A79" s="115" t="s">
        <v>92</v>
      </c>
      <c r="B79" s="140">
        <v>1</v>
      </c>
    </row>
    <row r="80" spans="1:2" x14ac:dyDescent="0.25">
      <c r="A80" s="111" t="s">
        <v>96</v>
      </c>
      <c r="B80" s="140">
        <v>1</v>
      </c>
    </row>
    <row r="81" spans="1:2" x14ac:dyDescent="0.25">
      <c r="A81" s="115" t="s">
        <v>94</v>
      </c>
      <c r="B81" s="141">
        <v>2</v>
      </c>
    </row>
    <row r="82" spans="1:2" x14ac:dyDescent="0.25">
      <c r="A82" s="110"/>
      <c r="B82" s="110"/>
    </row>
    <row r="83" spans="1:2" x14ac:dyDescent="0.25">
      <c r="A83" s="7" t="s">
        <v>80</v>
      </c>
      <c r="B83" s="110"/>
    </row>
    <row r="84" spans="1:2" x14ac:dyDescent="0.25">
      <c r="A84" s="115" t="s">
        <v>81</v>
      </c>
      <c r="B84" s="139">
        <v>1</v>
      </c>
    </row>
    <row r="85" spans="1:2" x14ac:dyDescent="0.25">
      <c r="A85" s="115" t="s">
        <v>82</v>
      </c>
      <c r="B85" s="140">
        <v>1</v>
      </c>
    </row>
    <row r="86" spans="1:2" x14ac:dyDescent="0.25">
      <c r="A86" s="115" t="s">
        <v>83</v>
      </c>
      <c r="B86" s="140">
        <v>2</v>
      </c>
    </row>
    <row r="87" spans="1:2" x14ac:dyDescent="0.25">
      <c r="A87" s="115" t="s">
        <v>84</v>
      </c>
      <c r="B87" s="140">
        <v>2</v>
      </c>
    </row>
    <row r="88" spans="1:2" x14ac:dyDescent="0.25">
      <c r="A88" s="115" t="s">
        <v>85</v>
      </c>
      <c r="B88" s="14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3:H89"/>
  <sheetViews>
    <sheetView workbookViewId="0">
      <selection activeCell="I11" sqref="I11"/>
    </sheetView>
  </sheetViews>
  <sheetFormatPr baseColWidth="10" defaultRowHeight="15" x14ac:dyDescent="0.25"/>
  <cols>
    <col min="1" max="1" width="79" bestFit="1" customWidth="1"/>
    <col min="4" max="5" width="11.42578125" style="110"/>
    <col min="7" max="7" width="12.7109375" style="110" bestFit="1" customWidth="1"/>
    <col min="8" max="8" width="13.28515625" bestFit="1" customWidth="1"/>
  </cols>
  <sheetData>
    <row r="3" spans="1:8" x14ac:dyDescent="0.25">
      <c r="A3" t="s">
        <v>112</v>
      </c>
      <c r="B3">
        <f>'A1'!B2</f>
        <v>4</v>
      </c>
      <c r="C3" s="145">
        <f>'A2'!$B$2</f>
        <v>5</v>
      </c>
      <c r="D3" s="257" t="s">
        <v>245</v>
      </c>
      <c r="E3" s="258"/>
      <c r="F3" s="259"/>
      <c r="G3" s="145"/>
    </row>
    <row r="4" spans="1:8" ht="18" x14ac:dyDescent="0.25">
      <c r="A4" s="127" t="s">
        <v>104</v>
      </c>
      <c r="B4" s="159" t="s">
        <v>111</v>
      </c>
      <c r="C4" s="160" t="s">
        <v>113</v>
      </c>
      <c r="D4" s="153" t="s">
        <v>242</v>
      </c>
      <c r="E4" s="153" t="s">
        <v>243</v>
      </c>
      <c r="F4" s="191" t="s">
        <v>115</v>
      </c>
      <c r="G4" s="146" t="s">
        <v>118</v>
      </c>
      <c r="H4" s="159" t="s">
        <v>114</v>
      </c>
    </row>
    <row r="5" spans="1:8" x14ac:dyDescent="0.25">
      <c r="A5" s="7" t="s">
        <v>20</v>
      </c>
      <c r="C5" s="145"/>
      <c r="F5" s="145"/>
      <c r="G5" s="145"/>
    </row>
    <row r="6" spans="1:8" x14ac:dyDescent="0.25">
      <c r="A6" s="125" t="s">
        <v>14</v>
      </c>
      <c r="B6" s="135">
        <f>IFERROR('A1'!H6, "-")</f>
        <v>-1</v>
      </c>
      <c r="C6" s="147">
        <f>IFERROR('A2'!H6, "-")</f>
        <v>-1</v>
      </c>
      <c r="D6" s="135">
        <f>IF(B6="-",0,$B$3)</f>
        <v>4</v>
      </c>
      <c r="E6" s="135">
        <f>IF(C6="-",0,$C$3)</f>
        <v>5</v>
      </c>
      <c r="F6" s="145">
        <f>SUM(D6:E6)</f>
        <v>9</v>
      </c>
      <c r="G6" s="145"/>
      <c r="H6" s="144">
        <f>IFERROR(IF(G6=0,SUM(IF(B6="-",0,B6)*$B$3,IF(C6="-",0,C6)*$C$3)/F6,G6*SUM(IF(B6="-",0,B6)*$B$3,IF(C6="-",0,)*$C$3)/(G6*F6)),"-")</f>
        <v>-1</v>
      </c>
    </row>
    <row r="7" spans="1:8" x14ac:dyDescent="0.25">
      <c r="A7" s="125" t="s">
        <v>15</v>
      </c>
      <c r="B7" s="135">
        <f>IFERROR('A1'!H7, "-")</f>
        <v>-1</v>
      </c>
      <c r="C7" s="147">
        <f>IFERROR('A2'!H7, "-")</f>
        <v>0</v>
      </c>
      <c r="D7" s="135">
        <f t="shared" ref="D7:D70" si="0">IF(B7="-",0,$B$3)</f>
        <v>4</v>
      </c>
      <c r="E7" s="135">
        <f t="shared" ref="E7:E70" si="1">IF(C7="-",0,$C$3)</f>
        <v>5</v>
      </c>
      <c r="F7" s="145">
        <f t="shared" ref="F7:F70" si="2">SUM(D7:E7)</f>
        <v>9</v>
      </c>
      <c r="G7" s="145">
        <v>2</v>
      </c>
      <c r="H7" s="144">
        <f t="shared" ref="H7:H70" si="3">IFERROR(IF(G7=0,SUM(IF(B7="-",0,B7)*$B$3,IF(C7="-",0,C7)*$C$3)/F7,G7*SUM(IF(B7="-",0,B7)*$B$3,IF(C7="-",0,)*$C$3)/(G7*F7)),"-")</f>
        <v>-0.44444444444444442</v>
      </c>
    </row>
    <row r="8" spans="1:8" x14ac:dyDescent="0.25">
      <c r="A8" s="125" t="s">
        <v>16</v>
      </c>
      <c r="B8" s="135">
        <f>IFERROR('A1'!H8, "-")</f>
        <v>-2</v>
      </c>
      <c r="C8" s="147" t="str">
        <f>IFERROR('A2'!H8, "-")</f>
        <v>-</v>
      </c>
      <c r="D8" s="135">
        <f t="shared" si="0"/>
        <v>4</v>
      </c>
      <c r="E8" s="135">
        <f t="shared" si="1"/>
        <v>0</v>
      </c>
      <c r="F8" s="145">
        <f t="shared" si="2"/>
        <v>4</v>
      </c>
      <c r="G8" s="145"/>
      <c r="H8" s="144">
        <f t="shared" si="3"/>
        <v>-2</v>
      </c>
    </row>
    <row r="9" spans="1:8" x14ac:dyDescent="0.25">
      <c r="A9" s="125" t="s">
        <v>19</v>
      </c>
      <c r="B9" s="135">
        <f>IFERROR('A1'!H9, "-")</f>
        <v>-1</v>
      </c>
      <c r="C9" s="147">
        <f>IFERROR('A2'!H9, "-")</f>
        <v>-1</v>
      </c>
      <c r="D9" s="135">
        <f t="shared" si="0"/>
        <v>4</v>
      </c>
      <c r="E9" s="135">
        <f t="shared" si="1"/>
        <v>5</v>
      </c>
      <c r="F9" s="145">
        <f t="shared" si="2"/>
        <v>9</v>
      </c>
      <c r="G9" s="145">
        <v>2</v>
      </c>
      <c r="H9" s="144">
        <f t="shared" si="3"/>
        <v>-0.44444444444444442</v>
      </c>
    </row>
    <row r="10" spans="1:8" x14ac:dyDescent="0.25">
      <c r="A10" s="125" t="s">
        <v>53</v>
      </c>
      <c r="B10" s="135" t="str">
        <f>IFERROR('A1'!H10, "-")</f>
        <v>-</v>
      </c>
      <c r="C10" s="147">
        <f>IFERROR('A2'!H10, "-")</f>
        <v>1</v>
      </c>
      <c r="D10" s="135">
        <f>IF(B10="-",0,$B$3)</f>
        <v>0</v>
      </c>
      <c r="E10" s="135">
        <f t="shared" si="1"/>
        <v>5</v>
      </c>
      <c r="F10" s="145">
        <f>SUM(D10:E10)</f>
        <v>5</v>
      </c>
      <c r="G10" s="145"/>
      <c r="H10" s="144">
        <f t="shared" si="3"/>
        <v>1</v>
      </c>
    </row>
    <row r="11" spans="1:8" ht="18" x14ac:dyDescent="0.25">
      <c r="A11" s="127" t="s">
        <v>105</v>
      </c>
      <c r="B11" s="135"/>
      <c r="C11" s="147"/>
      <c r="D11" s="135"/>
      <c r="E11" s="135"/>
      <c r="F11" s="145"/>
      <c r="G11" s="145"/>
      <c r="H11" s="144"/>
    </row>
    <row r="12" spans="1:8" x14ac:dyDescent="0.25">
      <c r="A12" s="7" t="s">
        <v>0</v>
      </c>
      <c r="B12" s="135"/>
      <c r="C12" s="147"/>
      <c r="D12" s="135"/>
      <c r="E12" s="135"/>
      <c r="F12" s="145"/>
      <c r="G12" s="145"/>
      <c r="H12" s="144"/>
    </row>
    <row r="13" spans="1:8" x14ac:dyDescent="0.25">
      <c r="A13" s="119" t="s">
        <v>21</v>
      </c>
      <c r="B13" s="135">
        <f>IFERROR('A1'!H13, "-")</f>
        <v>0</v>
      </c>
      <c r="C13" s="147">
        <f>IFERROR('A2'!H13, "-")</f>
        <v>2</v>
      </c>
      <c r="D13" s="135">
        <f t="shared" si="0"/>
        <v>4</v>
      </c>
      <c r="E13" s="135">
        <f t="shared" si="1"/>
        <v>5</v>
      </c>
      <c r="F13" s="145">
        <f t="shared" si="2"/>
        <v>9</v>
      </c>
      <c r="G13" s="145"/>
      <c r="H13" s="144">
        <f t="shared" si="3"/>
        <v>1.1111111111111112</v>
      </c>
    </row>
    <row r="14" spans="1:8" x14ac:dyDescent="0.25">
      <c r="A14" s="119" t="s">
        <v>22</v>
      </c>
      <c r="B14" s="135">
        <f>IFERROR('A1'!H14, "-")</f>
        <v>0</v>
      </c>
      <c r="C14" s="147">
        <f>IFERROR('A2'!H14, "-")</f>
        <v>0</v>
      </c>
      <c r="D14" s="135">
        <f t="shared" si="0"/>
        <v>4</v>
      </c>
      <c r="E14" s="135">
        <f t="shared" si="1"/>
        <v>5</v>
      </c>
      <c r="F14" s="145">
        <f t="shared" si="2"/>
        <v>9</v>
      </c>
      <c r="G14" s="145"/>
      <c r="H14" s="144">
        <f t="shared" si="3"/>
        <v>0</v>
      </c>
    </row>
    <row r="15" spans="1:8" x14ac:dyDescent="0.25">
      <c r="A15" s="115" t="s">
        <v>23</v>
      </c>
      <c r="B15" s="135">
        <f>IFERROR('A1'!H15, "-")</f>
        <v>1</v>
      </c>
      <c r="C15" s="147">
        <f>IFERROR('A2'!H15, "-")</f>
        <v>-2</v>
      </c>
      <c r="D15" s="135">
        <f t="shared" si="0"/>
        <v>4</v>
      </c>
      <c r="E15" s="135">
        <f t="shared" si="1"/>
        <v>5</v>
      </c>
      <c r="F15" s="145">
        <f t="shared" si="2"/>
        <v>9</v>
      </c>
      <c r="G15" s="145"/>
      <c r="H15" s="144">
        <f t="shared" si="3"/>
        <v>-0.66666666666666663</v>
      </c>
    </row>
    <row r="16" spans="1:8" x14ac:dyDescent="0.25">
      <c r="A16" s="115" t="s">
        <v>24</v>
      </c>
      <c r="B16" s="135">
        <f>IFERROR('A1'!H16, "-")</f>
        <v>-1</v>
      </c>
      <c r="C16" s="147">
        <f>IFERROR('A2'!H16, "-")</f>
        <v>-1</v>
      </c>
      <c r="D16" s="135">
        <f t="shared" si="0"/>
        <v>4</v>
      </c>
      <c r="E16" s="135">
        <f t="shared" si="1"/>
        <v>5</v>
      </c>
      <c r="F16" s="145">
        <f t="shared" si="2"/>
        <v>9</v>
      </c>
      <c r="G16" s="145"/>
      <c r="H16" s="144">
        <f t="shared" si="3"/>
        <v>-1</v>
      </c>
    </row>
    <row r="17" spans="1:8" x14ac:dyDescent="0.25">
      <c r="A17" s="115" t="s">
        <v>51</v>
      </c>
      <c r="B17" s="135">
        <f>IFERROR('A1'!H17, "-")</f>
        <v>-1</v>
      </c>
      <c r="C17" s="147">
        <f>IFERROR('A2'!H17, "-")</f>
        <v>0</v>
      </c>
      <c r="D17" s="135">
        <f t="shared" si="0"/>
        <v>4</v>
      </c>
      <c r="E17" s="135">
        <f t="shared" si="1"/>
        <v>5</v>
      </c>
      <c r="F17" s="145">
        <f t="shared" si="2"/>
        <v>9</v>
      </c>
      <c r="G17" s="145">
        <v>2</v>
      </c>
      <c r="H17" s="144">
        <f t="shared" si="3"/>
        <v>-0.44444444444444442</v>
      </c>
    </row>
    <row r="18" spans="1:8" x14ac:dyDescent="0.25">
      <c r="A18" s="115" t="s">
        <v>52</v>
      </c>
      <c r="B18" s="135">
        <f>IFERROR('A1'!H18, "-")</f>
        <v>-1</v>
      </c>
      <c r="C18" s="147">
        <f>IFERROR('A2'!H18, "-")</f>
        <v>-1</v>
      </c>
      <c r="D18" s="135">
        <f t="shared" si="0"/>
        <v>4</v>
      </c>
      <c r="E18" s="135">
        <f t="shared" si="1"/>
        <v>5</v>
      </c>
      <c r="F18" s="145">
        <f t="shared" si="2"/>
        <v>9</v>
      </c>
      <c r="G18" s="145"/>
      <c r="H18" s="144">
        <f t="shared" si="3"/>
        <v>-1</v>
      </c>
    </row>
    <row r="19" spans="1:8" ht="18" x14ac:dyDescent="0.25">
      <c r="A19" s="127" t="s">
        <v>106</v>
      </c>
      <c r="B19" s="135"/>
      <c r="C19" s="147"/>
      <c r="D19" s="135"/>
      <c r="E19" s="135"/>
      <c r="F19" s="145"/>
      <c r="G19" s="145"/>
      <c r="H19" s="144"/>
    </row>
    <row r="20" spans="1:8" x14ac:dyDescent="0.25">
      <c r="A20" s="7" t="s">
        <v>33</v>
      </c>
      <c r="B20" s="135"/>
      <c r="C20" s="147"/>
      <c r="D20" s="135"/>
      <c r="E20" s="135"/>
      <c r="F20" s="145"/>
      <c r="G20" s="145"/>
      <c r="H20" s="144"/>
    </row>
    <row r="21" spans="1:8" x14ac:dyDescent="0.25">
      <c r="A21" s="115" t="s">
        <v>28</v>
      </c>
      <c r="B21" s="135">
        <f>IFERROR('A1'!H21, "-")</f>
        <v>0</v>
      </c>
      <c r="C21" s="147">
        <f>IFERROR('A2'!H21, "-")</f>
        <v>0</v>
      </c>
      <c r="D21" s="135">
        <f t="shared" si="0"/>
        <v>4</v>
      </c>
      <c r="E21" s="135">
        <f t="shared" si="1"/>
        <v>5</v>
      </c>
      <c r="F21" s="145">
        <f t="shared" si="2"/>
        <v>9</v>
      </c>
      <c r="G21" s="145"/>
      <c r="H21" s="144">
        <f t="shared" si="3"/>
        <v>0</v>
      </c>
    </row>
    <row r="22" spans="1:8" x14ac:dyDescent="0.25">
      <c r="A22" s="115" t="s">
        <v>29</v>
      </c>
      <c r="B22" s="135">
        <f>IFERROR('A1'!H22, "-")</f>
        <v>1</v>
      </c>
      <c r="C22" s="147">
        <f>IFERROR('A2'!H22, "-")</f>
        <v>0</v>
      </c>
      <c r="D22" s="135">
        <f t="shared" si="0"/>
        <v>4</v>
      </c>
      <c r="E22" s="135">
        <f t="shared" si="1"/>
        <v>5</v>
      </c>
      <c r="F22" s="145">
        <f t="shared" si="2"/>
        <v>9</v>
      </c>
      <c r="G22" s="145"/>
      <c r="H22" s="144">
        <f t="shared" si="3"/>
        <v>0.44444444444444442</v>
      </c>
    </row>
    <row r="23" spans="1:8" x14ac:dyDescent="0.25">
      <c r="A23" s="115" t="s">
        <v>30</v>
      </c>
      <c r="B23" s="135">
        <f>IFERROR('A1'!H23, "-")</f>
        <v>1</v>
      </c>
      <c r="C23" s="147">
        <f>IFERROR('A2'!H23, "-")</f>
        <v>1</v>
      </c>
      <c r="D23" s="135">
        <f t="shared" si="0"/>
        <v>4</v>
      </c>
      <c r="E23" s="135">
        <f t="shared" si="1"/>
        <v>5</v>
      </c>
      <c r="F23" s="145">
        <f t="shared" si="2"/>
        <v>9</v>
      </c>
      <c r="G23" s="145"/>
      <c r="H23" s="144">
        <f t="shared" si="3"/>
        <v>1</v>
      </c>
    </row>
    <row r="24" spans="1:8" x14ac:dyDescent="0.25">
      <c r="A24" s="115" t="s">
        <v>31</v>
      </c>
      <c r="B24" s="135">
        <f>IFERROR('A1'!H24, "-")</f>
        <v>-2</v>
      </c>
      <c r="C24" s="147" t="str">
        <f>IFERROR('A2'!H24, "-")</f>
        <v>-</v>
      </c>
      <c r="D24" s="135">
        <f t="shared" si="0"/>
        <v>4</v>
      </c>
      <c r="E24" s="135">
        <f t="shared" si="1"/>
        <v>0</v>
      </c>
      <c r="F24" s="145">
        <f t="shared" si="2"/>
        <v>4</v>
      </c>
      <c r="G24" s="145"/>
      <c r="H24" s="144"/>
    </row>
    <row r="25" spans="1:8" x14ac:dyDescent="0.25">
      <c r="A25" s="115" t="s">
        <v>79</v>
      </c>
      <c r="B25" s="135">
        <f>IFERROR('A1'!H25, "-")</f>
        <v>0</v>
      </c>
      <c r="C25" s="147">
        <f>IFERROR('A2'!H25, "-")</f>
        <v>3</v>
      </c>
      <c r="D25" s="135">
        <f t="shared" si="0"/>
        <v>4</v>
      </c>
      <c r="E25" s="135">
        <f t="shared" si="1"/>
        <v>5</v>
      </c>
      <c r="F25" s="145">
        <f t="shared" si="2"/>
        <v>9</v>
      </c>
      <c r="G25" s="145"/>
      <c r="H25" s="144">
        <f t="shared" si="3"/>
        <v>1.6666666666666667</v>
      </c>
    </row>
    <row r="26" spans="1:8" ht="29.25" x14ac:dyDescent="0.25">
      <c r="A26" s="123" t="s">
        <v>95</v>
      </c>
      <c r="B26" s="135">
        <f>IFERROR('A1'!H26, "-")</f>
        <v>-1</v>
      </c>
      <c r="C26" s="147">
        <f>IFERROR('A2'!H26, "-")</f>
        <v>1</v>
      </c>
      <c r="D26" s="135">
        <f t="shared" si="0"/>
        <v>4</v>
      </c>
      <c r="E26" s="135">
        <f t="shared" si="1"/>
        <v>5</v>
      </c>
      <c r="F26" s="145">
        <f t="shared" si="2"/>
        <v>9</v>
      </c>
      <c r="G26" s="145"/>
      <c r="H26" s="144">
        <f t="shared" si="3"/>
        <v>0.1111111111111111</v>
      </c>
    </row>
    <row r="27" spans="1:8" ht="29.25" x14ac:dyDescent="0.25">
      <c r="A27" s="123" t="s">
        <v>254</v>
      </c>
      <c r="B27" s="135">
        <f>IFERROR('A1'!H27, "-")</f>
        <v>-1</v>
      </c>
      <c r="C27" s="147">
        <f>IFERROR('A2'!H27, "-")</f>
        <v>-2</v>
      </c>
      <c r="D27" s="135">
        <f t="shared" ref="D27" si="4">IF(B27="-",0,$B$3)</f>
        <v>4</v>
      </c>
      <c r="E27" s="135">
        <f t="shared" ref="E27" si="5">IF(C27="-",0,$C$3)</f>
        <v>5</v>
      </c>
      <c r="F27" s="145">
        <f t="shared" ref="F27" si="6">SUM(D27:E27)</f>
        <v>9</v>
      </c>
      <c r="G27" s="145"/>
      <c r="H27" s="144">
        <f t="shared" ref="H27" si="7">IFERROR(IF(G27=0,SUM(IF(B27="-",0,B27)*$B$3,IF(C27="-",0,C27)*$C$3)/F27,G27*SUM(IF(B27="-",0,B27)*$B$3,IF(C27="-",0,)*$C$3)/(G27*F27)),"-")</f>
        <v>-1.5555555555555556</v>
      </c>
    </row>
    <row r="28" spans="1:8" x14ac:dyDescent="0.25">
      <c r="A28" s="7" t="s">
        <v>1</v>
      </c>
      <c r="B28" s="135"/>
      <c r="C28" s="147"/>
      <c r="D28" s="135"/>
      <c r="E28" s="135"/>
      <c r="F28" s="145"/>
      <c r="G28" s="145"/>
      <c r="H28" s="144"/>
    </row>
    <row r="29" spans="1:8" x14ac:dyDescent="0.25">
      <c r="A29" s="111" t="s">
        <v>37</v>
      </c>
      <c r="B29" s="135">
        <f>IFERROR('A1'!H29, "-")</f>
        <v>-1</v>
      </c>
      <c r="C29" s="147">
        <f>IFERROR('A2'!H29, "-")</f>
        <v>-1</v>
      </c>
      <c r="D29" s="135">
        <f t="shared" si="0"/>
        <v>4</v>
      </c>
      <c r="E29" s="135">
        <f t="shared" si="1"/>
        <v>5</v>
      </c>
      <c r="F29" s="145">
        <f t="shared" si="2"/>
        <v>9</v>
      </c>
      <c r="G29" s="145"/>
      <c r="H29" s="144">
        <f t="shared" si="3"/>
        <v>-1</v>
      </c>
    </row>
    <row r="30" spans="1:8" x14ac:dyDescent="0.25">
      <c r="A30" s="111" t="s">
        <v>48</v>
      </c>
      <c r="B30" s="135">
        <f>IFERROR('A1'!H30, "-")</f>
        <v>0</v>
      </c>
      <c r="C30" s="147">
        <f>IFERROR('A2'!H30, "-")</f>
        <v>0</v>
      </c>
      <c r="D30" s="135">
        <f t="shared" si="0"/>
        <v>4</v>
      </c>
      <c r="E30" s="135">
        <f t="shared" si="1"/>
        <v>5</v>
      </c>
      <c r="F30" s="145">
        <f t="shared" si="2"/>
        <v>9</v>
      </c>
      <c r="G30" s="145"/>
      <c r="H30" s="144">
        <f t="shared" si="3"/>
        <v>0</v>
      </c>
    </row>
    <row r="31" spans="1:8" x14ac:dyDescent="0.25">
      <c r="A31" s="4"/>
      <c r="B31" s="135"/>
      <c r="C31" s="147"/>
      <c r="D31" s="135"/>
      <c r="E31" s="135"/>
      <c r="F31" s="145"/>
      <c r="G31" s="145"/>
      <c r="H31" s="144"/>
    </row>
    <row r="32" spans="1:8" x14ac:dyDescent="0.25">
      <c r="A32" s="128" t="s">
        <v>2</v>
      </c>
      <c r="B32" s="135"/>
      <c r="C32" s="147"/>
      <c r="D32" s="135"/>
      <c r="E32" s="135"/>
      <c r="F32" s="145"/>
      <c r="G32" s="145"/>
      <c r="H32" s="144"/>
    </row>
    <row r="33" spans="1:8" x14ac:dyDescent="0.25">
      <c r="A33" s="132" t="s">
        <v>3</v>
      </c>
      <c r="B33" s="135"/>
      <c r="C33" s="147"/>
      <c r="D33" s="135"/>
      <c r="E33" s="135"/>
      <c r="F33" s="145"/>
      <c r="G33" s="145"/>
      <c r="H33" s="144"/>
    </row>
    <row r="34" spans="1:8" x14ac:dyDescent="0.25">
      <c r="A34" s="133" t="s">
        <v>39</v>
      </c>
      <c r="B34" s="135">
        <f>IFERROR('A1'!H34, "-")</f>
        <v>0</v>
      </c>
      <c r="C34" s="147">
        <f>IFERROR('A2'!H34, "-")</f>
        <v>1</v>
      </c>
      <c r="D34" s="135">
        <f t="shared" si="0"/>
        <v>4</v>
      </c>
      <c r="E34" s="135">
        <f t="shared" si="1"/>
        <v>5</v>
      </c>
      <c r="F34" s="145">
        <f t="shared" si="2"/>
        <v>9</v>
      </c>
      <c r="G34" s="145"/>
      <c r="H34" s="144">
        <f t="shared" si="3"/>
        <v>0.55555555555555558</v>
      </c>
    </row>
    <row r="35" spans="1:8" x14ac:dyDescent="0.25">
      <c r="A35" s="115" t="s">
        <v>40</v>
      </c>
      <c r="B35" s="135">
        <f>IFERROR('A1'!H35, "-")</f>
        <v>-1</v>
      </c>
      <c r="C35" s="147">
        <f>IFERROR('A2'!H35, "-")</f>
        <v>-3</v>
      </c>
      <c r="D35" s="135">
        <f t="shared" si="0"/>
        <v>4</v>
      </c>
      <c r="E35" s="135">
        <f t="shared" si="1"/>
        <v>5</v>
      </c>
      <c r="F35" s="145">
        <f t="shared" si="2"/>
        <v>9</v>
      </c>
      <c r="G35" s="145"/>
      <c r="H35" s="144">
        <f t="shared" si="3"/>
        <v>-2.1111111111111112</v>
      </c>
    </row>
    <row r="36" spans="1:8" x14ac:dyDescent="0.25">
      <c r="A36" s="115" t="s">
        <v>41</v>
      </c>
      <c r="B36" s="135">
        <f>IFERROR('A1'!H36, "-")</f>
        <v>1</v>
      </c>
      <c r="C36" s="147">
        <f>IFERROR('A2'!H36, "-")</f>
        <v>0</v>
      </c>
      <c r="D36" s="135">
        <f t="shared" si="0"/>
        <v>4</v>
      </c>
      <c r="E36" s="135">
        <f t="shared" si="1"/>
        <v>5</v>
      </c>
      <c r="F36" s="145">
        <f t="shared" si="2"/>
        <v>9</v>
      </c>
      <c r="G36" s="145"/>
      <c r="H36" s="144">
        <f t="shared" si="3"/>
        <v>0.44444444444444442</v>
      </c>
    </row>
    <row r="37" spans="1:8" x14ac:dyDescent="0.25">
      <c r="A37" s="115" t="s">
        <v>42</v>
      </c>
      <c r="B37" s="135" t="str">
        <f>IFERROR('A1'!H37, "-")</f>
        <v>-</v>
      </c>
      <c r="C37" s="147" t="str">
        <f>IFERROR('A2'!H37, "-")</f>
        <v>-</v>
      </c>
      <c r="D37" s="135">
        <f t="shared" si="0"/>
        <v>0</v>
      </c>
      <c r="E37" s="135">
        <f t="shared" si="1"/>
        <v>0</v>
      </c>
      <c r="F37" s="145">
        <f t="shared" si="2"/>
        <v>0</v>
      </c>
      <c r="G37" s="145"/>
      <c r="H37" s="144" t="str">
        <f t="shared" si="3"/>
        <v>-</v>
      </c>
    </row>
    <row r="38" spans="1:8" x14ac:dyDescent="0.25">
      <c r="A38" s="115" t="s">
        <v>43</v>
      </c>
      <c r="B38" s="135">
        <f>IFERROR('A1'!H38, "-")</f>
        <v>-2</v>
      </c>
      <c r="C38" s="147">
        <f>IFERROR('A2'!H38, "-")</f>
        <v>-2</v>
      </c>
      <c r="D38" s="135">
        <f t="shared" si="0"/>
        <v>4</v>
      </c>
      <c r="E38" s="135">
        <f t="shared" si="1"/>
        <v>5</v>
      </c>
      <c r="F38" s="145">
        <f t="shared" si="2"/>
        <v>9</v>
      </c>
      <c r="G38" s="145"/>
      <c r="H38" s="144">
        <f t="shared" si="3"/>
        <v>-2</v>
      </c>
    </row>
    <row r="39" spans="1:8" x14ac:dyDescent="0.25">
      <c r="A39" s="114"/>
      <c r="B39" s="135"/>
      <c r="C39" s="147"/>
      <c r="D39" s="135"/>
      <c r="E39" s="135"/>
      <c r="F39" s="145"/>
      <c r="G39" s="145"/>
      <c r="H39" s="144"/>
    </row>
    <row r="40" spans="1:8" x14ac:dyDescent="0.25">
      <c r="A40" s="131" t="s">
        <v>44</v>
      </c>
      <c r="B40" s="135"/>
      <c r="C40" s="147"/>
      <c r="D40" s="135"/>
      <c r="E40" s="135"/>
      <c r="F40" s="145"/>
      <c r="G40" s="145"/>
      <c r="H40" s="144"/>
    </row>
    <row r="41" spans="1:8" x14ac:dyDescent="0.25">
      <c r="A41" s="111" t="s">
        <v>98</v>
      </c>
      <c r="B41" s="135">
        <f>IFERROR('A1'!H41, "-")</f>
        <v>1</v>
      </c>
      <c r="C41" s="147" t="str">
        <f>IFERROR('A2'!H41, "-")</f>
        <v>-</v>
      </c>
      <c r="D41" s="135">
        <f t="shared" si="0"/>
        <v>4</v>
      </c>
      <c r="E41" s="135">
        <f t="shared" si="1"/>
        <v>0</v>
      </c>
      <c r="F41" s="145">
        <f t="shared" si="2"/>
        <v>4</v>
      </c>
      <c r="G41" s="145"/>
      <c r="H41" s="144">
        <f t="shared" si="3"/>
        <v>1</v>
      </c>
    </row>
    <row r="42" spans="1:8" x14ac:dyDescent="0.25">
      <c r="A42" s="111" t="s">
        <v>97</v>
      </c>
      <c r="B42" s="135">
        <f>IFERROR('A1'!H42, "-")</f>
        <v>0</v>
      </c>
      <c r="C42" s="147">
        <f>IFERROR('A2'!H42, "-")</f>
        <v>-1</v>
      </c>
      <c r="D42" s="135">
        <f t="shared" si="0"/>
        <v>4</v>
      </c>
      <c r="E42" s="135">
        <f t="shared" si="1"/>
        <v>5</v>
      </c>
      <c r="F42" s="145">
        <f t="shared" si="2"/>
        <v>9</v>
      </c>
      <c r="G42" s="145"/>
      <c r="H42" s="144">
        <f t="shared" si="3"/>
        <v>-0.55555555555555558</v>
      </c>
    </row>
    <row r="43" spans="1:8" x14ac:dyDescent="0.25">
      <c r="A43" s="111" t="s">
        <v>47</v>
      </c>
      <c r="B43" s="135">
        <f>IFERROR('A1'!H43, "-")</f>
        <v>-1</v>
      </c>
      <c r="C43" s="147">
        <f>IFERROR('A2'!H43, "-")</f>
        <v>-2</v>
      </c>
      <c r="D43" s="135">
        <f t="shared" si="0"/>
        <v>4</v>
      </c>
      <c r="E43" s="135">
        <f t="shared" si="1"/>
        <v>5</v>
      </c>
      <c r="F43" s="145">
        <f t="shared" si="2"/>
        <v>9</v>
      </c>
      <c r="G43" s="145"/>
      <c r="H43" s="144">
        <f t="shared" si="3"/>
        <v>-1.5555555555555556</v>
      </c>
    </row>
    <row r="44" spans="1:8" x14ac:dyDescent="0.25">
      <c r="A44" s="111" t="s">
        <v>38</v>
      </c>
      <c r="B44" s="135">
        <f>IFERROR('A1'!H44, "-")</f>
        <v>1</v>
      </c>
      <c r="C44" s="147">
        <f>IFERROR('A2'!H44, "-")</f>
        <v>1</v>
      </c>
      <c r="D44" s="135">
        <f t="shared" si="0"/>
        <v>4</v>
      </c>
      <c r="E44" s="135">
        <f t="shared" si="1"/>
        <v>5</v>
      </c>
      <c r="F44" s="145">
        <f t="shared" si="2"/>
        <v>9</v>
      </c>
      <c r="G44" s="145"/>
      <c r="H44" s="144">
        <f t="shared" si="3"/>
        <v>1</v>
      </c>
    </row>
    <row r="45" spans="1:8" x14ac:dyDescent="0.25">
      <c r="A45" s="2"/>
      <c r="B45" s="135"/>
      <c r="C45" s="147"/>
      <c r="D45" s="135"/>
      <c r="E45" s="135"/>
      <c r="F45" s="145"/>
      <c r="G45" s="145"/>
      <c r="H45" s="144"/>
    </row>
    <row r="46" spans="1:8" x14ac:dyDescent="0.25">
      <c r="A46" s="131" t="s">
        <v>54</v>
      </c>
      <c r="B46" s="135"/>
      <c r="C46" s="147"/>
      <c r="D46" s="135"/>
      <c r="E46" s="135"/>
      <c r="F46" s="145"/>
      <c r="G46" s="145"/>
      <c r="H46" s="144"/>
    </row>
    <row r="47" spans="1:8" x14ac:dyDescent="0.25">
      <c r="A47" s="111" t="s">
        <v>55</v>
      </c>
      <c r="B47" s="135">
        <f>IFERROR('A1'!H47, "-")</f>
        <v>1</v>
      </c>
      <c r="C47" s="147">
        <f>IFERROR('A2'!H47, "-")</f>
        <v>1</v>
      </c>
      <c r="D47" s="135">
        <f t="shared" si="0"/>
        <v>4</v>
      </c>
      <c r="E47" s="135">
        <f t="shared" si="1"/>
        <v>5</v>
      </c>
      <c r="F47" s="145">
        <f t="shared" si="2"/>
        <v>9</v>
      </c>
      <c r="G47" s="145"/>
      <c r="H47" s="144">
        <f t="shared" si="3"/>
        <v>1</v>
      </c>
    </row>
    <row r="48" spans="1:8" x14ac:dyDescent="0.25">
      <c r="A48" s="111" t="s">
        <v>46</v>
      </c>
      <c r="B48" s="135">
        <f>IFERROR('A1'!H48, "-")</f>
        <v>0</v>
      </c>
      <c r="C48" s="147">
        <f>IFERROR('A2'!H48, "-")</f>
        <v>1</v>
      </c>
      <c r="D48" s="135">
        <f t="shared" si="0"/>
        <v>4</v>
      </c>
      <c r="E48" s="135">
        <f t="shared" si="1"/>
        <v>5</v>
      </c>
      <c r="F48" s="145">
        <f t="shared" si="2"/>
        <v>9</v>
      </c>
      <c r="G48" s="145"/>
      <c r="H48" s="144">
        <f t="shared" si="3"/>
        <v>0.55555555555555558</v>
      </c>
    </row>
    <row r="49" spans="1:8" x14ac:dyDescent="0.25">
      <c r="A49" s="111" t="s">
        <v>57</v>
      </c>
      <c r="B49" s="135">
        <f>IFERROR('A1'!H49, "-")</f>
        <v>-1</v>
      </c>
      <c r="C49" s="147">
        <f>IFERROR('A2'!H49, "-")</f>
        <v>1</v>
      </c>
      <c r="D49" s="135">
        <f t="shared" si="0"/>
        <v>4</v>
      </c>
      <c r="E49" s="135">
        <f t="shared" si="1"/>
        <v>5</v>
      </c>
      <c r="F49" s="145">
        <f t="shared" si="2"/>
        <v>9</v>
      </c>
      <c r="G49" s="145"/>
      <c r="H49" s="144">
        <f t="shared" si="3"/>
        <v>0.1111111111111111</v>
      </c>
    </row>
    <row r="50" spans="1:8" x14ac:dyDescent="0.25">
      <c r="A50" s="2"/>
      <c r="B50" s="135">
        <f>IFERROR('A1'!H50, "-")</f>
        <v>0</v>
      </c>
      <c r="C50" s="147">
        <f>IFERROR('A2'!H50, "-")</f>
        <v>0</v>
      </c>
      <c r="D50" s="135">
        <f t="shared" si="0"/>
        <v>4</v>
      </c>
      <c r="E50" s="135">
        <f t="shared" si="1"/>
        <v>5</v>
      </c>
      <c r="F50" s="145">
        <f t="shared" si="2"/>
        <v>9</v>
      </c>
      <c r="G50" s="145"/>
      <c r="H50" s="144">
        <f t="shared" si="3"/>
        <v>0</v>
      </c>
    </row>
    <row r="51" spans="1:8" x14ac:dyDescent="0.25">
      <c r="A51" s="7" t="s">
        <v>4</v>
      </c>
      <c r="B51" s="135">
        <f>IFERROR('A1'!H51, "-")</f>
        <v>0</v>
      </c>
      <c r="C51" s="147">
        <f>IFERROR('A2'!H51, "-")</f>
        <v>0</v>
      </c>
      <c r="D51" s="135">
        <f t="shared" si="0"/>
        <v>4</v>
      </c>
      <c r="E51" s="135">
        <f t="shared" si="1"/>
        <v>5</v>
      </c>
      <c r="F51" s="145">
        <f t="shared" si="2"/>
        <v>9</v>
      </c>
      <c r="G51" s="145"/>
      <c r="H51" s="144">
        <f t="shared" si="3"/>
        <v>0</v>
      </c>
    </row>
    <row r="52" spans="1:8" x14ac:dyDescent="0.25">
      <c r="A52" s="115" t="s">
        <v>59</v>
      </c>
      <c r="B52" s="135">
        <f>IFERROR('A1'!H52, "-")</f>
        <v>-1</v>
      </c>
      <c r="C52" s="147">
        <f>IFERROR('A2'!H52, "-")</f>
        <v>-1</v>
      </c>
      <c r="D52" s="135">
        <f t="shared" si="0"/>
        <v>4</v>
      </c>
      <c r="E52" s="135">
        <f t="shared" si="1"/>
        <v>5</v>
      </c>
      <c r="F52" s="145">
        <f t="shared" si="2"/>
        <v>9</v>
      </c>
      <c r="G52" s="145"/>
      <c r="H52" s="144">
        <f t="shared" si="3"/>
        <v>-1</v>
      </c>
    </row>
    <row r="53" spans="1:8" x14ac:dyDescent="0.25">
      <c r="A53" s="115" t="s">
        <v>60</v>
      </c>
      <c r="B53" s="135">
        <f>IFERROR('A1'!H53, "-")</f>
        <v>-1</v>
      </c>
      <c r="C53" s="147">
        <f>IFERROR('A2'!H53, "-")</f>
        <v>-1</v>
      </c>
      <c r="D53" s="135">
        <f t="shared" si="0"/>
        <v>4</v>
      </c>
      <c r="E53" s="135">
        <f t="shared" si="1"/>
        <v>5</v>
      </c>
      <c r="F53" s="145">
        <f t="shared" si="2"/>
        <v>9</v>
      </c>
      <c r="G53" s="145"/>
      <c r="H53" s="144">
        <f t="shared" si="3"/>
        <v>-1</v>
      </c>
    </row>
    <row r="54" spans="1:8" x14ac:dyDescent="0.25">
      <c r="A54" s="115" t="s">
        <v>61</v>
      </c>
      <c r="B54" s="135">
        <f>IFERROR('A1'!H54, "-")</f>
        <v>1</v>
      </c>
      <c r="C54" s="147">
        <f>IFERROR('A2'!H54, "-")</f>
        <v>-1</v>
      </c>
      <c r="D54" s="135">
        <f t="shared" si="0"/>
        <v>4</v>
      </c>
      <c r="E54" s="135">
        <f t="shared" si="1"/>
        <v>5</v>
      </c>
      <c r="F54" s="145">
        <f t="shared" si="2"/>
        <v>9</v>
      </c>
      <c r="G54" s="145"/>
      <c r="H54" s="144">
        <f t="shared" si="3"/>
        <v>-0.1111111111111111</v>
      </c>
    </row>
    <row r="55" spans="1:8" x14ac:dyDescent="0.25">
      <c r="A55" s="115" t="s">
        <v>62</v>
      </c>
      <c r="B55" s="135">
        <f>IFERROR('A1'!H55, "-")</f>
        <v>0</v>
      </c>
      <c r="C55" s="147">
        <f>IFERROR('A2'!H55, "-")</f>
        <v>0</v>
      </c>
      <c r="D55" s="135">
        <f t="shared" si="0"/>
        <v>4</v>
      </c>
      <c r="E55" s="135">
        <f t="shared" si="1"/>
        <v>5</v>
      </c>
      <c r="F55" s="145">
        <f t="shared" si="2"/>
        <v>9</v>
      </c>
      <c r="G55" s="145"/>
      <c r="H55" s="144">
        <f t="shared" si="3"/>
        <v>0</v>
      </c>
    </row>
    <row r="56" spans="1:8" x14ac:dyDescent="0.25">
      <c r="A56" s="4"/>
      <c r="B56" s="135"/>
      <c r="C56" s="147"/>
      <c r="D56" s="135"/>
      <c r="E56" s="135"/>
      <c r="F56" s="145"/>
      <c r="G56" s="145"/>
      <c r="H56" s="144"/>
    </row>
    <row r="57" spans="1:8" x14ac:dyDescent="0.25">
      <c r="A57" s="4"/>
      <c r="B57" s="135"/>
      <c r="C57" s="147"/>
      <c r="D57" s="135"/>
      <c r="E57" s="135"/>
      <c r="F57" s="145"/>
      <c r="G57" s="145"/>
      <c r="H57" s="144"/>
    </row>
    <row r="58" spans="1:8" x14ac:dyDescent="0.25">
      <c r="A58" s="4"/>
      <c r="B58" s="135"/>
      <c r="C58" s="147"/>
      <c r="D58" s="135"/>
      <c r="E58" s="135"/>
      <c r="F58" s="145"/>
      <c r="G58" s="145"/>
      <c r="H58" s="144"/>
    </row>
    <row r="59" spans="1:8" ht="18" x14ac:dyDescent="0.25">
      <c r="A59" s="127" t="s">
        <v>107</v>
      </c>
      <c r="B59" s="135"/>
      <c r="C59" s="147"/>
      <c r="D59" s="135"/>
      <c r="E59" s="135"/>
      <c r="F59" s="145"/>
      <c r="G59" s="145"/>
      <c r="H59" s="144"/>
    </row>
    <row r="60" spans="1:8" ht="18" x14ac:dyDescent="0.25">
      <c r="A60" s="127" t="s">
        <v>5</v>
      </c>
      <c r="B60" s="135"/>
      <c r="C60" s="147"/>
      <c r="D60" s="135"/>
      <c r="E60" s="135"/>
      <c r="F60" s="145"/>
      <c r="G60" s="145"/>
      <c r="H60" s="144"/>
    </row>
    <row r="61" spans="1:8" x14ac:dyDescent="0.25">
      <c r="A61" s="7" t="s">
        <v>99</v>
      </c>
      <c r="B61" s="135"/>
      <c r="C61" s="147"/>
      <c r="D61" s="135"/>
      <c r="E61" s="135"/>
      <c r="F61" s="145"/>
      <c r="G61" s="145"/>
      <c r="H61" s="144"/>
    </row>
    <row r="62" spans="1:8" x14ac:dyDescent="0.25">
      <c r="A62" s="111" t="s">
        <v>64</v>
      </c>
      <c r="B62" s="135">
        <f>IFERROR('A1'!H62, "-")</f>
        <v>0</v>
      </c>
      <c r="C62" s="147">
        <f>IFERROR('A2'!H62, "-")</f>
        <v>0</v>
      </c>
      <c r="D62" s="135">
        <f t="shared" si="0"/>
        <v>4</v>
      </c>
      <c r="E62" s="135">
        <f t="shared" si="1"/>
        <v>5</v>
      </c>
      <c r="F62" s="145">
        <f t="shared" si="2"/>
        <v>9</v>
      </c>
      <c r="G62" s="145"/>
      <c r="H62" s="144">
        <f t="shared" si="3"/>
        <v>0</v>
      </c>
    </row>
    <row r="63" spans="1:8" x14ac:dyDescent="0.25">
      <c r="A63" s="111" t="s">
        <v>65</v>
      </c>
      <c r="B63" s="135">
        <f>IFERROR('A1'!H63, "-")</f>
        <v>-2</v>
      </c>
      <c r="C63" s="147">
        <f>IFERROR('A2'!H63, "-")</f>
        <v>1</v>
      </c>
      <c r="D63" s="135">
        <f t="shared" si="0"/>
        <v>4</v>
      </c>
      <c r="E63" s="135">
        <f t="shared" si="1"/>
        <v>5</v>
      </c>
      <c r="F63" s="145">
        <f t="shared" si="2"/>
        <v>9</v>
      </c>
      <c r="G63" s="145"/>
      <c r="H63" s="144">
        <f t="shared" si="3"/>
        <v>-0.33333333333333331</v>
      </c>
    </row>
    <row r="64" spans="1:8" x14ac:dyDescent="0.25">
      <c r="A64" s="111" t="s">
        <v>100</v>
      </c>
      <c r="B64" s="135">
        <f>IFERROR('A1'!H64, "-")</f>
        <v>-2</v>
      </c>
      <c r="C64" s="147">
        <f>IFERROR('A2'!H64, "-")</f>
        <v>-1</v>
      </c>
      <c r="D64" s="135">
        <f t="shared" si="0"/>
        <v>4</v>
      </c>
      <c r="E64" s="135">
        <f t="shared" si="1"/>
        <v>5</v>
      </c>
      <c r="F64" s="145">
        <f t="shared" si="2"/>
        <v>9</v>
      </c>
      <c r="G64" s="145"/>
      <c r="H64" s="144">
        <f t="shared" si="3"/>
        <v>-1.4444444444444444</v>
      </c>
    </row>
    <row r="65" spans="1:8" x14ac:dyDescent="0.25">
      <c r="A65" s="111" t="s">
        <v>67</v>
      </c>
      <c r="B65" s="135">
        <f>IFERROR('A1'!H65, "-")</f>
        <v>-1</v>
      </c>
      <c r="C65" s="147">
        <f>IFERROR('A2'!H65, "-")</f>
        <v>-1</v>
      </c>
      <c r="D65" s="135">
        <f t="shared" si="0"/>
        <v>4</v>
      </c>
      <c r="E65" s="135">
        <f t="shared" si="1"/>
        <v>5</v>
      </c>
      <c r="F65" s="145">
        <f t="shared" si="2"/>
        <v>9</v>
      </c>
      <c r="G65" s="145"/>
      <c r="H65" s="144">
        <f t="shared" si="3"/>
        <v>-1</v>
      </c>
    </row>
    <row r="66" spans="1:8" x14ac:dyDescent="0.25">
      <c r="A66" s="110"/>
      <c r="B66" s="135"/>
      <c r="C66" s="147"/>
      <c r="D66" s="135">
        <f t="shared" si="0"/>
        <v>4</v>
      </c>
      <c r="E66" s="135">
        <f t="shared" si="1"/>
        <v>5</v>
      </c>
      <c r="F66" s="145">
        <f t="shared" si="2"/>
        <v>9</v>
      </c>
      <c r="G66" s="145"/>
      <c r="H66" s="144">
        <f t="shared" si="3"/>
        <v>0</v>
      </c>
    </row>
    <row r="67" spans="1:8" x14ac:dyDescent="0.25">
      <c r="A67" s="7" t="s">
        <v>68</v>
      </c>
      <c r="B67" s="135"/>
      <c r="C67" s="147"/>
      <c r="D67" s="135">
        <f t="shared" si="0"/>
        <v>4</v>
      </c>
      <c r="E67" s="135">
        <f t="shared" si="1"/>
        <v>5</v>
      </c>
      <c r="F67" s="145">
        <f t="shared" si="2"/>
        <v>9</v>
      </c>
      <c r="G67" s="145"/>
      <c r="H67" s="144">
        <f t="shared" si="3"/>
        <v>0</v>
      </c>
    </row>
    <row r="68" spans="1:8" x14ac:dyDescent="0.25">
      <c r="A68" s="125" t="s">
        <v>69</v>
      </c>
      <c r="B68" s="135">
        <f>IFERROR('A1'!H68, "-")</f>
        <v>-1</v>
      </c>
      <c r="C68" s="147">
        <f>IFERROR('A2'!H68, "-")</f>
        <v>-1</v>
      </c>
      <c r="D68" s="135">
        <f t="shared" si="0"/>
        <v>4</v>
      </c>
      <c r="E68" s="135">
        <f t="shared" si="1"/>
        <v>5</v>
      </c>
      <c r="F68" s="145">
        <f t="shared" si="2"/>
        <v>9</v>
      </c>
      <c r="G68" s="145"/>
      <c r="H68" s="144">
        <f t="shared" si="3"/>
        <v>-1</v>
      </c>
    </row>
    <row r="69" spans="1:8" x14ac:dyDescent="0.25">
      <c r="A69" s="125" t="s">
        <v>70</v>
      </c>
      <c r="B69" s="135">
        <f>IFERROR('A1'!H69, "-")</f>
        <v>0</v>
      </c>
      <c r="C69" s="147">
        <f>IFERROR('A2'!H69, "-")</f>
        <v>0</v>
      </c>
      <c r="D69" s="135">
        <f t="shared" si="0"/>
        <v>4</v>
      </c>
      <c r="E69" s="135">
        <f t="shared" si="1"/>
        <v>5</v>
      </c>
      <c r="F69" s="145">
        <f t="shared" si="2"/>
        <v>9</v>
      </c>
      <c r="G69" s="145"/>
      <c r="H69" s="144">
        <f t="shared" si="3"/>
        <v>0</v>
      </c>
    </row>
    <row r="70" spans="1:8" x14ac:dyDescent="0.25">
      <c r="A70" s="125" t="s">
        <v>71</v>
      </c>
      <c r="B70" s="135">
        <f>IFERROR('A1'!H70, "-")</f>
        <v>0</v>
      </c>
      <c r="C70" s="147">
        <f>IFERROR('A2'!H70, "-")</f>
        <v>0</v>
      </c>
      <c r="D70" s="135">
        <f t="shared" si="0"/>
        <v>4</v>
      </c>
      <c r="E70" s="135">
        <f t="shared" si="1"/>
        <v>5</v>
      </c>
      <c r="F70" s="145">
        <f t="shared" si="2"/>
        <v>9</v>
      </c>
      <c r="G70" s="145"/>
      <c r="H70" s="144">
        <f t="shared" si="3"/>
        <v>0</v>
      </c>
    </row>
    <row r="71" spans="1:8" x14ac:dyDescent="0.25">
      <c r="A71" s="125" t="s">
        <v>72</v>
      </c>
      <c r="B71" s="135">
        <f>IFERROR('A1'!H71, "-")</f>
        <v>-1</v>
      </c>
      <c r="C71" s="147">
        <f>IFERROR('A2'!H71, "-")</f>
        <v>0</v>
      </c>
      <c r="D71" s="135">
        <f t="shared" ref="D71:D88" si="8">IF(B71="-",0,$B$3)</f>
        <v>4</v>
      </c>
      <c r="E71" s="135">
        <f t="shared" ref="E71:E88" si="9">IF(C71="-",0,$C$3)</f>
        <v>5</v>
      </c>
      <c r="F71" s="145">
        <f t="shared" ref="F71:F88" si="10">SUM(D71:E71)</f>
        <v>9</v>
      </c>
      <c r="G71" s="145"/>
      <c r="H71" s="144">
        <f t="shared" ref="H71:H88" si="11">IFERROR(IF(G71=0,SUM(IF(B71="-",0,B71)*$B$3,IF(C71="-",0,C71)*$C$3)/F71,G71*SUM(IF(B71="-",0,B71)*$B$3,IF(C71="-",0,)*$C$3)/(G71*F71)),"-")</f>
        <v>-0.44444444444444442</v>
      </c>
    </row>
    <row r="72" spans="1:8" x14ac:dyDescent="0.25">
      <c r="A72" s="125" t="s">
        <v>73</v>
      </c>
      <c r="B72" s="135">
        <f>IFERROR('A1'!H72, "-")</f>
        <v>0</v>
      </c>
      <c r="C72" s="147">
        <f>IFERROR('A2'!H72, "-")</f>
        <v>0</v>
      </c>
      <c r="D72" s="135">
        <f t="shared" si="8"/>
        <v>4</v>
      </c>
      <c r="E72" s="135">
        <f t="shared" si="9"/>
        <v>5</v>
      </c>
      <c r="F72" s="145">
        <f t="shared" si="10"/>
        <v>9</v>
      </c>
      <c r="G72" s="145"/>
      <c r="H72" s="144">
        <f t="shared" si="11"/>
        <v>0</v>
      </c>
    </row>
    <row r="73" spans="1:8" x14ac:dyDescent="0.25">
      <c r="A73" s="110"/>
      <c r="B73" s="135"/>
      <c r="C73" s="147"/>
      <c r="D73" s="135"/>
      <c r="E73" s="135"/>
      <c r="F73" s="145"/>
      <c r="G73" s="145"/>
      <c r="H73" s="144"/>
    </row>
    <row r="74" spans="1:8" x14ac:dyDescent="0.25">
      <c r="A74" s="7" t="s">
        <v>75</v>
      </c>
      <c r="B74" s="135"/>
      <c r="C74" s="147"/>
      <c r="D74" s="135"/>
      <c r="E74" s="135"/>
      <c r="F74" s="145"/>
      <c r="G74" s="145"/>
      <c r="H74" s="144"/>
    </row>
    <row r="75" spans="1:8" x14ac:dyDescent="0.25">
      <c r="A75" s="115" t="s">
        <v>101</v>
      </c>
      <c r="B75" s="135" t="str">
        <f>IFERROR('A1'!H75, "-")</f>
        <v>-</v>
      </c>
      <c r="C75" s="147">
        <f>IFERROR('A2'!H75, "-")</f>
        <v>-1</v>
      </c>
      <c r="D75" s="135">
        <f t="shared" si="8"/>
        <v>0</v>
      </c>
      <c r="E75" s="135">
        <f t="shared" si="9"/>
        <v>5</v>
      </c>
      <c r="F75" s="145">
        <f t="shared" si="10"/>
        <v>5</v>
      </c>
      <c r="G75" s="145"/>
      <c r="H75" s="144">
        <f t="shared" si="11"/>
        <v>-1</v>
      </c>
    </row>
    <row r="76" spans="1:8" x14ac:dyDescent="0.25">
      <c r="A76" s="115" t="s">
        <v>102</v>
      </c>
      <c r="B76" s="135">
        <f>IFERROR('A1'!H76, "-")</f>
        <v>-1</v>
      </c>
      <c r="C76" s="147">
        <f>IFERROR('A2'!H76, "-")</f>
        <v>-1</v>
      </c>
      <c r="D76" s="135">
        <f t="shared" si="8"/>
        <v>4</v>
      </c>
      <c r="E76" s="135">
        <f t="shared" si="9"/>
        <v>5</v>
      </c>
      <c r="F76" s="145">
        <f t="shared" si="10"/>
        <v>9</v>
      </c>
      <c r="G76" s="145"/>
      <c r="H76" s="144">
        <f t="shared" si="11"/>
        <v>-1</v>
      </c>
    </row>
    <row r="77" spans="1:8" x14ac:dyDescent="0.25">
      <c r="A77" s="115" t="s">
        <v>78</v>
      </c>
      <c r="B77" s="135">
        <f>IFERROR('A1'!H77, "-")</f>
        <v>-2</v>
      </c>
      <c r="C77" s="147">
        <f>IFERROR('A2'!H77, "-")</f>
        <v>1</v>
      </c>
      <c r="D77" s="135">
        <f t="shared" si="8"/>
        <v>4</v>
      </c>
      <c r="E77" s="135">
        <f t="shared" si="9"/>
        <v>5</v>
      </c>
      <c r="F77" s="145">
        <f t="shared" si="10"/>
        <v>9</v>
      </c>
      <c r="G77" s="145"/>
      <c r="H77" s="144">
        <f t="shared" si="11"/>
        <v>-0.33333333333333331</v>
      </c>
    </row>
    <row r="78" spans="1:8" x14ac:dyDescent="0.25">
      <c r="A78" s="115" t="s">
        <v>103</v>
      </c>
      <c r="B78" s="135">
        <f>IFERROR('A1'!H78, "-")</f>
        <v>0</v>
      </c>
      <c r="C78" s="147">
        <f>IFERROR('A2'!H78, "-")</f>
        <v>0</v>
      </c>
      <c r="D78" s="135">
        <f t="shared" si="8"/>
        <v>4</v>
      </c>
      <c r="E78" s="135">
        <f t="shared" si="9"/>
        <v>5</v>
      </c>
      <c r="F78" s="145">
        <f t="shared" si="10"/>
        <v>9</v>
      </c>
      <c r="G78" s="145"/>
      <c r="H78" s="144">
        <f t="shared" si="11"/>
        <v>0</v>
      </c>
    </row>
    <row r="79" spans="1:8" x14ac:dyDescent="0.25">
      <c r="A79" s="115" t="s">
        <v>92</v>
      </c>
      <c r="B79" s="135">
        <f>IFERROR('A1'!H79, "-")</f>
        <v>1</v>
      </c>
      <c r="C79" s="147">
        <f>IFERROR('A2'!H79, "-")</f>
        <v>0</v>
      </c>
      <c r="D79" s="135">
        <f t="shared" si="8"/>
        <v>4</v>
      </c>
      <c r="E79" s="135">
        <f t="shared" si="9"/>
        <v>5</v>
      </c>
      <c r="F79" s="145">
        <f t="shared" si="10"/>
        <v>9</v>
      </c>
      <c r="G79" s="145"/>
      <c r="H79" s="144">
        <f t="shared" si="11"/>
        <v>0.44444444444444442</v>
      </c>
    </row>
    <row r="80" spans="1:8" x14ac:dyDescent="0.25">
      <c r="A80" s="111" t="s">
        <v>96</v>
      </c>
      <c r="B80" s="135">
        <f>IFERROR('A1'!H80, "-")</f>
        <v>1</v>
      </c>
      <c r="C80" s="147">
        <f>IFERROR('A2'!H80, "-")</f>
        <v>-2</v>
      </c>
      <c r="D80" s="135">
        <f t="shared" si="8"/>
        <v>4</v>
      </c>
      <c r="E80" s="135">
        <f t="shared" si="9"/>
        <v>5</v>
      </c>
      <c r="F80" s="145">
        <f t="shared" si="10"/>
        <v>9</v>
      </c>
      <c r="G80" s="145"/>
      <c r="H80" s="144">
        <f t="shared" si="11"/>
        <v>-0.66666666666666663</v>
      </c>
    </row>
    <row r="81" spans="1:8" x14ac:dyDescent="0.25">
      <c r="A81" s="115" t="s">
        <v>94</v>
      </c>
      <c r="B81" s="135">
        <f>IFERROR('A1'!H81, "-")</f>
        <v>-1</v>
      </c>
      <c r="C81" s="147">
        <f>IFERROR('A2'!H81, "-")</f>
        <v>1</v>
      </c>
      <c r="D81" s="135">
        <f t="shared" si="8"/>
        <v>4</v>
      </c>
      <c r="E81" s="135">
        <f t="shared" si="9"/>
        <v>5</v>
      </c>
      <c r="F81" s="145">
        <f t="shared" si="10"/>
        <v>9</v>
      </c>
      <c r="G81" s="145"/>
      <c r="H81" s="144">
        <f t="shared" si="11"/>
        <v>0.1111111111111111</v>
      </c>
    </row>
    <row r="82" spans="1:8" x14ac:dyDescent="0.25">
      <c r="A82" s="110"/>
      <c r="B82" s="135"/>
      <c r="C82" s="147"/>
      <c r="D82" s="135"/>
      <c r="E82" s="135"/>
      <c r="F82" s="145"/>
      <c r="G82" s="145"/>
      <c r="H82" s="144"/>
    </row>
    <row r="83" spans="1:8" x14ac:dyDescent="0.25">
      <c r="A83" s="7" t="s">
        <v>80</v>
      </c>
      <c r="B83" s="135"/>
      <c r="C83" s="147"/>
      <c r="D83" s="135"/>
      <c r="E83" s="135"/>
      <c r="F83" s="145"/>
      <c r="G83" s="145"/>
      <c r="H83" s="144"/>
    </row>
    <row r="84" spans="1:8" x14ac:dyDescent="0.25">
      <c r="A84" s="115" t="s">
        <v>81</v>
      </c>
      <c r="B84" s="135">
        <f>IFERROR('A1'!H84, "-")</f>
        <v>-2</v>
      </c>
      <c r="C84" s="147">
        <f>IFERROR('A2'!H84, "-")</f>
        <v>-2</v>
      </c>
      <c r="D84" s="135">
        <f t="shared" si="8"/>
        <v>4</v>
      </c>
      <c r="E84" s="135">
        <f t="shared" si="9"/>
        <v>5</v>
      </c>
      <c r="F84" s="145">
        <f t="shared" si="10"/>
        <v>9</v>
      </c>
      <c r="G84" s="145"/>
      <c r="H84" s="144">
        <f t="shared" si="11"/>
        <v>-2</v>
      </c>
    </row>
    <row r="85" spans="1:8" x14ac:dyDescent="0.25">
      <c r="A85" s="115" t="s">
        <v>82</v>
      </c>
      <c r="B85" s="135" t="str">
        <f>IFERROR('A1'!H85, "-")</f>
        <v>-</v>
      </c>
      <c r="C85" s="147">
        <f>IFERROR('A2'!H85, "-")</f>
        <v>-1</v>
      </c>
      <c r="D85" s="135">
        <f t="shared" si="8"/>
        <v>0</v>
      </c>
      <c r="E85" s="135">
        <f t="shared" si="9"/>
        <v>5</v>
      </c>
      <c r="F85" s="145">
        <f t="shared" si="10"/>
        <v>5</v>
      </c>
      <c r="G85" s="145"/>
      <c r="H85" s="144">
        <f t="shared" si="11"/>
        <v>-1</v>
      </c>
    </row>
    <row r="86" spans="1:8" x14ac:dyDescent="0.25">
      <c r="A86" s="115" t="s">
        <v>83</v>
      </c>
      <c r="B86" s="135" t="str">
        <f>IFERROR('A1'!H86, "-")</f>
        <v>-</v>
      </c>
      <c r="C86" s="147">
        <f>IFERROR('A2'!H86, "-")</f>
        <v>1</v>
      </c>
      <c r="D86" s="135">
        <f t="shared" si="8"/>
        <v>0</v>
      </c>
      <c r="E86" s="135">
        <f t="shared" si="9"/>
        <v>5</v>
      </c>
      <c r="F86" s="145">
        <f t="shared" si="10"/>
        <v>5</v>
      </c>
      <c r="G86" s="145"/>
      <c r="H86" s="144">
        <f t="shared" si="11"/>
        <v>1</v>
      </c>
    </row>
    <row r="87" spans="1:8" x14ac:dyDescent="0.25">
      <c r="A87" s="115" t="s">
        <v>84</v>
      </c>
      <c r="B87" s="135">
        <f>IFERROR('A1'!H87, "-")</f>
        <v>-2</v>
      </c>
      <c r="C87" s="147">
        <f>IFERROR('A2'!H87, "-")</f>
        <v>0</v>
      </c>
      <c r="D87" s="135">
        <f t="shared" si="8"/>
        <v>4</v>
      </c>
      <c r="E87" s="135">
        <f t="shared" si="9"/>
        <v>5</v>
      </c>
      <c r="F87" s="145">
        <f t="shared" si="10"/>
        <v>9</v>
      </c>
      <c r="G87" s="145"/>
      <c r="H87" s="144">
        <f t="shared" si="11"/>
        <v>-0.88888888888888884</v>
      </c>
    </row>
    <row r="88" spans="1:8" x14ac:dyDescent="0.25">
      <c r="A88" s="115" t="s">
        <v>85</v>
      </c>
      <c r="B88" s="135">
        <f>IFERROR('A1'!H88, "-")</f>
        <v>-3</v>
      </c>
      <c r="C88" s="147">
        <f>IFERROR('A2'!H88, "-")</f>
        <v>-2</v>
      </c>
      <c r="D88" s="135">
        <f t="shared" si="8"/>
        <v>4</v>
      </c>
      <c r="E88" s="135">
        <f t="shared" si="9"/>
        <v>5</v>
      </c>
      <c r="F88" s="145">
        <f t="shared" si="10"/>
        <v>9</v>
      </c>
      <c r="G88" s="145"/>
      <c r="H88" s="144">
        <f t="shared" si="11"/>
        <v>-2.4444444444444446</v>
      </c>
    </row>
    <row r="89" spans="1:8" x14ac:dyDescent="0.25">
      <c r="G89" s="145"/>
      <c r="H89" s="110"/>
    </row>
  </sheetData>
  <mergeCells count="1">
    <mergeCell ref="D3:F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Tabelle1</vt:lpstr>
      <vt:lpstr>Deckblatt</vt:lpstr>
      <vt:lpstr>A1</vt:lpstr>
      <vt:lpstr>Rahmenplan1</vt:lpstr>
      <vt:lpstr>A1 SOLL</vt:lpstr>
      <vt:lpstr>A2</vt:lpstr>
      <vt:lpstr>Rahmenplan2</vt:lpstr>
      <vt:lpstr>A2 SOLL</vt:lpstr>
      <vt:lpstr>Jahresbogen1</vt:lpstr>
      <vt:lpstr>Zielbogen</vt:lpstr>
      <vt:lpstr>Ziel</vt:lpstr>
      <vt:lpstr>Gesamtbogen</vt:lpstr>
      <vt:lpstr>Rahmanplan Final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Blenckner, Katharina, P-PC, SWK</dc:creator>
  <cp:lastModifiedBy>Fiedler, Anja, P-PC, SWK</cp:lastModifiedBy>
  <cp:lastPrinted>2018-03-27T09:10:12Z</cp:lastPrinted>
  <dcterms:created xsi:type="dcterms:W3CDTF">2018-03-20T09:52:15Z</dcterms:created>
  <dcterms:modified xsi:type="dcterms:W3CDTF">2018-09-28T05:41:09Z</dcterms:modified>
</cp:coreProperties>
</file>