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b\Documents\Uni\Year_3\Sem 5\Lab\"/>
    </mc:Choice>
  </mc:AlternateContent>
  <xr:revisionPtr revIDLastSave="0" documentId="13_ncr:1_{4FA57C53-1B49-4015-8B66-F4BFA4BAED8C}" xr6:coauthVersionLast="47" xr6:coauthVersionMax="47" xr10:uidLastSave="{00000000-0000-0000-0000-000000000000}"/>
  <bookViews>
    <workbookView xWindow="-93" yWindow="-93" windowWidth="25786" windowHeight="13866" xr2:uid="{326DF9B6-CC49-4E38-9798-8EB103DC8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E30" i="1"/>
  <c r="F30" i="1"/>
  <c r="E36" i="1"/>
  <c r="F36" i="1"/>
  <c r="E35" i="1"/>
  <c r="F35" i="1"/>
  <c r="E29" i="1"/>
  <c r="F29" i="1"/>
  <c r="E34" i="1"/>
  <c r="F34" i="1"/>
  <c r="E14" i="1"/>
  <c r="F14" i="1"/>
  <c r="E13" i="1"/>
  <c r="F13" i="1"/>
  <c r="F12" i="1"/>
  <c r="E12" i="1"/>
  <c r="E11" i="1"/>
  <c r="F11" i="1"/>
  <c r="E10" i="1"/>
  <c r="F10" i="1"/>
  <c r="E4" i="1"/>
  <c r="E5" i="1"/>
  <c r="E6" i="1"/>
  <c r="E7" i="1"/>
  <c r="E8" i="1"/>
  <c r="E9" i="1"/>
  <c r="F4" i="1"/>
  <c r="F5" i="1"/>
  <c r="F6" i="1"/>
  <c r="F7" i="1"/>
  <c r="F8" i="1"/>
  <c r="F9" i="1"/>
  <c r="F3" i="1"/>
  <c r="E3" i="1"/>
</calcChain>
</file>

<file path=xl/sharedStrings.xml><?xml version="1.0" encoding="utf-8"?>
<sst xmlns="http://schemas.openxmlformats.org/spreadsheetml/2006/main" count="21" uniqueCount="21">
  <si>
    <t>Signal (MC)</t>
  </si>
  <si>
    <t>Background (ATLAS)</t>
  </si>
  <si>
    <t>Significance</t>
  </si>
  <si>
    <t>Cut number</t>
  </si>
  <si>
    <t>S/B ratio</t>
  </si>
  <si>
    <t>changed syntax to .format - seems to have changed even though it should be the same as cuts9</t>
  </si>
  <si>
    <t>removed leptonCut - number of entries increases massively!</t>
  </si>
  <si>
    <t>photon_n==2</t>
  </si>
  <si>
    <t xml:space="preserve">pT[0,1]&gt;35e3,25e3   ;  isTightID[0,1]==1 </t>
  </si>
  <si>
    <t>ptcone[0,1]&lt;1e3</t>
  </si>
  <si>
    <t>trigP==1</t>
  </si>
  <si>
    <t>ptcone[0,1]&lt;5e3</t>
  </si>
  <si>
    <t>ptcone[0,1]&lt;10e3</t>
  </si>
  <si>
    <t>ptcone[0,1]&lt;7.5e3</t>
  </si>
  <si>
    <t>ptcone[0,1]&lt;3e3</t>
  </si>
  <si>
    <t>ptcone[0,1]&lt;2e3</t>
  </si>
  <si>
    <t>etcone[0,1]&lt;5e3</t>
  </si>
  <si>
    <t>etcone[0,1]&lt;4e3</t>
  </si>
  <si>
    <t>etcone[0,1]&lt;6e3</t>
  </si>
  <si>
    <t>eta&lt;1.37 || 1.52&lt;eta&lt;2.37</t>
  </si>
  <si>
    <t>pT[0,1]&gt;40e3,30e3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</si>
</sst>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3E00-0F4B-4045-9520-9AC3630E69BB}">
  <dimension ref="B2:H36"/>
  <sheetViews>
    <sheetView tabSelected="1" topLeftCell="A10" zoomScale="121" workbookViewId="0">
      <selection activeCell="H31" sqref="H31"/>
    </sheetView>
  </sheetViews>
  <sheetFormatPr defaultRowHeight="14.35" x14ac:dyDescent="0.5"/>
  <cols>
    <col min="2" max="2" width="14.76171875" customWidth="1"/>
    <col min="3" max="3" width="19.3515625" customWidth="1"/>
    <col min="4" max="4" width="20.41015625" customWidth="1"/>
    <col min="5" max="5" width="18.05859375" customWidth="1"/>
    <col min="8" max="8" width="32.1171875" customWidth="1"/>
  </cols>
  <sheetData>
    <row r="2" spans="2:8" x14ac:dyDescent="0.5">
      <c r="B2" s="1" t="s">
        <v>3</v>
      </c>
      <c r="C2" s="1" t="s">
        <v>0</v>
      </c>
      <c r="D2" s="1" t="s">
        <v>1</v>
      </c>
      <c r="E2" s="1" t="s">
        <v>2</v>
      </c>
      <c r="F2" s="1" t="s">
        <v>4</v>
      </c>
    </row>
    <row r="3" spans="2:8" x14ac:dyDescent="0.5">
      <c r="B3" s="3">
        <v>1</v>
      </c>
      <c r="C3" s="3">
        <v>4.0819999999999999</v>
      </c>
      <c r="D3" s="3">
        <v>387</v>
      </c>
      <c r="E3" s="3">
        <f t="shared" ref="E3:E13" si="0">C3/SQRT(D3)</f>
        <v>0.20749972136589742</v>
      </c>
      <c r="F3" s="3">
        <f>C3/D3</f>
        <v>1.0547803617571058E-2</v>
      </c>
    </row>
    <row r="4" spans="2:8" x14ac:dyDescent="0.5">
      <c r="B4" s="3">
        <v>2</v>
      </c>
      <c r="C4" s="3">
        <v>2.7959999999999998</v>
      </c>
      <c r="D4" s="3">
        <v>125</v>
      </c>
      <c r="E4" s="3">
        <f t="shared" si="0"/>
        <v>0.25008184260357647</v>
      </c>
      <c r="F4" s="3">
        <f t="shared" ref="F4:F13" si="1">C4/D4</f>
        <v>2.2367999999999999E-2</v>
      </c>
    </row>
    <row r="5" spans="2:8" x14ac:dyDescent="0.5">
      <c r="B5" s="3">
        <v>3</v>
      </c>
      <c r="C5" s="3">
        <v>2.7959999999999998</v>
      </c>
      <c r="D5" s="3">
        <v>125</v>
      </c>
      <c r="E5" s="3">
        <f t="shared" si="0"/>
        <v>0.25008184260357647</v>
      </c>
      <c r="F5" s="3">
        <f t="shared" si="1"/>
        <v>2.2367999999999999E-2</v>
      </c>
    </row>
    <row r="6" spans="2:8" x14ac:dyDescent="0.5">
      <c r="B6" s="3">
        <v>4</v>
      </c>
      <c r="C6" s="3">
        <v>3.8769999999999998</v>
      </c>
      <c r="D6" s="3">
        <v>211</v>
      </c>
      <c r="E6" s="3">
        <f t="shared" si="0"/>
        <v>0.26690368712150103</v>
      </c>
      <c r="F6" s="3">
        <f t="shared" si="1"/>
        <v>1.8374407582938387E-2</v>
      </c>
    </row>
    <row r="7" spans="2:8" x14ac:dyDescent="0.5">
      <c r="B7" s="3">
        <v>5</v>
      </c>
      <c r="C7" s="3">
        <v>3.97</v>
      </c>
      <c r="D7" s="3">
        <v>269</v>
      </c>
      <c r="E7" s="3">
        <f t="shared" si="0"/>
        <v>0.24205517205732788</v>
      </c>
      <c r="F7" s="3">
        <f t="shared" si="1"/>
        <v>1.4758364312267659E-2</v>
      </c>
    </row>
    <row r="8" spans="2:8" x14ac:dyDescent="0.5">
      <c r="B8" s="3">
        <v>6</v>
      </c>
      <c r="C8" s="3">
        <v>3.9420000000000002</v>
      </c>
      <c r="D8" s="3">
        <v>243</v>
      </c>
      <c r="E8" s="3">
        <f t="shared" si="0"/>
        <v>0.25287941790505608</v>
      </c>
      <c r="F8" s="3">
        <f t="shared" si="1"/>
        <v>1.6222222222222221E-2</v>
      </c>
    </row>
    <row r="9" spans="2:8" x14ac:dyDescent="0.5">
      <c r="B9" s="3">
        <v>7</v>
      </c>
      <c r="C9" s="3">
        <v>3.7269999999999999</v>
      </c>
      <c r="D9" s="3">
        <v>179</v>
      </c>
      <c r="E9" s="3">
        <f t="shared" si="0"/>
        <v>0.27856905906864649</v>
      </c>
      <c r="F9" s="3">
        <f t="shared" si="1"/>
        <v>2.0821229050279329E-2</v>
      </c>
    </row>
    <row r="10" spans="2:8" x14ac:dyDescent="0.5">
      <c r="B10" s="3">
        <v>8</v>
      </c>
      <c r="C10" s="3">
        <v>3.5009999999999999</v>
      </c>
      <c r="D10" s="3">
        <v>162</v>
      </c>
      <c r="E10" s="3">
        <f t="shared" si="0"/>
        <v>0.27506453788156698</v>
      </c>
      <c r="F10" s="3">
        <f t="shared" si="1"/>
        <v>2.1611111111111109E-2</v>
      </c>
    </row>
    <row r="11" spans="2:8" x14ac:dyDescent="0.5">
      <c r="B11" s="3">
        <v>9</v>
      </c>
      <c r="C11" s="3">
        <v>3.4510000000000001</v>
      </c>
      <c r="D11" s="3">
        <v>144</v>
      </c>
      <c r="E11" s="3">
        <f t="shared" si="0"/>
        <v>0.28758333333333336</v>
      </c>
      <c r="F11" s="3">
        <f t="shared" si="1"/>
        <v>2.396527777777778E-2</v>
      </c>
    </row>
    <row r="12" spans="2:8" x14ac:dyDescent="0.5">
      <c r="B12" s="3">
        <v>10</v>
      </c>
      <c r="C12" s="3">
        <v>3.3879999999999999</v>
      </c>
      <c r="D12" s="3">
        <v>140</v>
      </c>
      <c r="E12" s="3">
        <f t="shared" si="0"/>
        <v>0.28633826150202141</v>
      </c>
      <c r="F12" s="3">
        <f t="shared" si="1"/>
        <v>2.4199999999999999E-2</v>
      </c>
    </row>
    <row r="13" spans="2:8" x14ac:dyDescent="0.5">
      <c r="B13" s="3">
        <v>11</v>
      </c>
      <c r="C13" s="3">
        <v>3.4769999999999999</v>
      </c>
      <c r="D13" s="3">
        <v>147</v>
      </c>
      <c r="E13" s="3">
        <f t="shared" si="0"/>
        <v>0.28677812656747553</v>
      </c>
      <c r="F13" s="3">
        <f t="shared" si="1"/>
        <v>2.3653061224489794E-2</v>
      </c>
    </row>
    <row r="14" spans="2:8" x14ac:dyDescent="0.5">
      <c r="B14" s="3">
        <v>12</v>
      </c>
      <c r="C14" s="3">
        <v>3.6709999999999998</v>
      </c>
      <c r="D14" s="3">
        <v>158</v>
      </c>
      <c r="E14" s="3">
        <f>C14/SQRT(D14)</f>
        <v>0.29204907902091048</v>
      </c>
      <c r="F14" s="3">
        <f>C14/D14</f>
        <v>2.3234177215189871E-2</v>
      </c>
      <c r="H14" t="s">
        <v>5</v>
      </c>
    </row>
    <row r="17" spans="2:8" x14ac:dyDescent="0.5">
      <c r="B17" s="4">
        <v>0</v>
      </c>
      <c r="C17" s="4">
        <v>558.9</v>
      </c>
      <c r="D17" s="5">
        <v>420400</v>
      </c>
      <c r="E17" s="4">
        <f t="shared" ref="E17" si="2">C17/SQRT(D17)</f>
        <v>0.86199104869508192</v>
      </c>
      <c r="F17" s="4">
        <f t="shared" ref="F17" si="3">C17/D17</f>
        <v>1.3294481446241675E-3</v>
      </c>
      <c r="H17" t="s">
        <v>7</v>
      </c>
    </row>
    <row r="18" spans="2:8" x14ac:dyDescent="0.5">
      <c r="B18" s="4">
        <v>1</v>
      </c>
      <c r="C18" s="4">
        <v>453.3</v>
      </c>
      <c r="D18" s="5">
        <v>50900</v>
      </c>
      <c r="E18" s="4">
        <f t="shared" ref="E18" si="4">C18/SQRT(D18)</f>
        <v>2.0092169251375851</v>
      </c>
      <c r="F18" s="4">
        <f t="shared" ref="F18" si="5">C18/D18</f>
        <v>8.9056974459724957E-3</v>
      </c>
      <c r="H18" t="s">
        <v>8</v>
      </c>
    </row>
    <row r="19" spans="2:8" x14ac:dyDescent="0.5">
      <c r="B19" s="4">
        <v>2</v>
      </c>
      <c r="C19" s="4">
        <v>305.5</v>
      </c>
      <c r="D19" s="5">
        <v>14930</v>
      </c>
      <c r="E19" s="4">
        <f>C19/SQRT(D19)</f>
        <v>2.5002377649829128</v>
      </c>
      <c r="F19" s="4">
        <f>C19/D19</f>
        <v>2.0462156731413262E-2</v>
      </c>
      <c r="H19" t="s">
        <v>9</v>
      </c>
    </row>
    <row r="20" spans="2:8" x14ac:dyDescent="0.5">
      <c r="B20" s="4">
        <v>3</v>
      </c>
      <c r="C20" s="4">
        <v>305.5</v>
      </c>
      <c r="D20" s="5">
        <v>14930</v>
      </c>
      <c r="E20" s="4">
        <f>C20/SQRT(D20)</f>
        <v>2.5002377649829128</v>
      </c>
      <c r="F20" s="4">
        <f>C20/D20</f>
        <v>2.0462156731413262E-2</v>
      </c>
      <c r="H20" t="s">
        <v>10</v>
      </c>
    </row>
    <row r="21" spans="2:8" x14ac:dyDescent="0.5">
      <c r="B21" s="4">
        <v>4</v>
      </c>
      <c r="C21" s="4">
        <v>433.1</v>
      </c>
      <c r="D21" s="5">
        <v>27470</v>
      </c>
      <c r="E21" s="4">
        <f>C21/SQRT(D21)</f>
        <v>2.6131169922141222</v>
      </c>
      <c r="F21" s="4">
        <f>C21/D21</f>
        <v>1.5766290498725882E-2</v>
      </c>
      <c r="H21" t="s">
        <v>11</v>
      </c>
    </row>
    <row r="22" spans="2:8" x14ac:dyDescent="0.5">
      <c r="B22" s="4">
        <v>5</v>
      </c>
      <c r="C22" s="4">
        <v>443.1</v>
      </c>
      <c r="D22" s="5">
        <v>35010</v>
      </c>
      <c r="E22" s="4">
        <f>C22/SQRT(D22)</f>
        <v>2.3681308455825425</v>
      </c>
      <c r="F22" s="4">
        <f>C22/D22</f>
        <v>1.2656383890317053E-2</v>
      </c>
      <c r="H22" t="s">
        <v>12</v>
      </c>
    </row>
    <row r="23" spans="2:8" x14ac:dyDescent="0.5">
      <c r="B23" s="4">
        <v>6</v>
      </c>
      <c r="C23" s="4">
        <v>440.3</v>
      </c>
      <c r="D23" s="5">
        <v>31390</v>
      </c>
      <c r="E23" s="4">
        <f>C23/SQRT(D23)</f>
        <v>2.4851524054867014</v>
      </c>
      <c r="F23" s="4">
        <f>C23/D23</f>
        <v>1.4026760114686206E-2</v>
      </c>
      <c r="H23" t="s">
        <v>13</v>
      </c>
    </row>
    <row r="24" spans="2:8" x14ac:dyDescent="0.5">
      <c r="B24" s="4">
        <v>7</v>
      </c>
      <c r="C24" s="4">
        <v>413.7</v>
      </c>
      <c r="D24" s="5">
        <v>23690</v>
      </c>
      <c r="E24" s="4">
        <f>C24/SQRT(D24)</f>
        <v>2.687837386913281</v>
      </c>
      <c r="F24" s="4">
        <f>C24/D24</f>
        <v>1.7463064584212748E-2</v>
      </c>
      <c r="H24" t="s">
        <v>14</v>
      </c>
    </row>
    <row r="25" spans="2:8" x14ac:dyDescent="0.5">
      <c r="B25" s="4">
        <v>8</v>
      </c>
      <c r="C25" s="4">
        <v>387.9</v>
      </c>
      <c r="D25" s="5">
        <v>20950</v>
      </c>
      <c r="E25" s="4">
        <f>C25/SQRT(D25)</f>
        <v>2.6799566305755977</v>
      </c>
      <c r="F25" s="4">
        <f>C25/D25</f>
        <v>1.8515513126491644E-2</v>
      </c>
      <c r="H25" t="s">
        <v>15</v>
      </c>
    </row>
    <row r="26" spans="2:8" x14ac:dyDescent="0.5">
      <c r="B26" s="4">
        <v>9</v>
      </c>
      <c r="C26" s="4">
        <v>408.8</v>
      </c>
      <c r="D26" s="5">
        <v>21460</v>
      </c>
      <c r="E26" s="4">
        <f>C26/SQRT(D26)</f>
        <v>2.7905899659167264</v>
      </c>
      <c r="F26" s="4">
        <f>C26/D26</f>
        <v>1.9049394221808017E-2</v>
      </c>
      <c r="H26" t="s">
        <v>16</v>
      </c>
    </row>
    <row r="27" spans="2:8" x14ac:dyDescent="0.5">
      <c r="B27" s="4">
        <v>10</v>
      </c>
      <c r="C27" s="4">
        <v>403</v>
      </c>
      <c r="D27" s="5">
        <v>20540</v>
      </c>
      <c r="E27" s="4">
        <f>C27/SQRT(D27)</f>
        <v>2.8119320804949139</v>
      </c>
      <c r="F27" s="4">
        <f>C27/D27</f>
        <v>1.9620253164556962E-2</v>
      </c>
      <c r="H27" t="s">
        <v>17</v>
      </c>
    </row>
    <row r="28" spans="2:8" x14ac:dyDescent="0.5">
      <c r="B28" s="4">
        <v>11</v>
      </c>
      <c r="C28" s="4">
        <v>411.3</v>
      </c>
      <c r="D28" s="5">
        <v>22110</v>
      </c>
      <c r="E28" s="4">
        <f>C28/SQRT(D28)</f>
        <v>2.766077463102945</v>
      </c>
      <c r="F28" s="4">
        <f>C28/D28</f>
        <v>1.8602442333785617E-2</v>
      </c>
      <c r="H28" t="s">
        <v>18</v>
      </c>
    </row>
    <row r="29" spans="2:8" x14ac:dyDescent="0.5">
      <c r="B29" s="4">
        <v>14</v>
      </c>
      <c r="C29" s="4">
        <v>411</v>
      </c>
      <c r="D29" s="5">
        <v>22090</v>
      </c>
      <c r="E29" s="4">
        <f>C29/SQRT(D29)</f>
        <v>2.7653108900621359</v>
      </c>
      <c r="F29" s="4">
        <f>C29/D29</f>
        <v>1.8605703938433679E-2</v>
      </c>
      <c r="H29" t="s">
        <v>19</v>
      </c>
    </row>
    <row r="30" spans="2:8" x14ac:dyDescent="0.5">
      <c r="B30" s="4">
        <v>17</v>
      </c>
      <c r="C30" s="4">
        <v>388.8</v>
      </c>
      <c r="D30" s="5">
        <v>18380</v>
      </c>
      <c r="E30" s="4">
        <f>C30/SQRT(D30)</f>
        <v>2.867830655031995</v>
      </c>
      <c r="F30" s="4">
        <f>C30/D30</f>
        <v>2.115342763873776E-2</v>
      </c>
      <c r="H30" t="s">
        <v>20</v>
      </c>
    </row>
    <row r="34" spans="2:8" x14ac:dyDescent="0.5">
      <c r="B34">
        <v>13</v>
      </c>
      <c r="C34">
        <v>408.8</v>
      </c>
      <c r="D34" s="2">
        <v>21460</v>
      </c>
      <c r="E34">
        <f>C34/SQRT(D34)</f>
        <v>2.7905899659167264</v>
      </c>
      <c r="F34">
        <f>C34/D34</f>
        <v>1.9049394221808017E-2</v>
      </c>
      <c r="H34" t="s">
        <v>6</v>
      </c>
    </row>
    <row r="35" spans="2:8" x14ac:dyDescent="0.5">
      <c r="B35">
        <v>15</v>
      </c>
      <c r="C35">
        <v>427.3</v>
      </c>
      <c r="D35" s="2">
        <v>24520</v>
      </c>
      <c r="E35">
        <f>C35/SQRT(D35)</f>
        <v>2.7288059910940894</v>
      </c>
      <c r="F35">
        <f>C35/D35</f>
        <v>1.7426590538336052E-2</v>
      </c>
    </row>
    <row r="36" spans="2:8" x14ac:dyDescent="0.5">
      <c r="B36">
        <v>16</v>
      </c>
      <c r="C36">
        <v>411</v>
      </c>
      <c r="D36" s="2">
        <v>22090</v>
      </c>
      <c r="E36">
        <f>C36/SQRT(D36)</f>
        <v>2.7653108900621359</v>
      </c>
      <c r="F36">
        <f>C36/D36</f>
        <v>1.8605703938433679E-2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Broxton Theo</dc:creator>
  <cp:lastModifiedBy>Broxton Theo</cp:lastModifiedBy>
  <dcterms:created xsi:type="dcterms:W3CDTF">2024-10-10T08:26:07Z</dcterms:created>
  <dcterms:modified xsi:type="dcterms:W3CDTF">2024-11-26T17:07:34Z</dcterms:modified>
</cp:coreProperties>
</file>