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fraser/Year3/SuplementaryMaterials/"/>
    </mc:Choice>
  </mc:AlternateContent>
  <xr:revisionPtr revIDLastSave="0" documentId="13_ncr:1_{0C0F37C3-B759-8F49-828E-03D2D32CE635}" xr6:coauthVersionLast="47" xr6:coauthVersionMax="47" xr10:uidLastSave="{00000000-0000-0000-0000-000000000000}"/>
  <bookViews>
    <workbookView xWindow="760" yWindow="500" windowWidth="28040" windowHeight="16380" firstSheet="8" activeTab="17" xr2:uid="{9B114ACA-9D8D-F646-B9E6-1CDEF497FC75}"/>
  </bookViews>
  <sheets>
    <sheet name="NaiveResults" sheetId="1" r:id="rId1"/>
    <sheet name="MCTS1000MCTS" sheetId="2" r:id="rId2"/>
    <sheet name="MCTSNaiveResults" sheetId="3" r:id="rId3"/>
    <sheet name="MCTSNaivePlayoutResults" sheetId="4" r:id="rId4"/>
    <sheet name="MCTSNaiveStratResults" sheetId="5" r:id="rId5"/>
    <sheet name="MCTS1000All" sheetId="6" r:id="rId6"/>
    <sheet name="AllResults" sheetId="7" r:id="rId7"/>
    <sheet name="GA Fitness" sheetId="8" r:id="rId8"/>
    <sheet name="GA Training" sheetId="9" r:id="rId9"/>
    <sheet name="GA Testing" sheetId="10" r:id="rId10"/>
    <sheet name="OLD Naive Vs MCTS" sheetId="11" r:id="rId11"/>
    <sheet name="OldMCTSNaiveResults" sheetId="12" r:id="rId12"/>
    <sheet name="STRATVSMCTS1000" sheetId="13" r:id="rId13"/>
    <sheet name="Sheet10" sheetId="14" r:id="rId14"/>
    <sheet name="MCTS 1000 VS All" sheetId="15" r:id="rId15"/>
    <sheet name=" MCTS Results" sheetId="16" r:id="rId16"/>
    <sheet name="Results" sheetId="17" r:id="rId17"/>
    <sheet name="Results Old" sheetId="18" r:id="rId18"/>
  </sheets>
  <externalReferences>
    <externalReference r:id="rId19"/>
  </externalReferences>
  <definedNames>
    <definedName name="all" localSheetId="9">'GA Testing'!$A$1:$S$24</definedName>
    <definedName name="ExternalData_1" localSheetId="1" hidden="1">MCTS1000MCTS!$A$1:$P$36</definedName>
    <definedName name="ExternalData_1" localSheetId="2" hidden="1">MCTSNaiveResults!$A$1:$P$35</definedName>
    <definedName name="ExternalData_1" localSheetId="4" hidden="1">MCTSNaiveStratResults!$A$1:$P$30</definedName>
    <definedName name="ExternalData_2" localSheetId="5" hidden="1">MCTS1000All!$A$1:$P$130</definedName>
    <definedName name="ExternalData_2" localSheetId="3" hidden="1">MCTSNaivePlayoutResults!$A$1:$P$31</definedName>
    <definedName name="ExternalData_2" localSheetId="0" hidden="1">NaiveResults!$A$1:$P$40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9" l="1"/>
  <c r="I78" i="9" s="1"/>
  <c r="G79" i="9"/>
  <c r="H79" i="9" s="1"/>
  <c r="G80" i="9"/>
  <c r="H80" i="9"/>
  <c r="G81" i="9"/>
  <c r="H81" i="9"/>
  <c r="G82" i="9"/>
  <c r="H82" i="9" s="1"/>
  <c r="I82" i="9" s="1"/>
  <c r="G83" i="9"/>
  <c r="H83" i="9"/>
  <c r="L56" i="9"/>
  <c r="L54" i="9"/>
  <c r="H53" i="9"/>
  <c r="L44" i="9"/>
  <c r="L11" i="9"/>
  <c r="L10" i="9"/>
  <c r="L9" i="9"/>
  <c r="L8" i="9"/>
  <c r="L7" i="9"/>
  <c r="L6" i="9"/>
  <c r="L5" i="9"/>
  <c r="L4" i="9"/>
  <c r="L3" i="9"/>
  <c r="L2" i="9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ADD1AB-7BE4-E04F-A84F-96A30DF2E499}" name="all7" type="6" refreshedVersion="8" background="1" saveData="1">
    <textPr sourceFile="/Users/theofraser/Year3/SCC300/GAConnectX/GAConnectXMCTS/all.txt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AF1DF4C-EE45-7E4D-B7D6-C40676CAC07C}" keepAlive="1" name="Query - MCTS1000All" description="Connection to the 'MCTS1000All' query in the workbook." type="5" refreshedVersion="8" background="1" saveData="1">
    <dbPr connection="Provider=Microsoft.Mashup.OleDb.1;Data Source=$Workbook$;Location=MCTS1000All;Extended Properties=&quot;&quot;" command="SELECT * FROM [MCTS1000All]"/>
  </connection>
  <connection id="3" xr16:uid="{F477C733-73D2-D34D-ABFF-62B14DA70A81}" keepAlive="1" name="Query - MCTS1000MCTS" description="Connection to the 'MCTS1000MCTS' query in the workbook." type="5" refreshedVersion="8" background="1" saveData="1">
    <dbPr connection="Provider=Microsoft.Mashup.OleDb.1;Data Source=$Workbook$;Location=MCTS1000MCTS;Extended Properties=&quot;&quot;" command="SELECT * FROM [MCTS1000MCTS]"/>
  </connection>
  <connection id="4" xr16:uid="{B7FB325F-16DB-EA47-9C06-2FA6E903FE03}" keepAlive="1" name="Query - MCTSNaivePlayoutResults" description="Connection to the 'MCTSNaivePlayoutResults' query in the workbook." type="5" refreshedVersion="8" background="1" saveData="1">
    <dbPr connection="Provider=Microsoft.Mashup.OleDb.1;Data Source=$Workbook$;Location=MCTSNaivePlayoutResults;Extended Properties=&quot;&quot;" command="SELECT * FROM [MCTSNaivePlayoutResults]"/>
  </connection>
  <connection id="5" xr16:uid="{4223677A-666E-C04E-9019-28593D4662BD}" keepAlive="1" name="Query - MCTSNaiveResults" description="Connection to the 'MCTSNaiveResults' query in the workbook." type="5" refreshedVersion="8" background="1" saveData="1">
    <dbPr connection="Provider=Microsoft.Mashup.OleDb.1;Data Source=$Workbook$;Location=MCTSNaiveResults;Extended Properties=&quot;&quot;" command="SELECT * FROM [MCTSNaiveResults]"/>
  </connection>
  <connection id="6" xr16:uid="{299F3809-D617-BA47-AB0E-1821157C96D1}" keepAlive="1" name="Query - MCTSNaiveStratResults" description="Connection to the 'MCTSNaiveStratResults' query in the workbook." type="5" refreshedVersion="8" background="1" saveData="1">
    <dbPr connection="Provider=Microsoft.Mashup.OleDb.1;Data Source=$Workbook$;Location=MCTSNaiveStratResults;Extended Properties=&quot;&quot;" command="SELECT * FROM [MCTSNaiveStratResults]"/>
  </connection>
  <connection id="7" xr16:uid="{9A1C733A-8AAA-5B4E-9BCD-8F4D82C7222E}" keepAlive="1" name="Query - NaiveResults" description="Connection to the 'NaiveResults' query in the workbook." type="5" refreshedVersion="8" background="1" saveData="1">
    <dbPr connection="Provider=Microsoft.Mashup.OleDb.1;Data Source=$Workbook$;Location=NaiveResults;Extended Properties=&quot;&quot;" command="SELECT * FROM [NaiveResults]"/>
  </connection>
</connections>
</file>

<file path=xl/sharedStrings.xml><?xml version="1.0" encoding="utf-8"?>
<sst xmlns="http://schemas.openxmlformats.org/spreadsheetml/2006/main" count="3042" uniqueCount="180">
  <si>
    <t>Iterations</t>
  </si>
  <si>
    <t>P1 Algorithm</t>
  </si>
  <si>
    <t>P1 Parameters</t>
  </si>
  <si>
    <t>P1 Wins %</t>
  </si>
  <si>
    <t>P1 Avg Moves per Game</t>
  </si>
  <si>
    <t>P1 Avg Time Mico. Secs</t>
  </si>
  <si>
    <t>P1 Avg MTSC Nodes Explored</t>
  </si>
  <si>
    <t>P2 Algorithm</t>
  </si>
  <si>
    <t>P2 Parameters</t>
  </si>
  <si>
    <t>P2 Wins %</t>
  </si>
  <si>
    <t>P2 Avg Moves per Game</t>
  </si>
  <si>
    <t>P2 Avg Time Mico. Secs</t>
  </si>
  <si>
    <t>P2 Avg MTSC Nodes Explored</t>
  </si>
  <si>
    <t>No of Draws</t>
  </si>
  <si>
    <t>00 RAND</t>
  </si>
  <si>
    <t>01 NAIVE</t>
  </si>
  <si>
    <t>02 MCTS</t>
  </si>
  <si>
    <t>03 MCTS+NAIVE</t>
  </si>
  <si>
    <t>04 MCTS+NAIVE+PLAYOUT</t>
  </si>
  <si>
    <t xml:space="preserve"> 05 MCTS+NAÏVE+STRAT</t>
  </si>
  <si>
    <t>05 MCTS+NAÏVE+STRAT</t>
  </si>
  <si>
    <t>Generation</t>
  </si>
  <si>
    <t>Fitness 0</t>
  </si>
  <si>
    <t>Fitness 1</t>
  </si>
  <si>
    <t>Fitness 2</t>
  </si>
  <si>
    <t>Fitness 3</t>
  </si>
  <si>
    <t>Fitness 4</t>
  </si>
  <si>
    <t>Fitness 5</t>
  </si>
  <si>
    <t>Fitness 6</t>
  </si>
  <si>
    <t>Average Fitness</t>
  </si>
  <si>
    <t>Sum fitness 2</t>
  </si>
  <si>
    <t>Generations</t>
  </si>
  <si>
    <t>Population Size</t>
  </si>
  <si>
    <t>No of Oponents (top of previous generation)  Played to determine fitness</t>
  </si>
  <si>
    <t xml:space="preserve">No of games per opponent </t>
  </si>
  <si>
    <t>Mutation Probability</t>
  </si>
  <si>
    <t>Crossover Probability</t>
  </si>
  <si>
    <t>Strategy 1 Weight</t>
  </si>
  <si>
    <t>Strategy 2 Weight</t>
  </si>
  <si>
    <t>Strategy 3 Weight</t>
  </si>
  <si>
    <t>Strategy 4 Weight</t>
  </si>
  <si>
    <t>Strategy 5 Weight</t>
  </si>
  <si>
    <t>games</t>
  </si>
  <si>
    <t>generations</t>
  </si>
  <si>
    <t>pop</t>
  </si>
  <si>
    <t>games played</t>
  </si>
  <si>
    <t>time in mins</t>
  </si>
  <si>
    <t>games per min</t>
  </si>
  <si>
    <t xml:space="preserve"> P1 Algorithm</t>
  </si>
  <si>
    <t xml:space="preserve"> P1 Parameters</t>
  </si>
  <si>
    <t xml:space="preserve"> P1 Wins %</t>
  </si>
  <si>
    <t xml:space="preserve"> P1 Avg Moves per Game</t>
  </si>
  <si>
    <t xml:space="preserve"> P1 Avg Time Mico. Secs</t>
  </si>
  <si>
    <t xml:space="preserve"> P1 Avg MTSC Nodes Explored</t>
  </si>
  <si>
    <t xml:space="preserve"> P1 Strategies</t>
  </si>
  <si>
    <t xml:space="preserve"> P2 Algorithm</t>
  </si>
  <si>
    <t xml:space="preserve"> P2 Parameters</t>
  </si>
  <si>
    <t xml:space="preserve"> P2 Wins %</t>
  </si>
  <si>
    <t xml:space="preserve"> P2 Avg Moves per Game</t>
  </si>
  <si>
    <t xml:space="preserve"> P2 Avg Time Mico. Secs</t>
  </si>
  <si>
    <t xml:space="preserve"> P2 Avg MTSC Nodes Explored</t>
  </si>
  <si>
    <t xml:space="preserve"> P2 Strategies</t>
  </si>
  <si>
    <t xml:space="preserve"> No of Draws</t>
  </si>
  <si>
    <t xml:space="preserve"> Why we doing this? What do we hope to see</t>
  </si>
  <si>
    <t xml:space="preserve"> null</t>
  </si>
  <si>
    <t>null</t>
  </si>
  <si>
    <t>04 STRAT</t>
  </si>
  <si>
    <t xml:space="preserve"> [10, -9, 120, 71, 68]</t>
  </si>
  <si>
    <t xml:space="preserve"> [64, 0, 84, 112, 86]</t>
  </si>
  <si>
    <t xml:space="preserve"> [42, -14, 90, 70, 111]</t>
  </si>
  <si>
    <t xml:space="preserve"> [43, -17, 120, 87, 64]</t>
  </si>
  <si>
    <t xml:space="preserve"> [42, 8, 121, 103, 96]</t>
  </si>
  <si>
    <t xml:space="preserve"> [59, 11, 114, 99, 99]</t>
  </si>
  <si>
    <t>[59, 11, 114, 99, 99]</t>
  </si>
  <si>
    <t>[8, 33, 72, 110, -26]</t>
  </si>
  <si>
    <t xml:space="preserve"> 01 NAIVE</t>
  </si>
  <si>
    <t xml:space="preserve"> [22, 112, 78, 124, 33]</t>
  </si>
  <si>
    <t>[8, 104, 113, 122, 50]</t>
  </si>
  <si>
    <t>[20, 97, 61, 114, 116]</t>
  </si>
  <si>
    <t>[12, 120, 113, 126, -37]</t>
  </si>
  <si>
    <t>[12, 75, 113, 126, -103]</t>
  </si>
  <si>
    <t>[15, 122, 90, 108, 53]</t>
  </si>
  <si>
    <t>[2, 98, 122, 127, 71]</t>
  </si>
  <si>
    <t>[14, 104, 75, 126, 97]</t>
  </si>
  <si>
    <t>[12, 106, 77, 124, 105]</t>
  </si>
  <si>
    <t>[22, 112, 78, 124, 33]</t>
  </si>
  <si>
    <t xml:space="preserve"> [8, 33, 72, 110, -26]</t>
  </si>
  <si>
    <t xml:space="preserve"> [8, 104, 113, 122, 50]</t>
  </si>
  <si>
    <t xml:space="preserve"> [20, 97, 61, 114, 116]</t>
  </si>
  <si>
    <t xml:space="preserve"> [12, 120, 113, 126, -37]</t>
  </si>
  <si>
    <t xml:space="preserve"> [12, 75, 113, 126, -103]</t>
  </si>
  <si>
    <t xml:space="preserve"> [15, 122, 90, 108, 53]</t>
  </si>
  <si>
    <t xml:space="preserve"> [2, 98, 122, 127, 71]</t>
  </si>
  <si>
    <t xml:space="preserve"> [14, 104, 75, 126, 97]</t>
  </si>
  <si>
    <t xml:space="preserve"> [12, 106, 77, 124, 105]</t>
  </si>
  <si>
    <t>Naïve+Strat</t>
  </si>
  <si>
    <t>[11, 92, 95, 113, 70]</t>
  </si>
  <si>
    <t xml:space="preserve"> [15, 88, 80, 122, 41]</t>
  </si>
  <si>
    <t>[33, 56, 108, 124, 31]</t>
  </si>
  <si>
    <t>[14, 67, 120, 122, -29]</t>
  </si>
  <si>
    <t>[26, 120, 127, 75, 90]</t>
  </si>
  <si>
    <t>[26, 65, 79, 72, 110]</t>
  </si>
  <si>
    <t>[-8, 52, 87, 101, -101]</t>
  </si>
  <si>
    <t>[87, 1, 50, 107, -118]</t>
  </si>
  <si>
    <t>[76, 74, 65, 73, -4]</t>
  </si>
  <si>
    <t>[18, 84, 93, 53, 125]</t>
  </si>
  <si>
    <t>[15, 88, 80, 122, 41]</t>
  </si>
  <si>
    <t xml:space="preserve"> [11, 92, 95, 113, 70]</t>
  </si>
  <si>
    <t xml:space="preserve"> [33, 56, 108, 124, 31]</t>
  </si>
  <si>
    <t xml:space="preserve"> [14, 67, 120, 122, -29]</t>
  </si>
  <si>
    <t xml:space="preserve"> [26, 120, 127, 75, 90]</t>
  </si>
  <si>
    <t xml:space="preserve"> [26, 65, 79, 72, 110]</t>
  </si>
  <si>
    <t xml:space="preserve"> [-8, 52, 87, 101, -101]</t>
  </si>
  <si>
    <t xml:space="preserve"> [87, 1, 50, 107, -118]</t>
  </si>
  <si>
    <t xml:space="preserve"> [76, 74, 65, 73, -4]</t>
  </si>
  <si>
    <t xml:space="preserve"> [18, 84, 93, 53, 125]</t>
  </si>
  <si>
    <t xml:space="preserve"> [29, 126, 100, 88, 112]</t>
  </si>
  <si>
    <t xml:space="preserve"> [29, 71, 110, 45, -29]</t>
  </si>
  <si>
    <t xml:space="preserve"> [38, 125, 91, 45, 1]</t>
  </si>
  <si>
    <t xml:space="preserve"> [5, 123, 73, 99, 14]</t>
  </si>
  <si>
    <t xml:space="preserve"> [44, 120, 111, 109, 9]</t>
  </si>
  <si>
    <t xml:space="preserve"> [3, 112, 127, 62, -18]</t>
  </si>
  <si>
    <t xml:space="preserve"> [22, 112, 101, 121, 16]</t>
  </si>
  <si>
    <t xml:space="preserve"> [55, 108, 44, 60, 54]</t>
  </si>
  <si>
    <t xml:space="preserve"> [23, 104, 100, 44, 70]</t>
  </si>
  <si>
    <t xml:space="preserve"> [54, 125, 104, 58, 28]</t>
  </si>
  <si>
    <t xml:space="preserve"> [39, 125, 33, 56, -20]</t>
  </si>
  <si>
    <t>[39, 125, 33, 56, -20]</t>
  </si>
  <si>
    <t xml:space="preserve"> 02 MCTS+01 NAIVE</t>
  </si>
  <si>
    <t xml:space="preserve"> [-101, 36, 94, 93, -13]</t>
  </si>
  <si>
    <t xml:space="preserve"> [-113, 53, 44, 34]</t>
  </si>
  <si>
    <t xml:space="preserve"> [113, 63, 45, 50, -37]</t>
  </si>
  <si>
    <t xml:space="preserve"> [35, 99, 77, 122, 33]</t>
  </si>
  <si>
    <t xml:space="preserve"> [43, 96, 105, 57, -1]</t>
  </si>
  <si>
    <t xml:space="preserve"> [97, 100, 108, 90, 41]</t>
  </si>
  <si>
    <t xml:space="preserve"> [97, 37, 126, 78, -41]</t>
  </si>
  <si>
    <t xml:space="preserve"> [-110, -76, 5, 128, 85]</t>
  </si>
  <si>
    <t xml:space="preserve"> [100, -58, -116, 100, 35]</t>
  </si>
  <si>
    <t xml:space="preserve"> [102, -82, 20, 100, 3]</t>
  </si>
  <si>
    <t xml:space="preserve"> [123, -67, -50, 108, 74]</t>
  </si>
  <si>
    <t xml:space="preserve"> [32, -80, -119, 108, 19]</t>
  </si>
  <si>
    <t xml:space="preserve"> [44, -113, -55, 104, 59]</t>
  </si>
  <si>
    <t xml:space="preserve"> [46, -81, -117, 116, 51]</t>
  </si>
  <si>
    <t xml:space="preserve"> [55, -113, -6, 90, 93]</t>
  </si>
  <si>
    <t xml:space="preserve"> [77, -144, -85, 76, 13]</t>
  </si>
  <si>
    <t xml:space="preserve"> [7, -33, -99, -105, 11]</t>
  </si>
  <si>
    <t>Why we doing this? What do we hope to see</t>
  </si>
  <si>
    <t>02 MCTS P2 Algorithm</t>
  </si>
  <si>
    <t>02 MCTS P2 Parameters</t>
  </si>
  <si>
    <t>02 MCTS P2 Wins %</t>
  </si>
  <si>
    <t>02 MCTS P2 Avg Moves per Game</t>
  </si>
  <si>
    <t>02 MCTS P2 Avg Time Mico. Secs</t>
  </si>
  <si>
    <t>02 MCTS P2 Avg MTSC Nodes Explored</t>
  </si>
  <si>
    <t>02 MCTS No of Draws</t>
  </si>
  <si>
    <t>02 MCTS+01 NAÏVE P2 Algorithm</t>
  </si>
  <si>
    <t>02 MCTS+01 NAÏVE P2 Parameters</t>
  </si>
  <si>
    <t>02 MCTS+01 NAÏVE P2 Wins %</t>
  </si>
  <si>
    <t>02 MCTS+01 NAÏVE P2 Avg Moves per Game</t>
  </si>
  <si>
    <t>02 MCTS+01 NAÏVE P2 Avg Time Mico. Secs</t>
  </si>
  <si>
    <t>02 MCTS+01 NAÏVE P2 Avg MTSC Nodes Explored</t>
  </si>
  <si>
    <t>02 MCTS+01 NAÏVE No of Draws</t>
  </si>
  <si>
    <t>02 MCTS+01 NAÏVE+TREE P2 Algorithm</t>
  </si>
  <si>
    <t>02 MCTS+01 NAÏVE+TREE P2 Parameters</t>
  </si>
  <si>
    <t>02 MCTS+01 NAÏVE+TREE P2 Wins %</t>
  </si>
  <si>
    <t>02 MCTS+01 NAÏVE+TREE P2 Avg Moves per Game</t>
  </si>
  <si>
    <t>02 MCTS+01 NAÏVE+TREE P2 Avg Time Mico. Secs</t>
  </si>
  <si>
    <t>02 MCTS+01 NAÏVE+TREE P2 Avg MTSC Nodes Explored</t>
  </si>
  <si>
    <t>02 MCTS+01 NAÏVE+TREE No of Draws</t>
  </si>
  <si>
    <t>02 MCTS+01 NAIVE</t>
  </si>
  <si>
    <t>02 MCTS+01 NAIVETREE</t>
  </si>
  <si>
    <t>02 MCTS+01 NAÏVE</t>
  </si>
  <si>
    <t>02 MCTS+01 NAÏVE+TREE</t>
  </si>
  <si>
    <t>P1 Energy in mJ</t>
  </si>
  <si>
    <t>P2 Energy in mJ</t>
  </si>
  <si>
    <t>Energy in mJ</t>
  </si>
  <si>
    <t xml:space="preserve"> P1 Energy in mJ</t>
  </si>
  <si>
    <t xml:space="preserve"> P2 Energy in mJ</t>
  </si>
  <si>
    <t>02 MCTSP2 Energy in mJ</t>
  </si>
  <si>
    <t>02 MCTS+01 NAÏVE P2 Energy in mJ</t>
  </si>
  <si>
    <t>02 MCTS+01 NAÏVE+TREE P2 Energy in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</si>
</sst>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164" fontId="0" fillId="2" borderId="2" xfId="0" applyNumberFormat="1" applyFill="1" applyBorder="1"/>
    <xf numFmtId="0" fontId="0" fillId="0" borderId="3" xfId="0" applyBorder="1"/>
    <xf numFmtId="164" fontId="0" fillId="0" borderId="2" xfId="0" applyNumberFormat="1" applyBorder="1"/>
    <xf numFmtId="164" fontId="1" fillId="3" borderId="0" xfId="0" applyNumberFormat="1" applyFont="1" applyFill="1" applyAlignment="1">
      <alignment horizontal="right" vertical="top" wrapText="1"/>
    </xf>
    <xf numFmtId="164" fontId="1" fillId="4" borderId="0" xfId="0" applyNumberFormat="1" applyFont="1" applyFill="1" applyAlignment="1">
      <alignment vertical="top" wrapText="1"/>
    </xf>
    <xf numFmtId="164" fontId="1" fillId="4" borderId="0" xfId="0" applyNumberFormat="1" applyFont="1" applyFill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right"/>
    </xf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" fontId="1" fillId="4" borderId="0" xfId="0" applyNumberFormat="1" applyFont="1" applyFill="1" applyAlignment="1">
      <alignment horizontal="right"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right" vertical="top" wrapText="1"/>
    </xf>
    <xf numFmtId="164" fontId="1" fillId="6" borderId="0" xfId="0" applyNumberFormat="1" applyFont="1" applyFill="1" applyAlignment="1">
      <alignment horizontal="right" vertical="top" wrapText="1"/>
    </xf>
    <xf numFmtId="0" fontId="2" fillId="7" borderId="0" xfId="0" applyFont="1" applyFill="1" applyAlignment="1">
      <alignment vertical="top" wrapText="1"/>
    </xf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164" fontId="0" fillId="3" borderId="0" xfId="0" applyNumberFormat="1" applyFill="1"/>
    <xf numFmtId="0" fontId="0" fillId="7" borderId="0" xfId="0" applyFill="1" applyAlignment="1">
      <alignment wrapText="1"/>
    </xf>
    <xf numFmtId="164" fontId="4" fillId="8" borderId="0" xfId="0" applyNumberFormat="1" applyFont="1" applyFill="1" applyAlignment="1">
      <alignment horizontal="right" vertical="top" wrapText="1"/>
    </xf>
    <xf numFmtId="164" fontId="4" fillId="9" borderId="0" xfId="0" applyNumberFormat="1" applyFont="1" applyFill="1" applyAlignment="1">
      <alignment vertical="top" wrapText="1"/>
    </xf>
    <xf numFmtId="164" fontId="4" fillId="9" borderId="0" xfId="0" applyNumberFormat="1" applyFont="1" applyFill="1" applyAlignment="1">
      <alignment horizontal="right" vertical="top" wrapText="1"/>
    </xf>
    <xf numFmtId="1" fontId="4" fillId="9" borderId="0" xfId="0" applyNumberFormat="1" applyFont="1" applyFill="1" applyAlignment="1">
      <alignment horizontal="right" vertical="top" wrapText="1"/>
    </xf>
    <xf numFmtId="0" fontId="4" fillId="10" borderId="0" xfId="0" applyFont="1" applyFill="1" applyAlignment="1">
      <alignment vertical="top" wrapText="1"/>
    </xf>
    <xf numFmtId="1" fontId="4" fillId="10" borderId="0" xfId="0" applyNumberFormat="1" applyFont="1" applyFill="1" applyAlignment="1">
      <alignment horizontal="right" vertical="top" wrapText="1"/>
    </xf>
    <xf numFmtId="164" fontId="4" fillId="10" borderId="0" xfId="0" applyNumberFormat="1" applyFont="1" applyFill="1" applyAlignment="1">
      <alignment horizontal="right" vertical="top" wrapText="1"/>
    </xf>
    <xf numFmtId="0" fontId="4" fillId="10" borderId="0" xfId="0" applyFont="1" applyFill="1" applyAlignment="1">
      <alignment horizontal="right" vertical="top" wrapText="1"/>
    </xf>
    <xf numFmtId="0" fontId="4" fillId="8" borderId="0" xfId="0" applyFont="1" applyFill="1" applyAlignment="1">
      <alignment vertical="top" wrapText="1"/>
    </xf>
    <xf numFmtId="0" fontId="4" fillId="8" borderId="0" xfId="0" applyFont="1" applyFill="1" applyAlignment="1">
      <alignment horizontal="right" vertical="top" wrapText="1"/>
    </xf>
    <xf numFmtId="0" fontId="5" fillId="0" borderId="0" xfId="0" applyFont="1"/>
    <xf numFmtId="0" fontId="5" fillId="8" borderId="0" xfId="0" applyFont="1" applyFill="1" applyAlignment="1">
      <alignment horizontal="right"/>
    </xf>
    <xf numFmtId="0" fontId="5" fillId="9" borderId="0" xfId="0" applyFont="1" applyFill="1"/>
    <xf numFmtId="164" fontId="5" fillId="9" borderId="0" xfId="0" applyNumberFormat="1" applyFont="1" applyFill="1"/>
    <xf numFmtId="1" fontId="5" fillId="9" borderId="0" xfId="0" applyNumberFormat="1" applyFont="1" applyFill="1"/>
    <xf numFmtId="0" fontId="5" fillId="10" borderId="0" xfId="0" applyFont="1" applyFill="1"/>
    <xf numFmtId="1" fontId="5" fillId="10" borderId="0" xfId="0" applyNumberFormat="1" applyFont="1" applyFill="1"/>
    <xf numFmtId="164" fontId="5" fillId="10" borderId="0" xfId="0" applyNumberFormat="1" applyFont="1" applyFill="1"/>
    <xf numFmtId="0" fontId="5" fillId="8" borderId="0" xfId="0" applyFont="1" applyFill="1"/>
    <xf numFmtId="164" fontId="5" fillId="8" borderId="0" xfId="0" applyNumberFormat="1" applyFont="1" applyFill="1"/>
    <xf numFmtId="1" fontId="5" fillId="8" borderId="0" xfId="0" applyNumberFormat="1" applyFont="1" applyFill="1"/>
    <xf numFmtId="1" fontId="5" fillId="0" borderId="0" xfId="0" applyNumberFormat="1" applyFont="1"/>
    <xf numFmtId="0" fontId="5" fillId="11" borderId="0" xfId="0" applyFont="1" applyFill="1"/>
    <xf numFmtId="1" fontId="5" fillId="11" borderId="0" xfId="0" applyNumberFormat="1" applyFont="1" applyFill="1"/>
    <xf numFmtId="164" fontId="6" fillId="3" borderId="0" xfId="0" applyNumberFormat="1" applyFont="1" applyFill="1" applyAlignment="1">
      <alignment horizontal="right" vertical="top" wrapText="1"/>
    </xf>
    <xf numFmtId="164" fontId="6" fillId="4" borderId="0" xfId="0" applyNumberFormat="1" applyFont="1" applyFill="1" applyAlignment="1">
      <alignment vertical="top" wrapText="1"/>
    </xf>
    <xf numFmtId="164" fontId="6" fillId="4" borderId="0" xfId="0" applyNumberFormat="1" applyFont="1" applyFill="1" applyAlignment="1">
      <alignment horizontal="right" vertical="top" wrapText="1"/>
    </xf>
    <xf numFmtId="1" fontId="6" fillId="4" borderId="0" xfId="0" applyNumberFormat="1" applyFont="1" applyFill="1" applyAlignment="1">
      <alignment horizontal="right" vertical="top" wrapText="1"/>
    </xf>
    <xf numFmtId="0" fontId="6" fillId="6" borderId="0" xfId="0" applyFont="1" applyFill="1" applyAlignment="1">
      <alignment vertical="top" wrapText="1"/>
    </xf>
    <xf numFmtId="0" fontId="6" fillId="6" borderId="0" xfId="0" applyFont="1" applyFill="1" applyAlignment="1">
      <alignment horizontal="right" vertical="top" wrapText="1"/>
    </xf>
    <xf numFmtId="164" fontId="6" fillId="6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right"/>
    </xf>
    <xf numFmtId="164" fontId="3" fillId="3" borderId="7" xfId="0" applyNumberFormat="1" applyFont="1" applyFill="1" applyBorder="1" applyAlignment="1">
      <alignment horizontal="right" vertical="top" wrapText="1"/>
    </xf>
    <xf numFmtId="164" fontId="3" fillId="4" borderId="8" xfId="0" applyNumberFormat="1" applyFont="1" applyFill="1" applyBorder="1" applyAlignment="1">
      <alignment vertical="top" wrapText="1"/>
    </xf>
    <xf numFmtId="164" fontId="3" fillId="4" borderId="8" xfId="0" applyNumberFormat="1" applyFont="1" applyFill="1" applyBorder="1" applyAlignment="1">
      <alignment horizontal="right" vertical="top" wrapText="1"/>
    </xf>
    <xf numFmtId="1" fontId="3" fillId="4" borderId="8" xfId="0" applyNumberFormat="1" applyFont="1" applyFill="1" applyBorder="1" applyAlignment="1">
      <alignment horizontal="right" vertical="top" wrapText="1"/>
    </xf>
    <xf numFmtId="0" fontId="3" fillId="6" borderId="8" xfId="0" applyFont="1" applyFill="1" applyBorder="1" applyAlignment="1">
      <alignment vertical="top" wrapText="1"/>
    </xf>
    <xf numFmtId="0" fontId="3" fillId="6" borderId="8" xfId="0" applyFont="1" applyFill="1" applyBorder="1" applyAlignment="1">
      <alignment horizontal="right" vertical="top" wrapText="1"/>
    </xf>
    <xf numFmtId="164" fontId="3" fillId="6" borderId="8" xfId="0" applyNumberFormat="1" applyFont="1" applyFill="1" applyBorder="1" applyAlignment="1">
      <alignment horizontal="right" vertical="top" wrapText="1"/>
    </xf>
    <xf numFmtId="164" fontId="3" fillId="3" borderId="8" xfId="0" applyNumberFormat="1" applyFont="1" applyFill="1" applyBorder="1" applyAlignment="1">
      <alignment horizontal="right" vertical="top" wrapText="1"/>
    </xf>
    <xf numFmtId="0" fontId="7" fillId="7" borderId="9" xfId="0" applyFont="1" applyFill="1" applyBorder="1" applyAlignment="1">
      <alignment vertical="top" wrapText="1"/>
    </xf>
    <xf numFmtId="0" fontId="0" fillId="3" borderId="7" xfId="0" applyFill="1" applyBorder="1" applyAlignment="1">
      <alignment horizontal="right"/>
    </xf>
    <xf numFmtId="0" fontId="0" fillId="4" borderId="8" xfId="0" applyFill="1" applyBorder="1"/>
    <xf numFmtId="164" fontId="0" fillId="4" borderId="8" xfId="0" applyNumberFormat="1" applyFill="1" applyBorder="1"/>
    <xf numFmtId="1" fontId="0" fillId="4" borderId="8" xfId="0" applyNumberFormat="1" applyFill="1" applyBorder="1"/>
    <xf numFmtId="0" fontId="0" fillId="6" borderId="8" xfId="0" applyFill="1" applyBorder="1"/>
    <xf numFmtId="164" fontId="0" fillId="6" borderId="8" xfId="0" applyNumberFormat="1" applyFill="1" applyBorder="1"/>
    <xf numFmtId="1" fontId="0" fillId="6" borderId="8" xfId="0" applyNumberFormat="1" applyFill="1" applyBorder="1"/>
    <xf numFmtId="164" fontId="0" fillId="3" borderId="8" xfId="0" applyNumberFormat="1" applyFill="1" applyBorder="1"/>
    <xf numFmtId="0" fontId="0" fillId="7" borderId="9" xfId="0" applyFill="1" applyBorder="1" applyAlignment="1">
      <alignment wrapText="1"/>
    </xf>
    <xf numFmtId="0" fontId="0" fillId="3" borderId="4" xfId="0" applyFill="1" applyBorder="1" applyAlignment="1">
      <alignment horizontal="right"/>
    </xf>
    <xf numFmtId="0" fontId="0" fillId="4" borderId="5" xfId="0" applyFill="1" applyBorder="1"/>
    <xf numFmtId="164" fontId="0" fillId="4" borderId="5" xfId="0" applyNumberFormat="1" applyFill="1" applyBorder="1"/>
    <xf numFmtId="1" fontId="0" fillId="4" borderId="5" xfId="0" applyNumberFormat="1" applyFill="1" applyBorder="1"/>
    <xf numFmtId="0" fontId="0" fillId="6" borderId="5" xfId="0" applyFill="1" applyBorder="1"/>
    <xf numFmtId="164" fontId="0" fillId="6" borderId="5" xfId="0" applyNumberFormat="1" applyFill="1" applyBorder="1"/>
    <xf numFmtId="1" fontId="0" fillId="6" borderId="5" xfId="0" applyNumberFormat="1" applyFill="1" applyBorder="1"/>
    <xf numFmtId="164" fontId="0" fillId="3" borderId="5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Normal" xfId="0" builtinId="0"/>
  </cellStyles>
  <dxfs count="109">
    <dxf>
      <numFmt numFmtId="164" formatCode="0.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right" vertical="top" textRotation="0" wrapText="1" indent="0" justifyLastLine="0" shrinkToFit="0" readingOrder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numFmt numFmtId="1" formatCode="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numFmt numFmtId="164" formatCode="0.0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right" vertical="top" textRotation="0" wrapText="1" indent="0" justifyLastLine="0" shrinkToFit="0" readingOrder="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MCTS:1000 vs MCTS:Resources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MCTS Win%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layout>
                <c:manualLayout>
                  <c:x val="-5.9048799308295631E-2"/>
                  <c:y val="-5.9912951670533565E-2"/>
                </c:manualLayout>
              </c:layout>
              <c:tx>
                <c:rich>
                  <a:bodyPr/>
                  <a:lstStyle/>
                  <a:p>
                    <a:fld id="{1354910A-4F5D-4253-B18E-B0D431D8142D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FC1-0A48-85E9-D19F16B264F4}"/>
                </c:ext>
              </c:extLst>
            </c:dLbl>
            <c:dLbl>
              <c:idx val="34"/>
              <c:layout>
                <c:manualLayout>
                  <c:x val="-3.6342986939239236E-2"/>
                  <c:y val="-6.0370857703511603E-2"/>
                </c:manualLayout>
              </c:layout>
              <c:tx>
                <c:rich>
                  <a:bodyPr/>
                  <a:lstStyle/>
                  <a:p>
                    <a:fld id="{4368D99E-605C-46B0-89A5-FAE7E3589007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C1-0A48-85E9-D19F16B26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[1]MCTS1000MCTS!$J$2:$J$36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[1]MCTS1000MCTS!$K$2:$K$36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1.5</c:v>
                </c:pt>
                <c:pt idx="7">
                  <c:v>2.1</c:v>
                </c:pt>
                <c:pt idx="8">
                  <c:v>2.9</c:v>
                </c:pt>
                <c:pt idx="9">
                  <c:v>3.9</c:v>
                </c:pt>
                <c:pt idx="10">
                  <c:v>4.7</c:v>
                </c:pt>
                <c:pt idx="11">
                  <c:v>11.3</c:v>
                </c:pt>
                <c:pt idx="12">
                  <c:v>16.8</c:v>
                </c:pt>
                <c:pt idx="13">
                  <c:v>19.8</c:v>
                </c:pt>
                <c:pt idx="14">
                  <c:v>22.7</c:v>
                </c:pt>
                <c:pt idx="15">
                  <c:v>27.6</c:v>
                </c:pt>
                <c:pt idx="16">
                  <c:v>28.4</c:v>
                </c:pt>
                <c:pt idx="17">
                  <c:v>29.2</c:v>
                </c:pt>
                <c:pt idx="18">
                  <c:v>35</c:v>
                </c:pt>
                <c:pt idx="19">
                  <c:v>37.1</c:v>
                </c:pt>
                <c:pt idx="20">
                  <c:v>38.200000000000003</c:v>
                </c:pt>
                <c:pt idx="21">
                  <c:v>37.5</c:v>
                </c:pt>
                <c:pt idx="22">
                  <c:v>41.9</c:v>
                </c:pt>
                <c:pt idx="23">
                  <c:v>43.9</c:v>
                </c:pt>
                <c:pt idx="24">
                  <c:v>46.4</c:v>
                </c:pt>
                <c:pt idx="25">
                  <c:v>49.5</c:v>
                </c:pt>
                <c:pt idx="26">
                  <c:v>56.999999999999901</c:v>
                </c:pt>
                <c:pt idx="27">
                  <c:v>59.7</c:v>
                </c:pt>
                <c:pt idx="28">
                  <c:v>62.4</c:v>
                </c:pt>
                <c:pt idx="29">
                  <c:v>66.3</c:v>
                </c:pt>
                <c:pt idx="30">
                  <c:v>68.7</c:v>
                </c:pt>
                <c:pt idx="31">
                  <c:v>67.7</c:v>
                </c:pt>
                <c:pt idx="32">
                  <c:v>70.7</c:v>
                </c:pt>
                <c:pt idx="33">
                  <c:v>71.899999999999906</c:v>
                </c:pt>
                <c:pt idx="34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1-0A48-85E9-D19F16B2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387520"/>
        <c:axId val="962383200"/>
      </c:lineChart>
      <c:catAx>
        <c:axId val="9623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MCTS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3200"/>
        <c:crosses val="autoZero"/>
        <c:auto val="1"/>
        <c:lblAlgn val="ctr"/>
        <c:lblOffset val="100"/>
        <c:noMultiLvlLbl val="0"/>
      </c:catAx>
      <c:valAx>
        <c:axId val="9623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MCTS:</a:t>
            </a:r>
            <a:r>
              <a:rPr lang="en-GB" baseline="0"/>
              <a:t> Power &amp; Nodes Explored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 Avg Move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MCTS'!$M$1:$M$35</c:f>
              <c:numCache>
                <c:formatCode>General</c:formatCode>
                <c:ptCount val="35"/>
                <c:pt idx="0">
                  <c:v>0</c:v>
                </c:pt>
                <c:pt idx="1">
                  <c:v>702.37262399999997</c:v>
                </c:pt>
                <c:pt idx="2">
                  <c:v>1541.70955</c:v>
                </c:pt>
                <c:pt idx="3">
                  <c:v>2885.2334879999999</c:v>
                </c:pt>
                <c:pt idx="4">
                  <c:v>5413.8115319999997</c:v>
                </c:pt>
                <c:pt idx="5">
                  <c:v>7650.197032</c:v>
                </c:pt>
                <c:pt idx="6">
                  <c:v>9581.2085549999993</c:v>
                </c:pt>
                <c:pt idx="7">
                  <c:v>12444.835811999999</c:v>
                </c:pt>
                <c:pt idx="8">
                  <c:v>14806.774844</c:v>
                </c:pt>
                <c:pt idx="9">
                  <c:v>17725.874269</c:v>
                </c:pt>
                <c:pt idx="10">
                  <c:v>19994.287162999899</c:v>
                </c:pt>
                <c:pt idx="11">
                  <c:v>21820.643930999999</c:v>
                </c:pt>
                <c:pt idx="12">
                  <c:v>33882.194607999998</c:v>
                </c:pt>
                <c:pt idx="13">
                  <c:v>43929.730987999901</c:v>
                </c:pt>
                <c:pt idx="14">
                  <c:v>55572.647660999901</c:v>
                </c:pt>
                <c:pt idx="15">
                  <c:v>64332.684732000002</c:v>
                </c:pt>
                <c:pt idx="16">
                  <c:v>80840.352352999995</c:v>
                </c:pt>
                <c:pt idx="17">
                  <c:v>89221.401329</c:v>
                </c:pt>
                <c:pt idx="18">
                  <c:v>98153.929630999904</c:v>
                </c:pt>
                <c:pt idx="19">
                  <c:v>110907.691849999</c:v>
                </c:pt>
                <c:pt idx="20">
                  <c:v>145616.097996</c:v>
                </c:pt>
                <c:pt idx="21">
                  <c:v>155763.30329899999</c:v>
                </c:pt>
                <c:pt idx="22">
                  <c:v>161076.986515</c:v>
                </c:pt>
                <c:pt idx="23">
                  <c:v>180312.84701199899</c:v>
                </c:pt>
                <c:pt idx="24">
                  <c:v>200492.128933</c:v>
                </c:pt>
                <c:pt idx="25">
                  <c:v>221457.71239100001</c:v>
                </c:pt>
                <c:pt idx="26">
                  <c:v>422730.96930599998</c:v>
                </c:pt>
                <c:pt idx="27">
                  <c:v>621034.37469500001</c:v>
                </c:pt>
                <c:pt idx="28">
                  <c:v>860522.92512399994</c:v>
                </c:pt>
                <c:pt idx="29">
                  <c:v>1086648.6721979999</c:v>
                </c:pt>
                <c:pt idx="30">
                  <c:v>1369302.4147409999</c:v>
                </c:pt>
                <c:pt idx="31">
                  <c:v>1520405.6637500001</c:v>
                </c:pt>
                <c:pt idx="32">
                  <c:v>1714105.8670419999</c:v>
                </c:pt>
                <c:pt idx="33">
                  <c:v>1980878.741065</c:v>
                </c:pt>
                <c:pt idx="34">
                  <c:v>2162833.3323679999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5E48-94EC-149DEFF2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87615"/>
        <c:axId val="1694431823"/>
      </c:lineChart>
      <c:lineChart>
        <c:grouping val="standard"/>
        <c:varyColors val="0"/>
        <c:ser>
          <c:idx val="1"/>
          <c:order val="1"/>
          <c:tx>
            <c:v>P2 Wins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MCTS'!$K$1:$K$35</c:f>
              <c:numCache>
                <c:formatCode>General</c:formatCode>
                <c:ptCount val="35"/>
                <c:pt idx="0">
                  <c:v>0</c:v>
                </c:pt>
                <c:pt idx="1">
                  <c:v>3.1</c:v>
                </c:pt>
                <c:pt idx="2">
                  <c:v>4.5</c:v>
                </c:pt>
                <c:pt idx="3">
                  <c:v>16.100000000000001</c:v>
                </c:pt>
                <c:pt idx="4">
                  <c:v>26.9</c:v>
                </c:pt>
                <c:pt idx="5">
                  <c:v>34.799999999999997</c:v>
                </c:pt>
                <c:pt idx="6">
                  <c:v>45.1</c:v>
                </c:pt>
                <c:pt idx="7">
                  <c:v>54.1</c:v>
                </c:pt>
                <c:pt idx="8">
                  <c:v>60.699999999999903</c:v>
                </c:pt>
                <c:pt idx="9">
                  <c:v>64.8</c:v>
                </c:pt>
                <c:pt idx="10">
                  <c:v>68.5</c:v>
                </c:pt>
                <c:pt idx="11">
                  <c:v>68.599999999999994</c:v>
                </c:pt>
                <c:pt idx="12">
                  <c:v>82.3</c:v>
                </c:pt>
                <c:pt idx="13">
                  <c:v>85.3</c:v>
                </c:pt>
                <c:pt idx="14">
                  <c:v>89</c:v>
                </c:pt>
                <c:pt idx="15">
                  <c:v>91.8</c:v>
                </c:pt>
                <c:pt idx="16">
                  <c:v>91.1</c:v>
                </c:pt>
                <c:pt idx="17">
                  <c:v>92</c:v>
                </c:pt>
                <c:pt idx="18">
                  <c:v>93.7</c:v>
                </c:pt>
                <c:pt idx="19">
                  <c:v>94.399999999999906</c:v>
                </c:pt>
                <c:pt idx="20">
                  <c:v>94.1</c:v>
                </c:pt>
                <c:pt idx="21">
                  <c:v>94.8</c:v>
                </c:pt>
                <c:pt idx="22">
                  <c:v>96.899999999999906</c:v>
                </c:pt>
                <c:pt idx="23">
                  <c:v>96.7</c:v>
                </c:pt>
                <c:pt idx="24">
                  <c:v>96.2</c:v>
                </c:pt>
                <c:pt idx="25">
                  <c:v>97.6</c:v>
                </c:pt>
                <c:pt idx="26">
                  <c:v>98.8</c:v>
                </c:pt>
                <c:pt idx="27">
                  <c:v>99</c:v>
                </c:pt>
                <c:pt idx="28">
                  <c:v>98.5</c:v>
                </c:pt>
                <c:pt idx="29">
                  <c:v>99.2</c:v>
                </c:pt>
                <c:pt idx="30">
                  <c:v>99.3</c:v>
                </c:pt>
                <c:pt idx="31">
                  <c:v>99.6</c:v>
                </c:pt>
                <c:pt idx="32">
                  <c:v>99.6</c:v>
                </c:pt>
                <c:pt idx="33">
                  <c:v>99.3</c:v>
                </c:pt>
                <c:pt idx="34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5E48-94EC-149DEFF2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50752"/>
        <c:axId val="1074461072"/>
      </c:lineChart>
      <c:catAx>
        <c:axId val="5155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1823"/>
        <c:crosses val="autoZero"/>
        <c:auto val="1"/>
        <c:lblAlgn val="ctr"/>
        <c:lblOffset val="100"/>
        <c:noMultiLvlLbl val="0"/>
      </c:catAx>
      <c:valAx>
        <c:axId val="16944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7615"/>
        <c:crosses val="autoZero"/>
        <c:crossBetween val="between"/>
      </c:valAx>
      <c:valAx>
        <c:axId val="107446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50752"/>
        <c:crosses val="max"/>
        <c:crossBetween val="between"/>
      </c:valAx>
      <c:catAx>
        <c:axId val="91435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4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 Rates and for MCTS + Naive (P2) vs. MCTS:1000 (P1)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MCTS Naïve Win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379926867889998E-3"/>
                  <c:y val="1.3601852313131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9-514A-8C46-EF5BE1E0093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39-514A-8C46-EF5BE1E00932}"/>
                </c:ext>
              </c:extLst>
            </c:dLbl>
            <c:dLbl>
              <c:idx val="2"/>
              <c:layout>
                <c:manualLayout>
                  <c:x val="6.8967680269373137E-3"/>
                  <c:y val="2.4076870467080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39-514A-8C46-EF5BE1E00932}"/>
                </c:ext>
              </c:extLst>
            </c:dLbl>
            <c:dLbl>
              <c:idx val="3"/>
              <c:layout>
                <c:manualLayout>
                  <c:x val="9.3555433670856718E-3"/>
                  <c:y val="1.5696855943921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39-514A-8C46-EF5BE1E0093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39-514A-8C46-EF5BE1E00932}"/>
                </c:ext>
              </c:extLst>
            </c:dLbl>
            <c:dLbl>
              <c:idx val="5"/>
              <c:layout>
                <c:manualLayout>
                  <c:x val="4.4379926867890223E-3"/>
                  <c:y val="2.6171874097869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39-514A-8C46-EF5BE1E0093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39-514A-8C46-EF5BE1E00932}"/>
                </c:ext>
              </c:extLst>
            </c:dLbl>
            <c:dLbl>
              <c:idx val="7"/>
              <c:layout>
                <c:manualLayout>
                  <c:x val="3.749535591547466E-3"/>
                  <c:y val="3.2456884990239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39-514A-8C46-EF5BE1E0093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39-514A-8C46-EF5BE1E00932}"/>
                </c:ext>
              </c:extLst>
            </c:dLbl>
            <c:dLbl>
              <c:idx val="9"/>
              <c:layout>
                <c:manualLayout>
                  <c:x val="3.749535591547466E-3"/>
                  <c:y val="1.3601852313131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39-514A-8C46-EF5BE1E00932}"/>
                </c:ext>
              </c:extLst>
            </c:dLbl>
            <c:dLbl>
              <c:idx val="10"/>
              <c:layout>
                <c:manualLayout>
                  <c:x val="-6.0855657690458767E-3"/>
                  <c:y val="2.6171874097869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39-514A-8C46-EF5BE1E00932}"/>
                </c:ext>
              </c:extLst>
            </c:dLbl>
            <c:dLbl>
              <c:idx val="11"/>
              <c:layout>
                <c:manualLayout>
                  <c:x val="-1.3461891789490884E-2"/>
                  <c:y val="2.6171874097869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39-514A-8C46-EF5BE1E00932}"/>
                </c:ext>
              </c:extLst>
            </c:dLbl>
            <c:dLbl>
              <c:idx val="12"/>
              <c:layout>
                <c:manualLayout>
                  <c:x val="3.749535591547466E-3"/>
                  <c:y val="2.407687046708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39-514A-8C46-EF5BE1E00932}"/>
                </c:ext>
              </c:extLst>
            </c:dLbl>
            <c:dLbl>
              <c:idx val="13"/>
              <c:layout>
                <c:manualLayout>
                  <c:x val="1.1125861611992473E-2"/>
                  <c:y val="1.988686320550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139-514A-8C46-EF5BE1E00932}"/>
                </c:ext>
              </c:extLst>
            </c:dLbl>
            <c:dLbl>
              <c:idx val="14"/>
              <c:layout>
                <c:manualLayout>
                  <c:x val="6.208310931695802E-3"/>
                  <c:y val="1.9886863205500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139-514A-8C46-EF5BE1E00932}"/>
                </c:ext>
              </c:extLst>
            </c:dLbl>
            <c:dLbl>
              <c:idx val="15"/>
              <c:layout>
                <c:manualLayout>
                  <c:x val="8.6670862718441384E-3"/>
                  <c:y val="2.6171874097869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39-514A-8C46-EF5BE1E0093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39-514A-8C46-EF5BE1E0093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39-514A-8C46-EF5BE1E00932}"/>
                </c:ext>
              </c:extLst>
            </c:dLbl>
            <c:dLbl>
              <c:idx val="18"/>
              <c:layout>
                <c:manualLayout>
                  <c:x val="-1.1003116449342548E-2"/>
                  <c:y val="3.455188862102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39-514A-8C46-EF5BE1E00932}"/>
                </c:ext>
              </c:extLst>
            </c:dLbl>
            <c:dLbl>
              <c:idx val="19"/>
              <c:layout>
                <c:manualLayout>
                  <c:x val="1.3584636952140764E-2"/>
                  <c:y val="3.455188862102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139-514A-8C46-EF5BE1E0093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139-514A-8C46-EF5BE1E00932}"/>
                </c:ext>
              </c:extLst>
            </c:dLbl>
            <c:dLbl>
              <c:idx val="21"/>
              <c:layout>
                <c:manualLayout>
                  <c:x val="4.0393419542772285E-2"/>
                  <c:y val="2.3815077493689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139-514A-8C46-EF5BE1E0093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39-514A-8C46-EF5BE1E00932}"/>
                </c:ext>
              </c:extLst>
            </c:dLbl>
            <c:dLbl>
              <c:idx val="23"/>
              <c:layout>
                <c:manualLayout>
                  <c:x val="5.7653186655247962E-2"/>
                  <c:y val="7.29480193350481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139-514A-8C46-EF5BE1E00932}"/>
                </c:ext>
              </c:extLst>
            </c:dLbl>
            <c:dLbl>
              <c:idx val="24"/>
              <c:layout>
                <c:manualLayout>
                  <c:x val="6.1924233719712072E-3"/>
                  <c:y val="1.28725492408004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39-514A-8C46-EF5BE1E00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[1]OldMCTSNaiveResults!$J$3:$J$36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650</c:v>
                </c:pt>
                <c:pt idx="19">
                  <c:v>700</c:v>
                </c:pt>
                <c:pt idx="20">
                  <c:v>750</c:v>
                </c:pt>
                <c:pt idx="21">
                  <c:v>800</c:v>
                </c:pt>
                <c:pt idx="22">
                  <c:v>850</c:v>
                </c:pt>
                <c:pt idx="23">
                  <c:v>900</c:v>
                </c:pt>
                <c:pt idx="24">
                  <c:v>1000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</c:numCache>
            </c:numRef>
          </c:xVal>
          <c:yVal>
            <c:numRef>
              <c:f>[1]OldMCTSNaiveResults!$K$3:$K$36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4.2</c:v>
                </c:pt>
                <c:pt idx="3">
                  <c:v>5.5</c:v>
                </c:pt>
                <c:pt idx="4">
                  <c:v>7.3</c:v>
                </c:pt>
                <c:pt idx="5">
                  <c:v>8.6</c:v>
                </c:pt>
                <c:pt idx="6">
                  <c:v>10.8</c:v>
                </c:pt>
                <c:pt idx="7">
                  <c:v>12.2</c:v>
                </c:pt>
                <c:pt idx="8">
                  <c:v>13.8</c:v>
                </c:pt>
                <c:pt idx="9">
                  <c:v>13.9</c:v>
                </c:pt>
                <c:pt idx="10">
                  <c:v>20.9</c:v>
                </c:pt>
                <c:pt idx="11">
                  <c:v>25.5</c:v>
                </c:pt>
                <c:pt idx="12">
                  <c:v>29.299999999999901</c:v>
                </c:pt>
                <c:pt idx="13">
                  <c:v>32.4</c:v>
                </c:pt>
                <c:pt idx="14">
                  <c:v>35.6</c:v>
                </c:pt>
                <c:pt idx="15">
                  <c:v>38.700000000000003</c:v>
                </c:pt>
                <c:pt idx="16">
                  <c:v>41.099999999999902</c:v>
                </c:pt>
                <c:pt idx="17">
                  <c:v>42.199999999999903</c:v>
                </c:pt>
                <c:pt idx="18">
                  <c:v>46.6</c:v>
                </c:pt>
                <c:pt idx="19">
                  <c:v>50.6</c:v>
                </c:pt>
                <c:pt idx="20">
                  <c:v>49.1</c:v>
                </c:pt>
                <c:pt idx="21">
                  <c:v>53</c:v>
                </c:pt>
                <c:pt idx="22">
                  <c:v>53.6</c:v>
                </c:pt>
                <c:pt idx="23">
                  <c:v>53.3</c:v>
                </c:pt>
                <c:pt idx="24">
                  <c:v>60.3</c:v>
                </c:pt>
                <c:pt idx="25">
                  <c:v>72.3</c:v>
                </c:pt>
                <c:pt idx="26">
                  <c:v>78.5</c:v>
                </c:pt>
                <c:pt idx="27">
                  <c:v>82.699999999999903</c:v>
                </c:pt>
                <c:pt idx="28">
                  <c:v>84.8</c:v>
                </c:pt>
                <c:pt idx="29">
                  <c:v>88.2</c:v>
                </c:pt>
                <c:pt idx="30">
                  <c:v>89</c:v>
                </c:pt>
                <c:pt idx="31">
                  <c:v>87.9</c:v>
                </c:pt>
                <c:pt idx="32">
                  <c:v>88.9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139-514A-8C46-EF5BE1E0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2591"/>
        <c:axId val="599729391"/>
      </c:scatterChart>
      <c:valAx>
        <c:axId val="60862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MCTS + Naive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9391"/>
        <c:crosses val="autoZero"/>
        <c:crossBetween val="midCat"/>
      </c:valAx>
      <c:valAx>
        <c:axId val="5997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MCTS + Naive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97484815770172"/>
          <c:y val="0.90389146099614615"/>
          <c:w val="0.17602521921013176"/>
          <c:h val="5.7279760611364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CPU Power Consumption MCTS:100</a:t>
            </a:r>
            <a:r>
              <a:rPr lang="en-GB" sz="1400" b="1" baseline="0"/>
              <a:t>0 &amp; MCTS + Naive</a:t>
            </a:r>
            <a:endParaRPr lang="en-GB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MCTS + Naive 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[1]OldMCTSNaiveResults!$J$2:$J$27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</c:numCache>
            </c:numRef>
          </c:cat>
          <c:val>
            <c:numRef>
              <c:f>[1]OldMCTSNaiveResults!$N$2:$N$27</c:f>
              <c:numCache>
                <c:formatCode>General</c:formatCode>
                <c:ptCount val="26"/>
                <c:pt idx="0">
                  <c:v>11.883599999999999</c:v>
                </c:pt>
                <c:pt idx="1">
                  <c:v>24.8504</c:v>
                </c:pt>
                <c:pt idx="2">
                  <c:v>59.6845</c:v>
                </c:pt>
                <c:pt idx="3">
                  <c:v>86.177000000000007</c:v>
                </c:pt>
                <c:pt idx="4">
                  <c:v>123.8372</c:v>
                </c:pt>
                <c:pt idx="5">
                  <c:v>159.17920000000001</c:v>
                </c:pt>
                <c:pt idx="6">
                  <c:v>201.03030000000001</c:v>
                </c:pt>
                <c:pt idx="7">
                  <c:v>201.46809999999999</c:v>
                </c:pt>
                <c:pt idx="8">
                  <c:v>283.90350000000001</c:v>
                </c:pt>
                <c:pt idx="9">
                  <c:v>360.35860000000002</c:v>
                </c:pt>
                <c:pt idx="10">
                  <c:v>367.0847</c:v>
                </c:pt>
                <c:pt idx="11">
                  <c:v>617.16279999999995</c:v>
                </c:pt>
                <c:pt idx="12">
                  <c:v>850.63810000000001</c:v>
                </c:pt>
                <c:pt idx="13">
                  <c:v>1080.4513999999999</c:v>
                </c:pt>
                <c:pt idx="14">
                  <c:v>1059.0189</c:v>
                </c:pt>
                <c:pt idx="15">
                  <c:v>1191.8659</c:v>
                </c:pt>
                <c:pt idx="16">
                  <c:v>1413.9538</c:v>
                </c:pt>
                <c:pt idx="17">
                  <c:v>1618.0514000000001</c:v>
                </c:pt>
                <c:pt idx="18">
                  <c:v>1781.5473999999999</c:v>
                </c:pt>
                <c:pt idx="19">
                  <c:v>2527.4079000000002</c:v>
                </c:pt>
                <c:pt idx="20">
                  <c:v>2571.8793000000001</c:v>
                </c:pt>
                <c:pt idx="21">
                  <c:v>2867.3168999999998</c:v>
                </c:pt>
                <c:pt idx="22">
                  <c:v>3021.9787999999999</c:v>
                </c:pt>
                <c:pt idx="23">
                  <c:v>3379.183</c:v>
                </c:pt>
                <c:pt idx="24">
                  <c:v>3683.317</c:v>
                </c:pt>
                <c:pt idx="25">
                  <c:v>4050.5843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A-8140-B6C8-83A21DAB71FC}"/>
            </c:ext>
          </c:extLst>
        </c:ser>
        <c:ser>
          <c:idx val="0"/>
          <c:order val="1"/>
          <c:tx>
            <c:v>MCTS:1000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[1]OldMCTSNaiveResults!$J$2:$J$27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</c:numCache>
            </c:numRef>
          </c:cat>
          <c:val>
            <c:numRef>
              <c:f>[1]OldMCTSNaiveResults!$G$2:$G$27</c:f>
              <c:numCache>
                <c:formatCode>General</c:formatCode>
                <c:ptCount val="26"/>
                <c:pt idx="0">
                  <c:v>1829.8866</c:v>
                </c:pt>
                <c:pt idx="1">
                  <c:v>2535.4641999999999</c:v>
                </c:pt>
                <c:pt idx="2">
                  <c:v>2771.6718999999998</c:v>
                </c:pt>
                <c:pt idx="3">
                  <c:v>2885.2802000000001</c:v>
                </c:pt>
                <c:pt idx="4">
                  <c:v>3146.4850000000001</c:v>
                </c:pt>
                <c:pt idx="5">
                  <c:v>3177.6815000000001</c:v>
                </c:pt>
                <c:pt idx="6">
                  <c:v>3233.0666999999999</c:v>
                </c:pt>
                <c:pt idx="7">
                  <c:v>2668.8962000000001</c:v>
                </c:pt>
                <c:pt idx="8">
                  <c:v>3206.4638</c:v>
                </c:pt>
                <c:pt idx="9">
                  <c:v>3533.9369000000002</c:v>
                </c:pt>
                <c:pt idx="10">
                  <c:v>3236.4964</c:v>
                </c:pt>
                <c:pt idx="11">
                  <c:v>3600.1071000000002</c:v>
                </c:pt>
                <c:pt idx="12">
                  <c:v>3773.5234999999998</c:v>
                </c:pt>
                <c:pt idx="13">
                  <c:v>3847.7577000000001</c:v>
                </c:pt>
                <c:pt idx="14">
                  <c:v>3129.7330000000002</c:v>
                </c:pt>
                <c:pt idx="15">
                  <c:v>2977.8606</c:v>
                </c:pt>
                <c:pt idx="16">
                  <c:v>3041.0493999999999</c:v>
                </c:pt>
                <c:pt idx="17">
                  <c:v>3047.8566000000001</c:v>
                </c:pt>
                <c:pt idx="18">
                  <c:v>2999.5823999999998</c:v>
                </c:pt>
                <c:pt idx="19">
                  <c:v>3213.5707000000002</c:v>
                </c:pt>
                <c:pt idx="20">
                  <c:v>3020.3013999999998</c:v>
                </c:pt>
                <c:pt idx="21">
                  <c:v>3136.0772000000002</c:v>
                </c:pt>
                <c:pt idx="22">
                  <c:v>3110.4337</c:v>
                </c:pt>
                <c:pt idx="23">
                  <c:v>3295.2736</c:v>
                </c:pt>
                <c:pt idx="24">
                  <c:v>3386.6446999999998</c:v>
                </c:pt>
                <c:pt idx="25">
                  <c:v>3365.8051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A-8140-B6C8-83A21DAB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18719"/>
        <c:axId val="1747032271"/>
      </c:lineChart>
      <c:catAx>
        <c:axId val="174541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MCTS + Naive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71"/>
        <c:crosses val="autoZero"/>
        <c:auto val="1"/>
        <c:lblAlgn val="ctr"/>
        <c:lblOffset val="100"/>
        <c:noMultiLvlLbl val="0"/>
      </c:catAx>
      <c:valAx>
        <c:axId val="17470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Energy 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MCTS Naïve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[1]OldMCTSNaiveResults!$N$2:$N$35</c:f>
              <c:numCache>
                <c:formatCode>General</c:formatCode>
                <c:ptCount val="34"/>
                <c:pt idx="0">
                  <c:v>11.883599999999999</c:v>
                </c:pt>
                <c:pt idx="1">
                  <c:v>24.8504</c:v>
                </c:pt>
                <c:pt idx="2">
                  <c:v>59.6845</c:v>
                </c:pt>
                <c:pt idx="3">
                  <c:v>86.177000000000007</c:v>
                </c:pt>
                <c:pt idx="4">
                  <c:v>123.8372</c:v>
                </c:pt>
                <c:pt idx="5">
                  <c:v>159.17920000000001</c:v>
                </c:pt>
                <c:pt idx="6">
                  <c:v>201.03030000000001</c:v>
                </c:pt>
                <c:pt idx="7">
                  <c:v>201.46809999999999</c:v>
                </c:pt>
                <c:pt idx="8">
                  <c:v>283.90350000000001</c:v>
                </c:pt>
                <c:pt idx="9">
                  <c:v>360.35860000000002</c:v>
                </c:pt>
                <c:pt idx="10">
                  <c:v>367.0847</c:v>
                </c:pt>
                <c:pt idx="11">
                  <c:v>617.16279999999995</c:v>
                </c:pt>
                <c:pt idx="12">
                  <c:v>850.63810000000001</c:v>
                </c:pt>
                <c:pt idx="13">
                  <c:v>1080.4513999999999</c:v>
                </c:pt>
                <c:pt idx="14">
                  <c:v>1059.0189</c:v>
                </c:pt>
                <c:pt idx="15">
                  <c:v>1191.8659</c:v>
                </c:pt>
                <c:pt idx="16">
                  <c:v>1413.9538</c:v>
                </c:pt>
                <c:pt idx="17">
                  <c:v>1618.0514000000001</c:v>
                </c:pt>
                <c:pt idx="18">
                  <c:v>1781.5473999999999</c:v>
                </c:pt>
                <c:pt idx="19">
                  <c:v>2527.4079000000002</c:v>
                </c:pt>
                <c:pt idx="20">
                  <c:v>2571.8793000000001</c:v>
                </c:pt>
                <c:pt idx="21">
                  <c:v>2867.3168999999998</c:v>
                </c:pt>
                <c:pt idx="22">
                  <c:v>3021.9787999999999</c:v>
                </c:pt>
                <c:pt idx="23">
                  <c:v>3379.183</c:v>
                </c:pt>
                <c:pt idx="24">
                  <c:v>3683.317</c:v>
                </c:pt>
                <c:pt idx="25">
                  <c:v>4050.5843</c:v>
                </c:pt>
                <c:pt idx="26">
                  <c:v>5124.9461000000001</c:v>
                </c:pt>
                <c:pt idx="27">
                  <c:v>13597.4211</c:v>
                </c:pt>
                <c:pt idx="28">
                  <c:v>18386.1976</c:v>
                </c:pt>
                <c:pt idx="29">
                  <c:v>21551.1083</c:v>
                </c:pt>
                <c:pt idx="30">
                  <c:v>26714.3478</c:v>
                </c:pt>
                <c:pt idx="31">
                  <c:v>28027.941699999999</c:v>
                </c:pt>
                <c:pt idx="32">
                  <c:v>31743.773700000002</c:v>
                </c:pt>
                <c:pt idx="33">
                  <c:v>38004.347800000003</c:v>
                </c:pt>
              </c:numCache>
            </c:numRef>
          </c:xVal>
          <c:yVal>
            <c:numRef>
              <c:f>[1]OldMCTSNaiveResults!$K$2:$K$35</c:f>
              <c:numCache>
                <c:formatCode>General</c:formatCode>
                <c:ptCount val="3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4.2</c:v>
                </c:pt>
                <c:pt idx="4">
                  <c:v>5.5</c:v>
                </c:pt>
                <c:pt idx="5">
                  <c:v>7.3</c:v>
                </c:pt>
                <c:pt idx="6">
                  <c:v>8.6</c:v>
                </c:pt>
                <c:pt idx="7">
                  <c:v>10.8</c:v>
                </c:pt>
                <c:pt idx="8">
                  <c:v>12.2</c:v>
                </c:pt>
                <c:pt idx="9">
                  <c:v>13.8</c:v>
                </c:pt>
                <c:pt idx="10">
                  <c:v>13.9</c:v>
                </c:pt>
                <c:pt idx="11">
                  <c:v>20.9</c:v>
                </c:pt>
                <c:pt idx="12">
                  <c:v>25.5</c:v>
                </c:pt>
                <c:pt idx="13">
                  <c:v>29.299999999999901</c:v>
                </c:pt>
                <c:pt idx="14">
                  <c:v>32.4</c:v>
                </c:pt>
                <c:pt idx="15">
                  <c:v>35.6</c:v>
                </c:pt>
                <c:pt idx="16">
                  <c:v>38.700000000000003</c:v>
                </c:pt>
                <c:pt idx="17">
                  <c:v>41.099999999999902</c:v>
                </c:pt>
                <c:pt idx="18">
                  <c:v>42.199999999999903</c:v>
                </c:pt>
                <c:pt idx="19">
                  <c:v>46.6</c:v>
                </c:pt>
                <c:pt idx="20">
                  <c:v>50.6</c:v>
                </c:pt>
                <c:pt idx="21">
                  <c:v>49.1</c:v>
                </c:pt>
                <c:pt idx="22">
                  <c:v>53</c:v>
                </c:pt>
                <c:pt idx="23">
                  <c:v>53.6</c:v>
                </c:pt>
                <c:pt idx="24">
                  <c:v>53.3</c:v>
                </c:pt>
                <c:pt idx="25">
                  <c:v>60.3</c:v>
                </c:pt>
                <c:pt idx="26">
                  <c:v>72.3</c:v>
                </c:pt>
                <c:pt idx="27">
                  <c:v>78.5</c:v>
                </c:pt>
                <c:pt idx="28">
                  <c:v>82.699999999999903</c:v>
                </c:pt>
                <c:pt idx="29">
                  <c:v>84.8</c:v>
                </c:pt>
                <c:pt idx="30">
                  <c:v>88.2</c:v>
                </c:pt>
                <c:pt idx="31">
                  <c:v>89</c:v>
                </c:pt>
                <c:pt idx="32">
                  <c:v>87.9</c:v>
                </c:pt>
                <c:pt idx="33">
                  <c:v>88.9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F-434B-913A-A3EBEFBC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55552"/>
        <c:axId val="504036320"/>
      </c:scatterChart>
      <c:valAx>
        <c:axId val="1803355552"/>
        <c:scaling>
          <c:orientation val="minMax"/>
          <c:max val="4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36320"/>
        <c:crosses val="autoZero"/>
        <c:crossBetween val="midCat"/>
        <c:majorUnit val="5000"/>
        <c:minorUnit val="100"/>
      </c:valAx>
      <c:valAx>
        <c:axId val="504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72496432619636E-2"/>
          <c:y val="8.3711079900529742E-2"/>
          <c:w val="0.84652560312327518"/>
          <c:h val="0.7849370775842015"/>
        </c:manualLayout>
      </c:layout>
      <c:scatterChart>
        <c:scatterStyle val="lineMarker"/>
        <c:varyColors val="0"/>
        <c:ser>
          <c:idx val="0"/>
          <c:order val="0"/>
          <c:tx>
            <c:v>Power mJ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[1]OldMCTSNaiveResults!$K$2:$K$35</c:f>
              <c:numCache>
                <c:formatCode>General</c:formatCode>
                <c:ptCount val="3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4.2</c:v>
                </c:pt>
                <c:pt idx="4">
                  <c:v>5.5</c:v>
                </c:pt>
                <c:pt idx="5">
                  <c:v>7.3</c:v>
                </c:pt>
                <c:pt idx="6">
                  <c:v>8.6</c:v>
                </c:pt>
                <c:pt idx="7">
                  <c:v>10.8</c:v>
                </c:pt>
                <c:pt idx="8">
                  <c:v>12.2</c:v>
                </c:pt>
                <c:pt idx="9">
                  <c:v>13.8</c:v>
                </c:pt>
                <c:pt idx="10">
                  <c:v>13.9</c:v>
                </c:pt>
                <c:pt idx="11">
                  <c:v>20.9</c:v>
                </c:pt>
                <c:pt idx="12">
                  <c:v>25.5</c:v>
                </c:pt>
                <c:pt idx="13">
                  <c:v>29.299999999999901</c:v>
                </c:pt>
                <c:pt idx="14">
                  <c:v>32.4</c:v>
                </c:pt>
                <c:pt idx="15">
                  <c:v>35.6</c:v>
                </c:pt>
                <c:pt idx="16">
                  <c:v>38.700000000000003</c:v>
                </c:pt>
                <c:pt idx="17">
                  <c:v>41.099999999999902</c:v>
                </c:pt>
                <c:pt idx="18">
                  <c:v>42.199999999999903</c:v>
                </c:pt>
                <c:pt idx="19">
                  <c:v>46.6</c:v>
                </c:pt>
                <c:pt idx="20">
                  <c:v>50.6</c:v>
                </c:pt>
                <c:pt idx="21">
                  <c:v>49.1</c:v>
                </c:pt>
                <c:pt idx="22">
                  <c:v>53</c:v>
                </c:pt>
                <c:pt idx="23">
                  <c:v>53.6</c:v>
                </c:pt>
                <c:pt idx="24">
                  <c:v>53.3</c:v>
                </c:pt>
                <c:pt idx="25">
                  <c:v>60.3</c:v>
                </c:pt>
                <c:pt idx="26">
                  <c:v>72.3</c:v>
                </c:pt>
                <c:pt idx="27">
                  <c:v>78.5</c:v>
                </c:pt>
                <c:pt idx="28">
                  <c:v>82.699999999999903</c:v>
                </c:pt>
                <c:pt idx="29">
                  <c:v>84.8</c:v>
                </c:pt>
                <c:pt idx="30">
                  <c:v>88.2</c:v>
                </c:pt>
                <c:pt idx="31">
                  <c:v>89</c:v>
                </c:pt>
                <c:pt idx="32">
                  <c:v>87.9</c:v>
                </c:pt>
                <c:pt idx="33">
                  <c:v>88.9</c:v>
                </c:pt>
              </c:numCache>
            </c:numRef>
          </c:xVal>
          <c:yVal>
            <c:numRef>
              <c:f>[1]OldMCTSNaiveResults!$N$2:$N$35</c:f>
              <c:numCache>
                <c:formatCode>General</c:formatCode>
                <c:ptCount val="34"/>
                <c:pt idx="0">
                  <c:v>11.883599999999999</c:v>
                </c:pt>
                <c:pt idx="1">
                  <c:v>24.8504</c:v>
                </c:pt>
                <c:pt idx="2">
                  <c:v>59.6845</c:v>
                </c:pt>
                <c:pt idx="3">
                  <c:v>86.177000000000007</c:v>
                </c:pt>
                <c:pt idx="4">
                  <c:v>123.8372</c:v>
                </c:pt>
                <c:pt idx="5">
                  <c:v>159.17920000000001</c:v>
                </c:pt>
                <c:pt idx="6">
                  <c:v>201.03030000000001</c:v>
                </c:pt>
                <c:pt idx="7">
                  <c:v>201.46809999999999</c:v>
                </c:pt>
                <c:pt idx="8">
                  <c:v>283.90350000000001</c:v>
                </c:pt>
                <c:pt idx="9">
                  <c:v>360.35860000000002</c:v>
                </c:pt>
                <c:pt idx="10">
                  <c:v>367.0847</c:v>
                </c:pt>
                <c:pt idx="11">
                  <c:v>617.16279999999995</c:v>
                </c:pt>
                <c:pt idx="12">
                  <c:v>850.63810000000001</c:v>
                </c:pt>
                <c:pt idx="13">
                  <c:v>1080.4513999999999</c:v>
                </c:pt>
                <c:pt idx="14">
                  <c:v>1059.0189</c:v>
                </c:pt>
                <c:pt idx="15">
                  <c:v>1191.8659</c:v>
                </c:pt>
                <c:pt idx="16">
                  <c:v>1413.9538</c:v>
                </c:pt>
                <c:pt idx="17">
                  <c:v>1618.0514000000001</c:v>
                </c:pt>
                <c:pt idx="18">
                  <c:v>1781.5473999999999</c:v>
                </c:pt>
                <c:pt idx="19">
                  <c:v>2527.4079000000002</c:v>
                </c:pt>
                <c:pt idx="20">
                  <c:v>2571.8793000000001</c:v>
                </c:pt>
                <c:pt idx="21">
                  <c:v>2867.3168999999998</c:v>
                </c:pt>
                <c:pt idx="22">
                  <c:v>3021.9787999999999</c:v>
                </c:pt>
                <c:pt idx="23">
                  <c:v>3379.183</c:v>
                </c:pt>
                <c:pt idx="24">
                  <c:v>3683.317</c:v>
                </c:pt>
                <c:pt idx="25">
                  <c:v>4050.5843</c:v>
                </c:pt>
                <c:pt idx="26">
                  <c:v>5124.9461000000001</c:v>
                </c:pt>
                <c:pt idx="27">
                  <c:v>13597.4211</c:v>
                </c:pt>
                <c:pt idx="28">
                  <c:v>18386.1976</c:v>
                </c:pt>
                <c:pt idx="29">
                  <c:v>21551.1083</c:v>
                </c:pt>
                <c:pt idx="30">
                  <c:v>26714.3478</c:v>
                </c:pt>
                <c:pt idx="31">
                  <c:v>28027.941699999999</c:v>
                </c:pt>
                <c:pt idx="32">
                  <c:v>31743.773700000002</c:v>
                </c:pt>
                <c:pt idx="33">
                  <c:v>38004.347800000003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E-8F4B-A259-E9A7165F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03968"/>
        <c:axId val="2010204448"/>
      </c:scatterChart>
      <c:valAx>
        <c:axId val="20102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04448"/>
        <c:crosses val="autoZero"/>
        <c:crossBetween val="midCat"/>
        <c:majorUnit val="5"/>
      </c:valAx>
      <c:valAx>
        <c:axId val="2010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'P2 Wins %' by 'P2 Parameters'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[1]Sheet3!$J$2:$J$35</c:f>
              <c:numCache>
                <c:formatCode>General</c:formatCode>
                <c:ptCount val="3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[1]Sheet3!$K$2:$K$35</c:f>
              <c:numCache>
                <c:formatCode>General</c:formatCode>
                <c:ptCount val="34"/>
                <c:pt idx="0">
                  <c:v>3.1</c:v>
                </c:pt>
                <c:pt idx="1">
                  <c:v>4.5</c:v>
                </c:pt>
                <c:pt idx="2">
                  <c:v>16.100000000000001</c:v>
                </c:pt>
                <c:pt idx="3">
                  <c:v>26.9</c:v>
                </c:pt>
                <c:pt idx="4">
                  <c:v>34.799999999999997</c:v>
                </c:pt>
                <c:pt idx="5">
                  <c:v>45.1</c:v>
                </c:pt>
                <c:pt idx="6">
                  <c:v>54.1</c:v>
                </c:pt>
                <c:pt idx="7">
                  <c:v>60.699999999999903</c:v>
                </c:pt>
                <c:pt idx="8">
                  <c:v>64.8</c:v>
                </c:pt>
                <c:pt idx="9">
                  <c:v>68.5</c:v>
                </c:pt>
                <c:pt idx="10">
                  <c:v>68.599999999999994</c:v>
                </c:pt>
                <c:pt idx="11">
                  <c:v>82.3</c:v>
                </c:pt>
                <c:pt idx="12">
                  <c:v>85.3</c:v>
                </c:pt>
                <c:pt idx="13">
                  <c:v>89</c:v>
                </c:pt>
                <c:pt idx="14">
                  <c:v>91.8</c:v>
                </c:pt>
                <c:pt idx="15">
                  <c:v>91.1</c:v>
                </c:pt>
                <c:pt idx="16">
                  <c:v>92</c:v>
                </c:pt>
                <c:pt idx="17">
                  <c:v>93.7</c:v>
                </c:pt>
                <c:pt idx="18">
                  <c:v>94.399999999999906</c:v>
                </c:pt>
                <c:pt idx="19">
                  <c:v>94.1</c:v>
                </c:pt>
                <c:pt idx="20">
                  <c:v>94.8</c:v>
                </c:pt>
                <c:pt idx="21">
                  <c:v>96.899999999999906</c:v>
                </c:pt>
                <c:pt idx="22">
                  <c:v>96.7</c:v>
                </c:pt>
                <c:pt idx="23">
                  <c:v>96.2</c:v>
                </c:pt>
                <c:pt idx="24">
                  <c:v>97.6</c:v>
                </c:pt>
                <c:pt idx="25">
                  <c:v>98.8</c:v>
                </c:pt>
                <c:pt idx="26">
                  <c:v>99</c:v>
                </c:pt>
                <c:pt idx="27">
                  <c:v>98.5</c:v>
                </c:pt>
                <c:pt idx="28">
                  <c:v>99.2</c:v>
                </c:pt>
                <c:pt idx="29">
                  <c:v>99.3</c:v>
                </c:pt>
                <c:pt idx="30">
                  <c:v>99.6</c:v>
                </c:pt>
                <c:pt idx="31">
                  <c:v>99.6</c:v>
                </c:pt>
                <c:pt idx="32">
                  <c:v>99.3</c:v>
                </c:pt>
                <c:pt idx="33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7-E44B-9C9A-07F5ED8F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46895"/>
        <c:axId val="1288829615"/>
      </c:scatterChart>
      <c:valAx>
        <c:axId val="12888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29615"/>
        <c:crosses val="autoZero"/>
        <c:crossBetween val="midCat"/>
        <c:maj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88829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MCTS Win%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...'!$K$1:$K$36</c15:sqref>
                  </c15:fullRef>
                </c:ext>
              </c:extLst>
              <c:f>'[1]MCTS 1000 vs ...'!$K$2:$K$36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1.5</c:v>
                </c:pt>
                <c:pt idx="7">
                  <c:v>2.1</c:v>
                </c:pt>
                <c:pt idx="8">
                  <c:v>2.9</c:v>
                </c:pt>
                <c:pt idx="9">
                  <c:v>3.9</c:v>
                </c:pt>
                <c:pt idx="10">
                  <c:v>4.7</c:v>
                </c:pt>
                <c:pt idx="11">
                  <c:v>11.3</c:v>
                </c:pt>
                <c:pt idx="12">
                  <c:v>16.8</c:v>
                </c:pt>
                <c:pt idx="13">
                  <c:v>19.8</c:v>
                </c:pt>
                <c:pt idx="14">
                  <c:v>22.7</c:v>
                </c:pt>
                <c:pt idx="15">
                  <c:v>27.6</c:v>
                </c:pt>
                <c:pt idx="16">
                  <c:v>28.4</c:v>
                </c:pt>
                <c:pt idx="17">
                  <c:v>29.2</c:v>
                </c:pt>
                <c:pt idx="18">
                  <c:v>35</c:v>
                </c:pt>
                <c:pt idx="19">
                  <c:v>37.1</c:v>
                </c:pt>
                <c:pt idx="20">
                  <c:v>38.200000000000003</c:v>
                </c:pt>
                <c:pt idx="21">
                  <c:v>37.5</c:v>
                </c:pt>
                <c:pt idx="22">
                  <c:v>41.9</c:v>
                </c:pt>
                <c:pt idx="23">
                  <c:v>43.9</c:v>
                </c:pt>
                <c:pt idx="24">
                  <c:v>46.4</c:v>
                </c:pt>
                <c:pt idx="25">
                  <c:v>44.5</c:v>
                </c:pt>
                <c:pt idx="26">
                  <c:v>56.999999999999901</c:v>
                </c:pt>
                <c:pt idx="27">
                  <c:v>58.099999999999902</c:v>
                </c:pt>
                <c:pt idx="28">
                  <c:v>62.4</c:v>
                </c:pt>
                <c:pt idx="29">
                  <c:v>66.3</c:v>
                </c:pt>
                <c:pt idx="30">
                  <c:v>68.7</c:v>
                </c:pt>
                <c:pt idx="31">
                  <c:v>67.7</c:v>
                </c:pt>
                <c:pt idx="32">
                  <c:v>70.7</c:v>
                </c:pt>
                <c:pt idx="33">
                  <c:v>71.899999999999906</c:v>
                </c:pt>
                <c:pt idx="34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0-5C42-8042-320A25373095}"/>
            </c:ext>
          </c:extLst>
        </c:ser>
        <c:ser>
          <c:idx val="1"/>
          <c:order val="1"/>
          <c:tx>
            <c:v>MCTS-Naïve Win%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...'!$S$1:$S$37</c15:sqref>
                  </c15:fullRef>
                </c:ext>
              </c:extLst>
              <c:f>'[1]MCTS 1000 vs ...'!$S$2:$S$37</c:f>
              <c:numCache>
                <c:formatCode>General</c:formatCode>
                <c:ptCount val="3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4.2</c:v>
                </c:pt>
                <c:pt idx="4">
                  <c:v>5.5</c:v>
                </c:pt>
                <c:pt idx="5">
                  <c:v>7.3</c:v>
                </c:pt>
                <c:pt idx="6">
                  <c:v>8.6</c:v>
                </c:pt>
                <c:pt idx="7">
                  <c:v>10.8</c:v>
                </c:pt>
                <c:pt idx="8">
                  <c:v>12.2</c:v>
                </c:pt>
                <c:pt idx="9">
                  <c:v>13.8</c:v>
                </c:pt>
                <c:pt idx="10">
                  <c:v>13.9</c:v>
                </c:pt>
                <c:pt idx="11">
                  <c:v>20.9</c:v>
                </c:pt>
                <c:pt idx="12">
                  <c:v>25.5</c:v>
                </c:pt>
                <c:pt idx="13">
                  <c:v>29.299999999999901</c:v>
                </c:pt>
                <c:pt idx="14">
                  <c:v>32.4</c:v>
                </c:pt>
                <c:pt idx="15">
                  <c:v>35.6</c:v>
                </c:pt>
                <c:pt idx="16">
                  <c:v>38.700000000000003</c:v>
                </c:pt>
                <c:pt idx="17">
                  <c:v>41.099999999999902</c:v>
                </c:pt>
                <c:pt idx="18">
                  <c:v>42.199999999999903</c:v>
                </c:pt>
                <c:pt idx="19">
                  <c:v>46.6</c:v>
                </c:pt>
                <c:pt idx="20">
                  <c:v>50.6</c:v>
                </c:pt>
                <c:pt idx="21">
                  <c:v>49.1</c:v>
                </c:pt>
                <c:pt idx="22">
                  <c:v>53</c:v>
                </c:pt>
                <c:pt idx="23">
                  <c:v>53.6</c:v>
                </c:pt>
                <c:pt idx="24">
                  <c:v>53.3</c:v>
                </c:pt>
                <c:pt idx="25">
                  <c:v>60.3</c:v>
                </c:pt>
                <c:pt idx="26">
                  <c:v>72.3</c:v>
                </c:pt>
                <c:pt idx="27">
                  <c:v>78.5</c:v>
                </c:pt>
                <c:pt idx="28">
                  <c:v>82.699999999999903</c:v>
                </c:pt>
                <c:pt idx="29">
                  <c:v>84.8</c:v>
                </c:pt>
                <c:pt idx="30">
                  <c:v>88.2</c:v>
                </c:pt>
                <c:pt idx="31">
                  <c:v>89</c:v>
                </c:pt>
                <c:pt idx="32">
                  <c:v>87.9</c:v>
                </c:pt>
                <c:pt idx="33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0-5C42-8042-320A25373095}"/>
            </c:ext>
          </c:extLst>
        </c:ser>
        <c:ser>
          <c:idx val="2"/>
          <c:order val="2"/>
          <c:tx>
            <c:v>MCTS-Naïve-Tree Win%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...'!$AA$1:$AA$36</c15:sqref>
                  </c15:fullRef>
                </c:ext>
              </c:extLst>
              <c:f>'[1]MCTS 1000 vs ...'!$AA$2:$AA$36</c:f>
              <c:numCache>
                <c:formatCode>General</c:formatCode>
                <c:ptCount val="35"/>
                <c:pt idx="0">
                  <c:v>0.89999999999999902</c:v>
                </c:pt>
                <c:pt idx="1">
                  <c:v>3.8</c:v>
                </c:pt>
                <c:pt idx="2">
                  <c:v>8.6</c:v>
                </c:pt>
                <c:pt idx="3">
                  <c:v>17.5</c:v>
                </c:pt>
                <c:pt idx="4">
                  <c:v>22.1</c:v>
                </c:pt>
                <c:pt idx="5">
                  <c:v>32.9</c:v>
                </c:pt>
                <c:pt idx="6">
                  <c:v>34.599999999999902</c:v>
                </c:pt>
                <c:pt idx="7">
                  <c:v>40.1</c:v>
                </c:pt>
                <c:pt idx="8">
                  <c:v>42.4</c:v>
                </c:pt>
                <c:pt idx="9">
                  <c:v>45.7</c:v>
                </c:pt>
                <c:pt idx="10">
                  <c:v>48.1</c:v>
                </c:pt>
                <c:pt idx="11">
                  <c:v>54.9</c:v>
                </c:pt>
                <c:pt idx="12">
                  <c:v>63.5</c:v>
                </c:pt>
                <c:pt idx="13">
                  <c:v>71.2</c:v>
                </c:pt>
                <c:pt idx="14">
                  <c:v>76.400000000000006</c:v>
                </c:pt>
                <c:pt idx="15">
                  <c:v>77.2</c:v>
                </c:pt>
                <c:pt idx="16">
                  <c:v>79.3</c:v>
                </c:pt>
                <c:pt idx="17">
                  <c:v>80.099999999999994</c:v>
                </c:pt>
                <c:pt idx="18">
                  <c:v>84.3</c:v>
                </c:pt>
                <c:pt idx="19">
                  <c:v>87.4</c:v>
                </c:pt>
                <c:pt idx="20">
                  <c:v>87.4</c:v>
                </c:pt>
                <c:pt idx="21">
                  <c:v>87</c:v>
                </c:pt>
                <c:pt idx="22">
                  <c:v>87.3</c:v>
                </c:pt>
                <c:pt idx="23">
                  <c:v>87.6</c:v>
                </c:pt>
                <c:pt idx="24">
                  <c:v>88.1</c:v>
                </c:pt>
                <c:pt idx="25">
                  <c:v>88.3</c:v>
                </c:pt>
                <c:pt idx="26">
                  <c:v>90.9</c:v>
                </c:pt>
                <c:pt idx="27">
                  <c:v>89.4</c:v>
                </c:pt>
                <c:pt idx="28">
                  <c:v>91.2</c:v>
                </c:pt>
                <c:pt idx="29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0-5C42-8042-320A2537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01807"/>
        <c:axId val="539906511"/>
      </c:lineChart>
      <c:lineChart>
        <c:grouping val="standard"/>
        <c:varyColors val="0"/>
        <c:ser>
          <c:idx val="3"/>
          <c:order val="3"/>
          <c:tx>
            <c:v>MCTS Power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...'!$N$1:$N$36</c15:sqref>
                  </c15:fullRef>
                </c:ext>
              </c:extLst>
              <c:f>'[1]MCTS 1000 vs ...'!$N$2:$N$36</c:f>
              <c:numCache>
                <c:formatCode>General</c:formatCode>
                <c:ptCount val="35"/>
                <c:pt idx="0">
                  <c:v>3.7565</c:v>
                </c:pt>
                <c:pt idx="1">
                  <c:v>9.9658999999999995</c:v>
                </c:pt>
                <c:pt idx="2">
                  <c:v>20.840399999999999</c:v>
                </c:pt>
                <c:pt idx="3">
                  <c:v>36.118699999999997</c:v>
                </c:pt>
                <c:pt idx="4">
                  <c:v>49.826000000000001</c:v>
                </c:pt>
                <c:pt idx="5">
                  <c:v>62.992699999999999</c:v>
                </c:pt>
                <c:pt idx="6">
                  <c:v>89.878</c:v>
                </c:pt>
                <c:pt idx="7">
                  <c:v>126.2268</c:v>
                </c:pt>
                <c:pt idx="8">
                  <c:v>163.35550000000001</c:v>
                </c:pt>
                <c:pt idx="9">
                  <c:v>216.58750000000001</c:v>
                </c:pt>
                <c:pt idx="10">
                  <c:v>218.49520000000001</c:v>
                </c:pt>
                <c:pt idx="11">
                  <c:v>366.18049999999999</c:v>
                </c:pt>
                <c:pt idx="12">
                  <c:v>519.63679999999999</c:v>
                </c:pt>
                <c:pt idx="13">
                  <c:v>708.74289999999996</c:v>
                </c:pt>
                <c:pt idx="14">
                  <c:v>879.58230000000003</c:v>
                </c:pt>
                <c:pt idx="15">
                  <c:v>1166.5128999999999</c:v>
                </c:pt>
                <c:pt idx="16">
                  <c:v>1367.1731</c:v>
                </c:pt>
                <c:pt idx="17">
                  <c:v>1386.3878</c:v>
                </c:pt>
                <c:pt idx="18">
                  <c:v>1667.6382000000001</c:v>
                </c:pt>
                <c:pt idx="19">
                  <c:v>2340.0362</c:v>
                </c:pt>
                <c:pt idx="20">
                  <c:v>2501.0693000000001</c:v>
                </c:pt>
                <c:pt idx="21">
                  <c:v>2824.3786</c:v>
                </c:pt>
                <c:pt idx="22">
                  <c:v>2690.4776999999999</c:v>
                </c:pt>
                <c:pt idx="23">
                  <c:v>2627.268</c:v>
                </c:pt>
                <c:pt idx="24">
                  <c:v>2814.9054999999998</c:v>
                </c:pt>
                <c:pt idx="25">
                  <c:v>3220.3980000000001</c:v>
                </c:pt>
                <c:pt idx="26">
                  <c:v>7273.9434000000001</c:v>
                </c:pt>
                <c:pt idx="27">
                  <c:v>11975.4563</c:v>
                </c:pt>
                <c:pt idx="28">
                  <c:v>14860.3752</c:v>
                </c:pt>
                <c:pt idx="29">
                  <c:v>15560.913200000001</c:v>
                </c:pt>
                <c:pt idx="30">
                  <c:v>19023.750499999998</c:v>
                </c:pt>
                <c:pt idx="31">
                  <c:v>21774.000499999998</c:v>
                </c:pt>
                <c:pt idx="32">
                  <c:v>24046.874899999999</c:v>
                </c:pt>
                <c:pt idx="33">
                  <c:v>28104.418399999999</c:v>
                </c:pt>
                <c:pt idx="34">
                  <c:v>30531.8596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0-5C42-8042-320A25373095}"/>
            </c:ext>
          </c:extLst>
        </c:ser>
        <c:ser>
          <c:idx val="4"/>
          <c:order val="4"/>
          <c:tx>
            <c:v>MCTS-Naïve Power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...'!$V$1:$V$37</c15:sqref>
                  </c15:fullRef>
                </c:ext>
              </c:extLst>
              <c:f>'[1]MCTS 1000 vs ...'!$V$2:$V$37</c:f>
              <c:numCache>
                <c:formatCode>General</c:formatCode>
                <c:ptCount val="36"/>
                <c:pt idx="0">
                  <c:v>11.883599999999999</c:v>
                </c:pt>
                <c:pt idx="1">
                  <c:v>24.8504</c:v>
                </c:pt>
                <c:pt idx="2">
                  <c:v>59.6845</c:v>
                </c:pt>
                <c:pt idx="3">
                  <c:v>86.177000000000007</c:v>
                </c:pt>
                <c:pt idx="4">
                  <c:v>123.8372</c:v>
                </c:pt>
                <c:pt idx="5">
                  <c:v>159.17920000000001</c:v>
                </c:pt>
                <c:pt idx="6">
                  <c:v>201.03030000000001</c:v>
                </c:pt>
                <c:pt idx="7">
                  <c:v>201.46809999999999</c:v>
                </c:pt>
                <c:pt idx="8">
                  <c:v>283.90350000000001</c:v>
                </c:pt>
                <c:pt idx="9">
                  <c:v>360.35860000000002</c:v>
                </c:pt>
                <c:pt idx="10">
                  <c:v>367.0847</c:v>
                </c:pt>
                <c:pt idx="11">
                  <c:v>617.16279999999995</c:v>
                </c:pt>
                <c:pt idx="12">
                  <c:v>850.63810000000001</c:v>
                </c:pt>
                <c:pt idx="13">
                  <c:v>1080.4513999999999</c:v>
                </c:pt>
                <c:pt idx="14">
                  <c:v>1059.0189</c:v>
                </c:pt>
                <c:pt idx="15">
                  <c:v>1191.8659</c:v>
                </c:pt>
                <c:pt idx="16">
                  <c:v>1413.9538</c:v>
                </c:pt>
                <c:pt idx="17">
                  <c:v>1618.0514000000001</c:v>
                </c:pt>
                <c:pt idx="18">
                  <c:v>1781.5473999999999</c:v>
                </c:pt>
                <c:pt idx="19">
                  <c:v>2527.4079000000002</c:v>
                </c:pt>
                <c:pt idx="20">
                  <c:v>2571.8793000000001</c:v>
                </c:pt>
                <c:pt idx="21">
                  <c:v>2867.3168999999998</c:v>
                </c:pt>
                <c:pt idx="22">
                  <c:v>3021.9787999999999</c:v>
                </c:pt>
                <c:pt idx="23">
                  <c:v>3379.183</c:v>
                </c:pt>
                <c:pt idx="24">
                  <c:v>3683.317</c:v>
                </c:pt>
                <c:pt idx="25">
                  <c:v>4050.5843</c:v>
                </c:pt>
                <c:pt idx="26">
                  <c:v>5124.9461000000001</c:v>
                </c:pt>
                <c:pt idx="27">
                  <c:v>13597.4211</c:v>
                </c:pt>
                <c:pt idx="28">
                  <c:v>18386.1976</c:v>
                </c:pt>
                <c:pt idx="29">
                  <c:v>21551.1083</c:v>
                </c:pt>
                <c:pt idx="30">
                  <c:v>26714.3478</c:v>
                </c:pt>
                <c:pt idx="31">
                  <c:v>28027.941699999999</c:v>
                </c:pt>
                <c:pt idx="32">
                  <c:v>31743.773700000002</c:v>
                </c:pt>
                <c:pt idx="33">
                  <c:v>38004.347800000003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0-5C42-8042-320A25373095}"/>
            </c:ext>
          </c:extLst>
        </c:ser>
        <c:ser>
          <c:idx val="5"/>
          <c:order val="5"/>
          <c:tx>
            <c:v>MCTS-Naïve-Tree Power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'[1]MCTS 1000 vs ...'!$J$1:$J$36</c15:sqref>
                  </c15:fullRef>
                </c:ext>
              </c:extLst>
              <c:f>'[1]MCTS 1000 vs ...'!$J$2:$J$36</c:f>
              <c:strCach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'[1]MCTS 1000 vs ...'!$AD$1:$AD$36</c15:sqref>
                  </c15:fullRef>
                </c:ext>
              </c:extLst>
              <c:f>'[1]MCTS 1000 vs ...'!$AD$2:$AD$36</c:f>
              <c:numCache>
                <c:formatCode>General</c:formatCode>
                <c:ptCount val="35"/>
                <c:pt idx="0">
                  <c:v>125.999</c:v>
                </c:pt>
                <c:pt idx="1">
                  <c:v>210.17169999999999</c:v>
                </c:pt>
                <c:pt idx="2">
                  <c:v>432.75420000000003</c:v>
                </c:pt>
                <c:pt idx="3">
                  <c:v>783.31870000000004</c:v>
                </c:pt>
                <c:pt idx="4">
                  <c:v>1049.4783</c:v>
                </c:pt>
                <c:pt idx="5">
                  <c:v>1537.2135000000001</c:v>
                </c:pt>
                <c:pt idx="6">
                  <c:v>1839.741</c:v>
                </c:pt>
                <c:pt idx="7">
                  <c:v>1986.8505</c:v>
                </c:pt>
                <c:pt idx="8">
                  <c:v>2269.0243999999998</c:v>
                </c:pt>
                <c:pt idx="9">
                  <c:v>2638.0789</c:v>
                </c:pt>
                <c:pt idx="10">
                  <c:v>2918.5540000000001</c:v>
                </c:pt>
                <c:pt idx="11">
                  <c:v>4434.7376000000004</c:v>
                </c:pt>
                <c:pt idx="12">
                  <c:v>5920.1911</c:v>
                </c:pt>
                <c:pt idx="13">
                  <c:v>7409.4684999999999</c:v>
                </c:pt>
                <c:pt idx="14">
                  <c:v>7819.6031999999996</c:v>
                </c:pt>
                <c:pt idx="15">
                  <c:v>9370.0239000000001</c:v>
                </c:pt>
                <c:pt idx="16">
                  <c:v>10581.1435</c:v>
                </c:pt>
                <c:pt idx="17">
                  <c:v>12122.185799999999</c:v>
                </c:pt>
                <c:pt idx="18">
                  <c:v>13177.7086</c:v>
                </c:pt>
                <c:pt idx="19">
                  <c:v>16620.534599999999</c:v>
                </c:pt>
                <c:pt idx="20">
                  <c:v>18041.694</c:v>
                </c:pt>
                <c:pt idx="21">
                  <c:v>19591.0344</c:v>
                </c:pt>
                <c:pt idx="22">
                  <c:v>20490.876400000001</c:v>
                </c:pt>
                <c:pt idx="23">
                  <c:v>21634.772300000001</c:v>
                </c:pt>
                <c:pt idx="24">
                  <c:v>23559.376799999998</c:v>
                </c:pt>
                <c:pt idx="25">
                  <c:v>26328.523499999999</c:v>
                </c:pt>
                <c:pt idx="26">
                  <c:v>47748.3586</c:v>
                </c:pt>
                <c:pt idx="27">
                  <c:v>73450.150699999998</c:v>
                </c:pt>
                <c:pt idx="28">
                  <c:v>94024.201100000006</c:v>
                </c:pt>
                <c:pt idx="29">
                  <c:v>121956.76270000001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0-5C42-8042-320A2537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1839"/>
        <c:axId val="539895103"/>
      </c:lineChart>
      <c:catAx>
        <c:axId val="4451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6511"/>
        <c:crosses val="autoZero"/>
        <c:auto val="1"/>
        <c:lblAlgn val="ctr"/>
        <c:lblOffset val="100"/>
        <c:noMultiLvlLbl val="0"/>
      </c:catAx>
      <c:valAx>
        <c:axId val="5399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1807"/>
        <c:crosses val="autoZero"/>
        <c:crossBetween val="between"/>
      </c:valAx>
      <c:valAx>
        <c:axId val="539895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1839"/>
        <c:crosses val="max"/>
        <c:crossBetween val="between"/>
      </c:valAx>
      <c:catAx>
        <c:axId val="44514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895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MCTS Win%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...'!$K$1:$K$36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1.5</c:v>
                </c:pt>
                <c:pt idx="8">
                  <c:v>2.1</c:v>
                </c:pt>
                <c:pt idx="9">
                  <c:v>2.9</c:v>
                </c:pt>
                <c:pt idx="10">
                  <c:v>3.9</c:v>
                </c:pt>
                <c:pt idx="11">
                  <c:v>4.7</c:v>
                </c:pt>
                <c:pt idx="12">
                  <c:v>11.3</c:v>
                </c:pt>
                <c:pt idx="13">
                  <c:v>16.8</c:v>
                </c:pt>
                <c:pt idx="14">
                  <c:v>19.8</c:v>
                </c:pt>
                <c:pt idx="15">
                  <c:v>22.7</c:v>
                </c:pt>
                <c:pt idx="16">
                  <c:v>27.6</c:v>
                </c:pt>
                <c:pt idx="17">
                  <c:v>28.4</c:v>
                </c:pt>
                <c:pt idx="18">
                  <c:v>29.2</c:v>
                </c:pt>
                <c:pt idx="19">
                  <c:v>35</c:v>
                </c:pt>
                <c:pt idx="20">
                  <c:v>37.1</c:v>
                </c:pt>
                <c:pt idx="21">
                  <c:v>38.200000000000003</c:v>
                </c:pt>
                <c:pt idx="22">
                  <c:v>37.5</c:v>
                </c:pt>
                <c:pt idx="23">
                  <c:v>41.9</c:v>
                </c:pt>
                <c:pt idx="24">
                  <c:v>43.9</c:v>
                </c:pt>
                <c:pt idx="25">
                  <c:v>46.4</c:v>
                </c:pt>
                <c:pt idx="26">
                  <c:v>44.5</c:v>
                </c:pt>
                <c:pt idx="27">
                  <c:v>56.999999999999901</c:v>
                </c:pt>
                <c:pt idx="28">
                  <c:v>58.099999999999902</c:v>
                </c:pt>
                <c:pt idx="29">
                  <c:v>62.4</c:v>
                </c:pt>
                <c:pt idx="30">
                  <c:v>66.3</c:v>
                </c:pt>
                <c:pt idx="31">
                  <c:v>68.7</c:v>
                </c:pt>
                <c:pt idx="32">
                  <c:v>67.7</c:v>
                </c:pt>
                <c:pt idx="33">
                  <c:v>70.7</c:v>
                </c:pt>
                <c:pt idx="34">
                  <c:v>71.899999999999906</c:v>
                </c:pt>
                <c:pt idx="35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2-CE40-9331-F67F4709713D}"/>
            </c:ext>
          </c:extLst>
        </c:ser>
        <c:ser>
          <c:idx val="1"/>
          <c:order val="1"/>
          <c:tx>
            <c:v>MCTS-Naïve Win%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...'!$S$1:$S$37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4.2</c:v>
                </c:pt>
                <c:pt idx="5">
                  <c:v>5.5</c:v>
                </c:pt>
                <c:pt idx="6">
                  <c:v>7.3</c:v>
                </c:pt>
                <c:pt idx="7">
                  <c:v>8.6</c:v>
                </c:pt>
                <c:pt idx="8">
                  <c:v>10.8</c:v>
                </c:pt>
                <c:pt idx="9">
                  <c:v>12.2</c:v>
                </c:pt>
                <c:pt idx="10">
                  <c:v>13.8</c:v>
                </c:pt>
                <c:pt idx="11">
                  <c:v>13.9</c:v>
                </c:pt>
                <c:pt idx="12">
                  <c:v>20.9</c:v>
                </c:pt>
                <c:pt idx="13">
                  <c:v>25.5</c:v>
                </c:pt>
                <c:pt idx="14">
                  <c:v>29.299999999999901</c:v>
                </c:pt>
                <c:pt idx="15">
                  <c:v>32.4</c:v>
                </c:pt>
                <c:pt idx="16">
                  <c:v>35.6</c:v>
                </c:pt>
                <c:pt idx="17">
                  <c:v>38.700000000000003</c:v>
                </c:pt>
                <c:pt idx="18">
                  <c:v>41.099999999999902</c:v>
                </c:pt>
                <c:pt idx="19">
                  <c:v>42.199999999999903</c:v>
                </c:pt>
                <c:pt idx="20">
                  <c:v>46.6</c:v>
                </c:pt>
                <c:pt idx="21">
                  <c:v>50.6</c:v>
                </c:pt>
                <c:pt idx="22">
                  <c:v>49.1</c:v>
                </c:pt>
                <c:pt idx="23">
                  <c:v>53</c:v>
                </c:pt>
                <c:pt idx="24">
                  <c:v>53.6</c:v>
                </c:pt>
                <c:pt idx="25">
                  <c:v>53.3</c:v>
                </c:pt>
                <c:pt idx="26">
                  <c:v>60.3</c:v>
                </c:pt>
                <c:pt idx="27">
                  <c:v>72.3</c:v>
                </c:pt>
                <c:pt idx="28">
                  <c:v>78.5</c:v>
                </c:pt>
                <c:pt idx="29">
                  <c:v>82.699999999999903</c:v>
                </c:pt>
                <c:pt idx="30">
                  <c:v>84.8</c:v>
                </c:pt>
                <c:pt idx="31">
                  <c:v>88.2</c:v>
                </c:pt>
                <c:pt idx="32">
                  <c:v>89</c:v>
                </c:pt>
                <c:pt idx="33">
                  <c:v>87.9</c:v>
                </c:pt>
                <c:pt idx="34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CE40-9331-F67F4709713D}"/>
            </c:ext>
          </c:extLst>
        </c:ser>
        <c:ser>
          <c:idx val="2"/>
          <c:order val="2"/>
          <c:tx>
            <c:v>MCTS-Naïve-Tree Win%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...'!$AA$1:$AA$36</c:f>
              <c:numCache>
                <c:formatCode>General</c:formatCode>
                <c:ptCount val="36"/>
                <c:pt idx="0">
                  <c:v>0</c:v>
                </c:pt>
                <c:pt idx="1">
                  <c:v>0.89999999999999902</c:v>
                </c:pt>
                <c:pt idx="2">
                  <c:v>3.8</c:v>
                </c:pt>
                <c:pt idx="3">
                  <c:v>8.6</c:v>
                </c:pt>
                <c:pt idx="4">
                  <c:v>17.5</c:v>
                </c:pt>
                <c:pt idx="5">
                  <c:v>22.1</c:v>
                </c:pt>
                <c:pt idx="6">
                  <c:v>32.9</c:v>
                </c:pt>
                <c:pt idx="7">
                  <c:v>34.599999999999902</c:v>
                </c:pt>
                <c:pt idx="8">
                  <c:v>40.1</c:v>
                </c:pt>
                <c:pt idx="9">
                  <c:v>42.4</c:v>
                </c:pt>
                <c:pt idx="10">
                  <c:v>45.7</c:v>
                </c:pt>
                <c:pt idx="11">
                  <c:v>48.1</c:v>
                </c:pt>
                <c:pt idx="12">
                  <c:v>54.9</c:v>
                </c:pt>
                <c:pt idx="13">
                  <c:v>63.5</c:v>
                </c:pt>
                <c:pt idx="14">
                  <c:v>71.2</c:v>
                </c:pt>
                <c:pt idx="15">
                  <c:v>76.400000000000006</c:v>
                </c:pt>
                <c:pt idx="16">
                  <c:v>77.2</c:v>
                </c:pt>
                <c:pt idx="17">
                  <c:v>79.3</c:v>
                </c:pt>
                <c:pt idx="18">
                  <c:v>80.099999999999994</c:v>
                </c:pt>
                <c:pt idx="19">
                  <c:v>84.3</c:v>
                </c:pt>
                <c:pt idx="20">
                  <c:v>87.4</c:v>
                </c:pt>
                <c:pt idx="21">
                  <c:v>87.4</c:v>
                </c:pt>
                <c:pt idx="22">
                  <c:v>87</c:v>
                </c:pt>
                <c:pt idx="23">
                  <c:v>87.3</c:v>
                </c:pt>
                <c:pt idx="24">
                  <c:v>87.6</c:v>
                </c:pt>
                <c:pt idx="25">
                  <c:v>88.1</c:v>
                </c:pt>
                <c:pt idx="26">
                  <c:v>88.3</c:v>
                </c:pt>
                <c:pt idx="27">
                  <c:v>90.9</c:v>
                </c:pt>
                <c:pt idx="28">
                  <c:v>89.4</c:v>
                </c:pt>
                <c:pt idx="29">
                  <c:v>91.2</c:v>
                </c:pt>
                <c:pt idx="30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2-CE40-9331-F67F470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01807"/>
        <c:axId val="539906511"/>
      </c:lineChart>
      <c:lineChart>
        <c:grouping val="standard"/>
        <c:varyColors val="0"/>
        <c:ser>
          <c:idx val="3"/>
          <c:order val="3"/>
          <c:tx>
            <c:v>MCTS Power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...'!$N$1:$N$36</c:f>
              <c:numCache>
                <c:formatCode>General</c:formatCode>
                <c:ptCount val="36"/>
                <c:pt idx="0">
                  <c:v>0</c:v>
                </c:pt>
                <c:pt idx="1">
                  <c:v>3.7565</c:v>
                </c:pt>
                <c:pt idx="2">
                  <c:v>9.9658999999999995</c:v>
                </c:pt>
                <c:pt idx="3">
                  <c:v>20.840399999999999</c:v>
                </c:pt>
                <c:pt idx="4">
                  <c:v>36.118699999999997</c:v>
                </c:pt>
                <c:pt idx="5">
                  <c:v>49.826000000000001</c:v>
                </c:pt>
                <c:pt idx="6">
                  <c:v>62.992699999999999</c:v>
                </c:pt>
                <c:pt idx="7">
                  <c:v>89.878</c:v>
                </c:pt>
                <c:pt idx="8">
                  <c:v>126.2268</c:v>
                </c:pt>
                <c:pt idx="9">
                  <c:v>163.35550000000001</c:v>
                </c:pt>
                <c:pt idx="10">
                  <c:v>216.58750000000001</c:v>
                </c:pt>
                <c:pt idx="11">
                  <c:v>218.49520000000001</c:v>
                </c:pt>
                <c:pt idx="12">
                  <c:v>366.18049999999999</c:v>
                </c:pt>
                <c:pt idx="13">
                  <c:v>519.63679999999999</c:v>
                </c:pt>
                <c:pt idx="14">
                  <c:v>708.74289999999996</c:v>
                </c:pt>
                <c:pt idx="15">
                  <c:v>879.58230000000003</c:v>
                </c:pt>
                <c:pt idx="16">
                  <c:v>1166.5128999999999</c:v>
                </c:pt>
                <c:pt idx="17">
                  <c:v>1367.1731</c:v>
                </c:pt>
                <c:pt idx="18">
                  <c:v>1386.3878</c:v>
                </c:pt>
                <c:pt idx="19">
                  <c:v>1667.6382000000001</c:v>
                </c:pt>
                <c:pt idx="20">
                  <c:v>2340.0362</c:v>
                </c:pt>
                <c:pt idx="21">
                  <c:v>2501.0693000000001</c:v>
                </c:pt>
                <c:pt idx="22">
                  <c:v>2824.3786</c:v>
                </c:pt>
                <c:pt idx="23">
                  <c:v>2690.4776999999999</c:v>
                </c:pt>
                <c:pt idx="24">
                  <c:v>2627.268</c:v>
                </c:pt>
                <c:pt idx="25">
                  <c:v>2814.9054999999998</c:v>
                </c:pt>
                <c:pt idx="26">
                  <c:v>3220.3980000000001</c:v>
                </c:pt>
                <c:pt idx="27">
                  <c:v>7273.9434000000001</c:v>
                </c:pt>
                <c:pt idx="28">
                  <c:v>11975.4563</c:v>
                </c:pt>
                <c:pt idx="29">
                  <c:v>14860.3752</c:v>
                </c:pt>
                <c:pt idx="30">
                  <c:v>15560.913200000001</c:v>
                </c:pt>
                <c:pt idx="31">
                  <c:v>19023.750499999998</c:v>
                </c:pt>
                <c:pt idx="32">
                  <c:v>21774.000499999998</c:v>
                </c:pt>
                <c:pt idx="33">
                  <c:v>24046.874899999999</c:v>
                </c:pt>
                <c:pt idx="34">
                  <c:v>28104.418399999999</c:v>
                </c:pt>
                <c:pt idx="35">
                  <c:v>30531.8596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2-CE40-9331-F67F4709713D}"/>
            </c:ext>
          </c:extLst>
        </c:ser>
        <c:ser>
          <c:idx val="4"/>
          <c:order val="4"/>
          <c:tx>
            <c:v>MCTS-Naïve Power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...'!$V$1:$V$37</c:f>
              <c:numCache>
                <c:formatCode>General</c:formatCode>
                <c:ptCount val="37"/>
                <c:pt idx="0">
                  <c:v>0</c:v>
                </c:pt>
                <c:pt idx="1">
                  <c:v>11.883599999999999</c:v>
                </c:pt>
                <c:pt idx="2">
                  <c:v>24.8504</c:v>
                </c:pt>
                <c:pt idx="3">
                  <c:v>59.6845</c:v>
                </c:pt>
                <c:pt idx="4">
                  <c:v>86.177000000000007</c:v>
                </c:pt>
                <c:pt idx="5">
                  <c:v>123.8372</c:v>
                </c:pt>
                <c:pt idx="6">
                  <c:v>159.17920000000001</c:v>
                </c:pt>
                <c:pt idx="7">
                  <c:v>201.03030000000001</c:v>
                </c:pt>
                <c:pt idx="8">
                  <c:v>201.46809999999999</c:v>
                </c:pt>
                <c:pt idx="9">
                  <c:v>283.90350000000001</c:v>
                </c:pt>
                <c:pt idx="10">
                  <c:v>360.35860000000002</c:v>
                </c:pt>
                <c:pt idx="11">
                  <c:v>367.0847</c:v>
                </c:pt>
                <c:pt idx="12">
                  <c:v>617.16279999999995</c:v>
                </c:pt>
                <c:pt idx="13">
                  <c:v>850.63810000000001</c:v>
                </c:pt>
                <c:pt idx="14">
                  <c:v>1080.4513999999999</c:v>
                </c:pt>
                <c:pt idx="15">
                  <c:v>1059.0189</c:v>
                </c:pt>
                <c:pt idx="16">
                  <c:v>1191.8659</c:v>
                </c:pt>
                <c:pt idx="17">
                  <c:v>1413.9538</c:v>
                </c:pt>
                <c:pt idx="18">
                  <c:v>1618.0514000000001</c:v>
                </c:pt>
                <c:pt idx="19">
                  <c:v>1781.5473999999999</c:v>
                </c:pt>
                <c:pt idx="20">
                  <c:v>2527.4079000000002</c:v>
                </c:pt>
                <c:pt idx="21">
                  <c:v>2571.8793000000001</c:v>
                </c:pt>
                <c:pt idx="22">
                  <c:v>2867.3168999999998</c:v>
                </c:pt>
                <c:pt idx="23">
                  <c:v>3021.9787999999999</c:v>
                </c:pt>
                <c:pt idx="24">
                  <c:v>3379.183</c:v>
                </c:pt>
                <c:pt idx="25">
                  <c:v>3683.317</c:v>
                </c:pt>
                <c:pt idx="26">
                  <c:v>4050.5843</c:v>
                </c:pt>
                <c:pt idx="27">
                  <c:v>5124.9461000000001</c:v>
                </c:pt>
                <c:pt idx="28">
                  <c:v>13597.4211</c:v>
                </c:pt>
                <c:pt idx="29">
                  <c:v>18386.1976</c:v>
                </c:pt>
                <c:pt idx="30">
                  <c:v>21551.1083</c:v>
                </c:pt>
                <c:pt idx="31">
                  <c:v>26714.3478</c:v>
                </c:pt>
                <c:pt idx="32">
                  <c:v>28027.941699999999</c:v>
                </c:pt>
                <c:pt idx="33">
                  <c:v>31743.773700000002</c:v>
                </c:pt>
                <c:pt idx="34">
                  <c:v>38004.347800000003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2-CE40-9331-F67F4709713D}"/>
            </c:ext>
          </c:extLst>
        </c:ser>
        <c:ser>
          <c:idx val="5"/>
          <c:order val="5"/>
          <c:tx>
            <c:v>MCTS-Naïve-Tree Power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'[1]MCTS 1000 vs ...'!$J$2:$J$36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numCache>
            </c:numRef>
          </c:cat>
          <c:val>
            <c:numRef>
              <c:f>'[1]MCTS 1000 vs ...'!$AD$1:$AD$36</c:f>
              <c:numCache>
                <c:formatCode>General</c:formatCode>
                <c:ptCount val="36"/>
                <c:pt idx="0">
                  <c:v>0</c:v>
                </c:pt>
                <c:pt idx="1">
                  <c:v>125.999</c:v>
                </c:pt>
                <c:pt idx="2">
                  <c:v>210.17169999999999</c:v>
                </c:pt>
                <c:pt idx="3">
                  <c:v>432.75420000000003</c:v>
                </c:pt>
                <c:pt idx="4">
                  <c:v>783.31870000000004</c:v>
                </c:pt>
                <c:pt idx="5">
                  <c:v>1049.4783</c:v>
                </c:pt>
                <c:pt idx="6">
                  <c:v>1537.2135000000001</c:v>
                </c:pt>
                <c:pt idx="7">
                  <c:v>1839.741</c:v>
                </c:pt>
                <c:pt idx="8">
                  <c:v>1986.8505</c:v>
                </c:pt>
                <c:pt idx="9">
                  <c:v>2269.0243999999998</c:v>
                </c:pt>
                <c:pt idx="10">
                  <c:v>2638.0789</c:v>
                </c:pt>
                <c:pt idx="11">
                  <c:v>2918.5540000000001</c:v>
                </c:pt>
                <c:pt idx="12">
                  <c:v>4434.7376000000004</c:v>
                </c:pt>
                <c:pt idx="13">
                  <c:v>5920.1911</c:v>
                </c:pt>
                <c:pt idx="14">
                  <c:v>7409.4684999999999</c:v>
                </c:pt>
                <c:pt idx="15">
                  <c:v>7819.6031999999996</c:v>
                </c:pt>
                <c:pt idx="16">
                  <c:v>9370.0239000000001</c:v>
                </c:pt>
                <c:pt idx="17">
                  <c:v>10581.1435</c:v>
                </c:pt>
                <c:pt idx="18">
                  <c:v>12122.185799999999</c:v>
                </c:pt>
                <c:pt idx="19">
                  <c:v>13177.7086</c:v>
                </c:pt>
                <c:pt idx="20">
                  <c:v>16620.534599999999</c:v>
                </c:pt>
                <c:pt idx="21">
                  <c:v>18041.694</c:v>
                </c:pt>
                <c:pt idx="22">
                  <c:v>19591.0344</c:v>
                </c:pt>
                <c:pt idx="23">
                  <c:v>20490.876400000001</c:v>
                </c:pt>
                <c:pt idx="24">
                  <c:v>21634.772300000001</c:v>
                </c:pt>
                <c:pt idx="25">
                  <c:v>23559.376799999998</c:v>
                </c:pt>
                <c:pt idx="26">
                  <c:v>26328.523499999999</c:v>
                </c:pt>
                <c:pt idx="27">
                  <c:v>47748.3586</c:v>
                </c:pt>
                <c:pt idx="28">
                  <c:v>73450.150699999998</c:v>
                </c:pt>
                <c:pt idx="29">
                  <c:v>94024.201100000006</c:v>
                </c:pt>
                <c:pt idx="30">
                  <c:v>121956.76270000001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2-CE40-9331-F67F470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1839"/>
        <c:axId val="539895103"/>
      </c:lineChart>
      <c:catAx>
        <c:axId val="4451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6511"/>
        <c:crosses val="autoZero"/>
        <c:auto val="1"/>
        <c:lblAlgn val="ctr"/>
        <c:lblOffset val="100"/>
        <c:noMultiLvlLbl val="0"/>
      </c:catAx>
      <c:valAx>
        <c:axId val="5399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1807"/>
        <c:crosses val="autoZero"/>
        <c:crossBetween val="between"/>
      </c:valAx>
      <c:valAx>
        <c:axId val="539895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1839"/>
        <c:crosses val="max"/>
        <c:crossBetween val="between"/>
      </c:valAx>
      <c:catAx>
        <c:axId val="44514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895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 Rates and Power for MCTS (P2) vs. Naive (P1)</a:t>
            </a:r>
          </a:p>
        </c:rich>
      </c:tx>
      <c:layout>
        <c:manualLayout>
          <c:xMode val="edge"/>
          <c:yMode val="edge"/>
          <c:x val="0.27954228549489352"/>
          <c:y val="2.2588537881415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93003939773624E-2"/>
          <c:y val="0.13323411328018822"/>
          <c:w val="0.78838983645114968"/>
          <c:h val="0.72442866601032307"/>
        </c:manualLayout>
      </c:layout>
      <c:scatterChart>
        <c:scatterStyle val="lineMarker"/>
        <c:varyColors val="0"/>
        <c:ser>
          <c:idx val="0"/>
          <c:order val="0"/>
          <c:tx>
            <c:v>MCTS Win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A8-A841-9492-FDDCB0D8698F}"/>
                </c:ext>
              </c:extLst>
            </c:dLbl>
            <c:dLbl>
              <c:idx val="1"/>
              <c:layout>
                <c:manualLayout>
                  <c:x val="-1.3350496254765313E-3"/>
                  <c:y val="-3.69570755604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A8-A841-9492-FDDCB0D869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A8-A841-9492-FDDCB0D8698F}"/>
                </c:ext>
              </c:extLst>
            </c:dLbl>
            <c:dLbl>
              <c:idx val="9"/>
              <c:layout>
                <c:manualLayout>
                  <c:x val="9.3453473783357069E-3"/>
                  <c:y val="-3.0237607276707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8-A841-9492-FDDCB0D869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A8-A841-9492-FDDCB0D869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A8-A841-9492-FDDCB0D8698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A8-A841-9492-FDDCB0D869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A8-A841-9492-FDDCB0D869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A8-A841-9492-FDDCB0D869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A8-A841-9492-FDDCB0D8698F}"/>
                </c:ext>
              </c:extLst>
            </c:dLbl>
            <c:dLbl>
              <c:idx val="16"/>
              <c:layout>
                <c:manualLayout>
                  <c:x val="-2.1528166168193152E-2"/>
                  <c:y val="6.121620968966236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A8-A841-9492-FDDCB0D869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A8-A841-9492-FDDCB0D869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A8-A841-9492-FDDCB0D8698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A8-A841-9492-FDDCB0D8698F}"/>
                </c:ext>
              </c:extLst>
            </c:dLbl>
            <c:dLbl>
              <c:idx val="20"/>
              <c:layout>
                <c:manualLayout>
                  <c:x val="-6.9558983899419516E-2"/>
                  <c:y val="3.81890482281587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A8-A841-9492-FDDCB0D8698F}"/>
                </c:ext>
              </c:extLst>
            </c:dLbl>
            <c:dLbl>
              <c:idx val="21"/>
              <c:layout>
                <c:manualLayout>
                  <c:x val="-1.2631216729312137E-2"/>
                  <c:y val="5.3494293002575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A8-A841-9492-FDDCB0D8698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A8-A841-9492-FDDCB0D8698F}"/>
                </c:ext>
              </c:extLst>
            </c:dLbl>
            <c:dLbl>
              <c:idx val="23"/>
              <c:layout>
                <c:manualLayout>
                  <c:x val="-4.8072758421367032E-2"/>
                  <c:y val="-4.3582850282465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A8-A841-9492-FDDCB0D8698F}"/>
                </c:ext>
              </c:extLst>
            </c:dLbl>
            <c:dLbl>
              <c:idx val="24"/>
              <c:layout>
                <c:manualLayout>
                  <c:x val="3.0752276662151412E-2"/>
                  <c:y val="2.874752132093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A8-A841-9492-FDDCB0D8698F}"/>
                </c:ext>
              </c:extLst>
            </c:dLbl>
            <c:dLbl>
              <c:idx val="25"/>
              <c:layout>
                <c:manualLayout>
                  <c:x val="-2.0018479658230367E-3"/>
                  <c:y val="2.7796723356092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A8-A841-9492-FDDCB0D8698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A8-A841-9492-FDDCB0D8698F}"/>
                </c:ext>
              </c:extLst>
            </c:dLbl>
            <c:dLbl>
              <c:idx val="27"/>
              <c:layout>
                <c:manualLayout>
                  <c:x val="2.5040562447009224E-3"/>
                  <c:y val="-5.3602628862213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A8-A841-9492-FDDCB0D8698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A8-A841-9492-FDDCB0D8698F}"/>
                </c:ext>
              </c:extLst>
            </c:dLbl>
            <c:dLbl>
              <c:idx val="29"/>
              <c:layout>
                <c:manualLayout>
                  <c:x val="-1.1014424544452037E-16"/>
                  <c:y val="-3.9857663158808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A8-A841-9492-FDDCB0D8698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A8-A841-9492-FDDCB0D8698F}"/>
                </c:ext>
              </c:extLst>
            </c:dLbl>
            <c:dLbl>
              <c:idx val="31"/>
              <c:layout>
                <c:manualLayout>
                  <c:x val="1.6521827676036407E-2"/>
                  <c:y val="-2.8786090059139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A8-A841-9492-FDDCB0D8698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A8-A841-9492-FDDCB0D8698F}"/>
                </c:ext>
              </c:extLst>
            </c:dLbl>
            <c:dLbl>
              <c:idx val="33"/>
              <c:layout>
                <c:manualLayout>
                  <c:x val="2.1027780678591793E-2"/>
                  <c:y val="-2.6571775439205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2A8-A841-9492-FDDCB0D8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'[1]MCTS Results'!$J$2:$J$35</c:f>
              <c:numCache>
                <c:formatCode>General</c:formatCode>
                <c:ptCount val="3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'[1]MCTS Results'!$K$2:$K$35</c:f>
              <c:numCache>
                <c:formatCode>General</c:formatCode>
                <c:ptCount val="34"/>
                <c:pt idx="0">
                  <c:v>3.1</c:v>
                </c:pt>
                <c:pt idx="1">
                  <c:v>4.5</c:v>
                </c:pt>
                <c:pt idx="2">
                  <c:v>16.100000000000001</c:v>
                </c:pt>
                <c:pt idx="3">
                  <c:v>26.9</c:v>
                </c:pt>
                <c:pt idx="4">
                  <c:v>34.799999999999997</c:v>
                </c:pt>
                <c:pt idx="5">
                  <c:v>45.1</c:v>
                </c:pt>
                <c:pt idx="6">
                  <c:v>54.1</c:v>
                </c:pt>
                <c:pt idx="7">
                  <c:v>60.699999999999903</c:v>
                </c:pt>
                <c:pt idx="8">
                  <c:v>64.8</c:v>
                </c:pt>
                <c:pt idx="9">
                  <c:v>68.5</c:v>
                </c:pt>
                <c:pt idx="10">
                  <c:v>68.599999999999994</c:v>
                </c:pt>
                <c:pt idx="11">
                  <c:v>82.3</c:v>
                </c:pt>
                <c:pt idx="12">
                  <c:v>85.3</c:v>
                </c:pt>
                <c:pt idx="13">
                  <c:v>89</c:v>
                </c:pt>
                <c:pt idx="14">
                  <c:v>91.8</c:v>
                </c:pt>
                <c:pt idx="15">
                  <c:v>91.1</c:v>
                </c:pt>
                <c:pt idx="16">
                  <c:v>92</c:v>
                </c:pt>
                <c:pt idx="17">
                  <c:v>93.7</c:v>
                </c:pt>
                <c:pt idx="18">
                  <c:v>94.399999999999906</c:v>
                </c:pt>
                <c:pt idx="19">
                  <c:v>94.1</c:v>
                </c:pt>
                <c:pt idx="20">
                  <c:v>94.8</c:v>
                </c:pt>
                <c:pt idx="21">
                  <c:v>96.899999999999906</c:v>
                </c:pt>
                <c:pt idx="22">
                  <c:v>96.7</c:v>
                </c:pt>
                <c:pt idx="23">
                  <c:v>96.2</c:v>
                </c:pt>
                <c:pt idx="24">
                  <c:v>97.6</c:v>
                </c:pt>
                <c:pt idx="25">
                  <c:v>98.8</c:v>
                </c:pt>
                <c:pt idx="26">
                  <c:v>99</c:v>
                </c:pt>
                <c:pt idx="27">
                  <c:v>98.5</c:v>
                </c:pt>
                <c:pt idx="28">
                  <c:v>99.2</c:v>
                </c:pt>
                <c:pt idx="29">
                  <c:v>99.3</c:v>
                </c:pt>
                <c:pt idx="30">
                  <c:v>99.6</c:v>
                </c:pt>
                <c:pt idx="31">
                  <c:v>99.6</c:v>
                </c:pt>
                <c:pt idx="32">
                  <c:v>99.3</c:v>
                </c:pt>
                <c:pt idx="33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2A8-A841-9492-FDDCB0D8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74559"/>
        <c:axId val="1726673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MCTS Power mJ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'[1]MCTS Results'!$J$2:$J$35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  <c:pt idx="13">
                        <c:v>250</c:v>
                      </c:pt>
                      <c:pt idx="14">
                        <c:v>300</c:v>
                      </c:pt>
                      <c:pt idx="15">
                        <c:v>350</c:v>
                      </c:pt>
                      <c:pt idx="16">
                        <c:v>400</c:v>
                      </c:pt>
                      <c:pt idx="17">
                        <c:v>450</c:v>
                      </c:pt>
                      <c:pt idx="18">
                        <c:v>500</c:v>
                      </c:pt>
                      <c:pt idx="19">
                        <c:v>650</c:v>
                      </c:pt>
                      <c:pt idx="20">
                        <c:v>700</c:v>
                      </c:pt>
                      <c:pt idx="21">
                        <c:v>750</c:v>
                      </c:pt>
                      <c:pt idx="22">
                        <c:v>800</c:v>
                      </c:pt>
                      <c:pt idx="23">
                        <c:v>900</c:v>
                      </c:pt>
                      <c:pt idx="24">
                        <c:v>1000</c:v>
                      </c:pt>
                      <c:pt idx="25">
                        <c:v>2000</c:v>
                      </c:pt>
                      <c:pt idx="26">
                        <c:v>3000</c:v>
                      </c:pt>
                      <c:pt idx="27">
                        <c:v>4000</c:v>
                      </c:pt>
                      <c:pt idx="28">
                        <c:v>5000</c:v>
                      </c:pt>
                      <c:pt idx="29">
                        <c:v>6000</c:v>
                      </c:pt>
                      <c:pt idx="30">
                        <c:v>7000</c:v>
                      </c:pt>
                      <c:pt idx="31">
                        <c:v>8000</c:v>
                      </c:pt>
                      <c:pt idx="32">
                        <c:v>9000</c:v>
                      </c:pt>
                      <c:pt idx="33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'[1]MCTS Results'!$N$2:$N$35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25.087299999999999</c:v>
                      </c:pt>
                      <c:pt idx="2">
                        <c:v>46.3874</c:v>
                      </c:pt>
                      <c:pt idx="3">
                        <c:v>74.382300000000001</c:v>
                      </c:pt>
                      <c:pt idx="4">
                        <c:v>94.248000000000005</c:v>
                      </c:pt>
                      <c:pt idx="5">
                        <c:v>129.46469999999999</c:v>
                      </c:pt>
                      <c:pt idx="6">
                        <c:v>172.19040000000001</c:v>
                      </c:pt>
                      <c:pt idx="7">
                        <c:v>193.7741</c:v>
                      </c:pt>
                      <c:pt idx="8">
                        <c:v>237.4461</c:v>
                      </c:pt>
                      <c:pt idx="9">
                        <c:v>285.16359999999997</c:v>
                      </c:pt>
                      <c:pt idx="10">
                        <c:v>296.38380000000001</c:v>
                      </c:pt>
                      <c:pt idx="11">
                        <c:v>469.4418</c:v>
                      </c:pt>
                      <c:pt idx="12">
                        <c:v>605.70150000000001</c:v>
                      </c:pt>
                      <c:pt idx="13">
                        <c:v>773.68529999999998</c:v>
                      </c:pt>
                      <c:pt idx="14">
                        <c:v>878.03729999999996</c:v>
                      </c:pt>
                      <c:pt idx="15">
                        <c:v>1072.1303</c:v>
                      </c:pt>
                      <c:pt idx="16">
                        <c:v>1201.0730000000001</c:v>
                      </c:pt>
                      <c:pt idx="17">
                        <c:v>1350.4652000000001</c:v>
                      </c:pt>
                      <c:pt idx="18">
                        <c:v>1524.5007000000001</c:v>
                      </c:pt>
                      <c:pt idx="19">
                        <c:v>2003.1482000000001</c:v>
                      </c:pt>
                      <c:pt idx="20">
                        <c:v>2077.1523000000002</c:v>
                      </c:pt>
                      <c:pt idx="21">
                        <c:v>2146.9684000000002</c:v>
                      </c:pt>
                      <c:pt idx="22">
                        <c:v>2363.5304999999998</c:v>
                      </c:pt>
                      <c:pt idx="23">
                        <c:v>2606.1401999999998</c:v>
                      </c:pt>
                      <c:pt idx="24">
                        <c:v>2884.5333999999998</c:v>
                      </c:pt>
                      <c:pt idx="25">
                        <c:v>5633.8203999999996</c:v>
                      </c:pt>
                      <c:pt idx="26">
                        <c:v>9430.7446999999993</c:v>
                      </c:pt>
                      <c:pt idx="27">
                        <c:v>11574.9313</c:v>
                      </c:pt>
                      <c:pt idx="28">
                        <c:v>14202.177299999999</c:v>
                      </c:pt>
                      <c:pt idx="29">
                        <c:v>18847.372299999999</c:v>
                      </c:pt>
                      <c:pt idx="30">
                        <c:v>20002.817899999998</c:v>
                      </c:pt>
                      <c:pt idx="31">
                        <c:v>22204.739799999999</c:v>
                      </c:pt>
                      <c:pt idx="32">
                        <c:v>27117.980599999999</c:v>
                      </c:pt>
                      <c:pt idx="33">
                        <c:v>28978.603299999999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E-C2A8-A841-9492-FDDCB0D8698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MCTS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2A8-A841-9492-FDDCB0D869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2A8-A841-9492-FDDCB0D869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2A8-A841-9492-FDDCB0D869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2A8-A841-9492-FDDCB0D869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2A8-A841-9492-FDDCB0D869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2A8-A841-9492-FDDCB0D869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2A8-A841-9492-FDDCB0D869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2A8-A841-9492-FDDCB0D869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2A8-A841-9492-FDDCB0D869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2A8-A841-9492-FDDCB0D869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2A8-A841-9492-FDDCB0D869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2A8-A841-9492-FDDCB0D8698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2A8-A841-9492-FDDCB0D869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2A8-A841-9492-FDDCB0D869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2A8-A841-9492-FDDCB0D869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2A8-A841-9492-FDDCB0D869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2A8-A841-9492-FDDCB0D869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2A8-A841-9492-FDDCB0D869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2A8-A841-9492-FDDCB0D8698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2A8-A841-9492-FDDCB0D8698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2A8-A841-9492-FDDCB0D8698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2A8-A841-9492-FDDCB0D8698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2A8-A841-9492-FDDCB0D8698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2A8-A841-9492-FDDCB0D8698F}"/>
                </c:ext>
              </c:extLst>
            </c:dLbl>
            <c:dLbl>
              <c:idx val="24"/>
              <c:layout>
                <c:manualLayout>
                  <c:x val="-2.6257304692873396E-2"/>
                  <c:y val="-2.4370141629529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2A8-A841-9492-FDDCB0D8698F}"/>
                </c:ext>
              </c:extLst>
            </c:dLbl>
            <c:dLbl>
              <c:idx val="26"/>
              <c:layout>
                <c:manualLayout>
                  <c:x val="4.3774904157662265E-3"/>
                  <c:y val="1.675807183208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2A8-A841-9492-FDDCB0D8698F}"/>
                </c:ext>
              </c:extLst>
            </c:dLbl>
            <c:dLbl>
              <c:idx val="29"/>
              <c:layout>
                <c:manualLayout>
                  <c:x val="-1.313526019824245E-2"/>
                  <c:y val="-2.7247556178073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2A8-A841-9492-FDDCB0D8698F}"/>
                </c:ext>
              </c:extLst>
            </c:dLbl>
            <c:dLbl>
              <c:idx val="30"/>
              <c:layout>
                <c:manualLayout>
                  <c:x val="4.3784200660808162E-3"/>
                  <c:y val="6.2878975795555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2A8-A841-9492-FDDCB0D8698F}"/>
                </c:ext>
              </c:extLst>
            </c:dLbl>
            <c:dLbl>
              <c:idx val="32"/>
              <c:layout>
                <c:manualLayout>
                  <c:x val="-2.3351573685764355E-2"/>
                  <c:y val="-2.3055624458370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2A8-A841-9492-FDDCB0D8698F}"/>
                </c:ext>
              </c:extLst>
            </c:dLbl>
            <c:dLbl>
              <c:idx val="33"/>
              <c:layout>
                <c:manualLayout>
                  <c:x val="-6.1337072280576513E-2"/>
                  <c:y val="-1.4463744079260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2A8-A841-9492-FDDCB0D8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'[1]MCTS Results'!$J$2:$J$35</c:f>
              <c:numCache>
                <c:formatCode>General</c:formatCode>
                <c:ptCount val="3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</c:numCache>
            </c:numRef>
          </c:xVal>
          <c:yVal>
            <c:numRef>
              <c:f>'[1]MCTS Results'!$N$2:$N$35</c:f>
              <c:numCache>
                <c:formatCode>General</c:formatCode>
                <c:ptCount val="34"/>
                <c:pt idx="0">
                  <c:v>0</c:v>
                </c:pt>
                <c:pt idx="1">
                  <c:v>25.087299999999999</c:v>
                </c:pt>
                <c:pt idx="2">
                  <c:v>46.3874</c:v>
                </c:pt>
                <c:pt idx="3">
                  <c:v>74.382300000000001</c:v>
                </c:pt>
                <c:pt idx="4">
                  <c:v>94.248000000000005</c:v>
                </c:pt>
                <c:pt idx="5">
                  <c:v>129.46469999999999</c:v>
                </c:pt>
                <c:pt idx="6">
                  <c:v>172.19040000000001</c:v>
                </c:pt>
                <c:pt idx="7">
                  <c:v>193.7741</c:v>
                </c:pt>
                <c:pt idx="8">
                  <c:v>237.4461</c:v>
                </c:pt>
                <c:pt idx="9">
                  <c:v>285.16359999999997</c:v>
                </c:pt>
                <c:pt idx="10">
                  <c:v>296.38380000000001</c:v>
                </c:pt>
                <c:pt idx="11">
                  <c:v>469.4418</c:v>
                </c:pt>
                <c:pt idx="12">
                  <c:v>605.70150000000001</c:v>
                </c:pt>
                <c:pt idx="13">
                  <c:v>773.68529999999998</c:v>
                </c:pt>
                <c:pt idx="14">
                  <c:v>878.03729999999996</c:v>
                </c:pt>
                <c:pt idx="15">
                  <c:v>1072.1303</c:v>
                </c:pt>
                <c:pt idx="16">
                  <c:v>1201.0730000000001</c:v>
                </c:pt>
                <c:pt idx="17">
                  <c:v>1350.4652000000001</c:v>
                </c:pt>
                <c:pt idx="18">
                  <c:v>1524.5007000000001</c:v>
                </c:pt>
                <c:pt idx="19">
                  <c:v>2003.1482000000001</c:v>
                </c:pt>
                <c:pt idx="20">
                  <c:v>2077.1523000000002</c:v>
                </c:pt>
                <c:pt idx="21">
                  <c:v>2146.9684000000002</c:v>
                </c:pt>
                <c:pt idx="22">
                  <c:v>2363.5304999999998</c:v>
                </c:pt>
                <c:pt idx="23">
                  <c:v>2606.1401999999998</c:v>
                </c:pt>
                <c:pt idx="24">
                  <c:v>2884.5333999999998</c:v>
                </c:pt>
                <c:pt idx="25">
                  <c:v>5633.8203999999996</c:v>
                </c:pt>
                <c:pt idx="26">
                  <c:v>9430.7446999999993</c:v>
                </c:pt>
                <c:pt idx="27">
                  <c:v>11574.9313</c:v>
                </c:pt>
                <c:pt idx="28">
                  <c:v>14202.177299999999</c:v>
                </c:pt>
                <c:pt idx="29">
                  <c:v>18847.372299999999</c:v>
                </c:pt>
                <c:pt idx="30">
                  <c:v>20002.817899999998</c:v>
                </c:pt>
                <c:pt idx="31">
                  <c:v>22204.739799999999</c:v>
                </c:pt>
                <c:pt idx="32">
                  <c:v>27117.980599999999</c:v>
                </c:pt>
                <c:pt idx="33">
                  <c:v>28978.603299999999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2A8-A841-9492-FDDCB0D8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72303"/>
        <c:axId val="1725671343"/>
      </c:scatterChart>
      <c:valAx>
        <c:axId val="1726674559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baseline="0"/>
                  <a:t>MCTS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3119"/>
        <c:crosses val="autoZero"/>
        <c:crossBetween val="midCat"/>
        <c:majorUnit val="1000"/>
      </c:valAx>
      <c:valAx>
        <c:axId val="17266731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MCTS  Power  mW</a:t>
                </a:r>
              </a:p>
            </c:rich>
          </c:tx>
          <c:layout>
            <c:manualLayout>
              <c:xMode val="edge"/>
              <c:yMode val="edge"/>
              <c:x val="0.9656509828417601"/>
              <c:y val="0.38047344204431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74559"/>
        <c:crosses val="autoZero"/>
        <c:crossBetween val="midCat"/>
      </c:valAx>
      <c:valAx>
        <c:axId val="1725671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72303"/>
        <c:crosses val="max"/>
        <c:crossBetween val="midCat"/>
      </c:valAx>
      <c:valAx>
        <c:axId val="172567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67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59840477615015919"/>
          <c:y val="0.93689365959244786"/>
          <c:w val="0.4015952536691294"/>
          <c:h val="3.4821946044295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 Rates for MCTS (P2)</a:t>
            </a:r>
            <a:r>
              <a:rPr lang="en-US" b="1" baseline="0"/>
              <a:t> </a:t>
            </a:r>
            <a:r>
              <a:rPr lang="en-US" b="1"/>
              <a:t>vs. Naieve (P1)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MCTS Win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'[1]MCTS Results'!$J$2:$J$12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'[1]MCTS Results'!$K$2:$K$12</c:f>
              <c:numCache>
                <c:formatCode>General</c:formatCode>
                <c:ptCount val="11"/>
                <c:pt idx="0">
                  <c:v>3.1</c:v>
                </c:pt>
                <c:pt idx="1">
                  <c:v>4.5</c:v>
                </c:pt>
                <c:pt idx="2">
                  <c:v>16.100000000000001</c:v>
                </c:pt>
                <c:pt idx="3">
                  <c:v>26.9</c:v>
                </c:pt>
                <c:pt idx="4">
                  <c:v>34.799999999999997</c:v>
                </c:pt>
                <c:pt idx="5">
                  <c:v>45.1</c:v>
                </c:pt>
                <c:pt idx="6">
                  <c:v>54.1</c:v>
                </c:pt>
                <c:pt idx="7">
                  <c:v>60.699999999999903</c:v>
                </c:pt>
                <c:pt idx="8">
                  <c:v>64.8</c:v>
                </c:pt>
                <c:pt idx="9">
                  <c:v>68.5</c:v>
                </c:pt>
                <c:pt idx="10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A54F-9D1F-217BF453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951"/>
        <c:axId val="1947349711"/>
      </c:lineChart>
      <c:catAx>
        <c:axId val="68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MCTS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49711"/>
        <c:crosses val="autoZero"/>
        <c:auto val="1"/>
        <c:lblAlgn val="ctr"/>
        <c:lblOffset val="100"/>
        <c:noMultiLvlLbl val="0"/>
      </c:catAx>
      <c:valAx>
        <c:axId val="19473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MCTS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MCTS Win% against Power Consumed (mJ)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0002216034861E-2"/>
          <c:y val="8.4052264578069108E-2"/>
          <c:w val="0.85562394795882146"/>
          <c:h val="0.8322200374883495"/>
        </c:manualLayout>
      </c:layout>
      <c:scatterChart>
        <c:scatterStyle val="lineMarker"/>
        <c:varyColors val="0"/>
        <c:ser>
          <c:idx val="0"/>
          <c:order val="0"/>
          <c:tx>
            <c:v>Win%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layout>
                <c:manualLayout>
                  <c:x val="-5.071546070803074E-3"/>
                  <c:y val="-6.3546097398154242E-2"/>
                </c:manualLayout>
              </c:layout>
              <c:tx>
                <c:rich>
                  <a:bodyPr/>
                  <a:lstStyle/>
                  <a:p>
                    <a:fld id="{100CC6AF-02EE-45A1-9E94-DB4C00925115}" type="XVALUE">
                      <a:rPr lang="en-US">
                        <a:solidFill>
                          <a:srgbClr val="FF0000"/>
                        </a:solidFill>
                      </a:rPr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3CD551D-083E-40B8-A967-DF6B8847AB29}" type="Y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D4E-424F-9979-646C3115DD41}"/>
                </c:ext>
              </c:extLst>
            </c:dLbl>
            <c:dLbl>
              <c:idx val="34"/>
              <c:layout>
                <c:manualLayout>
                  <c:x val="-1.2396969406670088E-16"/>
                  <c:y val="-6.089834333989784E-2"/>
                </c:manualLayout>
              </c:layout>
              <c:tx>
                <c:rich>
                  <a:bodyPr/>
                  <a:lstStyle/>
                  <a:p>
                    <a:fld id="{EB181D71-FE79-4EF0-92AE-82206E99F57B}" type="XVALUE">
                      <a:rPr lang="en-US">
                        <a:solidFill>
                          <a:srgbClr val="FF0000"/>
                        </a:solidFill>
                      </a:rPr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B1F3ACC-AFB0-420F-9680-066C78360DF7}" type="Y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4E-424F-9979-646C3115DD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2225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[1]MCTS1000MCTS!$N$2:$N$36</c:f>
              <c:numCache>
                <c:formatCode>General</c:formatCode>
                <c:ptCount val="35"/>
                <c:pt idx="0">
                  <c:v>3.7565</c:v>
                </c:pt>
                <c:pt idx="1">
                  <c:v>9.9658999999999995</c:v>
                </c:pt>
                <c:pt idx="2">
                  <c:v>20.840399999999999</c:v>
                </c:pt>
                <c:pt idx="3">
                  <c:v>36.118699999999997</c:v>
                </c:pt>
                <c:pt idx="4">
                  <c:v>49.826000000000001</c:v>
                </c:pt>
                <c:pt idx="5">
                  <c:v>62.992699999999999</c:v>
                </c:pt>
                <c:pt idx="6">
                  <c:v>89.878</c:v>
                </c:pt>
                <c:pt idx="7">
                  <c:v>126.2268</c:v>
                </c:pt>
                <c:pt idx="8">
                  <c:v>163.35550000000001</c:v>
                </c:pt>
                <c:pt idx="9">
                  <c:v>216.58750000000001</c:v>
                </c:pt>
                <c:pt idx="10">
                  <c:v>218.49520000000001</c:v>
                </c:pt>
                <c:pt idx="11">
                  <c:v>366.18049999999999</c:v>
                </c:pt>
                <c:pt idx="12">
                  <c:v>519.63679999999999</c:v>
                </c:pt>
                <c:pt idx="13">
                  <c:v>708.74289999999996</c:v>
                </c:pt>
                <c:pt idx="14">
                  <c:v>879.58230000000003</c:v>
                </c:pt>
                <c:pt idx="15">
                  <c:v>1166.5128999999999</c:v>
                </c:pt>
                <c:pt idx="16">
                  <c:v>1367.1731</c:v>
                </c:pt>
                <c:pt idx="17">
                  <c:v>1386.3878</c:v>
                </c:pt>
                <c:pt idx="18">
                  <c:v>1667.6382000000001</c:v>
                </c:pt>
                <c:pt idx="19">
                  <c:v>2340.0362</c:v>
                </c:pt>
                <c:pt idx="20">
                  <c:v>2501.0693000000001</c:v>
                </c:pt>
                <c:pt idx="21">
                  <c:v>2824.3786</c:v>
                </c:pt>
                <c:pt idx="22">
                  <c:v>2690.4776999999999</c:v>
                </c:pt>
                <c:pt idx="23">
                  <c:v>2627.268</c:v>
                </c:pt>
                <c:pt idx="24">
                  <c:v>2814.9054999999998</c:v>
                </c:pt>
                <c:pt idx="25">
                  <c:v>4220.3980000000001</c:v>
                </c:pt>
                <c:pt idx="26">
                  <c:v>7273.9434000000001</c:v>
                </c:pt>
                <c:pt idx="27">
                  <c:v>11975.4563</c:v>
                </c:pt>
                <c:pt idx="28">
                  <c:v>14860.3752</c:v>
                </c:pt>
                <c:pt idx="29">
                  <c:v>15560.913200000001</c:v>
                </c:pt>
                <c:pt idx="30">
                  <c:v>19023.750499999998</c:v>
                </c:pt>
                <c:pt idx="31">
                  <c:v>21774.000499999998</c:v>
                </c:pt>
                <c:pt idx="32">
                  <c:v>24046.874899999999</c:v>
                </c:pt>
                <c:pt idx="33">
                  <c:v>28104.418399999999</c:v>
                </c:pt>
                <c:pt idx="34">
                  <c:v>30531.8596</c:v>
                </c:pt>
              </c:numCache>
            </c:numRef>
          </c:xVal>
          <c:yVal>
            <c:numRef>
              <c:f>[1]MCTS1000MCTS!$K$2:$K$36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1.5</c:v>
                </c:pt>
                <c:pt idx="7">
                  <c:v>2.1</c:v>
                </c:pt>
                <c:pt idx="8">
                  <c:v>2.9</c:v>
                </c:pt>
                <c:pt idx="9">
                  <c:v>3.9</c:v>
                </c:pt>
                <c:pt idx="10">
                  <c:v>4.7</c:v>
                </c:pt>
                <c:pt idx="11">
                  <c:v>11.3</c:v>
                </c:pt>
                <c:pt idx="12">
                  <c:v>16.8</c:v>
                </c:pt>
                <c:pt idx="13">
                  <c:v>19.8</c:v>
                </c:pt>
                <c:pt idx="14">
                  <c:v>22.7</c:v>
                </c:pt>
                <c:pt idx="15">
                  <c:v>27.6</c:v>
                </c:pt>
                <c:pt idx="16">
                  <c:v>28.4</c:v>
                </c:pt>
                <c:pt idx="17">
                  <c:v>29.2</c:v>
                </c:pt>
                <c:pt idx="18">
                  <c:v>35</c:v>
                </c:pt>
                <c:pt idx="19">
                  <c:v>37.1</c:v>
                </c:pt>
                <c:pt idx="20">
                  <c:v>38.200000000000003</c:v>
                </c:pt>
                <c:pt idx="21">
                  <c:v>37.5</c:v>
                </c:pt>
                <c:pt idx="22">
                  <c:v>41.9</c:v>
                </c:pt>
                <c:pt idx="23">
                  <c:v>43.9</c:v>
                </c:pt>
                <c:pt idx="24">
                  <c:v>46.4</c:v>
                </c:pt>
                <c:pt idx="25">
                  <c:v>49.5</c:v>
                </c:pt>
                <c:pt idx="26">
                  <c:v>56.999999999999901</c:v>
                </c:pt>
                <c:pt idx="27">
                  <c:v>59.7</c:v>
                </c:pt>
                <c:pt idx="28">
                  <c:v>62.4</c:v>
                </c:pt>
                <c:pt idx="29">
                  <c:v>66.3</c:v>
                </c:pt>
                <c:pt idx="30">
                  <c:v>68.7</c:v>
                </c:pt>
                <c:pt idx="31">
                  <c:v>67.7</c:v>
                </c:pt>
                <c:pt idx="32">
                  <c:v>70.7</c:v>
                </c:pt>
                <c:pt idx="33">
                  <c:v>71.899999999999906</c:v>
                </c:pt>
                <c:pt idx="34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E-424F-9979-646C3115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80320"/>
        <c:axId val="962378400"/>
      </c:scatterChart>
      <c:valAx>
        <c:axId val="9623803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Power Consumption</a:t>
                </a:r>
                <a:r>
                  <a:rPr lang="en-GB" b="1" baseline="0"/>
                  <a:t> (</a:t>
                </a:r>
                <a:r>
                  <a:rPr lang="en-GB" b="1"/>
                  <a:t>mJ)</a:t>
                </a:r>
              </a:p>
            </c:rich>
          </c:tx>
          <c:layout>
            <c:manualLayout>
              <c:xMode val="edge"/>
              <c:yMode val="edge"/>
              <c:x val="0.45055518725359162"/>
              <c:y val="0.97224856468864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8400"/>
        <c:crosses val="autoZero"/>
        <c:crossBetween val="midCat"/>
      </c:valAx>
      <c:valAx>
        <c:axId val="9623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27361598155298"/>
          <c:y val="0.95535683039620045"/>
          <c:w val="0.3504930819207111"/>
          <c:h val="4.46431696037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MCTS + Naive Win% against Power Consumption (mJ)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6994978698465E-2"/>
          <c:y val="5.6762739395416512E-2"/>
          <c:w val="0.90205815951610246"/>
          <c:h val="0.83584822054422714"/>
        </c:manualLayout>
      </c:layout>
      <c:scatterChart>
        <c:scatterStyle val="lineMarker"/>
        <c:varyColors val="0"/>
        <c:ser>
          <c:idx val="0"/>
          <c:order val="0"/>
          <c:tx>
            <c:v>Win%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2.7155462134113559E-2"/>
                  <c:y val="-6.2912429365936254E-3"/>
                </c:manualLayout>
              </c:layout>
              <c:tx>
                <c:rich>
                  <a:bodyPr/>
                  <a:lstStyle/>
                  <a:p>
                    <a:fld id="{659F5866-107A-4ADA-86AD-A29B36B4F0AD}" type="XVALUE">
                      <a:rPr lang="en-US">
                        <a:solidFill>
                          <a:srgbClr val="FF0000"/>
                        </a:solidFill>
                      </a:rPr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FB5BE68-6404-406D-BB70-E7E7099DE98A}" type="Y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2E-764A-AE76-BAA8F977D9F6}"/>
                </c:ext>
              </c:extLst>
            </c:dLbl>
            <c:dLbl>
              <c:idx val="27"/>
              <c:layout>
                <c:manualLayout>
                  <c:x val="2.715546213411356E-3"/>
                  <c:y val="-3.1456214682968442E-2"/>
                </c:manualLayout>
              </c:layout>
              <c:tx>
                <c:rich>
                  <a:bodyPr/>
                  <a:lstStyle/>
                  <a:p>
                    <a:fld id="{7016957D-9A3B-4932-85A7-1060030E6444}" type="XVALUE">
                      <a:rPr lang="en-US">
                        <a:solidFill>
                          <a:srgbClr val="FF0000"/>
                        </a:solidFill>
                      </a:rPr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23DC230-2FCC-403D-A911-6076C0409830}" type="Y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2E-764A-AE76-BAA8F977D9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[1]MCTSNaiveResults!$N$2:$N$35</c:f>
              <c:numCache>
                <c:formatCode>General</c:formatCode>
                <c:ptCount val="34"/>
                <c:pt idx="0">
                  <c:v>11.883599999999999</c:v>
                </c:pt>
                <c:pt idx="1">
                  <c:v>24.8504</c:v>
                </c:pt>
                <c:pt idx="2">
                  <c:v>59.6845</c:v>
                </c:pt>
                <c:pt idx="3">
                  <c:v>86.177000000000007</c:v>
                </c:pt>
                <c:pt idx="4">
                  <c:v>123.8372</c:v>
                </c:pt>
                <c:pt idx="5">
                  <c:v>159.17920000000001</c:v>
                </c:pt>
                <c:pt idx="6">
                  <c:v>201.03030000000001</c:v>
                </c:pt>
                <c:pt idx="7">
                  <c:v>201.46809999999999</c:v>
                </c:pt>
                <c:pt idx="8">
                  <c:v>283.90350000000001</c:v>
                </c:pt>
                <c:pt idx="9">
                  <c:v>360.35860000000002</c:v>
                </c:pt>
                <c:pt idx="10">
                  <c:v>367.0847</c:v>
                </c:pt>
                <c:pt idx="11">
                  <c:v>617.16279999999995</c:v>
                </c:pt>
                <c:pt idx="12">
                  <c:v>850.63810000000001</c:v>
                </c:pt>
                <c:pt idx="13">
                  <c:v>1080.4513999999999</c:v>
                </c:pt>
                <c:pt idx="14">
                  <c:v>1059.0189</c:v>
                </c:pt>
                <c:pt idx="15">
                  <c:v>1191.8659</c:v>
                </c:pt>
                <c:pt idx="16">
                  <c:v>1413.9538</c:v>
                </c:pt>
                <c:pt idx="17">
                  <c:v>1618.0514000000001</c:v>
                </c:pt>
                <c:pt idx="18">
                  <c:v>1781.5473999999999</c:v>
                </c:pt>
                <c:pt idx="19">
                  <c:v>2527.4079000000002</c:v>
                </c:pt>
                <c:pt idx="20">
                  <c:v>2571.8793000000001</c:v>
                </c:pt>
                <c:pt idx="21">
                  <c:v>2867.3168999999998</c:v>
                </c:pt>
                <c:pt idx="22">
                  <c:v>3021.9787999999999</c:v>
                </c:pt>
                <c:pt idx="23">
                  <c:v>3379.183</c:v>
                </c:pt>
                <c:pt idx="24">
                  <c:v>3683.317</c:v>
                </c:pt>
                <c:pt idx="25">
                  <c:v>4050.5843</c:v>
                </c:pt>
                <c:pt idx="26">
                  <c:v>5124.9461000000001</c:v>
                </c:pt>
                <c:pt idx="27">
                  <c:v>13597.4211</c:v>
                </c:pt>
                <c:pt idx="28">
                  <c:v>18386.1976</c:v>
                </c:pt>
                <c:pt idx="29">
                  <c:v>21551.1083</c:v>
                </c:pt>
                <c:pt idx="30">
                  <c:v>26714.3478</c:v>
                </c:pt>
                <c:pt idx="31">
                  <c:v>28027.941699999999</c:v>
                </c:pt>
                <c:pt idx="32">
                  <c:v>31743.773700000002</c:v>
                </c:pt>
                <c:pt idx="33">
                  <c:v>38004.347800000003</c:v>
                </c:pt>
              </c:numCache>
            </c:numRef>
          </c:xVal>
          <c:yVal>
            <c:numRef>
              <c:f>[1]MCTSNaiveResults!$K$2:$K$35</c:f>
              <c:numCache>
                <c:formatCode>General</c:formatCode>
                <c:ptCount val="3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4.2</c:v>
                </c:pt>
                <c:pt idx="4">
                  <c:v>5.5</c:v>
                </c:pt>
                <c:pt idx="5">
                  <c:v>7.3</c:v>
                </c:pt>
                <c:pt idx="6">
                  <c:v>8.6</c:v>
                </c:pt>
                <c:pt idx="7">
                  <c:v>10.8</c:v>
                </c:pt>
                <c:pt idx="8">
                  <c:v>12.2</c:v>
                </c:pt>
                <c:pt idx="9">
                  <c:v>13.8</c:v>
                </c:pt>
                <c:pt idx="10">
                  <c:v>13.9</c:v>
                </c:pt>
                <c:pt idx="11">
                  <c:v>20.9</c:v>
                </c:pt>
                <c:pt idx="12">
                  <c:v>25.5</c:v>
                </c:pt>
                <c:pt idx="13">
                  <c:v>29.299999999999901</c:v>
                </c:pt>
                <c:pt idx="14">
                  <c:v>32.4</c:v>
                </c:pt>
                <c:pt idx="15">
                  <c:v>35.6</c:v>
                </c:pt>
                <c:pt idx="16">
                  <c:v>38.700000000000003</c:v>
                </c:pt>
                <c:pt idx="17">
                  <c:v>41.099999999999902</c:v>
                </c:pt>
                <c:pt idx="18">
                  <c:v>42.199999999999903</c:v>
                </c:pt>
                <c:pt idx="19">
                  <c:v>46.6</c:v>
                </c:pt>
                <c:pt idx="20">
                  <c:v>50.6</c:v>
                </c:pt>
                <c:pt idx="21">
                  <c:v>49.1</c:v>
                </c:pt>
                <c:pt idx="22">
                  <c:v>53</c:v>
                </c:pt>
                <c:pt idx="23">
                  <c:v>53.6</c:v>
                </c:pt>
                <c:pt idx="24">
                  <c:v>53.3</c:v>
                </c:pt>
                <c:pt idx="25">
                  <c:v>60.3</c:v>
                </c:pt>
                <c:pt idx="26">
                  <c:v>72.3</c:v>
                </c:pt>
                <c:pt idx="27">
                  <c:v>78.5</c:v>
                </c:pt>
                <c:pt idx="28">
                  <c:v>82.699999999999903</c:v>
                </c:pt>
                <c:pt idx="29">
                  <c:v>84.8</c:v>
                </c:pt>
                <c:pt idx="30">
                  <c:v>88.2</c:v>
                </c:pt>
                <c:pt idx="31">
                  <c:v>89</c:v>
                </c:pt>
                <c:pt idx="32">
                  <c:v>87.9</c:v>
                </c:pt>
                <c:pt idx="33">
                  <c:v>88.9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E-764A-AE76-BAA8F977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42928"/>
        <c:axId val="403541968"/>
      </c:scatterChart>
      <c:valAx>
        <c:axId val="4035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Power Consumption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1968"/>
        <c:crosses val="autoZero"/>
        <c:crossBetween val="midCat"/>
      </c:valAx>
      <c:valAx>
        <c:axId val="4035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52129303982518"/>
          <c:y val="0.93473277365612162"/>
          <c:w val="0.24645006155501528"/>
          <c:h val="5.7404842135519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 Rates for MCTS + Naive Playout (P2) vs. MCTS:1000 (P1)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MCTS + Naïve Playout Win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[1]MCTSNaivePlayoutResults!$J$2:$J$31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</c:numCache>
            </c:numRef>
          </c:xVal>
          <c:yVal>
            <c:numRef>
              <c:f>[1]MCTSNaivePlayoutResults!$K$2:$K$31</c:f>
              <c:numCache>
                <c:formatCode>General</c:formatCode>
                <c:ptCount val="30"/>
                <c:pt idx="0">
                  <c:v>0.89999999999999902</c:v>
                </c:pt>
                <c:pt idx="1">
                  <c:v>3.8</c:v>
                </c:pt>
                <c:pt idx="2">
                  <c:v>8.6</c:v>
                </c:pt>
                <c:pt idx="3">
                  <c:v>17.5</c:v>
                </c:pt>
                <c:pt idx="4">
                  <c:v>22.1</c:v>
                </c:pt>
                <c:pt idx="5">
                  <c:v>32.9</c:v>
                </c:pt>
                <c:pt idx="6">
                  <c:v>34.599999999999902</c:v>
                </c:pt>
                <c:pt idx="7">
                  <c:v>40.1</c:v>
                </c:pt>
                <c:pt idx="8">
                  <c:v>42.4</c:v>
                </c:pt>
                <c:pt idx="9">
                  <c:v>45.7</c:v>
                </c:pt>
                <c:pt idx="10">
                  <c:v>48.1</c:v>
                </c:pt>
                <c:pt idx="11">
                  <c:v>54.9</c:v>
                </c:pt>
                <c:pt idx="12">
                  <c:v>63.5</c:v>
                </c:pt>
                <c:pt idx="13">
                  <c:v>71.2</c:v>
                </c:pt>
                <c:pt idx="14">
                  <c:v>76.400000000000006</c:v>
                </c:pt>
                <c:pt idx="15">
                  <c:v>77.2</c:v>
                </c:pt>
                <c:pt idx="16">
                  <c:v>79.3</c:v>
                </c:pt>
                <c:pt idx="17">
                  <c:v>80.099999999999994</c:v>
                </c:pt>
                <c:pt idx="18">
                  <c:v>84.3</c:v>
                </c:pt>
                <c:pt idx="19">
                  <c:v>87.4</c:v>
                </c:pt>
                <c:pt idx="20">
                  <c:v>87.4</c:v>
                </c:pt>
                <c:pt idx="21">
                  <c:v>87</c:v>
                </c:pt>
                <c:pt idx="22">
                  <c:v>87.3</c:v>
                </c:pt>
                <c:pt idx="23">
                  <c:v>87.6</c:v>
                </c:pt>
                <c:pt idx="24">
                  <c:v>88.1</c:v>
                </c:pt>
                <c:pt idx="25">
                  <c:v>88.3</c:v>
                </c:pt>
                <c:pt idx="26">
                  <c:v>90.9</c:v>
                </c:pt>
                <c:pt idx="27">
                  <c:v>89.4</c:v>
                </c:pt>
                <c:pt idx="28">
                  <c:v>91.2</c:v>
                </c:pt>
                <c:pt idx="29">
                  <c:v>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F-FD4A-A0FA-657A67AD8481}"/>
            </c:ext>
          </c:extLst>
        </c:ser>
        <c:ser>
          <c:idx val="1"/>
          <c:order val="1"/>
          <c:tx>
            <c:v>MCTS + Naïve Win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8623337220462119E-3"/>
                  <c:y val="3.9940647267903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1F-FD4A-A0FA-657A67AD8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[1]MCTSNaivePlayoutResults!$J$2:$J$31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</c:numCache>
            </c:numRef>
          </c:xVal>
          <c:yVal>
            <c:numRef>
              <c:f>[1]OldMCTSNaiveResults!$K$2:$K$31</c:f>
              <c:numCache>
                <c:formatCode>General</c:formatCode>
                <c:ptCount val="3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4.2</c:v>
                </c:pt>
                <c:pt idx="4">
                  <c:v>5.5</c:v>
                </c:pt>
                <c:pt idx="5">
                  <c:v>7.3</c:v>
                </c:pt>
                <c:pt idx="6">
                  <c:v>8.6</c:v>
                </c:pt>
                <c:pt idx="7">
                  <c:v>10.8</c:v>
                </c:pt>
                <c:pt idx="8">
                  <c:v>12.2</c:v>
                </c:pt>
                <c:pt idx="9">
                  <c:v>13.8</c:v>
                </c:pt>
                <c:pt idx="10">
                  <c:v>13.9</c:v>
                </c:pt>
                <c:pt idx="11">
                  <c:v>20.9</c:v>
                </c:pt>
                <c:pt idx="12">
                  <c:v>25.5</c:v>
                </c:pt>
                <c:pt idx="13">
                  <c:v>29.299999999999901</c:v>
                </c:pt>
                <c:pt idx="14">
                  <c:v>32.4</c:v>
                </c:pt>
                <c:pt idx="15">
                  <c:v>35.6</c:v>
                </c:pt>
                <c:pt idx="16">
                  <c:v>38.700000000000003</c:v>
                </c:pt>
                <c:pt idx="17">
                  <c:v>41.099999999999902</c:v>
                </c:pt>
                <c:pt idx="18">
                  <c:v>42.199999999999903</c:v>
                </c:pt>
                <c:pt idx="19">
                  <c:v>46.6</c:v>
                </c:pt>
                <c:pt idx="20">
                  <c:v>50.6</c:v>
                </c:pt>
                <c:pt idx="21">
                  <c:v>49.1</c:v>
                </c:pt>
                <c:pt idx="22">
                  <c:v>53</c:v>
                </c:pt>
                <c:pt idx="23">
                  <c:v>53.6</c:v>
                </c:pt>
                <c:pt idx="24">
                  <c:v>53.3</c:v>
                </c:pt>
                <c:pt idx="25">
                  <c:v>60.3</c:v>
                </c:pt>
                <c:pt idx="26">
                  <c:v>72.3</c:v>
                </c:pt>
                <c:pt idx="27">
                  <c:v>78.5</c:v>
                </c:pt>
                <c:pt idx="28">
                  <c:v>82.699999999999903</c:v>
                </c:pt>
                <c:pt idx="29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F-FD4A-A0FA-657A67AD8481}"/>
            </c:ext>
          </c:extLst>
        </c:ser>
        <c:ser>
          <c:idx val="2"/>
          <c:order val="2"/>
          <c:tx>
            <c:v>MCTS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[1]MCTSNaivePlayoutResults!$J$2:$J$31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650</c:v>
                </c:pt>
                <c:pt idx="20">
                  <c:v>700</c:v>
                </c:pt>
                <c:pt idx="21">
                  <c:v>750</c:v>
                </c:pt>
                <c:pt idx="22">
                  <c:v>800</c:v>
                </c:pt>
                <c:pt idx="23">
                  <c:v>850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</c:numCache>
            </c:numRef>
          </c:xVal>
          <c:yVal>
            <c:numRef>
              <c:f>[1]MCTSNaivePlayoutResults!$D$2:$D$31</c:f>
              <c:numCache>
                <c:formatCode>General</c:formatCode>
                <c:ptCount val="30"/>
                <c:pt idx="0">
                  <c:v>99</c:v>
                </c:pt>
                <c:pt idx="1">
                  <c:v>94.699999999999903</c:v>
                </c:pt>
                <c:pt idx="2">
                  <c:v>89.2</c:v>
                </c:pt>
                <c:pt idx="3">
                  <c:v>79</c:v>
                </c:pt>
                <c:pt idx="4">
                  <c:v>72.8</c:v>
                </c:pt>
                <c:pt idx="5">
                  <c:v>63.5</c:v>
                </c:pt>
                <c:pt idx="6">
                  <c:v>61.6</c:v>
                </c:pt>
                <c:pt idx="7">
                  <c:v>56.699999999999903</c:v>
                </c:pt>
                <c:pt idx="8">
                  <c:v>53.6</c:v>
                </c:pt>
                <c:pt idx="9">
                  <c:v>50.4</c:v>
                </c:pt>
                <c:pt idx="10">
                  <c:v>48.8</c:v>
                </c:pt>
                <c:pt idx="11">
                  <c:v>40.9</c:v>
                </c:pt>
                <c:pt idx="12">
                  <c:v>32.799999999999997</c:v>
                </c:pt>
                <c:pt idx="13">
                  <c:v>25.5</c:v>
                </c:pt>
                <c:pt idx="14">
                  <c:v>20.8</c:v>
                </c:pt>
                <c:pt idx="15">
                  <c:v>19.600000000000001</c:v>
                </c:pt>
                <c:pt idx="16">
                  <c:v>18.7</c:v>
                </c:pt>
                <c:pt idx="17">
                  <c:v>17.5</c:v>
                </c:pt>
                <c:pt idx="18">
                  <c:v>14.399999999999901</c:v>
                </c:pt>
                <c:pt idx="19">
                  <c:v>10.7</c:v>
                </c:pt>
                <c:pt idx="20">
                  <c:v>9.6999999999999993</c:v>
                </c:pt>
                <c:pt idx="21">
                  <c:v>11.6</c:v>
                </c:pt>
                <c:pt idx="22">
                  <c:v>10.199999999999999</c:v>
                </c:pt>
                <c:pt idx="23">
                  <c:v>10.6</c:v>
                </c:pt>
                <c:pt idx="24">
                  <c:v>9.6999999999999993</c:v>
                </c:pt>
                <c:pt idx="25">
                  <c:v>10.1</c:v>
                </c:pt>
                <c:pt idx="26">
                  <c:v>7.5</c:v>
                </c:pt>
                <c:pt idx="27">
                  <c:v>9.6999999999999993</c:v>
                </c:pt>
                <c:pt idx="28">
                  <c:v>7.9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F-FD4A-A0FA-657A67AD848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256738416"/>
        <c:axId val="1577339792"/>
      </c:scatterChart>
      <c:valAx>
        <c:axId val="1256738416"/>
        <c:scaling>
          <c:orientation val="minMax"/>
          <c:max val="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9792"/>
        <c:crosses val="autoZero"/>
        <c:crossBetween val="midCat"/>
      </c:valAx>
      <c:valAx>
        <c:axId val="15773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MCTS + Naive Playout Win% against Power Consumption (mJ)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0473068989605"/>
          <c:y val="8.0308342488291301E-2"/>
          <c:w val="0.82980419583880072"/>
          <c:h val="0.76775685132523497"/>
        </c:manualLayout>
      </c:layout>
      <c:scatterChart>
        <c:scatterStyle val="lineMarker"/>
        <c:varyColors val="0"/>
        <c:ser>
          <c:idx val="0"/>
          <c:order val="0"/>
          <c:tx>
            <c:v>Win%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1.2669496662644612E-2"/>
                  <c:y val="-1.432869190105987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6037DE-AB2B-42CF-B7A1-7CA723B9427D}" type="X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3567859A-3FF1-4F8E-BE52-59E9CD93999E}" type="Y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5B-434E-86C7-24CF3EC51106}"/>
                </c:ext>
              </c:extLst>
            </c:dLbl>
            <c:dLbl>
              <c:idx val="14"/>
              <c:layout>
                <c:manualLayout>
                  <c:x val="5.2463305471252483E-2"/>
                  <c:y val="-9.8010137671034536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CEE7AC-5058-402A-B35F-864E89814975}" type="X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15AE8468-84B0-4F8F-B6B5-CDC9A84FCD97}" type="Y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5B-434E-86C7-24CF3EC511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[1]MCTSNaivePlayoutResults!$N$2:$N$31</c:f>
              <c:numCache>
                <c:formatCode>General</c:formatCode>
                <c:ptCount val="30"/>
                <c:pt idx="0">
                  <c:v>125.999</c:v>
                </c:pt>
                <c:pt idx="1">
                  <c:v>210.17169999999999</c:v>
                </c:pt>
                <c:pt idx="2">
                  <c:v>432.75420000000003</c:v>
                </c:pt>
                <c:pt idx="3">
                  <c:v>783.31870000000004</c:v>
                </c:pt>
                <c:pt idx="4">
                  <c:v>1049.4783</c:v>
                </c:pt>
                <c:pt idx="5">
                  <c:v>1537.2135000000001</c:v>
                </c:pt>
                <c:pt idx="6">
                  <c:v>1839.741</c:v>
                </c:pt>
                <c:pt idx="7">
                  <c:v>1986.8505</c:v>
                </c:pt>
                <c:pt idx="8">
                  <c:v>2269.0243999999998</c:v>
                </c:pt>
                <c:pt idx="9">
                  <c:v>2638.0789</c:v>
                </c:pt>
                <c:pt idx="10">
                  <c:v>2918.5540000000001</c:v>
                </c:pt>
                <c:pt idx="11">
                  <c:v>4434.7376000000004</c:v>
                </c:pt>
                <c:pt idx="12">
                  <c:v>5920.1911</c:v>
                </c:pt>
                <c:pt idx="13">
                  <c:v>7409.4684999999999</c:v>
                </c:pt>
                <c:pt idx="14">
                  <c:v>7819.6031999999996</c:v>
                </c:pt>
                <c:pt idx="15">
                  <c:v>9370.0239000000001</c:v>
                </c:pt>
                <c:pt idx="16">
                  <c:v>10581.1435</c:v>
                </c:pt>
                <c:pt idx="17">
                  <c:v>12122.185799999999</c:v>
                </c:pt>
                <c:pt idx="18">
                  <c:v>13177.7086</c:v>
                </c:pt>
                <c:pt idx="19">
                  <c:v>16620.534599999999</c:v>
                </c:pt>
                <c:pt idx="20">
                  <c:v>18041.694</c:v>
                </c:pt>
                <c:pt idx="21">
                  <c:v>19591.0344</c:v>
                </c:pt>
                <c:pt idx="22">
                  <c:v>20490.876400000001</c:v>
                </c:pt>
                <c:pt idx="23">
                  <c:v>21634.772300000001</c:v>
                </c:pt>
                <c:pt idx="24">
                  <c:v>23559.376799999998</c:v>
                </c:pt>
                <c:pt idx="25">
                  <c:v>26328.523499999999</c:v>
                </c:pt>
                <c:pt idx="26">
                  <c:v>47748.3586</c:v>
                </c:pt>
                <c:pt idx="27">
                  <c:v>73450.150699999998</c:v>
                </c:pt>
                <c:pt idx="28">
                  <c:v>94024.201100000006</c:v>
                </c:pt>
                <c:pt idx="29">
                  <c:v>121956.76270000001</c:v>
                </c:pt>
              </c:numCache>
            </c:numRef>
          </c:xVal>
          <c:yVal>
            <c:numRef>
              <c:f>[1]MCTSNaivePlayoutResults!$K$2:$K$31</c:f>
              <c:numCache>
                <c:formatCode>General</c:formatCode>
                <c:ptCount val="30"/>
                <c:pt idx="0">
                  <c:v>0.89999999999999902</c:v>
                </c:pt>
                <c:pt idx="1">
                  <c:v>3.8</c:v>
                </c:pt>
                <c:pt idx="2">
                  <c:v>8.6</c:v>
                </c:pt>
                <c:pt idx="3">
                  <c:v>17.5</c:v>
                </c:pt>
                <c:pt idx="4">
                  <c:v>22.1</c:v>
                </c:pt>
                <c:pt idx="5">
                  <c:v>32.9</c:v>
                </c:pt>
                <c:pt idx="6">
                  <c:v>34.599999999999902</c:v>
                </c:pt>
                <c:pt idx="7">
                  <c:v>40.1</c:v>
                </c:pt>
                <c:pt idx="8">
                  <c:v>42.4</c:v>
                </c:pt>
                <c:pt idx="9">
                  <c:v>45.7</c:v>
                </c:pt>
                <c:pt idx="10">
                  <c:v>48.1</c:v>
                </c:pt>
                <c:pt idx="11">
                  <c:v>54.9</c:v>
                </c:pt>
                <c:pt idx="12">
                  <c:v>63.5</c:v>
                </c:pt>
                <c:pt idx="13">
                  <c:v>71.2</c:v>
                </c:pt>
                <c:pt idx="14">
                  <c:v>76.400000000000006</c:v>
                </c:pt>
                <c:pt idx="15">
                  <c:v>77.2</c:v>
                </c:pt>
                <c:pt idx="16">
                  <c:v>79.3</c:v>
                </c:pt>
                <c:pt idx="17">
                  <c:v>80.099999999999994</c:v>
                </c:pt>
                <c:pt idx="18">
                  <c:v>84.3</c:v>
                </c:pt>
                <c:pt idx="19">
                  <c:v>87.4</c:v>
                </c:pt>
                <c:pt idx="20">
                  <c:v>87.4</c:v>
                </c:pt>
                <c:pt idx="21">
                  <c:v>87</c:v>
                </c:pt>
                <c:pt idx="22">
                  <c:v>87.3</c:v>
                </c:pt>
                <c:pt idx="23">
                  <c:v>87.6</c:v>
                </c:pt>
                <c:pt idx="24">
                  <c:v>88.1</c:v>
                </c:pt>
                <c:pt idx="25">
                  <c:v>88.3</c:v>
                </c:pt>
                <c:pt idx="26">
                  <c:v>90.9</c:v>
                </c:pt>
                <c:pt idx="27">
                  <c:v>89.4</c:v>
                </c:pt>
                <c:pt idx="28">
                  <c:v>91.2</c:v>
                </c:pt>
                <c:pt idx="29">
                  <c:v>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B-434E-86C7-24CF3EC5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38416"/>
        <c:axId val="1577339792"/>
      </c:scatterChart>
      <c:valAx>
        <c:axId val="1256738416"/>
        <c:scaling>
          <c:orientation val="minMax"/>
          <c:max val="13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Power Consumption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9792"/>
        <c:crosses val="autoZero"/>
        <c:crossBetween val="midCat"/>
      </c:valAx>
      <c:valAx>
        <c:axId val="15773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3589754410211"/>
          <c:y val="0.88425929995485952"/>
          <c:w val="0.29385863982054528"/>
          <c:h val="8.9473365802102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MCTS + Naive + GA Strategies Win% against Power Consumption (mW)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64057999316508E-2"/>
          <c:y val="7.9009355218028182E-2"/>
          <c:w val="0.86023409656788552"/>
          <c:h val="0.76669334361355634"/>
        </c:manualLayout>
      </c:layout>
      <c:scatterChart>
        <c:scatterStyle val="lineMarker"/>
        <c:varyColors val="0"/>
        <c:ser>
          <c:idx val="0"/>
          <c:order val="0"/>
          <c:tx>
            <c:v>Win%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7919707187186596E-2"/>
                  <c:y val="-4.341445910782450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F529D0-C725-4023-981B-370EE2C44FC7}" type="X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[X VALUE]</a:t>
                    </a:fld>
                    <a:r>
                      <a:rPr lang="en-US" baseline="0">
                        <a:solidFill>
                          <a:srgbClr val="FF0000"/>
                        </a:solidFill>
                      </a:rPr>
                      <a:t>, </a:t>
                    </a:r>
                    <a:fld id="{A3BBB92D-CE66-48B7-B41D-50F164E6AE9E}" type="Y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[Y VALUE]</a:t>
                    </a:fld>
                    <a:endParaRPr lang="en-US" baseline="0">
                      <a:solidFill>
                        <a:srgbClr val="FF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E68-9644-B4C0-2FE04C987317}"/>
                </c:ext>
              </c:extLst>
            </c:dLbl>
            <c:dLbl>
              <c:idx val="17"/>
              <c:layout>
                <c:manualLayout>
                  <c:x val="-5.7047474327694941E-2"/>
                  <c:y val="-2.7680890427502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E2B255-310E-4B4E-B730-2BDD41FAF736}" type="X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855FF3AC-B6A1-4FCF-AB4D-1C14C0E5F85B}" type="Y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68-9644-B4C0-2FE04C987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2225" cap="rnd" cmpd="sng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[1]MCTSNaiveStratResults!$N$2:$N$30</c:f>
              <c:numCache>
                <c:formatCode>General</c:formatCode>
                <c:ptCount val="29"/>
                <c:pt idx="0">
                  <c:v>31.4148</c:v>
                </c:pt>
                <c:pt idx="1">
                  <c:v>75.621799999999993</c:v>
                </c:pt>
                <c:pt idx="2">
                  <c:v>102.79770000000001</c:v>
                </c:pt>
                <c:pt idx="3">
                  <c:v>138.21029999999999</c:v>
                </c:pt>
                <c:pt idx="4">
                  <c:v>168.7216</c:v>
                </c:pt>
                <c:pt idx="5">
                  <c:v>218.03210000000001</c:v>
                </c:pt>
                <c:pt idx="6">
                  <c:v>269.88130000000001</c:v>
                </c:pt>
                <c:pt idx="7">
                  <c:v>320.32900000000001</c:v>
                </c:pt>
                <c:pt idx="8">
                  <c:v>362.40390000000002</c:v>
                </c:pt>
                <c:pt idx="9">
                  <c:v>418.61700000000002</c:v>
                </c:pt>
                <c:pt idx="10">
                  <c:v>686.98530000000005</c:v>
                </c:pt>
                <c:pt idx="11">
                  <c:v>940.59109999999998</c:v>
                </c:pt>
                <c:pt idx="12">
                  <c:v>1150.9313</c:v>
                </c:pt>
                <c:pt idx="13">
                  <c:v>1403.6863000000001</c:v>
                </c:pt>
                <c:pt idx="14">
                  <c:v>1634.8136</c:v>
                </c:pt>
                <c:pt idx="15">
                  <c:v>1907.3807999999999</c:v>
                </c:pt>
                <c:pt idx="16">
                  <c:v>2197.7013000000002</c:v>
                </c:pt>
                <c:pt idx="17">
                  <c:v>2466.3791999999999</c:v>
                </c:pt>
                <c:pt idx="18">
                  <c:v>3359.6864999999998</c:v>
                </c:pt>
                <c:pt idx="19">
                  <c:v>3561.5129000000002</c:v>
                </c:pt>
                <c:pt idx="20">
                  <c:v>3827.7184000000002</c:v>
                </c:pt>
                <c:pt idx="21">
                  <c:v>4044.3172</c:v>
                </c:pt>
                <c:pt idx="22">
                  <c:v>4292.2181</c:v>
                </c:pt>
                <c:pt idx="23">
                  <c:v>4555.3265000000001</c:v>
                </c:pt>
                <c:pt idx="24">
                  <c:v>4895.3018000000002</c:v>
                </c:pt>
                <c:pt idx="25">
                  <c:v>9243.9279000000006</c:v>
                </c:pt>
                <c:pt idx="26">
                  <c:v>13846.101000000001</c:v>
                </c:pt>
                <c:pt idx="27">
                  <c:v>18532.9545</c:v>
                </c:pt>
                <c:pt idx="28">
                  <c:v>23452.998100000001</c:v>
                </c:pt>
              </c:numCache>
            </c:numRef>
          </c:xVal>
          <c:yVal>
            <c:numRef>
              <c:f>[1]MCTSNaiveStratResults!$K$2:$K$30</c:f>
              <c:numCache>
                <c:formatCode>General</c:formatCode>
                <c:ptCount val="29"/>
                <c:pt idx="0">
                  <c:v>6.1</c:v>
                </c:pt>
                <c:pt idx="1">
                  <c:v>15.299999999999899</c:v>
                </c:pt>
                <c:pt idx="2">
                  <c:v>24.4</c:v>
                </c:pt>
                <c:pt idx="3">
                  <c:v>29.599999999999898</c:v>
                </c:pt>
                <c:pt idx="4">
                  <c:v>31.8</c:v>
                </c:pt>
                <c:pt idx="5">
                  <c:v>34.4</c:v>
                </c:pt>
                <c:pt idx="6">
                  <c:v>41.5</c:v>
                </c:pt>
                <c:pt idx="7">
                  <c:v>38.299999999999997</c:v>
                </c:pt>
                <c:pt idx="8">
                  <c:v>42.199999999999903</c:v>
                </c:pt>
                <c:pt idx="9">
                  <c:v>40.299999999999997</c:v>
                </c:pt>
                <c:pt idx="10">
                  <c:v>56</c:v>
                </c:pt>
                <c:pt idx="11">
                  <c:v>61.199999999999903</c:v>
                </c:pt>
                <c:pt idx="12">
                  <c:v>68.8</c:v>
                </c:pt>
                <c:pt idx="13">
                  <c:v>69.599999999999994</c:v>
                </c:pt>
                <c:pt idx="14">
                  <c:v>70.5</c:v>
                </c:pt>
                <c:pt idx="15">
                  <c:v>72.599999999999994</c:v>
                </c:pt>
                <c:pt idx="16">
                  <c:v>73.8</c:v>
                </c:pt>
                <c:pt idx="17">
                  <c:v>75.400000000000006</c:v>
                </c:pt>
                <c:pt idx="18">
                  <c:v>78.400000000000006</c:v>
                </c:pt>
                <c:pt idx="19">
                  <c:v>78.099999999999994</c:v>
                </c:pt>
                <c:pt idx="20">
                  <c:v>80.5</c:v>
                </c:pt>
                <c:pt idx="21">
                  <c:v>83.3</c:v>
                </c:pt>
                <c:pt idx="22">
                  <c:v>80.900000000000006</c:v>
                </c:pt>
                <c:pt idx="23">
                  <c:v>82.8</c:v>
                </c:pt>
                <c:pt idx="24">
                  <c:v>83</c:v>
                </c:pt>
                <c:pt idx="25">
                  <c:v>90.1</c:v>
                </c:pt>
                <c:pt idx="26">
                  <c:v>90.8</c:v>
                </c:pt>
                <c:pt idx="27">
                  <c:v>94</c:v>
                </c:pt>
                <c:pt idx="28">
                  <c:v>94.699999999999903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8-9644-B4C0-2FE04C98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59823"/>
        <c:axId val="921962223"/>
      </c:scatterChart>
      <c:valAx>
        <c:axId val="92195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Power Consumption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2223"/>
        <c:crosses val="autoZero"/>
        <c:crossBetween val="midCat"/>
      </c:valAx>
      <c:valAx>
        <c:axId val="9219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</a:t>
                </a:r>
                <a:r>
                  <a:rPr lang="en-GB" b="1" baseline="0"/>
                  <a:t> </a:t>
                </a:r>
                <a:r>
                  <a:rPr lang="en-GB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5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7075032190848"/>
          <c:y val="0.8880350169680773"/>
          <c:w val="0.10440618154864241"/>
          <c:h val="5.6343263962647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MCTS:</a:t>
            </a:r>
            <a:r>
              <a:rPr lang="en-GB" baseline="0"/>
              <a:t> Power &amp; Nodes Explored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 Power Used</c:v>
          </c:tx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MCTS'!$N$1:$N$35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25.087299999999999</c:v>
                </c:pt>
                <c:pt idx="3">
                  <c:v>46.3874</c:v>
                </c:pt>
                <c:pt idx="4">
                  <c:v>74.382300000000001</c:v>
                </c:pt>
                <c:pt idx="5">
                  <c:v>94.248000000000005</c:v>
                </c:pt>
                <c:pt idx="6">
                  <c:v>129.46469999999999</c:v>
                </c:pt>
                <c:pt idx="7">
                  <c:v>172.19040000000001</c:v>
                </c:pt>
                <c:pt idx="8">
                  <c:v>193.7741</c:v>
                </c:pt>
                <c:pt idx="9">
                  <c:v>237.4461</c:v>
                </c:pt>
                <c:pt idx="10">
                  <c:v>285.16359999999997</c:v>
                </c:pt>
                <c:pt idx="11">
                  <c:v>296.38380000000001</c:v>
                </c:pt>
                <c:pt idx="12">
                  <c:v>469.4418</c:v>
                </c:pt>
                <c:pt idx="13">
                  <c:v>605.70150000000001</c:v>
                </c:pt>
                <c:pt idx="14">
                  <c:v>773.68529999999998</c:v>
                </c:pt>
                <c:pt idx="15">
                  <c:v>878.03729999999996</c:v>
                </c:pt>
                <c:pt idx="16">
                  <c:v>1072.1303</c:v>
                </c:pt>
                <c:pt idx="17">
                  <c:v>1201.0730000000001</c:v>
                </c:pt>
                <c:pt idx="18">
                  <c:v>1350.4652000000001</c:v>
                </c:pt>
                <c:pt idx="19">
                  <c:v>1524.5007000000001</c:v>
                </c:pt>
                <c:pt idx="20">
                  <c:v>2003.1482000000001</c:v>
                </c:pt>
                <c:pt idx="21">
                  <c:v>2077.1523000000002</c:v>
                </c:pt>
                <c:pt idx="22">
                  <c:v>2146.9684000000002</c:v>
                </c:pt>
                <c:pt idx="23">
                  <c:v>2363.5304999999998</c:v>
                </c:pt>
                <c:pt idx="24">
                  <c:v>2606.1401999999998</c:v>
                </c:pt>
                <c:pt idx="25">
                  <c:v>2884.5333999999998</c:v>
                </c:pt>
                <c:pt idx="26">
                  <c:v>5633.8203999999996</c:v>
                </c:pt>
                <c:pt idx="27">
                  <c:v>9430.7446999999993</c:v>
                </c:pt>
                <c:pt idx="28">
                  <c:v>11574.9313</c:v>
                </c:pt>
                <c:pt idx="29">
                  <c:v>14202.177299999999</c:v>
                </c:pt>
                <c:pt idx="30">
                  <c:v>18847.372299999999</c:v>
                </c:pt>
                <c:pt idx="31">
                  <c:v>20002.817899999998</c:v>
                </c:pt>
                <c:pt idx="32">
                  <c:v>22204.739799999999</c:v>
                </c:pt>
                <c:pt idx="33">
                  <c:v>27117.980599999999</c:v>
                </c:pt>
                <c:pt idx="34">
                  <c:v>28978.603299999999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B-4146-B3A7-A4423FB95B8C}"/>
            </c:ext>
          </c:extLst>
        </c:ser>
        <c:ser>
          <c:idx val="3"/>
          <c:order val="1"/>
          <c:tx>
            <c:v>Avg Nodes Explored</c:v>
          </c:tx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MCTS'!$O$1:$O$35</c:f>
              <c:numCache>
                <c:formatCode>General</c:formatCode>
                <c:ptCount val="35"/>
                <c:pt idx="0">
                  <c:v>0</c:v>
                </c:pt>
                <c:pt idx="1">
                  <c:v>8.1739999999999995</c:v>
                </c:pt>
                <c:pt idx="2">
                  <c:v>22.373999999999999</c:v>
                </c:pt>
                <c:pt idx="3">
                  <c:v>69.698999999999998</c:v>
                </c:pt>
                <c:pt idx="4">
                  <c:v>77.902000000000001</c:v>
                </c:pt>
                <c:pt idx="5">
                  <c:v>94.807000000000002</c:v>
                </c:pt>
                <c:pt idx="6">
                  <c:v>117.929</c:v>
                </c:pt>
                <c:pt idx="7">
                  <c:v>180.161</c:v>
                </c:pt>
                <c:pt idx="8">
                  <c:v>264.63</c:v>
                </c:pt>
                <c:pt idx="9">
                  <c:v>343.42099999999999</c:v>
                </c:pt>
                <c:pt idx="10">
                  <c:v>415.35500000000002</c:v>
                </c:pt>
                <c:pt idx="11">
                  <c:v>464.77100000000002</c:v>
                </c:pt>
                <c:pt idx="12">
                  <c:v>636.654</c:v>
                </c:pt>
                <c:pt idx="13">
                  <c:v>687.827</c:v>
                </c:pt>
                <c:pt idx="14">
                  <c:v>783.79100000000005</c:v>
                </c:pt>
                <c:pt idx="15">
                  <c:v>867.9</c:v>
                </c:pt>
                <c:pt idx="16">
                  <c:v>1092.184</c:v>
                </c:pt>
                <c:pt idx="17">
                  <c:v>1330.607</c:v>
                </c:pt>
                <c:pt idx="18">
                  <c:v>1538.241</c:v>
                </c:pt>
                <c:pt idx="19">
                  <c:v>1853.7840000000001</c:v>
                </c:pt>
                <c:pt idx="20">
                  <c:v>2613.98</c:v>
                </c:pt>
                <c:pt idx="21">
                  <c:v>2812.7190000000001</c:v>
                </c:pt>
                <c:pt idx="22">
                  <c:v>2922.17</c:v>
                </c:pt>
                <c:pt idx="23">
                  <c:v>3115.7339999999999</c:v>
                </c:pt>
                <c:pt idx="24">
                  <c:v>3445.8850000000002</c:v>
                </c:pt>
                <c:pt idx="25">
                  <c:v>3674.9960000000001</c:v>
                </c:pt>
                <c:pt idx="26">
                  <c:v>5819.5950000000003</c:v>
                </c:pt>
                <c:pt idx="27">
                  <c:v>9342.2479999999996</c:v>
                </c:pt>
                <c:pt idx="28">
                  <c:v>13106.886</c:v>
                </c:pt>
                <c:pt idx="29">
                  <c:v>16591.870999999999</c:v>
                </c:pt>
                <c:pt idx="30">
                  <c:v>19838.633000000002</c:v>
                </c:pt>
                <c:pt idx="31">
                  <c:v>21895.059000000001</c:v>
                </c:pt>
                <c:pt idx="32">
                  <c:v>24781.069</c:v>
                </c:pt>
                <c:pt idx="33">
                  <c:v>28577.524000000001</c:v>
                </c:pt>
                <c:pt idx="34">
                  <c:v>30807.019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B-4146-B3A7-A4423FB95B8C}"/>
            </c:ext>
          </c:extLst>
        </c:ser>
        <c:ser>
          <c:idx val="1"/>
          <c:order val="2"/>
          <c:tx>
            <c:v>P2 Power Used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MCTS'!$N$1:$N$35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25.087299999999999</c:v>
                </c:pt>
                <c:pt idx="3">
                  <c:v>46.3874</c:v>
                </c:pt>
                <c:pt idx="4">
                  <c:v>74.382300000000001</c:v>
                </c:pt>
                <c:pt idx="5">
                  <c:v>94.248000000000005</c:v>
                </c:pt>
                <c:pt idx="6">
                  <c:v>129.46469999999999</c:v>
                </c:pt>
                <c:pt idx="7">
                  <c:v>172.19040000000001</c:v>
                </c:pt>
                <c:pt idx="8">
                  <c:v>193.7741</c:v>
                </c:pt>
                <c:pt idx="9">
                  <c:v>237.4461</c:v>
                </c:pt>
                <c:pt idx="10">
                  <c:v>285.16359999999997</c:v>
                </c:pt>
                <c:pt idx="11">
                  <c:v>296.38380000000001</c:v>
                </c:pt>
                <c:pt idx="12">
                  <c:v>469.4418</c:v>
                </c:pt>
                <c:pt idx="13">
                  <c:v>605.70150000000001</c:v>
                </c:pt>
                <c:pt idx="14">
                  <c:v>773.68529999999998</c:v>
                </c:pt>
                <c:pt idx="15">
                  <c:v>878.03729999999996</c:v>
                </c:pt>
                <c:pt idx="16">
                  <c:v>1072.1303</c:v>
                </c:pt>
                <c:pt idx="17">
                  <c:v>1201.0730000000001</c:v>
                </c:pt>
                <c:pt idx="18">
                  <c:v>1350.4652000000001</c:v>
                </c:pt>
                <c:pt idx="19">
                  <c:v>1524.5007000000001</c:v>
                </c:pt>
                <c:pt idx="20">
                  <c:v>2003.1482000000001</c:v>
                </c:pt>
                <c:pt idx="21">
                  <c:v>2077.1523000000002</c:v>
                </c:pt>
                <c:pt idx="22">
                  <c:v>2146.9684000000002</c:v>
                </c:pt>
                <c:pt idx="23">
                  <c:v>2363.5304999999998</c:v>
                </c:pt>
                <c:pt idx="24">
                  <c:v>2606.1401999999998</c:v>
                </c:pt>
                <c:pt idx="25">
                  <c:v>2884.5333999999998</c:v>
                </c:pt>
                <c:pt idx="26">
                  <c:v>5633.8203999999996</c:v>
                </c:pt>
                <c:pt idx="27">
                  <c:v>9430.7446999999993</c:v>
                </c:pt>
                <c:pt idx="28">
                  <c:v>11574.9313</c:v>
                </c:pt>
                <c:pt idx="29">
                  <c:v>14202.177299999999</c:v>
                </c:pt>
                <c:pt idx="30">
                  <c:v>18847.372299999999</c:v>
                </c:pt>
                <c:pt idx="31">
                  <c:v>20002.817899999998</c:v>
                </c:pt>
                <c:pt idx="32">
                  <c:v>22204.739799999999</c:v>
                </c:pt>
                <c:pt idx="33">
                  <c:v>27117.980599999999</c:v>
                </c:pt>
                <c:pt idx="34">
                  <c:v>28978.603299999999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B-4146-B3A7-A4423FB9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87615"/>
        <c:axId val="1694431823"/>
      </c:lineChart>
      <c:lineChart>
        <c:grouping val="standard"/>
        <c:varyColors val="0"/>
        <c:ser>
          <c:idx val="2"/>
          <c:order val="3"/>
          <c:tx>
            <c:v>Avg Nodes Explored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MCTS'!$O$1:$O$35</c:f>
              <c:numCache>
                <c:formatCode>General</c:formatCode>
                <c:ptCount val="35"/>
                <c:pt idx="0">
                  <c:v>0</c:v>
                </c:pt>
                <c:pt idx="1">
                  <c:v>8.1739999999999995</c:v>
                </c:pt>
                <c:pt idx="2">
                  <c:v>22.373999999999999</c:v>
                </c:pt>
                <c:pt idx="3">
                  <c:v>69.698999999999998</c:v>
                </c:pt>
                <c:pt idx="4">
                  <c:v>77.902000000000001</c:v>
                </c:pt>
                <c:pt idx="5">
                  <c:v>94.807000000000002</c:v>
                </c:pt>
                <c:pt idx="6">
                  <c:v>117.929</c:v>
                </c:pt>
                <c:pt idx="7">
                  <c:v>180.161</c:v>
                </c:pt>
                <c:pt idx="8">
                  <c:v>264.63</c:v>
                </c:pt>
                <c:pt idx="9">
                  <c:v>343.42099999999999</c:v>
                </c:pt>
                <c:pt idx="10">
                  <c:v>415.35500000000002</c:v>
                </c:pt>
                <c:pt idx="11">
                  <c:v>464.77100000000002</c:v>
                </c:pt>
                <c:pt idx="12">
                  <c:v>636.654</c:v>
                </c:pt>
                <c:pt idx="13">
                  <c:v>687.827</c:v>
                </c:pt>
                <c:pt idx="14">
                  <c:v>783.79100000000005</c:v>
                </c:pt>
                <c:pt idx="15">
                  <c:v>867.9</c:v>
                </c:pt>
                <c:pt idx="16">
                  <c:v>1092.184</c:v>
                </c:pt>
                <c:pt idx="17">
                  <c:v>1330.607</c:v>
                </c:pt>
                <c:pt idx="18">
                  <c:v>1538.241</c:v>
                </c:pt>
                <c:pt idx="19">
                  <c:v>1853.7840000000001</c:v>
                </c:pt>
                <c:pt idx="20">
                  <c:v>2613.98</c:v>
                </c:pt>
                <c:pt idx="21">
                  <c:v>2812.7190000000001</c:v>
                </c:pt>
                <c:pt idx="22">
                  <c:v>2922.17</c:v>
                </c:pt>
                <c:pt idx="23">
                  <c:v>3115.7339999999999</c:v>
                </c:pt>
                <c:pt idx="24">
                  <c:v>3445.8850000000002</c:v>
                </c:pt>
                <c:pt idx="25">
                  <c:v>3674.9960000000001</c:v>
                </c:pt>
                <c:pt idx="26">
                  <c:v>5819.5950000000003</c:v>
                </c:pt>
                <c:pt idx="27">
                  <c:v>9342.2479999999996</c:v>
                </c:pt>
                <c:pt idx="28">
                  <c:v>13106.886</c:v>
                </c:pt>
                <c:pt idx="29">
                  <c:v>16591.870999999999</c:v>
                </c:pt>
                <c:pt idx="30">
                  <c:v>19838.633000000002</c:v>
                </c:pt>
                <c:pt idx="31">
                  <c:v>21895.059000000001</c:v>
                </c:pt>
                <c:pt idx="32">
                  <c:v>24781.069</c:v>
                </c:pt>
                <c:pt idx="33">
                  <c:v>28577.524000000001</c:v>
                </c:pt>
                <c:pt idx="34">
                  <c:v>30807.019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B-4146-B3A7-A4423FB9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03599"/>
        <c:axId val="301008015"/>
      </c:lineChart>
      <c:catAx>
        <c:axId val="5155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1823"/>
        <c:crosses val="autoZero"/>
        <c:auto val="1"/>
        <c:lblAlgn val="ctr"/>
        <c:lblOffset val="100"/>
        <c:noMultiLvlLbl val="0"/>
      </c:catAx>
      <c:valAx>
        <c:axId val="16944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7615"/>
        <c:crosses val="autoZero"/>
        <c:crossBetween val="between"/>
      </c:valAx>
      <c:valAx>
        <c:axId val="301008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3599"/>
        <c:crosses val="max"/>
        <c:crossBetween val="between"/>
      </c:valAx>
      <c:catAx>
        <c:axId val="307503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08015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/</a:t>
            </a:r>
            <a:r>
              <a:rPr lang="en-GB" baseline="0"/>
              <a:t> </a:t>
            </a:r>
            <a:r>
              <a:rPr lang="en-GB"/>
              <a:t>MCTS:</a:t>
            </a:r>
            <a:r>
              <a:rPr lang="en-GB" baseline="0"/>
              <a:t> Win% and Nodes Explored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Win%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MCTS'!$K$1:$K$35</c:f>
              <c:numCache>
                <c:formatCode>General</c:formatCode>
                <c:ptCount val="35"/>
                <c:pt idx="0">
                  <c:v>0</c:v>
                </c:pt>
                <c:pt idx="1">
                  <c:v>3.1</c:v>
                </c:pt>
                <c:pt idx="2">
                  <c:v>4.5</c:v>
                </c:pt>
                <c:pt idx="3">
                  <c:v>16.100000000000001</c:v>
                </c:pt>
                <c:pt idx="4">
                  <c:v>26.9</c:v>
                </c:pt>
                <c:pt idx="5">
                  <c:v>34.799999999999997</c:v>
                </c:pt>
                <c:pt idx="6">
                  <c:v>45.1</c:v>
                </c:pt>
                <c:pt idx="7">
                  <c:v>54.1</c:v>
                </c:pt>
                <c:pt idx="8">
                  <c:v>60.699999999999903</c:v>
                </c:pt>
                <c:pt idx="9">
                  <c:v>64.8</c:v>
                </c:pt>
                <c:pt idx="10">
                  <c:v>68.5</c:v>
                </c:pt>
                <c:pt idx="11">
                  <c:v>68.599999999999994</c:v>
                </c:pt>
                <c:pt idx="12">
                  <c:v>82.3</c:v>
                </c:pt>
                <c:pt idx="13">
                  <c:v>85.3</c:v>
                </c:pt>
                <c:pt idx="14">
                  <c:v>89</c:v>
                </c:pt>
                <c:pt idx="15">
                  <c:v>91.8</c:v>
                </c:pt>
                <c:pt idx="16">
                  <c:v>91.1</c:v>
                </c:pt>
                <c:pt idx="17">
                  <c:v>92</c:v>
                </c:pt>
                <c:pt idx="18">
                  <c:v>93.7</c:v>
                </c:pt>
                <c:pt idx="19">
                  <c:v>94.399999999999906</c:v>
                </c:pt>
                <c:pt idx="20">
                  <c:v>94.1</c:v>
                </c:pt>
                <c:pt idx="21">
                  <c:v>94.8</c:v>
                </c:pt>
                <c:pt idx="22">
                  <c:v>96.899999999999906</c:v>
                </c:pt>
                <c:pt idx="23">
                  <c:v>96.7</c:v>
                </c:pt>
                <c:pt idx="24">
                  <c:v>96.2</c:v>
                </c:pt>
                <c:pt idx="25">
                  <c:v>97.6</c:v>
                </c:pt>
                <c:pt idx="26">
                  <c:v>98.8</c:v>
                </c:pt>
                <c:pt idx="27">
                  <c:v>99</c:v>
                </c:pt>
                <c:pt idx="28">
                  <c:v>98.5</c:v>
                </c:pt>
                <c:pt idx="29">
                  <c:v>99.2</c:v>
                </c:pt>
                <c:pt idx="30">
                  <c:v>99.3</c:v>
                </c:pt>
                <c:pt idx="31">
                  <c:v>99.6</c:v>
                </c:pt>
                <c:pt idx="32">
                  <c:v>99.6</c:v>
                </c:pt>
                <c:pt idx="33">
                  <c:v>99.3</c:v>
                </c:pt>
                <c:pt idx="34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6-CB40-B1D7-57D218E5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87615"/>
        <c:axId val="1694431823"/>
      </c:lineChart>
      <c:lineChart>
        <c:grouping val="standard"/>
        <c:varyColors val="0"/>
        <c:ser>
          <c:idx val="1"/>
          <c:order val="0"/>
          <c:tx>
            <c:v>Nodes Explored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MCTS'!$O$1:$O$35</c:f>
              <c:numCache>
                <c:formatCode>General</c:formatCode>
                <c:ptCount val="35"/>
                <c:pt idx="0">
                  <c:v>0</c:v>
                </c:pt>
                <c:pt idx="1">
                  <c:v>8.1739999999999995</c:v>
                </c:pt>
                <c:pt idx="2">
                  <c:v>22.373999999999999</c:v>
                </c:pt>
                <c:pt idx="3">
                  <c:v>69.698999999999998</c:v>
                </c:pt>
                <c:pt idx="4">
                  <c:v>77.902000000000001</c:v>
                </c:pt>
                <c:pt idx="5">
                  <c:v>94.807000000000002</c:v>
                </c:pt>
                <c:pt idx="6">
                  <c:v>117.929</c:v>
                </c:pt>
                <c:pt idx="7">
                  <c:v>180.161</c:v>
                </c:pt>
                <c:pt idx="8">
                  <c:v>264.63</c:v>
                </c:pt>
                <c:pt idx="9">
                  <c:v>343.42099999999999</c:v>
                </c:pt>
                <c:pt idx="10">
                  <c:v>415.35500000000002</c:v>
                </c:pt>
                <c:pt idx="11">
                  <c:v>464.77100000000002</c:v>
                </c:pt>
                <c:pt idx="12">
                  <c:v>636.654</c:v>
                </c:pt>
                <c:pt idx="13">
                  <c:v>687.827</c:v>
                </c:pt>
                <c:pt idx="14">
                  <c:v>783.79100000000005</c:v>
                </c:pt>
                <c:pt idx="15">
                  <c:v>867.9</c:v>
                </c:pt>
                <c:pt idx="16">
                  <c:v>1092.184</c:v>
                </c:pt>
                <c:pt idx="17">
                  <c:v>1330.607</c:v>
                </c:pt>
                <c:pt idx="18">
                  <c:v>1538.241</c:v>
                </c:pt>
                <c:pt idx="19">
                  <c:v>1853.7840000000001</c:v>
                </c:pt>
                <c:pt idx="20">
                  <c:v>2613.98</c:v>
                </c:pt>
                <c:pt idx="21">
                  <c:v>2812.7190000000001</c:v>
                </c:pt>
                <c:pt idx="22">
                  <c:v>2922.17</c:v>
                </c:pt>
                <c:pt idx="23">
                  <c:v>3115.7339999999999</c:v>
                </c:pt>
                <c:pt idx="24">
                  <c:v>3445.8850000000002</c:v>
                </c:pt>
                <c:pt idx="25">
                  <c:v>3674.9960000000001</c:v>
                </c:pt>
                <c:pt idx="26">
                  <c:v>5819.5950000000003</c:v>
                </c:pt>
                <c:pt idx="27">
                  <c:v>9342.2479999999996</c:v>
                </c:pt>
                <c:pt idx="28">
                  <c:v>13106.886</c:v>
                </c:pt>
                <c:pt idx="29">
                  <c:v>16591.870999999999</c:v>
                </c:pt>
                <c:pt idx="30">
                  <c:v>19838.633000000002</c:v>
                </c:pt>
                <c:pt idx="31">
                  <c:v>21895.059000000001</c:v>
                </c:pt>
                <c:pt idx="32">
                  <c:v>24781.069</c:v>
                </c:pt>
                <c:pt idx="33">
                  <c:v>28577.524000000001</c:v>
                </c:pt>
                <c:pt idx="34">
                  <c:v>30807.019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6-CB40-B1D7-57D218E5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44863"/>
        <c:axId val="242124832"/>
      </c:lineChart>
      <c:catAx>
        <c:axId val="5155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1823"/>
        <c:crosses val="autoZero"/>
        <c:auto val="1"/>
        <c:lblAlgn val="ctr"/>
        <c:lblOffset val="100"/>
        <c:noMultiLvlLbl val="0"/>
      </c:catAx>
      <c:valAx>
        <c:axId val="16944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7615"/>
        <c:crosses val="autoZero"/>
        <c:crossBetween val="between"/>
      </c:valAx>
      <c:valAx>
        <c:axId val="24212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44863"/>
        <c:crosses val="max"/>
        <c:crossBetween val="between"/>
      </c:valAx>
      <c:catAx>
        <c:axId val="180464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2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/ MCTS:</a:t>
            </a:r>
            <a:r>
              <a:rPr lang="en-GB" baseline="0"/>
              <a:t> Power &amp; Win%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 Win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'[1]OLD Naive Vs MCTS'!$J$1:$J$35</c:f>
              <c:strCache>
                <c:ptCount val="35"/>
                <c:pt idx="0">
                  <c:v>P2 Parameters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</c:strCache>
            </c:strRef>
          </c:cat>
          <c:val>
            <c:numRef>
              <c:f>'[1]OLD Naive Vs MCTS'!$K$1:$K$35</c:f>
              <c:numCache>
                <c:formatCode>General</c:formatCode>
                <c:ptCount val="35"/>
                <c:pt idx="0">
                  <c:v>0</c:v>
                </c:pt>
                <c:pt idx="1">
                  <c:v>3.1</c:v>
                </c:pt>
                <c:pt idx="2">
                  <c:v>4.5</c:v>
                </c:pt>
                <c:pt idx="3">
                  <c:v>16.100000000000001</c:v>
                </c:pt>
                <c:pt idx="4">
                  <c:v>26.9</c:v>
                </c:pt>
                <c:pt idx="5">
                  <c:v>34.799999999999997</c:v>
                </c:pt>
                <c:pt idx="6">
                  <c:v>45.1</c:v>
                </c:pt>
                <c:pt idx="7">
                  <c:v>54.1</c:v>
                </c:pt>
                <c:pt idx="8">
                  <c:v>60.699999999999903</c:v>
                </c:pt>
                <c:pt idx="9">
                  <c:v>64.8</c:v>
                </c:pt>
                <c:pt idx="10">
                  <c:v>68.5</c:v>
                </c:pt>
                <c:pt idx="11">
                  <c:v>68.599999999999994</c:v>
                </c:pt>
                <c:pt idx="12">
                  <c:v>82.3</c:v>
                </c:pt>
                <c:pt idx="13">
                  <c:v>85.3</c:v>
                </c:pt>
                <c:pt idx="14">
                  <c:v>89</c:v>
                </c:pt>
                <c:pt idx="15">
                  <c:v>91.8</c:v>
                </c:pt>
                <c:pt idx="16">
                  <c:v>91.1</c:v>
                </c:pt>
                <c:pt idx="17">
                  <c:v>92</c:v>
                </c:pt>
                <c:pt idx="18">
                  <c:v>93.7</c:v>
                </c:pt>
                <c:pt idx="19">
                  <c:v>94.399999999999906</c:v>
                </c:pt>
                <c:pt idx="20">
                  <c:v>94.1</c:v>
                </c:pt>
                <c:pt idx="21">
                  <c:v>94.8</c:v>
                </c:pt>
                <c:pt idx="22">
                  <c:v>96.899999999999906</c:v>
                </c:pt>
                <c:pt idx="23">
                  <c:v>96.7</c:v>
                </c:pt>
                <c:pt idx="24">
                  <c:v>96.2</c:v>
                </c:pt>
                <c:pt idx="25">
                  <c:v>97.6</c:v>
                </c:pt>
                <c:pt idx="26">
                  <c:v>98.8</c:v>
                </c:pt>
                <c:pt idx="27">
                  <c:v>99</c:v>
                </c:pt>
                <c:pt idx="28">
                  <c:v>98.5</c:v>
                </c:pt>
                <c:pt idx="29">
                  <c:v>99.2</c:v>
                </c:pt>
                <c:pt idx="30">
                  <c:v>99.3</c:v>
                </c:pt>
                <c:pt idx="31">
                  <c:v>99.6</c:v>
                </c:pt>
                <c:pt idx="32">
                  <c:v>99.6</c:v>
                </c:pt>
                <c:pt idx="33">
                  <c:v>99.3</c:v>
                </c:pt>
                <c:pt idx="34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7-6F40-9151-8E8642B2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87615"/>
        <c:axId val="1694431823"/>
      </c:lineChart>
      <c:lineChart>
        <c:grouping val="standard"/>
        <c:varyColors val="0"/>
        <c:ser>
          <c:idx val="1"/>
          <c:order val="1"/>
          <c:tx>
            <c:v>P2 Power Used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'[1]OLD Naive Vs MCTS'!$N$1:$N$35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25.087299999999999</c:v>
                </c:pt>
                <c:pt idx="3">
                  <c:v>46.3874</c:v>
                </c:pt>
                <c:pt idx="4">
                  <c:v>74.382300000000001</c:v>
                </c:pt>
                <c:pt idx="5">
                  <c:v>94.248000000000005</c:v>
                </c:pt>
                <c:pt idx="6">
                  <c:v>129.46469999999999</c:v>
                </c:pt>
                <c:pt idx="7">
                  <c:v>172.19040000000001</c:v>
                </c:pt>
                <c:pt idx="8">
                  <c:v>193.7741</c:v>
                </c:pt>
                <c:pt idx="9">
                  <c:v>237.4461</c:v>
                </c:pt>
                <c:pt idx="10">
                  <c:v>285.16359999999997</c:v>
                </c:pt>
                <c:pt idx="11">
                  <c:v>296.38380000000001</c:v>
                </c:pt>
                <c:pt idx="12">
                  <c:v>469.4418</c:v>
                </c:pt>
                <c:pt idx="13">
                  <c:v>605.70150000000001</c:v>
                </c:pt>
                <c:pt idx="14">
                  <c:v>773.68529999999998</c:v>
                </c:pt>
                <c:pt idx="15">
                  <c:v>878.03729999999996</c:v>
                </c:pt>
                <c:pt idx="16">
                  <c:v>1072.1303</c:v>
                </c:pt>
                <c:pt idx="17">
                  <c:v>1201.0730000000001</c:v>
                </c:pt>
                <c:pt idx="18">
                  <c:v>1350.4652000000001</c:v>
                </c:pt>
                <c:pt idx="19">
                  <c:v>1524.5007000000001</c:v>
                </c:pt>
                <c:pt idx="20">
                  <c:v>2003.1482000000001</c:v>
                </c:pt>
                <c:pt idx="21">
                  <c:v>2077.1523000000002</c:v>
                </c:pt>
                <c:pt idx="22">
                  <c:v>2146.9684000000002</c:v>
                </c:pt>
                <c:pt idx="23">
                  <c:v>2363.5304999999998</c:v>
                </c:pt>
                <c:pt idx="24">
                  <c:v>2606.1401999999998</c:v>
                </c:pt>
                <c:pt idx="25">
                  <c:v>2884.5333999999998</c:v>
                </c:pt>
                <c:pt idx="26">
                  <c:v>5633.8203999999996</c:v>
                </c:pt>
                <c:pt idx="27">
                  <c:v>9430.7446999999993</c:v>
                </c:pt>
                <c:pt idx="28">
                  <c:v>11574.9313</c:v>
                </c:pt>
                <c:pt idx="29">
                  <c:v>14202.177299999999</c:v>
                </c:pt>
                <c:pt idx="30">
                  <c:v>18847.372299999999</c:v>
                </c:pt>
                <c:pt idx="31">
                  <c:v>20002.817899999998</c:v>
                </c:pt>
                <c:pt idx="32">
                  <c:v>22204.739799999999</c:v>
                </c:pt>
                <c:pt idx="33">
                  <c:v>27117.980599999999</c:v>
                </c:pt>
                <c:pt idx="34">
                  <c:v>28978.603299999999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7-6F40-9151-8E8642B2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65983"/>
        <c:axId val="242128576"/>
      </c:lineChart>
      <c:catAx>
        <c:axId val="5155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1823"/>
        <c:crosses val="autoZero"/>
        <c:auto val="1"/>
        <c:lblAlgn val="ctr"/>
        <c:lblOffset val="100"/>
        <c:noMultiLvlLbl val="0"/>
      </c:catAx>
      <c:valAx>
        <c:axId val="16944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P2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7615"/>
        <c:crosses val="autoZero"/>
        <c:crossBetween val="between"/>
      </c:valAx>
      <c:valAx>
        <c:axId val="2421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65983"/>
        <c:crosses val="max"/>
        <c:crossBetween val="between"/>
      </c:valAx>
      <c:catAx>
        <c:axId val="1804665983"/>
        <c:scaling>
          <c:orientation val="minMax"/>
        </c:scaling>
        <c:delete val="1"/>
        <c:axPos val="b"/>
        <c:majorTickMark val="out"/>
        <c:minorTickMark val="none"/>
        <c:tickLblPos val="nextTo"/>
        <c:crossAx val="24212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153761</xdr:colOff>
      <xdr:row>37</xdr:row>
      <xdr:rowOff>130629</xdr:rowOff>
    </xdr:from>
    <xdr:to>
      <xdr:col>6</xdr:col>
      <xdr:colOff>521154</xdr:colOff>
      <xdr:row>65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3B2E6-5A07-4F4D-99B3-CADACF3E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370116</xdr:colOff>
      <xdr:row>38</xdr:row>
      <xdr:rowOff>171449</xdr:rowOff>
    </xdr:from>
    <xdr:to>
      <xdr:col>12</xdr:col>
      <xdr:colOff>1330779</xdr:colOff>
      <xdr:row>65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B69F5-279E-1442-A0B4-0F7FE517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16566</xdr:colOff>
      <xdr:row>37</xdr:row>
      <xdr:rowOff>84</xdr:rowOff>
    </xdr:from>
    <xdr:to>
      <xdr:col>9</xdr:col>
      <xdr:colOff>1019736</xdr:colOff>
      <xdr:row>69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390FD-0BE2-4C41-B7C8-9E91A71FE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175532</xdr:rowOff>
    </xdr:from>
    <xdr:to>
      <xdr:col>8</xdr:col>
      <xdr:colOff>647701</xdr:colOff>
      <xdr:row>66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1CACE-B387-0549-A8D3-AF87B2601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33</xdr:row>
      <xdr:rowOff>127000</xdr:rowOff>
    </xdr:from>
    <xdr:to>
      <xdr:col>14</xdr:col>
      <xdr:colOff>589643</xdr:colOff>
      <xdr:row>65</xdr:row>
      <xdr:rowOff>41729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8661A-8E6E-0A4E-AA71-6859F1FD8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648536</xdr:colOff>
      <xdr:row>35</xdr:row>
      <xdr:rowOff>86876</xdr:rowOff>
    </xdr:from>
    <xdr:to>
      <xdr:col>10</xdr:col>
      <xdr:colOff>581862</xdr:colOff>
      <xdr:row>78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8895A-6B52-8A47-8AD9-621A845B4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560615</xdr:colOff>
      <xdr:row>66</xdr:row>
      <xdr:rowOff>122464</xdr:rowOff>
    </xdr:from>
    <xdr:to>
      <xdr:col>16</xdr:col>
      <xdr:colOff>581025</xdr:colOff>
      <xdr:row>89</xdr:row>
      <xdr:rowOff>88445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263C2-4ED4-AB48-88F6-784FD95B5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558801</xdr:colOff>
      <xdr:row>69</xdr:row>
      <xdr:rowOff>25400</xdr:rowOff>
    </xdr:from>
    <xdr:to>
      <xdr:col>11</xdr:col>
      <xdr:colOff>139701</xdr:colOff>
      <xdr:row>81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027C3-C82A-FD48-92CB-A44F9305B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165100</xdr:rowOff>
    </xdr:from>
    <xdr:to>
      <xdr:col>5</xdr:col>
      <xdr:colOff>292100</xdr:colOff>
      <xdr:row>81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61089-CA34-1544-A79C-3A4EC3361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41</xdr:row>
      <xdr:rowOff>146050</xdr:rowOff>
    </xdr:from>
    <xdr:to>
      <xdr:col>13</xdr:col>
      <xdr:colOff>6350</xdr:colOff>
      <xdr:row>64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C503A-A2E6-6240-B0A2-318301B5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391844</xdr:colOff>
      <xdr:row>41</xdr:row>
      <xdr:rowOff>123825</xdr:rowOff>
    </xdr:from>
    <xdr:to>
      <xdr:col>6</xdr:col>
      <xdr:colOff>942975</xdr:colOff>
      <xdr:row>61</xdr:row>
      <xdr:rowOff>145293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23408-7B5E-9545-9D41-F3F92F498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214241</xdr:colOff>
      <xdr:row>63</xdr:row>
      <xdr:rowOff>171175</xdr:rowOff>
    </xdr:from>
    <xdr:to>
      <xdr:col>5</xdr:col>
      <xdr:colOff>886421</xdr:colOff>
      <xdr:row>84</xdr:row>
      <xdr:rowOff>18039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CFE47DF0-D166-E84D-A432-85CEAE965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236016</xdr:colOff>
      <xdr:row>69</xdr:row>
      <xdr:rowOff>134470</xdr:rowOff>
    </xdr:from>
    <xdr:to>
      <xdr:col>13</xdr:col>
      <xdr:colOff>134471</xdr:colOff>
      <xdr:row>95</xdr:row>
      <xdr:rowOff>9792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36FFC-509C-5747-A912-1F72A74D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1492703</xdr:colOff>
      <xdr:row>38</xdr:row>
      <xdr:rowOff>144315</xdr:rowOff>
    </xdr:from>
    <xdr:to>
      <xdr:col>13</xdr:col>
      <xdr:colOff>536522</xdr:colOff>
      <xdr:row>66</xdr:row>
      <xdr:rowOff>111231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0787C2-CFE4-0045-AA28-CEE397BA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192919</xdr:colOff>
      <xdr:row>37</xdr:row>
      <xdr:rowOff>78014</xdr:rowOff>
    </xdr:from>
    <xdr:to>
      <xdr:col>9</xdr:col>
      <xdr:colOff>839561</xdr:colOff>
      <xdr:row>61</xdr:row>
      <xdr:rowOff>20863</xdr:rowOff>
    </xdr:to>
    <xdr:graphicFrame macro="">
      <xdr:nvGraphicFramePr>
        <xdr:cNvPr id="2" name="Chart 1" descr="Chart type: Scatter. 'P2 Wins %' by 'P2 Parameters'&#10;&#10;Description automatically generated">
          <a:extLst>
            <a:ext uri="{FF2B5EF4-FFF2-40B4-BE49-F238E27FC236}">
              <a16:creationId xmlns:a16="http://schemas.microsoft.com/office/drawing/2014/main" id="{54B57A68-C289-6E42-9B23-769682F23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241300</xdr:colOff>
      <xdr:row>37</xdr:row>
      <xdr:rowOff>76200</xdr:rowOff>
    </xdr:from>
    <xdr:to>
      <xdr:col>17</xdr:col>
      <xdr:colOff>672194</xdr:colOff>
      <xdr:row>75</xdr:row>
      <xdr:rowOff>18447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9FDA2-AE07-1664-31B2-127F7C25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368300</xdr:colOff>
      <xdr:row>37</xdr:row>
      <xdr:rowOff>127000</xdr:rowOff>
    </xdr:from>
    <xdr:to>
      <xdr:col>35</xdr:col>
      <xdr:colOff>382210</xdr:colOff>
      <xdr:row>75</xdr:row>
      <xdr:rowOff>95555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AF6CC-9A3D-4B56-A02D-03C25828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533102</xdr:colOff>
      <xdr:row>36</xdr:row>
      <xdr:rowOff>21063</xdr:rowOff>
    </xdr:from>
    <xdr:to>
      <xdr:col>7</xdr:col>
      <xdr:colOff>1116436</xdr:colOff>
      <xdr:row>69</xdr:row>
      <xdr:rowOff>155653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BC95D-ED97-234B-BA48-CC11FFFAB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394803</xdr:colOff>
      <xdr:row>36</xdr:row>
      <xdr:rowOff>33683</xdr:rowOff>
    </xdr:from>
    <xdr:to>
      <xdr:col>12</xdr:col>
      <xdr:colOff>427934</xdr:colOff>
      <xdr:row>51</xdr:row>
      <xdr:rowOff>43622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2DDEB-F006-5F4D-8AFB-1858C30A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3ac9475def10e08/Documents/daf/Kids%20Stuff/Theo/Project%203rd%20year%20uni/Results%20New%202.xlsx" TargetMode="External"/><Relationship Id="rId1" Type="http://schemas.openxmlformats.org/officeDocument/2006/relationships/externalLinkPath" Target="https://d.docs.live.net/d3ac9475def10e08/Documents/daf/Kids%20Stuff/Theo/Project%203rd%20year%20uni/Results%20New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iveResults"/>
      <sheetName val="MCTS1000MCTS"/>
      <sheetName val="MCTSNaiveResults"/>
      <sheetName val="MCTSNaivePlayoutResults"/>
      <sheetName val="MCTSNaiveStratResults"/>
      <sheetName val="MCTS1000All"/>
      <sheetName val="AllResults"/>
      <sheetName val="GA Fitness "/>
      <sheetName val="GA Training"/>
      <sheetName val="GA Testing"/>
      <sheetName val="OLD Naive Vs MCTS"/>
      <sheetName val="OldMCTSNaiveResults"/>
      <sheetName val="STRATVSMCTS1000"/>
      <sheetName val="Sheet3"/>
      <sheetName val="MCTS 1000 vs ..."/>
      <sheetName val="MCTS Results"/>
      <sheetName val="Results"/>
      <sheetName val="To Run"/>
      <sheetName val="Results Old"/>
    </sheetNames>
    <sheetDataSet>
      <sheetData sheetId="0"/>
      <sheetData sheetId="1">
        <row r="2">
          <cell r="J2">
            <v>5</v>
          </cell>
          <cell r="K2">
            <v>0</v>
          </cell>
          <cell r="N2">
            <v>3.7565</v>
          </cell>
        </row>
        <row r="3">
          <cell r="J3">
            <v>10</v>
          </cell>
          <cell r="K3">
            <v>0</v>
          </cell>
          <cell r="N3">
            <v>9.9658999999999995</v>
          </cell>
        </row>
        <row r="4">
          <cell r="J4">
            <v>20</v>
          </cell>
          <cell r="K4">
            <v>0</v>
          </cell>
          <cell r="N4">
            <v>20.840399999999999</v>
          </cell>
        </row>
        <row r="5">
          <cell r="J5">
            <v>30</v>
          </cell>
          <cell r="K5">
            <v>0.2</v>
          </cell>
          <cell r="N5">
            <v>36.118699999999997</v>
          </cell>
        </row>
        <row r="6">
          <cell r="J6">
            <v>40</v>
          </cell>
          <cell r="K6">
            <v>0.4</v>
          </cell>
          <cell r="N6">
            <v>49.826000000000001</v>
          </cell>
        </row>
        <row r="7">
          <cell r="J7">
            <v>50</v>
          </cell>
          <cell r="K7">
            <v>0.3</v>
          </cell>
          <cell r="N7">
            <v>62.992699999999999</v>
          </cell>
        </row>
        <row r="8">
          <cell r="J8">
            <v>60</v>
          </cell>
          <cell r="K8">
            <v>1.5</v>
          </cell>
          <cell r="N8">
            <v>89.878</v>
          </cell>
        </row>
        <row r="9">
          <cell r="J9">
            <v>70</v>
          </cell>
          <cell r="K9">
            <v>2.1</v>
          </cell>
          <cell r="N9">
            <v>126.2268</v>
          </cell>
        </row>
        <row r="10">
          <cell r="J10">
            <v>80</v>
          </cell>
          <cell r="K10">
            <v>2.9</v>
          </cell>
          <cell r="N10">
            <v>163.35550000000001</v>
          </cell>
        </row>
        <row r="11">
          <cell r="J11">
            <v>90</v>
          </cell>
          <cell r="K11">
            <v>3.9</v>
          </cell>
          <cell r="N11">
            <v>216.58750000000001</v>
          </cell>
        </row>
        <row r="12">
          <cell r="J12">
            <v>100</v>
          </cell>
          <cell r="K12">
            <v>4.7</v>
          </cell>
          <cell r="N12">
            <v>218.49520000000001</v>
          </cell>
        </row>
        <row r="13">
          <cell r="J13">
            <v>150</v>
          </cell>
          <cell r="K13">
            <v>11.3</v>
          </cell>
          <cell r="N13">
            <v>366.18049999999999</v>
          </cell>
        </row>
        <row r="14">
          <cell r="J14">
            <v>200</v>
          </cell>
          <cell r="K14">
            <v>16.8</v>
          </cell>
          <cell r="N14">
            <v>519.63679999999999</v>
          </cell>
        </row>
        <row r="15">
          <cell r="J15">
            <v>250</v>
          </cell>
          <cell r="K15">
            <v>19.8</v>
          </cell>
          <cell r="N15">
            <v>708.74289999999996</v>
          </cell>
        </row>
        <row r="16">
          <cell r="J16">
            <v>300</v>
          </cell>
          <cell r="K16">
            <v>22.7</v>
          </cell>
          <cell r="N16">
            <v>879.58230000000003</v>
          </cell>
        </row>
        <row r="17">
          <cell r="J17">
            <v>350</v>
          </cell>
          <cell r="K17">
            <v>27.6</v>
          </cell>
          <cell r="N17">
            <v>1166.5128999999999</v>
          </cell>
        </row>
        <row r="18">
          <cell r="J18">
            <v>400</v>
          </cell>
          <cell r="K18">
            <v>28.4</v>
          </cell>
          <cell r="N18">
            <v>1367.1731</v>
          </cell>
        </row>
        <row r="19">
          <cell r="J19">
            <v>450</v>
          </cell>
          <cell r="K19">
            <v>29.2</v>
          </cell>
          <cell r="N19">
            <v>1386.3878</v>
          </cell>
        </row>
        <row r="20">
          <cell r="J20">
            <v>500</v>
          </cell>
          <cell r="K20">
            <v>35</v>
          </cell>
          <cell r="N20">
            <v>1667.6382000000001</v>
          </cell>
        </row>
        <row r="21">
          <cell r="J21">
            <v>650</v>
          </cell>
          <cell r="K21">
            <v>37.1</v>
          </cell>
          <cell r="N21">
            <v>2340.0362</v>
          </cell>
        </row>
        <row r="22">
          <cell r="J22">
            <v>700</v>
          </cell>
          <cell r="K22">
            <v>38.200000000000003</v>
          </cell>
          <cell r="N22">
            <v>2501.0693000000001</v>
          </cell>
        </row>
        <row r="23">
          <cell r="J23">
            <v>750</v>
          </cell>
          <cell r="K23">
            <v>37.5</v>
          </cell>
          <cell r="N23">
            <v>2824.3786</v>
          </cell>
        </row>
        <row r="24">
          <cell r="J24">
            <v>800</v>
          </cell>
          <cell r="K24">
            <v>41.9</v>
          </cell>
          <cell r="N24">
            <v>2690.4776999999999</v>
          </cell>
        </row>
        <row r="25">
          <cell r="J25">
            <v>850</v>
          </cell>
          <cell r="K25">
            <v>43.9</v>
          </cell>
          <cell r="N25">
            <v>2627.268</v>
          </cell>
        </row>
        <row r="26">
          <cell r="J26">
            <v>900</v>
          </cell>
          <cell r="K26">
            <v>46.4</v>
          </cell>
          <cell r="N26">
            <v>2814.9054999999998</v>
          </cell>
        </row>
        <row r="27">
          <cell r="J27">
            <v>1000</v>
          </cell>
          <cell r="K27">
            <v>49.5</v>
          </cell>
          <cell r="N27">
            <v>4220.3980000000001</v>
          </cell>
        </row>
        <row r="28">
          <cell r="J28">
            <v>2000</v>
          </cell>
          <cell r="K28">
            <v>56.999999999999901</v>
          </cell>
          <cell r="N28">
            <v>7273.9434000000001</v>
          </cell>
        </row>
        <row r="29">
          <cell r="J29">
            <v>3000</v>
          </cell>
          <cell r="K29">
            <v>59.7</v>
          </cell>
          <cell r="N29">
            <v>11975.4563</v>
          </cell>
        </row>
        <row r="30">
          <cell r="J30">
            <v>4000</v>
          </cell>
          <cell r="K30">
            <v>62.4</v>
          </cell>
          <cell r="N30">
            <v>14860.3752</v>
          </cell>
        </row>
        <row r="31">
          <cell r="J31">
            <v>5000</v>
          </cell>
          <cell r="K31">
            <v>66.3</v>
          </cell>
          <cell r="N31">
            <v>15560.913200000001</v>
          </cell>
        </row>
        <row r="32">
          <cell r="J32">
            <v>6000</v>
          </cell>
          <cell r="K32">
            <v>68.7</v>
          </cell>
          <cell r="N32">
            <v>19023.750499999998</v>
          </cell>
        </row>
        <row r="33">
          <cell r="J33">
            <v>7000</v>
          </cell>
          <cell r="K33">
            <v>67.7</v>
          </cell>
          <cell r="N33">
            <v>21774.000499999998</v>
          </cell>
        </row>
        <row r="34">
          <cell r="J34">
            <v>8000</v>
          </cell>
          <cell r="K34">
            <v>70.7</v>
          </cell>
          <cell r="N34">
            <v>24046.874899999999</v>
          </cell>
        </row>
        <row r="35">
          <cell r="J35">
            <v>9000</v>
          </cell>
          <cell r="K35">
            <v>71.899999999999906</v>
          </cell>
          <cell r="N35">
            <v>28104.418399999999</v>
          </cell>
        </row>
        <row r="36">
          <cell r="J36">
            <v>10000</v>
          </cell>
          <cell r="K36">
            <v>76.2</v>
          </cell>
          <cell r="N36">
            <v>30531.8596</v>
          </cell>
        </row>
      </sheetData>
      <sheetData sheetId="2">
        <row r="2">
          <cell r="K2">
            <v>0.1</v>
          </cell>
          <cell r="N2">
            <v>11.883599999999999</v>
          </cell>
        </row>
        <row r="3">
          <cell r="K3">
            <v>1</v>
          </cell>
          <cell r="N3">
            <v>24.8504</v>
          </cell>
        </row>
        <row r="4">
          <cell r="K4">
            <v>2</v>
          </cell>
          <cell r="N4">
            <v>59.6845</v>
          </cell>
        </row>
        <row r="5">
          <cell r="K5">
            <v>4.2</v>
          </cell>
          <cell r="N5">
            <v>86.177000000000007</v>
          </cell>
        </row>
        <row r="6">
          <cell r="K6">
            <v>5.5</v>
          </cell>
          <cell r="N6">
            <v>123.8372</v>
          </cell>
        </row>
        <row r="7">
          <cell r="K7">
            <v>7.3</v>
          </cell>
          <cell r="N7">
            <v>159.17920000000001</v>
          </cell>
        </row>
        <row r="8">
          <cell r="K8">
            <v>8.6</v>
          </cell>
          <cell r="N8">
            <v>201.03030000000001</v>
          </cell>
        </row>
        <row r="9">
          <cell r="K9">
            <v>10.8</v>
          </cell>
          <cell r="N9">
            <v>201.46809999999999</v>
          </cell>
        </row>
        <row r="10">
          <cell r="K10">
            <v>12.2</v>
          </cell>
          <cell r="N10">
            <v>283.90350000000001</v>
          </cell>
        </row>
        <row r="11">
          <cell r="K11">
            <v>13.8</v>
          </cell>
          <cell r="N11">
            <v>360.35860000000002</v>
          </cell>
        </row>
        <row r="12">
          <cell r="K12">
            <v>13.9</v>
          </cell>
          <cell r="N12">
            <v>367.0847</v>
          </cell>
        </row>
        <row r="13">
          <cell r="K13">
            <v>20.9</v>
          </cell>
          <cell r="N13">
            <v>617.16279999999995</v>
          </cell>
        </row>
        <row r="14">
          <cell r="K14">
            <v>25.5</v>
          </cell>
          <cell r="N14">
            <v>850.63810000000001</v>
          </cell>
        </row>
        <row r="15">
          <cell r="K15">
            <v>29.299999999999901</v>
          </cell>
          <cell r="N15">
            <v>1080.4513999999999</v>
          </cell>
        </row>
        <row r="16">
          <cell r="K16">
            <v>32.4</v>
          </cell>
          <cell r="N16">
            <v>1059.0189</v>
          </cell>
        </row>
        <row r="17">
          <cell r="K17">
            <v>35.6</v>
          </cell>
          <cell r="N17">
            <v>1191.8659</v>
          </cell>
        </row>
        <row r="18">
          <cell r="K18">
            <v>38.700000000000003</v>
          </cell>
          <cell r="N18">
            <v>1413.9538</v>
          </cell>
        </row>
        <row r="19">
          <cell r="K19">
            <v>41.099999999999902</v>
          </cell>
          <cell r="N19">
            <v>1618.0514000000001</v>
          </cell>
        </row>
        <row r="20">
          <cell r="K20">
            <v>42.199999999999903</v>
          </cell>
          <cell r="N20">
            <v>1781.5473999999999</v>
          </cell>
        </row>
        <row r="21">
          <cell r="K21">
            <v>46.6</v>
          </cell>
          <cell r="N21">
            <v>2527.4079000000002</v>
          </cell>
        </row>
        <row r="22">
          <cell r="K22">
            <v>50.6</v>
          </cell>
          <cell r="N22">
            <v>2571.8793000000001</v>
          </cell>
        </row>
        <row r="23">
          <cell r="K23">
            <v>49.1</v>
          </cell>
          <cell r="N23">
            <v>2867.3168999999998</v>
          </cell>
        </row>
        <row r="24">
          <cell r="K24">
            <v>53</v>
          </cell>
          <cell r="N24">
            <v>3021.9787999999999</v>
          </cell>
        </row>
        <row r="25">
          <cell r="K25">
            <v>53.6</v>
          </cell>
          <cell r="N25">
            <v>3379.183</v>
          </cell>
        </row>
        <row r="26">
          <cell r="K26">
            <v>53.3</v>
          </cell>
          <cell r="N26">
            <v>3683.317</v>
          </cell>
        </row>
        <row r="27">
          <cell r="K27">
            <v>60.3</v>
          </cell>
          <cell r="N27">
            <v>4050.5843</v>
          </cell>
        </row>
        <row r="28">
          <cell r="K28">
            <v>72.3</v>
          </cell>
          <cell r="N28">
            <v>5124.9461000000001</v>
          </cell>
        </row>
        <row r="29">
          <cell r="K29">
            <v>78.5</v>
          </cell>
          <cell r="N29">
            <v>13597.4211</v>
          </cell>
        </row>
        <row r="30">
          <cell r="K30">
            <v>82.699999999999903</v>
          </cell>
          <cell r="N30">
            <v>18386.1976</v>
          </cell>
        </row>
        <row r="31">
          <cell r="K31">
            <v>84.8</v>
          </cell>
          <cell r="N31">
            <v>21551.1083</v>
          </cell>
        </row>
        <row r="32">
          <cell r="K32">
            <v>88.2</v>
          </cell>
          <cell r="N32">
            <v>26714.3478</v>
          </cell>
        </row>
        <row r="33">
          <cell r="K33">
            <v>89</v>
          </cell>
          <cell r="N33">
            <v>28027.941699999999</v>
          </cell>
        </row>
        <row r="34">
          <cell r="K34">
            <v>87.9</v>
          </cell>
          <cell r="N34">
            <v>31743.773700000002</v>
          </cell>
        </row>
        <row r="35">
          <cell r="K35">
            <v>88.9</v>
          </cell>
          <cell r="N35">
            <v>38004.347800000003</v>
          </cell>
        </row>
      </sheetData>
      <sheetData sheetId="3">
        <row r="2">
          <cell r="D2">
            <v>99</v>
          </cell>
          <cell r="J2">
            <v>5</v>
          </cell>
          <cell r="K2">
            <v>0.89999999999999902</v>
          </cell>
          <cell r="N2">
            <v>125.999</v>
          </cell>
        </row>
        <row r="3">
          <cell r="D3">
            <v>94.699999999999903</v>
          </cell>
          <cell r="J3">
            <v>10</v>
          </cell>
          <cell r="K3">
            <v>3.8</v>
          </cell>
          <cell r="N3">
            <v>210.17169999999999</v>
          </cell>
        </row>
        <row r="4">
          <cell r="D4">
            <v>89.2</v>
          </cell>
          <cell r="J4">
            <v>20</v>
          </cell>
          <cell r="K4">
            <v>8.6</v>
          </cell>
          <cell r="N4">
            <v>432.75420000000003</v>
          </cell>
        </row>
        <row r="5">
          <cell r="D5">
            <v>79</v>
          </cell>
          <cell r="J5">
            <v>30</v>
          </cell>
          <cell r="K5">
            <v>17.5</v>
          </cell>
          <cell r="N5">
            <v>783.31870000000004</v>
          </cell>
        </row>
        <row r="6">
          <cell r="D6">
            <v>72.8</v>
          </cell>
          <cell r="J6">
            <v>40</v>
          </cell>
          <cell r="K6">
            <v>22.1</v>
          </cell>
          <cell r="N6">
            <v>1049.4783</v>
          </cell>
        </row>
        <row r="7">
          <cell r="D7">
            <v>63.5</v>
          </cell>
          <cell r="J7">
            <v>50</v>
          </cell>
          <cell r="K7">
            <v>32.9</v>
          </cell>
          <cell r="N7">
            <v>1537.2135000000001</v>
          </cell>
        </row>
        <row r="8">
          <cell r="D8">
            <v>61.6</v>
          </cell>
          <cell r="J8">
            <v>60</v>
          </cell>
          <cell r="K8">
            <v>34.599999999999902</v>
          </cell>
          <cell r="N8">
            <v>1839.741</v>
          </cell>
        </row>
        <row r="9">
          <cell r="D9">
            <v>56.699999999999903</v>
          </cell>
          <cell r="J9">
            <v>70</v>
          </cell>
          <cell r="K9">
            <v>40.1</v>
          </cell>
          <cell r="N9">
            <v>1986.8505</v>
          </cell>
        </row>
        <row r="10">
          <cell r="D10">
            <v>53.6</v>
          </cell>
          <cell r="J10">
            <v>80</v>
          </cell>
          <cell r="K10">
            <v>42.4</v>
          </cell>
          <cell r="N10">
            <v>2269.0243999999998</v>
          </cell>
        </row>
        <row r="11">
          <cell r="D11">
            <v>50.4</v>
          </cell>
          <cell r="J11">
            <v>90</v>
          </cell>
          <cell r="K11">
            <v>45.7</v>
          </cell>
          <cell r="N11">
            <v>2638.0789</v>
          </cell>
        </row>
        <row r="12">
          <cell r="D12">
            <v>48.8</v>
          </cell>
          <cell r="J12">
            <v>100</v>
          </cell>
          <cell r="K12">
            <v>48.1</v>
          </cell>
          <cell r="N12">
            <v>2918.5540000000001</v>
          </cell>
        </row>
        <row r="13">
          <cell r="D13">
            <v>40.9</v>
          </cell>
          <cell r="J13">
            <v>150</v>
          </cell>
          <cell r="K13">
            <v>54.9</v>
          </cell>
          <cell r="N13">
            <v>4434.7376000000004</v>
          </cell>
        </row>
        <row r="14">
          <cell r="D14">
            <v>32.799999999999997</v>
          </cell>
          <cell r="J14">
            <v>200</v>
          </cell>
          <cell r="K14">
            <v>63.5</v>
          </cell>
          <cell r="N14">
            <v>5920.1911</v>
          </cell>
        </row>
        <row r="15">
          <cell r="D15">
            <v>25.5</v>
          </cell>
          <cell r="J15">
            <v>250</v>
          </cell>
          <cell r="K15">
            <v>71.2</v>
          </cell>
          <cell r="N15">
            <v>7409.4684999999999</v>
          </cell>
        </row>
        <row r="16">
          <cell r="D16">
            <v>20.8</v>
          </cell>
          <cell r="J16">
            <v>300</v>
          </cell>
          <cell r="K16">
            <v>76.400000000000006</v>
          </cell>
          <cell r="N16">
            <v>7819.6031999999996</v>
          </cell>
        </row>
        <row r="17">
          <cell r="D17">
            <v>19.600000000000001</v>
          </cell>
          <cell r="J17">
            <v>350</v>
          </cell>
          <cell r="K17">
            <v>77.2</v>
          </cell>
          <cell r="N17">
            <v>9370.0239000000001</v>
          </cell>
        </row>
        <row r="18">
          <cell r="D18">
            <v>18.7</v>
          </cell>
          <cell r="J18">
            <v>400</v>
          </cell>
          <cell r="K18">
            <v>79.3</v>
          </cell>
          <cell r="N18">
            <v>10581.1435</v>
          </cell>
        </row>
        <row r="19">
          <cell r="D19">
            <v>17.5</v>
          </cell>
          <cell r="J19">
            <v>450</v>
          </cell>
          <cell r="K19">
            <v>80.099999999999994</v>
          </cell>
          <cell r="N19">
            <v>12122.185799999999</v>
          </cell>
        </row>
        <row r="20">
          <cell r="D20">
            <v>14.399999999999901</v>
          </cell>
          <cell r="J20">
            <v>500</v>
          </cell>
          <cell r="K20">
            <v>84.3</v>
          </cell>
          <cell r="N20">
            <v>13177.7086</v>
          </cell>
        </row>
        <row r="21">
          <cell r="D21">
            <v>10.7</v>
          </cell>
          <cell r="J21">
            <v>650</v>
          </cell>
          <cell r="K21">
            <v>87.4</v>
          </cell>
          <cell r="N21">
            <v>16620.534599999999</v>
          </cell>
        </row>
        <row r="22">
          <cell r="D22">
            <v>9.6999999999999993</v>
          </cell>
          <cell r="J22">
            <v>700</v>
          </cell>
          <cell r="K22">
            <v>87.4</v>
          </cell>
          <cell r="N22">
            <v>18041.694</v>
          </cell>
        </row>
        <row r="23">
          <cell r="D23">
            <v>11.6</v>
          </cell>
          <cell r="J23">
            <v>750</v>
          </cell>
          <cell r="K23">
            <v>87</v>
          </cell>
          <cell r="N23">
            <v>19591.0344</v>
          </cell>
        </row>
        <row r="24">
          <cell r="D24">
            <v>10.199999999999999</v>
          </cell>
          <cell r="J24">
            <v>800</v>
          </cell>
          <cell r="K24">
            <v>87.3</v>
          </cell>
          <cell r="N24">
            <v>20490.876400000001</v>
          </cell>
        </row>
        <row r="25">
          <cell r="D25">
            <v>10.6</v>
          </cell>
          <cell r="J25">
            <v>850</v>
          </cell>
          <cell r="K25">
            <v>87.6</v>
          </cell>
          <cell r="N25">
            <v>21634.772300000001</v>
          </cell>
        </row>
        <row r="26">
          <cell r="D26">
            <v>9.6999999999999993</v>
          </cell>
          <cell r="J26">
            <v>900</v>
          </cell>
          <cell r="K26">
            <v>88.1</v>
          </cell>
          <cell r="N26">
            <v>23559.376799999998</v>
          </cell>
        </row>
        <row r="27">
          <cell r="D27">
            <v>10.1</v>
          </cell>
          <cell r="J27">
            <v>1000</v>
          </cell>
          <cell r="K27">
            <v>88.3</v>
          </cell>
          <cell r="N27">
            <v>26328.523499999999</v>
          </cell>
        </row>
        <row r="28">
          <cell r="D28">
            <v>7.5</v>
          </cell>
          <cell r="J28">
            <v>2000</v>
          </cell>
          <cell r="K28">
            <v>90.9</v>
          </cell>
          <cell r="N28">
            <v>47748.3586</v>
          </cell>
        </row>
        <row r="29">
          <cell r="D29">
            <v>9.6999999999999993</v>
          </cell>
          <cell r="J29">
            <v>3000</v>
          </cell>
          <cell r="K29">
            <v>89.4</v>
          </cell>
          <cell r="N29">
            <v>73450.150699999998</v>
          </cell>
        </row>
        <row r="30">
          <cell r="D30">
            <v>7.9</v>
          </cell>
          <cell r="J30">
            <v>4000</v>
          </cell>
          <cell r="K30">
            <v>91.2</v>
          </cell>
          <cell r="N30">
            <v>94024.201100000006</v>
          </cell>
        </row>
        <row r="31">
          <cell r="D31">
            <v>8</v>
          </cell>
          <cell r="J31">
            <v>5000</v>
          </cell>
          <cell r="K31">
            <v>91.4</v>
          </cell>
          <cell r="N31">
            <v>121956.76270000001</v>
          </cell>
        </row>
      </sheetData>
      <sheetData sheetId="4">
        <row r="2">
          <cell r="K2">
            <v>6.1</v>
          </cell>
          <cell r="N2">
            <v>31.4148</v>
          </cell>
        </row>
        <row r="3">
          <cell r="K3">
            <v>15.299999999999899</v>
          </cell>
          <cell r="N3">
            <v>75.621799999999993</v>
          </cell>
        </row>
        <row r="4">
          <cell r="K4">
            <v>24.4</v>
          </cell>
          <cell r="N4">
            <v>102.79770000000001</v>
          </cell>
        </row>
        <row r="5">
          <cell r="K5">
            <v>29.599999999999898</v>
          </cell>
          <cell r="N5">
            <v>138.21029999999999</v>
          </cell>
        </row>
        <row r="6">
          <cell r="K6">
            <v>31.8</v>
          </cell>
          <cell r="N6">
            <v>168.7216</v>
          </cell>
        </row>
        <row r="7">
          <cell r="K7">
            <v>34.4</v>
          </cell>
          <cell r="N7">
            <v>218.03210000000001</v>
          </cell>
        </row>
        <row r="8">
          <cell r="K8">
            <v>41.5</v>
          </cell>
          <cell r="N8">
            <v>269.88130000000001</v>
          </cell>
        </row>
        <row r="9">
          <cell r="K9">
            <v>38.299999999999997</v>
          </cell>
          <cell r="N9">
            <v>320.32900000000001</v>
          </cell>
        </row>
        <row r="10">
          <cell r="K10">
            <v>42.199999999999903</v>
          </cell>
          <cell r="N10">
            <v>362.40390000000002</v>
          </cell>
        </row>
        <row r="11">
          <cell r="K11">
            <v>40.299999999999997</v>
          </cell>
          <cell r="N11">
            <v>418.61700000000002</v>
          </cell>
        </row>
        <row r="12">
          <cell r="K12">
            <v>56</v>
          </cell>
          <cell r="N12">
            <v>686.98530000000005</v>
          </cell>
        </row>
        <row r="13">
          <cell r="K13">
            <v>61.199999999999903</v>
          </cell>
          <cell r="N13">
            <v>940.59109999999998</v>
          </cell>
        </row>
        <row r="14">
          <cell r="K14">
            <v>68.8</v>
          </cell>
          <cell r="N14">
            <v>1150.9313</v>
          </cell>
        </row>
        <row r="15">
          <cell r="K15">
            <v>69.599999999999994</v>
          </cell>
          <cell r="N15">
            <v>1403.6863000000001</v>
          </cell>
        </row>
        <row r="16">
          <cell r="K16">
            <v>70.5</v>
          </cell>
          <cell r="N16">
            <v>1634.8136</v>
          </cell>
        </row>
        <row r="17">
          <cell r="K17">
            <v>72.599999999999994</v>
          </cell>
          <cell r="N17">
            <v>1907.3807999999999</v>
          </cell>
        </row>
        <row r="18">
          <cell r="K18">
            <v>73.8</v>
          </cell>
          <cell r="N18">
            <v>2197.7013000000002</v>
          </cell>
        </row>
        <row r="19">
          <cell r="K19">
            <v>75.400000000000006</v>
          </cell>
          <cell r="N19">
            <v>2466.3791999999999</v>
          </cell>
        </row>
        <row r="20">
          <cell r="K20">
            <v>78.400000000000006</v>
          </cell>
          <cell r="N20">
            <v>3359.6864999999998</v>
          </cell>
        </row>
        <row r="21">
          <cell r="K21">
            <v>78.099999999999994</v>
          </cell>
          <cell r="N21">
            <v>3561.5129000000002</v>
          </cell>
        </row>
        <row r="22">
          <cell r="K22">
            <v>80.5</v>
          </cell>
          <cell r="N22">
            <v>3827.7184000000002</v>
          </cell>
        </row>
        <row r="23">
          <cell r="K23">
            <v>83.3</v>
          </cell>
          <cell r="N23">
            <v>4044.3172</v>
          </cell>
        </row>
        <row r="24">
          <cell r="K24">
            <v>80.900000000000006</v>
          </cell>
          <cell r="N24">
            <v>4292.2181</v>
          </cell>
        </row>
        <row r="25">
          <cell r="K25">
            <v>82.8</v>
          </cell>
          <cell r="N25">
            <v>4555.3265000000001</v>
          </cell>
        </row>
        <row r="26">
          <cell r="K26">
            <v>83</v>
          </cell>
          <cell r="N26">
            <v>4895.3018000000002</v>
          </cell>
        </row>
        <row r="27">
          <cell r="K27">
            <v>90.1</v>
          </cell>
          <cell r="N27">
            <v>9243.9279000000006</v>
          </cell>
        </row>
        <row r="28">
          <cell r="K28">
            <v>90.8</v>
          </cell>
          <cell r="N28">
            <v>13846.101000000001</v>
          </cell>
        </row>
        <row r="29">
          <cell r="K29">
            <v>94</v>
          </cell>
          <cell r="N29">
            <v>18532.9545</v>
          </cell>
        </row>
        <row r="30">
          <cell r="K30">
            <v>94.699999999999903</v>
          </cell>
          <cell r="N30">
            <v>23452.998100000001</v>
          </cell>
        </row>
      </sheetData>
      <sheetData sheetId="5"/>
      <sheetData sheetId="6"/>
      <sheetData sheetId="7"/>
      <sheetData sheetId="8"/>
      <sheetData sheetId="9"/>
      <sheetData sheetId="10">
        <row r="1">
          <cell r="J1" t="str">
            <v>P2 Parameters</v>
          </cell>
          <cell r="K1" t="str">
            <v>P2 Wins %</v>
          </cell>
          <cell r="M1" t="str">
            <v>P2 Avg Time Mico. Secs</v>
          </cell>
          <cell r="N1" t="str">
            <v>P2 Power in mJ</v>
          </cell>
          <cell r="O1" t="str">
            <v>P2 Avg MTSC Nodes Explored</v>
          </cell>
        </row>
        <row r="2">
          <cell r="J2">
            <v>5</v>
          </cell>
          <cell r="K2">
            <v>3.1</v>
          </cell>
          <cell r="M2">
            <v>702.37262399999997</v>
          </cell>
          <cell r="N2">
            <v>0</v>
          </cell>
          <cell r="O2">
            <v>8.1739999999999995</v>
          </cell>
        </row>
        <row r="3">
          <cell r="J3">
            <v>10</v>
          </cell>
          <cell r="K3">
            <v>4.5</v>
          </cell>
          <cell r="M3">
            <v>1541.70955</v>
          </cell>
          <cell r="N3">
            <v>25.087299999999999</v>
          </cell>
          <cell r="O3">
            <v>22.373999999999999</v>
          </cell>
        </row>
        <row r="4">
          <cell r="J4">
            <v>20</v>
          </cell>
          <cell r="K4">
            <v>16.100000000000001</v>
          </cell>
          <cell r="M4">
            <v>2885.2334879999999</v>
          </cell>
          <cell r="N4">
            <v>46.3874</v>
          </cell>
          <cell r="O4">
            <v>69.698999999999998</v>
          </cell>
        </row>
        <row r="5">
          <cell r="J5">
            <v>30</v>
          </cell>
          <cell r="K5">
            <v>26.9</v>
          </cell>
          <cell r="M5">
            <v>5413.8115319999997</v>
          </cell>
          <cell r="N5">
            <v>74.382300000000001</v>
          </cell>
          <cell r="O5">
            <v>77.902000000000001</v>
          </cell>
        </row>
        <row r="6">
          <cell r="J6">
            <v>40</v>
          </cell>
          <cell r="K6">
            <v>34.799999999999997</v>
          </cell>
          <cell r="M6">
            <v>7650.197032</v>
          </cell>
          <cell r="N6">
            <v>94.248000000000005</v>
          </cell>
          <cell r="O6">
            <v>94.807000000000002</v>
          </cell>
        </row>
        <row r="7">
          <cell r="J7">
            <v>50</v>
          </cell>
          <cell r="K7">
            <v>45.1</v>
          </cell>
          <cell r="M7">
            <v>9581.2085549999993</v>
          </cell>
          <cell r="N7">
            <v>129.46469999999999</v>
          </cell>
          <cell r="O7">
            <v>117.929</v>
          </cell>
        </row>
        <row r="8">
          <cell r="J8">
            <v>60</v>
          </cell>
          <cell r="K8">
            <v>54.1</v>
          </cell>
          <cell r="M8">
            <v>12444.835811999999</v>
          </cell>
          <cell r="N8">
            <v>172.19040000000001</v>
          </cell>
          <cell r="O8">
            <v>180.161</v>
          </cell>
        </row>
        <row r="9">
          <cell r="J9">
            <v>70</v>
          </cell>
          <cell r="K9">
            <v>60.699999999999903</v>
          </cell>
          <cell r="M9">
            <v>14806.774844</v>
          </cell>
          <cell r="N9">
            <v>193.7741</v>
          </cell>
          <cell r="O9">
            <v>264.63</v>
          </cell>
        </row>
        <row r="10">
          <cell r="J10">
            <v>80</v>
          </cell>
          <cell r="K10">
            <v>64.8</v>
          </cell>
          <cell r="M10">
            <v>17725.874269</v>
          </cell>
          <cell r="N10">
            <v>237.4461</v>
          </cell>
          <cell r="O10">
            <v>343.42099999999999</v>
          </cell>
        </row>
        <row r="11">
          <cell r="J11">
            <v>90</v>
          </cell>
          <cell r="K11">
            <v>68.5</v>
          </cell>
          <cell r="M11">
            <v>19994.287162999899</v>
          </cell>
          <cell r="N11">
            <v>285.16359999999997</v>
          </cell>
          <cell r="O11">
            <v>415.35500000000002</v>
          </cell>
        </row>
        <row r="12">
          <cell r="J12">
            <v>100</v>
          </cell>
          <cell r="K12">
            <v>68.599999999999994</v>
          </cell>
          <cell r="M12">
            <v>21820.643930999999</v>
          </cell>
          <cell r="N12">
            <v>296.38380000000001</v>
          </cell>
          <cell r="O12">
            <v>464.77100000000002</v>
          </cell>
        </row>
        <row r="13">
          <cell r="J13">
            <v>150</v>
          </cell>
          <cell r="K13">
            <v>82.3</v>
          </cell>
          <cell r="M13">
            <v>33882.194607999998</v>
          </cell>
          <cell r="N13">
            <v>469.4418</v>
          </cell>
          <cell r="O13">
            <v>636.654</v>
          </cell>
        </row>
        <row r="14">
          <cell r="J14">
            <v>200</v>
          </cell>
          <cell r="K14">
            <v>85.3</v>
          </cell>
          <cell r="M14">
            <v>43929.730987999901</v>
          </cell>
          <cell r="N14">
            <v>605.70150000000001</v>
          </cell>
          <cell r="O14">
            <v>687.827</v>
          </cell>
        </row>
        <row r="15">
          <cell r="J15">
            <v>250</v>
          </cell>
          <cell r="K15">
            <v>89</v>
          </cell>
          <cell r="M15">
            <v>55572.647660999901</v>
          </cell>
          <cell r="N15">
            <v>773.68529999999998</v>
          </cell>
          <cell r="O15">
            <v>783.79100000000005</v>
          </cell>
        </row>
        <row r="16">
          <cell r="J16">
            <v>300</v>
          </cell>
          <cell r="K16">
            <v>91.8</v>
          </cell>
          <cell r="M16">
            <v>64332.684732000002</v>
          </cell>
          <cell r="N16">
            <v>878.03729999999996</v>
          </cell>
          <cell r="O16">
            <v>867.9</v>
          </cell>
        </row>
        <row r="17">
          <cell r="J17">
            <v>350</v>
          </cell>
          <cell r="K17">
            <v>91.1</v>
          </cell>
          <cell r="M17">
            <v>80840.352352999995</v>
          </cell>
          <cell r="N17">
            <v>1072.1303</v>
          </cell>
          <cell r="O17">
            <v>1092.184</v>
          </cell>
        </row>
        <row r="18">
          <cell r="J18">
            <v>400</v>
          </cell>
          <cell r="K18">
            <v>92</v>
          </cell>
          <cell r="M18">
            <v>89221.401329</v>
          </cell>
          <cell r="N18">
            <v>1201.0730000000001</v>
          </cell>
          <cell r="O18">
            <v>1330.607</v>
          </cell>
        </row>
        <row r="19">
          <cell r="J19">
            <v>450</v>
          </cell>
          <cell r="K19">
            <v>93.7</v>
          </cell>
          <cell r="M19">
            <v>98153.929630999904</v>
          </cell>
          <cell r="N19">
            <v>1350.4652000000001</v>
          </cell>
          <cell r="O19">
            <v>1538.241</v>
          </cell>
        </row>
        <row r="20">
          <cell r="J20">
            <v>500</v>
          </cell>
          <cell r="K20">
            <v>94.399999999999906</v>
          </cell>
          <cell r="M20">
            <v>110907.691849999</v>
          </cell>
          <cell r="N20">
            <v>1524.5007000000001</v>
          </cell>
          <cell r="O20">
            <v>1853.7840000000001</v>
          </cell>
        </row>
        <row r="21">
          <cell r="J21">
            <v>650</v>
          </cell>
          <cell r="K21">
            <v>94.1</v>
          </cell>
          <cell r="M21">
            <v>145616.097996</v>
          </cell>
          <cell r="N21">
            <v>2003.1482000000001</v>
          </cell>
          <cell r="O21">
            <v>2613.98</v>
          </cell>
        </row>
        <row r="22">
          <cell r="J22">
            <v>700</v>
          </cell>
          <cell r="K22">
            <v>94.8</v>
          </cell>
          <cell r="M22">
            <v>155763.30329899999</v>
          </cell>
          <cell r="N22">
            <v>2077.1523000000002</v>
          </cell>
          <cell r="O22">
            <v>2812.7190000000001</v>
          </cell>
        </row>
        <row r="23">
          <cell r="J23">
            <v>750</v>
          </cell>
          <cell r="K23">
            <v>96.899999999999906</v>
          </cell>
          <cell r="M23">
            <v>161076.986515</v>
          </cell>
          <cell r="N23">
            <v>2146.9684000000002</v>
          </cell>
          <cell r="O23">
            <v>2922.17</v>
          </cell>
        </row>
        <row r="24">
          <cell r="J24">
            <v>800</v>
          </cell>
          <cell r="K24">
            <v>96.7</v>
          </cell>
          <cell r="M24">
            <v>180312.84701199899</v>
          </cell>
          <cell r="N24">
            <v>2363.5304999999998</v>
          </cell>
          <cell r="O24">
            <v>3115.7339999999999</v>
          </cell>
        </row>
        <row r="25">
          <cell r="J25">
            <v>900</v>
          </cell>
          <cell r="K25">
            <v>96.2</v>
          </cell>
          <cell r="M25">
            <v>200492.128933</v>
          </cell>
          <cell r="N25">
            <v>2606.1401999999998</v>
          </cell>
          <cell r="O25">
            <v>3445.8850000000002</v>
          </cell>
        </row>
        <row r="26">
          <cell r="J26">
            <v>1000</v>
          </cell>
          <cell r="K26">
            <v>97.6</v>
          </cell>
          <cell r="M26">
            <v>221457.71239100001</v>
          </cell>
          <cell r="N26">
            <v>2884.5333999999998</v>
          </cell>
          <cell r="O26">
            <v>3674.9960000000001</v>
          </cell>
        </row>
        <row r="27">
          <cell r="J27">
            <v>2000</v>
          </cell>
          <cell r="K27">
            <v>98.8</v>
          </cell>
          <cell r="M27">
            <v>422730.96930599998</v>
          </cell>
          <cell r="N27">
            <v>5633.8203999999996</v>
          </cell>
          <cell r="O27">
            <v>5819.5950000000003</v>
          </cell>
        </row>
        <row r="28">
          <cell r="J28">
            <v>3000</v>
          </cell>
          <cell r="K28">
            <v>99</v>
          </cell>
          <cell r="M28">
            <v>621034.37469500001</v>
          </cell>
          <cell r="N28">
            <v>9430.7446999999993</v>
          </cell>
          <cell r="O28">
            <v>9342.2479999999996</v>
          </cell>
        </row>
        <row r="29">
          <cell r="J29">
            <v>4000</v>
          </cell>
          <cell r="K29">
            <v>98.5</v>
          </cell>
          <cell r="M29">
            <v>860522.92512399994</v>
          </cell>
          <cell r="N29">
            <v>11574.9313</v>
          </cell>
          <cell r="O29">
            <v>13106.886</v>
          </cell>
        </row>
        <row r="30">
          <cell r="J30">
            <v>5000</v>
          </cell>
          <cell r="K30">
            <v>99.2</v>
          </cell>
          <cell r="M30">
            <v>1086648.6721979999</v>
          </cell>
          <cell r="N30">
            <v>14202.177299999999</v>
          </cell>
          <cell r="O30">
            <v>16591.870999999999</v>
          </cell>
        </row>
        <row r="31">
          <cell r="J31">
            <v>6000</v>
          </cell>
          <cell r="K31">
            <v>99.3</v>
          </cell>
          <cell r="M31">
            <v>1369302.4147409999</v>
          </cell>
          <cell r="N31">
            <v>18847.372299999999</v>
          </cell>
          <cell r="O31">
            <v>19838.633000000002</v>
          </cell>
        </row>
        <row r="32">
          <cell r="J32">
            <v>7000</v>
          </cell>
          <cell r="K32">
            <v>99.6</v>
          </cell>
          <cell r="M32">
            <v>1520405.6637500001</v>
          </cell>
          <cell r="N32">
            <v>20002.817899999998</v>
          </cell>
          <cell r="O32">
            <v>21895.059000000001</v>
          </cell>
        </row>
        <row r="33">
          <cell r="J33">
            <v>8000</v>
          </cell>
          <cell r="K33">
            <v>99.6</v>
          </cell>
          <cell r="M33">
            <v>1714105.8670419999</v>
          </cell>
          <cell r="N33">
            <v>22204.739799999999</v>
          </cell>
          <cell r="O33">
            <v>24781.069</v>
          </cell>
        </row>
        <row r="34">
          <cell r="J34">
            <v>9000</v>
          </cell>
          <cell r="K34">
            <v>99.3</v>
          </cell>
          <cell r="M34">
            <v>1980878.741065</v>
          </cell>
          <cell r="N34">
            <v>27117.980599999999</v>
          </cell>
          <cell r="O34">
            <v>28577.524000000001</v>
          </cell>
        </row>
        <row r="35">
          <cell r="J35">
            <v>10000</v>
          </cell>
          <cell r="K35">
            <v>99.7</v>
          </cell>
          <cell r="M35">
            <v>2162833.3323679999</v>
          </cell>
          <cell r="N35">
            <v>28978.603299999999</v>
          </cell>
          <cell r="O35">
            <v>30807.019</v>
          </cell>
        </row>
      </sheetData>
      <sheetData sheetId="11">
        <row r="2">
          <cell r="G2">
            <v>1829.8866</v>
          </cell>
          <cell r="J2">
            <v>5</v>
          </cell>
          <cell r="K2">
            <v>0.1</v>
          </cell>
          <cell r="N2">
            <v>11.883599999999999</v>
          </cell>
        </row>
        <row r="3">
          <cell r="G3">
            <v>2535.4641999999999</v>
          </cell>
          <cell r="J3">
            <v>10</v>
          </cell>
          <cell r="K3">
            <v>1</v>
          </cell>
          <cell r="N3">
            <v>24.8504</v>
          </cell>
        </row>
        <row r="4">
          <cell r="G4">
            <v>2771.6718999999998</v>
          </cell>
          <cell r="J4">
            <v>20</v>
          </cell>
          <cell r="K4">
            <v>2</v>
          </cell>
          <cell r="N4">
            <v>59.6845</v>
          </cell>
        </row>
        <row r="5">
          <cell r="G5">
            <v>2885.2802000000001</v>
          </cell>
          <cell r="J5">
            <v>30</v>
          </cell>
          <cell r="K5">
            <v>4.2</v>
          </cell>
          <cell r="N5">
            <v>86.177000000000007</v>
          </cell>
        </row>
        <row r="6">
          <cell r="G6">
            <v>3146.4850000000001</v>
          </cell>
          <cell r="J6">
            <v>40</v>
          </cell>
          <cell r="K6">
            <v>5.5</v>
          </cell>
          <cell r="N6">
            <v>123.8372</v>
          </cell>
        </row>
        <row r="7">
          <cell r="G7">
            <v>3177.6815000000001</v>
          </cell>
          <cell r="J7">
            <v>50</v>
          </cell>
          <cell r="K7">
            <v>7.3</v>
          </cell>
          <cell r="N7">
            <v>159.17920000000001</v>
          </cell>
        </row>
        <row r="8">
          <cell r="G8">
            <v>3233.0666999999999</v>
          </cell>
          <cell r="J8">
            <v>60</v>
          </cell>
          <cell r="K8">
            <v>8.6</v>
          </cell>
          <cell r="N8">
            <v>201.03030000000001</v>
          </cell>
        </row>
        <row r="9">
          <cell r="G9">
            <v>2668.8962000000001</v>
          </cell>
          <cell r="J9">
            <v>70</v>
          </cell>
          <cell r="K9">
            <v>10.8</v>
          </cell>
          <cell r="N9">
            <v>201.46809999999999</v>
          </cell>
        </row>
        <row r="10">
          <cell r="G10">
            <v>3206.4638</v>
          </cell>
          <cell r="J10">
            <v>80</v>
          </cell>
          <cell r="K10">
            <v>12.2</v>
          </cell>
          <cell r="N10">
            <v>283.90350000000001</v>
          </cell>
        </row>
        <row r="11">
          <cell r="G11">
            <v>3533.9369000000002</v>
          </cell>
          <cell r="J11">
            <v>90</v>
          </cell>
          <cell r="K11">
            <v>13.8</v>
          </cell>
          <cell r="N11">
            <v>360.35860000000002</v>
          </cell>
        </row>
        <row r="12">
          <cell r="G12">
            <v>3236.4964</v>
          </cell>
          <cell r="J12">
            <v>100</v>
          </cell>
          <cell r="K12">
            <v>13.9</v>
          </cell>
          <cell r="N12">
            <v>367.0847</v>
          </cell>
        </row>
        <row r="13">
          <cell r="G13">
            <v>3600.1071000000002</v>
          </cell>
          <cell r="J13">
            <v>150</v>
          </cell>
          <cell r="K13">
            <v>20.9</v>
          </cell>
          <cell r="N13">
            <v>617.16279999999995</v>
          </cell>
        </row>
        <row r="14">
          <cell r="G14">
            <v>3773.5234999999998</v>
          </cell>
          <cell r="J14">
            <v>200</v>
          </cell>
          <cell r="K14">
            <v>25.5</v>
          </cell>
          <cell r="N14">
            <v>850.63810000000001</v>
          </cell>
        </row>
        <row r="15">
          <cell r="G15">
            <v>3847.7577000000001</v>
          </cell>
          <cell r="J15">
            <v>250</v>
          </cell>
          <cell r="K15">
            <v>29.299999999999901</v>
          </cell>
          <cell r="N15">
            <v>1080.4513999999999</v>
          </cell>
        </row>
        <row r="16">
          <cell r="G16">
            <v>3129.7330000000002</v>
          </cell>
          <cell r="J16">
            <v>300</v>
          </cell>
          <cell r="K16">
            <v>32.4</v>
          </cell>
          <cell r="N16">
            <v>1059.0189</v>
          </cell>
        </row>
        <row r="17">
          <cell r="G17">
            <v>2977.8606</v>
          </cell>
          <cell r="J17">
            <v>350</v>
          </cell>
          <cell r="K17">
            <v>35.6</v>
          </cell>
          <cell r="N17">
            <v>1191.8659</v>
          </cell>
        </row>
        <row r="18">
          <cell r="G18">
            <v>3041.0493999999999</v>
          </cell>
          <cell r="J18">
            <v>400</v>
          </cell>
          <cell r="K18">
            <v>38.700000000000003</v>
          </cell>
          <cell r="N18">
            <v>1413.9538</v>
          </cell>
        </row>
        <row r="19">
          <cell r="G19">
            <v>3047.8566000000001</v>
          </cell>
          <cell r="J19">
            <v>450</v>
          </cell>
          <cell r="K19">
            <v>41.099999999999902</v>
          </cell>
          <cell r="N19">
            <v>1618.0514000000001</v>
          </cell>
        </row>
        <row r="20">
          <cell r="G20">
            <v>2999.5823999999998</v>
          </cell>
          <cell r="J20">
            <v>500</v>
          </cell>
          <cell r="K20">
            <v>42.199999999999903</v>
          </cell>
          <cell r="N20">
            <v>1781.5473999999999</v>
          </cell>
        </row>
        <row r="21">
          <cell r="G21">
            <v>3213.5707000000002</v>
          </cell>
          <cell r="J21">
            <v>650</v>
          </cell>
          <cell r="K21">
            <v>46.6</v>
          </cell>
          <cell r="N21">
            <v>2527.4079000000002</v>
          </cell>
        </row>
        <row r="22">
          <cell r="G22">
            <v>3020.3013999999998</v>
          </cell>
          <cell r="J22">
            <v>700</v>
          </cell>
          <cell r="K22">
            <v>50.6</v>
          </cell>
          <cell r="N22">
            <v>2571.8793000000001</v>
          </cell>
        </row>
        <row r="23">
          <cell r="G23">
            <v>3136.0772000000002</v>
          </cell>
          <cell r="J23">
            <v>750</v>
          </cell>
          <cell r="K23">
            <v>49.1</v>
          </cell>
          <cell r="N23">
            <v>2867.3168999999998</v>
          </cell>
        </row>
        <row r="24">
          <cell r="G24">
            <v>3110.4337</v>
          </cell>
          <cell r="J24">
            <v>800</v>
          </cell>
          <cell r="K24">
            <v>53</v>
          </cell>
          <cell r="N24">
            <v>3021.9787999999999</v>
          </cell>
        </row>
        <row r="25">
          <cell r="G25">
            <v>3295.2736</v>
          </cell>
          <cell r="J25">
            <v>850</v>
          </cell>
          <cell r="K25">
            <v>53.6</v>
          </cell>
          <cell r="N25">
            <v>3379.183</v>
          </cell>
        </row>
        <row r="26">
          <cell r="G26">
            <v>3386.6446999999998</v>
          </cell>
          <cell r="J26">
            <v>900</v>
          </cell>
          <cell r="K26">
            <v>53.3</v>
          </cell>
          <cell r="N26">
            <v>3683.317</v>
          </cell>
        </row>
        <row r="27">
          <cell r="G27">
            <v>3365.8051</v>
          </cell>
          <cell r="J27">
            <v>1000</v>
          </cell>
          <cell r="K27">
            <v>60.3</v>
          </cell>
          <cell r="N27">
            <v>4050.5843</v>
          </cell>
        </row>
        <row r="28">
          <cell r="J28">
            <v>2000</v>
          </cell>
          <cell r="K28">
            <v>72.3</v>
          </cell>
          <cell r="N28">
            <v>5124.9461000000001</v>
          </cell>
        </row>
        <row r="29">
          <cell r="J29">
            <v>3000</v>
          </cell>
          <cell r="K29">
            <v>78.5</v>
          </cell>
          <cell r="N29">
            <v>13597.4211</v>
          </cell>
        </row>
        <row r="30">
          <cell r="J30">
            <v>4000</v>
          </cell>
          <cell r="K30">
            <v>82.699999999999903</v>
          </cell>
          <cell r="N30">
            <v>18386.1976</v>
          </cell>
        </row>
        <row r="31">
          <cell r="J31">
            <v>5000</v>
          </cell>
          <cell r="K31">
            <v>84.8</v>
          </cell>
          <cell r="N31">
            <v>21551.1083</v>
          </cell>
        </row>
        <row r="32">
          <cell r="J32">
            <v>6000</v>
          </cell>
          <cell r="K32">
            <v>88.2</v>
          </cell>
          <cell r="N32">
            <v>26714.3478</v>
          </cell>
        </row>
        <row r="33">
          <cell r="J33">
            <v>7000</v>
          </cell>
          <cell r="K33">
            <v>89</v>
          </cell>
          <cell r="N33">
            <v>28027.941699999999</v>
          </cell>
        </row>
        <row r="34">
          <cell r="J34">
            <v>8000</v>
          </cell>
          <cell r="K34">
            <v>87.9</v>
          </cell>
          <cell r="N34">
            <v>31743.773700000002</v>
          </cell>
        </row>
        <row r="35">
          <cell r="J35">
            <v>9000</v>
          </cell>
          <cell r="K35">
            <v>88.9</v>
          </cell>
          <cell r="N35">
            <v>38004.347800000003</v>
          </cell>
        </row>
      </sheetData>
      <sheetData sheetId="12"/>
      <sheetData sheetId="13">
        <row r="2">
          <cell r="J2">
            <v>5</v>
          </cell>
          <cell r="K2">
            <v>3.1</v>
          </cell>
        </row>
        <row r="3">
          <cell r="J3">
            <v>10</v>
          </cell>
          <cell r="K3">
            <v>4.5</v>
          </cell>
        </row>
        <row r="4">
          <cell r="J4">
            <v>20</v>
          </cell>
          <cell r="K4">
            <v>16.100000000000001</v>
          </cell>
        </row>
        <row r="5">
          <cell r="J5">
            <v>30</v>
          </cell>
          <cell r="K5">
            <v>26.9</v>
          </cell>
        </row>
        <row r="6">
          <cell r="J6">
            <v>40</v>
          </cell>
          <cell r="K6">
            <v>34.799999999999997</v>
          </cell>
        </row>
        <row r="7">
          <cell r="J7">
            <v>50</v>
          </cell>
          <cell r="K7">
            <v>45.1</v>
          </cell>
        </row>
        <row r="8">
          <cell r="J8">
            <v>60</v>
          </cell>
          <cell r="K8">
            <v>54.1</v>
          </cell>
        </row>
        <row r="9">
          <cell r="J9">
            <v>70</v>
          </cell>
          <cell r="K9">
            <v>60.699999999999903</v>
          </cell>
        </row>
        <row r="10">
          <cell r="J10">
            <v>80</v>
          </cell>
          <cell r="K10">
            <v>64.8</v>
          </cell>
        </row>
        <row r="11">
          <cell r="J11">
            <v>90</v>
          </cell>
          <cell r="K11">
            <v>68.5</v>
          </cell>
        </row>
        <row r="12">
          <cell r="J12">
            <v>100</v>
          </cell>
          <cell r="K12">
            <v>68.599999999999994</v>
          </cell>
        </row>
        <row r="13">
          <cell r="J13">
            <v>150</v>
          </cell>
          <cell r="K13">
            <v>82.3</v>
          </cell>
        </row>
        <row r="14">
          <cell r="J14">
            <v>200</v>
          </cell>
          <cell r="K14">
            <v>85.3</v>
          </cell>
        </row>
        <row r="15">
          <cell r="J15">
            <v>250</v>
          </cell>
          <cell r="K15">
            <v>89</v>
          </cell>
        </row>
        <row r="16">
          <cell r="J16">
            <v>300</v>
          </cell>
          <cell r="K16">
            <v>91.8</v>
          </cell>
        </row>
        <row r="17">
          <cell r="J17">
            <v>350</v>
          </cell>
          <cell r="K17">
            <v>91.1</v>
          </cell>
        </row>
        <row r="18">
          <cell r="J18">
            <v>400</v>
          </cell>
          <cell r="K18">
            <v>92</v>
          </cell>
        </row>
        <row r="19">
          <cell r="J19">
            <v>450</v>
          </cell>
          <cell r="K19">
            <v>93.7</v>
          </cell>
        </row>
        <row r="20">
          <cell r="J20">
            <v>500</v>
          </cell>
          <cell r="K20">
            <v>94.399999999999906</v>
          </cell>
        </row>
        <row r="21">
          <cell r="J21">
            <v>650</v>
          </cell>
          <cell r="K21">
            <v>94.1</v>
          </cell>
        </row>
        <row r="22">
          <cell r="J22">
            <v>700</v>
          </cell>
          <cell r="K22">
            <v>94.8</v>
          </cell>
        </row>
        <row r="23">
          <cell r="J23">
            <v>750</v>
          </cell>
          <cell r="K23">
            <v>96.899999999999906</v>
          </cell>
        </row>
        <row r="24">
          <cell r="J24">
            <v>800</v>
          </cell>
          <cell r="K24">
            <v>96.7</v>
          </cell>
        </row>
        <row r="25">
          <cell r="J25">
            <v>900</v>
          </cell>
          <cell r="K25">
            <v>96.2</v>
          </cell>
        </row>
        <row r="26">
          <cell r="J26">
            <v>1000</v>
          </cell>
          <cell r="K26">
            <v>97.6</v>
          </cell>
        </row>
        <row r="27">
          <cell r="J27">
            <v>2000</v>
          </cell>
          <cell r="K27">
            <v>98.8</v>
          </cell>
        </row>
        <row r="28">
          <cell r="J28">
            <v>3000</v>
          </cell>
          <cell r="K28">
            <v>99</v>
          </cell>
        </row>
        <row r="29">
          <cell r="J29">
            <v>4000</v>
          </cell>
          <cell r="K29">
            <v>98.5</v>
          </cell>
        </row>
        <row r="30">
          <cell r="J30">
            <v>5000</v>
          </cell>
          <cell r="K30">
            <v>99.2</v>
          </cell>
        </row>
        <row r="31">
          <cell r="J31">
            <v>6000</v>
          </cell>
          <cell r="K31">
            <v>99.3</v>
          </cell>
        </row>
        <row r="32">
          <cell r="J32">
            <v>7000</v>
          </cell>
          <cell r="K32">
            <v>99.6</v>
          </cell>
        </row>
        <row r="33">
          <cell r="J33">
            <v>8000</v>
          </cell>
          <cell r="K33">
            <v>99.6</v>
          </cell>
        </row>
        <row r="34">
          <cell r="J34">
            <v>9000</v>
          </cell>
          <cell r="K34">
            <v>99.3</v>
          </cell>
        </row>
        <row r="35">
          <cell r="J35">
            <v>10000</v>
          </cell>
          <cell r="K35">
            <v>99.7</v>
          </cell>
        </row>
      </sheetData>
      <sheetData sheetId="14">
        <row r="1">
          <cell r="J1" t="str">
            <v>02 MCTS P2 Parameters</v>
          </cell>
          <cell r="K1" t="str">
            <v>02 MCTS P2 Wins %</v>
          </cell>
          <cell r="N1" t="str">
            <v>02 MCTSP2 Powe r in mJ</v>
          </cell>
          <cell r="S1" t="str">
            <v>02 MCTS+01 NAÏVE P2 Wins %</v>
          </cell>
          <cell r="V1" t="str">
            <v>02 MCTS+01 NAÏVE P2 Power in mJ</v>
          </cell>
          <cell r="AA1" t="str">
            <v>02 MCTS+01 NAÏVE+TREE P2 Wins %</v>
          </cell>
          <cell r="AD1" t="str">
            <v>02 MCTS+01 NAÏVE+TREE P2 Power in mJ</v>
          </cell>
        </row>
        <row r="2">
          <cell r="J2">
            <v>5</v>
          </cell>
          <cell r="K2">
            <v>0</v>
          </cell>
          <cell r="N2">
            <v>3.7565</v>
          </cell>
          <cell r="S2">
            <v>0.1</v>
          </cell>
          <cell r="V2">
            <v>11.883599999999999</v>
          </cell>
          <cell r="AA2">
            <v>0.89999999999999902</v>
          </cell>
          <cell r="AD2">
            <v>125.999</v>
          </cell>
        </row>
        <row r="3">
          <cell r="J3">
            <v>10</v>
          </cell>
          <cell r="K3">
            <v>0</v>
          </cell>
          <cell r="N3">
            <v>9.9658999999999995</v>
          </cell>
          <cell r="S3">
            <v>1</v>
          </cell>
          <cell r="V3">
            <v>24.8504</v>
          </cell>
          <cell r="AA3">
            <v>3.8</v>
          </cell>
          <cell r="AD3">
            <v>210.17169999999999</v>
          </cell>
        </row>
        <row r="4">
          <cell r="J4">
            <v>20</v>
          </cell>
          <cell r="K4">
            <v>0</v>
          </cell>
          <cell r="N4">
            <v>20.840399999999999</v>
          </cell>
          <cell r="S4">
            <v>2</v>
          </cell>
          <cell r="V4">
            <v>59.6845</v>
          </cell>
          <cell r="AA4">
            <v>8.6</v>
          </cell>
          <cell r="AD4">
            <v>432.75420000000003</v>
          </cell>
        </row>
        <row r="5">
          <cell r="J5">
            <v>30</v>
          </cell>
          <cell r="K5">
            <v>0.2</v>
          </cell>
          <cell r="N5">
            <v>36.118699999999997</v>
          </cell>
          <cell r="S5">
            <v>4.2</v>
          </cell>
          <cell r="V5">
            <v>86.177000000000007</v>
          </cell>
          <cell r="AA5">
            <v>17.5</v>
          </cell>
          <cell r="AD5">
            <v>783.31870000000004</v>
          </cell>
        </row>
        <row r="6">
          <cell r="J6">
            <v>40</v>
          </cell>
          <cell r="K6">
            <v>0.4</v>
          </cell>
          <cell r="N6">
            <v>49.826000000000001</v>
          </cell>
          <cell r="S6">
            <v>5.5</v>
          </cell>
          <cell r="V6">
            <v>123.8372</v>
          </cell>
          <cell r="AA6">
            <v>22.1</v>
          </cell>
          <cell r="AD6">
            <v>1049.4783</v>
          </cell>
        </row>
        <row r="7">
          <cell r="J7">
            <v>50</v>
          </cell>
          <cell r="K7">
            <v>0.3</v>
          </cell>
          <cell r="N7">
            <v>62.992699999999999</v>
          </cell>
          <cell r="S7">
            <v>7.3</v>
          </cell>
          <cell r="V7">
            <v>159.17920000000001</v>
          </cell>
          <cell r="AA7">
            <v>32.9</v>
          </cell>
          <cell r="AD7">
            <v>1537.2135000000001</v>
          </cell>
        </row>
        <row r="8">
          <cell r="J8">
            <v>60</v>
          </cell>
          <cell r="K8">
            <v>1.5</v>
          </cell>
          <cell r="N8">
            <v>89.878</v>
          </cell>
          <cell r="S8">
            <v>8.6</v>
          </cell>
          <cell r="V8">
            <v>201.03030000000001</v>
          </cell>
          <cell r="AA8">
            <v>34.599999999999902</v>
          </cell>
          <cell r="AD8">
            <v>1839.741</v>
          </cell>
        </row>
        <row r="9">
          <cell r="J9">
            <v>70</v>
          </cell>
          <cell r="K9">
            <v>2.1</v>
          </cell>
          <cell r="N9">
            <v>126.2268</v>
          </cell>
          <cell r="S9">
            <v>10.8</v>
          </cell>
          <cell r="V9">
            <v>201.46809999999999</v>
          </cell>
          <cell r="AA9">
            <v>40.1</v>
          </cell>
          <cell r="AD9">
            <v>1986.8505</v>
          </cell>
        </row>
        <row r="10">
          <cell r="J10">
            <v>80</v>
          </cell>
          <cell r="K10">
            <v>2.9</v>
          </cell>
          <cell r="N10">
            <v>163.35550000000001</v>
          </cell>
          <cell r="S10">
            <v>12.2</v>
          </cell>
          <cell r="V10">
            <v>283.90350000000001</v>
          </cell>
          <cell r="AA10">
            <v>42.4</v>
          </cell>
          <cell r="AD10">
            <v>2269.0243999999998</v>
          </cell>
        </row>
        <row r="11">
          <cell r="J11">
            <v>90</v>
          </cell>
          <cell r="K11">
            <v>3.9</v>
          </cell>
          <cell r="N11">
            <v>216.58750000000001</v>
          </cell>
          <cell r="S11">
            <v>13.8</v>
          </cell>
          <cell r="V11">
            <v>360.35860000000002</v>
          </cell>
          <cell r="AA11">
            <v>45.7</v>
          </cell>
          <cell r="AD11">
            <v>2638.0789</v>
          </cell>
        </row>
        <row r="12">
          <cell r="J12">
            <v>100</v>
          </cell>
          <cell r="K12">
            <v>4.7</v>
          </cell>
          <cell r="N12">
            <v>218.49520000000001</v>
          </cell>
          <cell r="S12">
            <v>13.9</v>
          </cell>
          <cell r="V12">
            <v>367.0847</v>
          </cell>
          <cell r="AA12">
            <v>48.1</v>
          </cell>
          <cell r="AD12">
            <v>2918.5540000000001</v>
          </cell>
        </row>
        <row r="13">
          <cell r="J13">
            <v>150</v>
          </cell>
          <cell r="K13">
            <v>11.3</v>
          </cell>
          <cell r="N13">
            <v>366.18049999999999</v>
          </cell>
          <cell r="S13">
            <v>20.9</v>
          </cell>
          <cell r="V13">
            <v>617.16279999999995</v>
          </cell>
          <cell r="AA13">
            <v>54.9</v>
          </cell>
          <cell r="AD13">
            <v>4434.7376000000004</v>
          </cell>
        </row>
        <row r="14">
          <cell r="J14">
            <v>200</v>
          </cell>
          <cell r="K14">
            <v>16.8</v>
          </cell>
          <cell r="N14">
            <v>519.63679999999999</v>
          </cell>
          <cell r="S14">
            <v>25.5</v>
          </cell>
          <cell r="V14">
            <v>850.63810000000001</v>
          </cell>
          <cell r="AA14">
            <v>63.5</v>
          </cell>
          <cell r="AD14">
            <v>5920.1911</v>
          </cell>
        </row>
        <row r="15">
          <cell r="J15">
            <v>250</v>
          </cell>
          <cell r="K15">
            <v>19.8</v>
          </cell>
          <cell r="N15">
            <v>708.74289999999996</v>
          </cell>
          <cell r="S15">
            <v>29.299999999999901</v>
          </cell>
          <cell r="V15">
            <v>1080.4513999999999</v>
          </cell>
          <cell r="AA15">
            <v>71.2</v>
          </cell>
          <cell r="AD15">
            <v>7409.4684999999999</v>
          </cell>
        </row>
        <row r="16">
          <cell r="J16">
            <v>300</v>
          </cell>
          <cell r="K16">
            <v>22.7</v>
          </cell>
          <cell r="N16">
            <v>879.58230000000003</v>
          </cell>
          <cell r="S16">
            <v>32.4</v>
          </cell>
          <cell r="V16">
            <v>1059.0189</v>
          </cell>
          <cell r="AA16">
            <v>76.400000000000006</v>
          </cell>
          <cell r="AD16">
            <v>7819.6031999999996</v>
          </cell>
        </row>
        <row r="17">
          <cell r="J17">
            <v>350</v>
          </cell>
          <cell r="K17">
            <v>27.6</v>
          </cell>
          <cell r="N17">
            <v>1166.5128999999999</v>
          </cell>
          <cell r="S17">
            <v>35.6</v>
          </cell>
          <cell r="V17">
            <v>1191.8659</v>
          </cell>
          <cell r="AA17">
            <v>77.2</v>
          </cell>
          <cell r="AD17">
            <v>9370.0239000000001</v>
          </cell>
        </row>
        <row r="18">
          <cell r="J18">
            <v>400</v>
          </cell>
          <cell r="K18">
            <v>28.4</v>
          </cell>
          <cell r="N18">
            <v>1367.1731</v>
          </cell>
          <cell r="S18">
            <v>38.700000000000003</v>
          </cell>
          <cell r="V18">
            <v>1413.9538</v>
          </cell>
          <cell r="AA18">
            <v>79.3</v>
          </cell>
          <cell r="AD18">
            <v>10581.1435</v>
          </cell>
        </row>
        <row r="19">
          <cell r="J19">
            <v>450</v>
          </cell>
          <cell r="K19">
            <v>29.2</v>
          </cell>
          <cell r="N19">
            <v>1386.3878</v>
          </cell>
          <cell r="S19">
            <v>41.099999999999902</v>
          </cell>
          <cell r="V19">
            <v>1618.0514000000001</v>
          </cell>
          <cell r="AA19">
            <v>80.099999999999994</v>
          </cell>
          <cell r="AD19">
            <v>12122.185799999999</v>
          </cell>
        </row>
        <row r="20">
          <cell r="J20">
            <v>500</v>
          </cell>
          <cell r="K20">
            <v>35</v>
          </cell>
          <cell r="N20">
            <v>1667.6382000000001</v>
          </cell>
          <cell r="S20">
            <v>42.199999999999903</v>
          </cell>
          <cell r="V20">
            <v>1781.5473999999999</v>
          </cell>
          <cell r="AA20">
            <v>84.3</v>
          </cell>
          <cell r="AD20">
            <v>13177.7086</v>
          </cell>
        </row>
        <row r="21">
          <cell r="J21">
            <v>650</v>
          </cell>
          <cell r="K21">
            <v>37.1</v>
          </cell>
          <cell r="N21">
            <v>2340.0362</v>
          </cell>
          <cell r="S21">
            <v>46.6</v>
          </cell>
          <cell r="V21">
            <v>2527.4079000000002</v>
          </cell>
          <cell r="AA21">
            <v>87.4</v>
          </cell>
          <cell r="AD21">
            <v>16620.534599999999</v>
          </cell>
        </row>
        <row r="22">
          <cell r="J22">
            <v>700</v>
          </cell>
          <cell r="K22">
            <v>38.200000000000003</v>
          </cell>
          <cell r="N22">
            <v>2501.0693000000001</v>
          </cell>
          <cell r="S22">
            <v>50.6</v>
          </cell>
          <cell r="V22">
            <v>2571.8793000000001</v>
          </cell>
          <cell r="AA22">
            <v>87.4</v>
          </cell>
          <cell r="AD22">
            <v>18041.694</v>
          </cell>
        </row>
        <row r="23">
          <cell r="J23">
            <v>750</v>
          </cell>
          <cell r="K23">
            <v>37.5</v>
          </cell>
          <cell r="N23">
            <v>2824.3786</v>
          </cell>
          <cell r="S23">
            <v>49.1</v>
          </cell>
          <cell r="V23">
            <v>2867.3168999999998</v>
          </cell>
          <cell r="AA23">
            <v>87</v>
          </cell>
          <cell r="AD23">
            <v>19591.0344</v>
          </cell>
        </row>
        <row r="24">
          <cell r="J24">
            <v>800</v>
          </cell>
          <cell r="K24">
            <v>41.9</v>
          </cell>
          <cell r="N24">
            <v>2690.4776999999999</v>
          </cell>
          <cell r="S24">
            <v>53</v>
          </cell>
          <cell r="V24">
            <v>3021.9787999999999</v>
          </cell>
          <cell r="AA24">
            <v>87.3</v>
          </cell>
          <cell r="AD24">
            <v>20490.876400000001</v>
          </cell>
        </row>
        <row r="25">
          <cell r="J25">
            <v>850</v>
          </cell>
          <cell r="K25">
            <v>43.9</v>
          </cell>
          <cell r="N25">
            <v>2627.268</v>
          </cell>
          <cell r="S25">
            <v>53.6</v>
          </cell>
          <cell r="V25">
            <v>3379.183</v>
          </cell>
          <cell r="AA25">
            <v>87.6</v>
          </cell>
          <cell r="AD25">
            <v>21634.772300000001</v>
          </cell>
        </row>
        <row r="26">
          <cell r="J26">
            <v>900</v>
          </cell>
          <cell r="K26">
            <v>46.4</v>
          </cell>
          <cell r="N26">
            <v>2814.9054999999998</v>
          </cell>
          <cell r="S26">
            <v>53.3</v>
          </cell>
          <cell r="V26">
            <v>3683.317</v>
          </cell>
          <cell r="AA26">
            <v>88.1</v>
          </cell>
          <cell r="AD26">
            <v>23559.376799999998</v>
          </cell>
        </row>
        <row r="27">
          <cell r="J27">
            <v>1000</v>
          </cell>
          <cell r="K27">
            <v>44.5</v>
          </cell>
          <cell r="N27">
            <v>3220.3980000000001</v>
          </cell>
          <cell r="S27">
            <v>60.3</v>
          </cell>
          <cell r="V27">
            <v>4050.5843</v>
          </cell>
          <cell r="AA27">
            <v>88.3</v>
          </cell>
          <cell r="AD27">
            <v>26328.523499999999</v>
          </cell>
        </row>
        <row r="28">
          <cell r="J28">
            <v>2000</v>
          </cell>
          <cell r="K28">
            <v>56.999999999999901</v>
          </cell>
          <cell r="N28">
            <v>7273.9434000000001</v>
          </cell>
          <cell r="S28">
            <v>72.3</v>
          </cell>
          <cell r="V28">
            <v>5124.9461000000001</v>
          </cell>
          <cell r="AA28">
            <v>90.9</v>
          </cell>
          <cell r="AD28">
            <v>47748.3586</v>
          </cell>
        </row>
        <row r="29">
          <cell r="J29">
            <v>3000</v>
          </cell>
          <cell r="K29">
            <v>58.099999999999902</v>
          </cell>
          <cell r="N29">
            <v>11975.4563</v>
          </cell>
          <cell r="S29">
            <v>78.5</v>
          </cell>
          <cell r="V29">
            <v>13597.4211</v>
          </cell>
          <cell r="AA29">
            <v>89.4</v>
          </cell>
          <cell r="AD29">
            <v>73450.150699999998</v>
          </cell>
        </row>
        <row r="30">
          <cell r="J30">
            <v>4000</v>
          </cell>
          <cell r="K30">
            <v>62.4</v>
          </cell>
          <cell r="N30">
            <v>14860.3752</v>
          </cell>
          <cell r="S30">
            <v>82.699999999999903</v>
          </cell>
          <cell r="V30">
            <v>18386.1976</v>
          </cell>
          <cell r="AA30">
            <v>91.2</v>
          </cell>
          <cell r="AD30">
            <v>94024.201100000006</v>
          </cell>
        </row>
        <row r="31">
          <cell r="J31">
            <v>5000</v>
          </cell>
          <cell r="K31">
            <v>66.3</v>
          </cell>
          <cell r="N31">
            <v>15560.913200000001</v>
          </cell>
          <cell r="S31">
            <v>84.8</v>
          </cell>
          <cell r="V31">
            <v>21551.1083</v>
          </cell>
          <cell r="AA31">
            <v>91.4</v>
          </cell>
          <cell r="AD31">
            <v>121956.76270000001</v>
          </cell>
        </row>
        <row r="32">
          <cell r="J32">
            <v>6000</v>
          </cell>
          <cell r="K32">
            <v>68.7</v>
          </cell>
          <cell r="N32">
            <v>19023.750499999998</v>
          </cell>
          <cell r="S32">
            <v>88.2</v>
          </cell>
          <cell r="V32">
            <v>26714.3478</v>
          </cell>
        </row>
        <row r="33">
          <cell r="J33">
            <v>7000</v>
          </cell>
          <cell r="K33">
            <v>67.7</v>
          </cell>
          <cell r="N33">
            <v>21774.000499999998</v>
          </cell>
          <cell r="S33">
            <v>89</v>
          </cell>
          <cell r="V33">
            <v>28027.941699999999</v>
          </cell>
        </row>
        <row r="34">
          <cell r="J34">
            <v>8000</v>
          </cell>
          <cell r="K34">
            <v>70.7</v>
          </cell>
          <cell r="N34">
            <v>24046.874899999999</v>
          </cell>
          <cell r="S34">
            <v>87.9</v>
          </cell>
          <cell r="V34">
            <v>31743.773700000002</v>
          </cell>
        </row>
        <row r="35">
          <cell r="J35">
            <v>9000</v>
          </cell>
          <cell r="K35">
            <v>71.899999999999906</v>
          </cell>
          <cell r="N35">
            <v>28104.418399999999</v>
          </cell>
          <cell r="S35">
            <v>88.9</v>
          </cell>
          <cell r="V35">
            <v>38004.347800000003</v>
          </cell>
        </row>
        <row r="36">
          <cell r="J36">
            <v>10000</v>
          </cell>
          <cell r="K36">
            <v>76.2</v>
          </cell>
          <cell r="N36">
            <v>30531.8596</v>
          </cell>
        </row>
      </sheetData>
      <sheetData sheetId="15">
        <row r="2">
          <cell r="J2">
            <v>5</v>
          </cell>
          <cell r="K2">
            <v>3.1</v>
          </cell>
          <cell r="N2">
            <v>0</v>
          </cell>
        </row>
        <row r="3">
          <cell r="J3">
            <v>10</v>
          </cell>
          <cell r="K3">
            <v>4.5</v>
          </cell>
          <cell r="N3">
            <v>25.087299999999999</v>
          </cell>
        </row>
        <row r="4">
          <cell r="J4">
            <v>20</v>
          </cell>
          <cell r="K4">
            <v>16.100000000000001</v>
          </cell>
          <cell r="N4">
            <v>46.3874</v>
          </cell>
        </row>
        <row r="5">
          <cell r="J5">
            <v>30</v>
          </cell>
          <cell r="K5">
            <v>26.9</v>
          </cell>
          <cell r="N5">
            <v>74.382300000000001</v>
          </cell>
        </row>
        <row r="6">
          <cell r="J6">
            <v>40</v>
          </cell>
          <cell r="K6">
            <v>34.799999999999997</v>
          </cell>
          <cell r="N6">
            <v>94.248000000000005</v>
          </cell>
        </row>
        <row r="7">
          <cell r="J7">
            <v>50</v>
          </cell>
          <cell r="K7">
            <v>45.1</v>
          </cell>
          <cell r="N7">
            <v>129.46469999999999</v>
          </cell>
        </row>
        <row r="8">
          <cell r="J8">
            <v>60</v>
          </cell>
          <cell r="K8">
            <v>54.1</v>
          </cell>
          <cell r="N8">
            <v>172.19040000000001</v>
          </cell>
        </row>
        <row r="9">
          <cell r="J9">
            <v>70</v>
          </cell>
          <cell r="K9">
            <v>60.699999999999903</v>
          </cell>
          <cell r="N9">
            <v>193.7741</v>
          </cell>
        </row>
        <row r="10">
          <cell r="J10">
            <v>80</v>
          </cell>
          <cell r="K10">
            <v>64.8</v>
          </cell>
          <cell r="N10">
            <v>237.4461</v>
          </cell>
        </row>
        <row r="11">
          <cell r="J11">
            <v>90</v>
          </cell>
          <cell r="K11">
            <v>68.5</v>
          </cell>
          <cell r="N11">
            <v>285.16359999999997</v>
          </cell>
        </row>
        <row r="12">
          <cell r="J12">
            <v>100</v>
          </cell>
          <cell r="K12">
            <v>68.599999999999994</v>
          </cell>
          <cell r="N12">
            <v>296.38380000000001</v>
          </cell>
        </row>
        <row r="13">
          <cell r="J13">
            <v>150</v>
          </cell>
          <cell r="K13">
            <v>82.3</v>
          </cell>
          <cell r="N13">
            <v>469.4418</v>
          </cell>
        </row>
        <row r="14">
          <cell r="J14">
            <v>200</v>
          </cell>
          <cell r="K14">
            <v>85.3</v>
          </cell>
          <cell r="N14">
            <v>605.70150000000001</v>
          </cell>
        </row>
        <row r="15">
          <cell r="J15">
            <v>250</v>
          </cell>
          <cell r="K15">
            <v>89</v>
          </cell>
          <cell r="N15">
            <v>773.68529999999998</v>
          </cell>
        </row>
        <row r="16">
          <cell r="J16">
            <v>300</v>
          </cell>
          <cell r="K16">
            <v>91.8</v>
          </cell>
          <cell r="N16">
            <v>878.03729999999996</v>
          </cell>
        </row>
        <row r="17">
          <cell r="J17">
            <v>350</v>
          </cell>
          <cell r="K17">
            <v>91.1</v>
          </cell>
          <cell r="N17">
            <v>1072.1303</v>
          </cell>
        </row>
        <row r="18">
          <cell r="J18">
            <v>400</v>
          </cell>
          <cell r="K18">
            <v>92</v>
          </cell>
          <cell r="N18">
            <v>1201.0730000000001</v>
          </cell>
        </row>
        <row r="19">
          <cell r="J19">
            <v>450</v>
          </cell>
          <cell r="K19">
            <v>93.7</v>
          </cell>
          <cell r="N19">
            <v>1350.4652000000001</v>
          </cell>
        </row>
        <row r="20">
          <cell r="J20">
            <v>500</v>
          </cell>
          <cell r="K20">
            <v>94.399999999999906</v>
          </cell>
          <cell r="N20">
            <v>1524.5007000000001</v>
          </cell>
        </row>
        <row r="21">
          <cell r="J21">
            <v>650</v>
          </cell>
          <cell r="K21">
            <v>94.1</v>
          </cell>
          <cell r="N21">
            <v>2003.1482000000001</v>
          </cell>
        </row>
        <row r="22">
          <cell r="J22">
            <v>700</v>
          </cell>
          <cell r="K22">
            <v>94.8</v>
          </cell>
          <cell r="N22">
            <v>2077.1523000000002</v>
          </cell>
        </row>
        <row r="23">
          <cell r="J23">
            <v>750</v>
          </cell>
          <cell r="K23">
            <v>96.899999999999906</v>
          </cell>
          <cell r="N23">
            <v>2146.9684000000002</v>
          </cell>
        </row>
        <row r="24">
          <cell r="J24">
            <v>800</v>
          </cell>
          <cell r="K24">
            <v>96.7</v>
          </cell>
          <cell r="N24">
            <v>2363.5304999999998</v>
          </cell>
        </row>
        <row r="25">
          <cell r="J25">
            <v>900</v>
          </cell>
          <cell r="K25">
            <v>96.2</v>
          </cell>
          <cell r="N25">
            <v>2606.1401999999998</v>
          </cell>
        </row>
        <row r="26">
          <cell r="J26">
            <v>1000</v>
          </cell>
          <cell r="K26">
            <v>97.6</v>
          </cell>
          <cell r="N26">
            <v>2884.5333999999998</v>
          </cell>
        </row>
        <row r="27">
          <cell r="J27">
            <v>2000</v>
          </cell>
          <cell r="K27">
            <v>98.8</v>
          </cell>
          <cell r="N27">
            <v>5633.8203999999996</v>
          </cell>
        </row>
        <row r="28">
          <cell r="J28">
            <v>3000</v>
          </cell>
          <cell r="K28">
            <v>99</v>
          </cell>
          <cell r="N28">
            <v>9430.7446999999993</v>
          </cell>
        </row>
        <row r="29">
          <cell r="J29">
            <v>4000</v>
          </cell>
          <cell r="K29">
            <v>98.5</v>
          </cell>
          <cell r="N29">
            <v>11574.9313</v>
          </cell>
        </row>
        <row r="30">
          <cell r="J30">
            <v>5000</v>
          </cell>
          <cell r="K30">
            <v>99.2</v>
          </cell>
          <cell r="N30">
            <v>14202.177299999999</v>
          </cell>
        </row>
        <row r="31">
          <cell r="J31">
            <v>6000</v>
          </cell>
          <cell r="K31">
            <v>99.3</v>
          </cell>
          <cell r="N31">
            <v>18847.372299999999</v>
          </cell>
        </row>
        <row r="32">
          <cell r="J32">
            <v>7000</v>
          </cell>
          <cell r="K32">
            <v>99.6</v>
          </cell>
          <cell r="N32">
            <v>20002.817899999998</v>
          </cell>
        </row>
        <row r="33">
          <cell r="J33">
            <v>8000</v>
          </cell>
          <cell r="K33">
            <v>99.6</v>
          </cell>
          <cell r="N33">
            <v>22204.739799999999</v>
          </cell>
        </row>
        <row r="34">
          <cell r="J34">
            <v>9000</v>
          </cell>
          <cell r="K34">
            <v>99.3</v>
          </cell>
          <cell r="N34">
            <v>27117.980599999999</v>
          </cell>
        </row>
        <row r="35">
          <cell r="J35">
            <v>10000</v>
          </cell>
          <cell r="K35">
            <v>99.7</v>
          </cell>
          <cell r="N35">
            <v>28978.603299999999</v>
          </cell>
        </row>
      </sheetData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A1D980D7-080F-4441-A128-56E7FDCE5164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A3471C2-822D-014E-BD8B-911686A04917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D3DFF99-B007-6F4B-888F-FFB19302EF6B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B764593-D127-8A4A-B9F2-2B4AA23FDE43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4FA47B7-04A7-904B-8E6F-A40E1F4EAA5E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608CD68-710A-374A-B35A-E3E3C2E8514C}" autoFormatId="16" applyNumberFormats="0" applyBorderFormats="0" applyFontFormats="0" applyPatternFormats="0" applyAlignmentFormats="0" applyWidthHeightFormats="0">
  <queryTableRefresh nextId="17">
    <queryTableFields count="16">
      <queryTableField id="1" name="Iterations" tableColumnId="1"/>
      <queryTableField id="2" name="P1 Algorithm" tableColumnId="2"/>
      <queryTableField id="3" name="P1 Parameters" tableColumnId="3"/>
      <queryTableField id="4" name="P1 Wins %" tableColumnId="4"/>
      <queryTableField id="5" name="P1 Avg Moves per Game" tableColumnId="5"/>
      <queryTableField id="6" name="P1 Avg Time Mico. Secs" tableColumnId="6"/>
      <queryTableField id="7" name="P1 Power in mJ" tableColumnId="7"/>
      <queryTableField id="8" name="P1 Avg MTSC Nodes Explored" tableColumnId="8"/>
      <queryTableField id="9" name="P2 Algorithm" tableColumnId="9"/>
      <queryTableField id="10" name="P2 Parameters" tableColumnId="10"/>
      <queryTableField id="11" name="P2 Wins %" tableColumnId="11"/>
      <queryTableField id="12" name="P2 Avg Moves per Game" tableColumnId="12"/>
      <queryTableField id="13" name="P2 Avg Time Mico. Secs" tableColumnId="13"/>
      <queryTableField id="14" name="P2 Power in mJ" tableColumnId="14"/>
      <queryTableField id="15" name="P2 Avg MTSC Nodes Explored" tableColumnId="15"/>
      <queryTableField id="16" name="No of Draws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" connectionId="1" xr16:uid="{A75AE696-3B4E-CF4E-8AB2-77080BBA1FC9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CE7B2-6010-414B-BCB1-F0FB16F9DFFF}" name="NaiveResults" displayName="NaiveResults" ref="A1:P40" tableType="queryTable" totalsRowShown="0">
  <autoFilter ref="A1:P40" xr:uid="{510CE7B2-6010-414B-BCB1-F0FB16F9DFFF}"/>
  <tableColumns count="16">
    <tableColumn id="1" xr3:uid="{C8A35B5C-0665-AF41-AD4B-D78723C88B3C}" uniqueName="1" name="Iterations" queryTableFieldId="1"/>
    <tableColumn id="2" xr3:uid="{4D7F9A46-A661-1245-A66E-55A56A0647A0}" uniqueName="2" name="P1 Algorithm" queryTableFieldId="2" dataDxfId="108"/>
    <tableColumn id="3" xr3:uid="{C8345E4A-20BF-BE43-AF27-139C27C39BB3}" uniqueName="3" name="P1 Parameters" queryTableFieldId="3" dataDxfId="107"/>
    <tableColumn id="4" xr3:uid="{1C93BED4-80EF-5749-BD04-EEFF2B3C5361}" uniqueName="4" name="P1 Wins %" queryTableFieldId="4" dataDxfId="106"/>
    <tableColumn id="5" xr3:uid="{CD8E2C2A-9C9A-5A4F-8B25-9403BF5B5921}" uniqueName="5" name="P1 Avg Moves per Game" queryTableFieldId="5" dataDxfId="105"/>
    <tableColumn id="6" xr3:uid="{5F29F799-4F7C-2644-914A-5A4A6A123DCE}" uniqueName="6" name="P1 Avg Time Mico. Secs" queryTableFieldId="6" dataDxfId="104"/>
    <tableColumn id="7" xr3:uid="{BC2B0DE9-C344-3444-8CA3-755C8A8D0EC5}" uniqueName="7" name="P1 Energy in mJ" queryTableFieldId="7" dataDxfId="103"/>
    <tableColumn id="8" xr3:uid="{555914FA-AF0D-D742-9FA3-51E8605814E6}" uniqueName="8" name="P1 Avg MTSC Nodes Explored" queryTableFieldId="8" dataDxfId="102"/>
    <tableColumn id="9" xr3:uid="{16272785-A1BB-6845-BE69-5F17DE400826}" uniqueName="9" name="P2 Algorithm" queryTableFieldId="9" dataDxfId="101"/>
    <tableColumn id="10" xr3:uid="{94FE4993-3B65-6840-94BB-CC61EC9F7D5A}" uniqueName="10" name="P2 Parameters" queryTableFieldId="10"/>
    <tableColumn id="11" xr3:uid="{7DD59833-CD99-964B-821A-6318EB42D0D2}" uniqueName="11" name="P2 Wins %" queryTableFieldId="11" dataDxfId="100"/>
    <tableColumn id="12" xr3:uid="{3CDA1143-8872-544C-ABE8-EAD7831F1550}" uniqueName="12" name="P2 Avg Moves per Game" queryTableFieldId="12" dataDxfId="99"/>
    <tableColumn id="13" xr3:uid="{B5DEA6C7-179E-484E-9181-30802F78D725}" uniqueName="13" name="P2 Avg Time Mico. Secs" queryTableFieldId="13" dataDxfId="98"/>
    <tableColumn id="14" xr3:uid="{35ACC8C0-32AD-8242-A716-E0281164115E}" uniqueName="14" name="P2 Energy in mJ" queryTableFieldId="14" dataDxfId="97"/>
    <tableColumn id="15" xr3:uid="{40F82F04-79EF-E948-BD61-31FB442C43EE}" uniqueName="15" name="P2 Avg MTSC Nodes Explored" queryTableFieldId="15" dataDxfId="96"/>
    <tableColumn id="16" xr3:uid="{E9173F8F-40FD-4043-BDE2-AC18E6A872D9}" uniqueName="16" name="No of Draws" queryTableFieldId="16" dataDxfId="9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E1853D-1FA1-9448-AB0C-0DB88F331633}" name="AllResults_2" displayName="AllResults_2" ref="A1:P35" totalsRowShown="0">
  <autoFilter ref="A1:P35" xr:uid="{B1E1853D-1FA1-9448-AB0C-0DB88F331633}"/>
  <tableColumns count="16">
    <tableColumn id="1" xr3:uid="{19C97F9D-1713-E14E-85B8-91A37F8AAD22}" name="Iterations"/>
    <tableColumn id="2" xr3:uid="{B6E3D85A-88B9-3540-AB25-41638A85D4D8}" name="P1 Algorithm" dataDxfId="27"/>
    <tableColumn id="3" xr3:uid="{1EC5D5EE-C859-EB4E-8F2C-84C2C34CA43D}" name="P1 Parameters"/>
    <tableColumn id="4" xr3:uid="{18D3635D-E7CC-8E43-9BAF-C8928FFD0446}" name="P1 Wins %" dataDxfId="26"/>
    <tableColumn id="5" xr3:uid="{5D72AC2A-1F0D-8448-99DE-89DB525237A4}" name="P1 Avg Moves per Game" dataDxfId="25"/>
    <tableColumn id="6" xr3:uid="{5501ECFC-59D3-AE4F-ABD8-11E56B8FBF52}" name="P1 Avg Time Mico. Secs" dataDxfId="24"/>
    <tableColumn id="7" xr3:uid="{5F8AB0DD-6233-C646-9E9D-F0C42F2738B1}" name="P1 Energy in mJ" dataDxfId="23"/>
    <tableColumn id="8" xr3:uid="{DC6510F1-6E64-0044-A227-2ABF48A99D07}" name="P1 Avg MTSC Nodes Explored"/>
    <tableColumn id="9" xr3:uid="{6FD68B79-CAE1-2C46-97D4-0CE8BB313978}" name="P2 Algorithm" dataDxfId="22"/>
    <tableColumn id="10" xr3:uid="{898C8BC6-98B1-CF42-8332-FD7D8304D042}" name="P2 Parameters"/>
    <tableColumn id="11" xr3:uid="{E9161762-F58D-944A-8D3D-7529416A7C27}" name="P2 Wins %" dataDxfId="21"/>
    <tableColumn id="12" xr3:uid="{D624D5B4-AB33-5743-A0A1-CE8A06D4178A}" name="P2 Avg Moves per Game" dataDxfId="20"/>
    <tableColumn id="13" xr3:uid="{1D879B03-5D80-4B4A-A8C2-7566040DD6E7}" name="P2 Avg Time Mico. Secs" dataDxfId="19"/>
    <tableColumn id="14" xr3:uid="{8CA489E8-683D-E041-BAB2-D06752E291B5}" name="P2 Energy in mJ" dataDxfId="18"/>
    <tableColumn id="15" xr3:uid="{410CD86B-CB59-AA46-A7E5-17C9B3CF68A5}" name="P2 Avg MTSC Nodes Explored"/>
    <tableColumn id="16" xr3:uid="{01060E63-8B0E-4546-AD58-D42395B01D9F}" name="No of Draw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251B34-ABFD-9949-8384-07BB102E37C4}" name="AllResults" displayName="AllResults" ref="A1:P142" totalsRowShown="0" headerRowDxfId="17" dataDxfId="16">
  <autoFilter ref="A1:P142" xr:uid="{0F251B34-ABFD-9949-8384-07BB102E37C4}"/>
  <tableColumns count="16">
    <tableColumn id="1" xr3:uid="{284D570D-CE43-1343-8D5B-542904B6FE8F}" name="Iterations" dataDxfId="15"/>
    <tableColumn id="2" xr3:uid="{4A797423-DF4F-7D4A-95B2-6385C3FD9B16}" name="P1 Algorithm" dataDxfId="14"/>
    <tableColumn id="3" xr3:uid="{1FE91A50-DED8-7241-AD47-A9704C02D3D7}" name="P1 Parameters" dataDxfId="13"/>
    <tableColumn id="4" xr3:uid="{8794C557-3ED4-2542-99D2-81E35752D217}" name="P1 Wins %" dataDxfId="12"/>
    <tableColumn id="5" xr3:uid="{64739BEF-2C66-CA4C-9CAB-3363F91C1A16}" name="P1 Avg Moves per Game" dataDxfId="11"/>
    <tableColumn id="6" xr3:uid="{A4168057-0F60-AD4F-9653-66A5E02E02AC}" name="P1 Avg Time Mico. Secs" dataDxfId="10"/>
    <tableColumn id="7" xr3:uid="{47A04150-64B2-5049-9CC7-C9DC3BBE09DD}" name="P1 Energy in mJ" dataDxfId="9"/>
    <tableColumn id="8" xr3:uid="{215B4516-DF19-B942-8313-B5472BF8F806}" name="P1 Avg MTSC Nodes Explored" dataDxfId="8"/>
    <tableColumn id="9" xr3:uid="{EC3D8EA1-CF99-374A-8773-C305A19D6910}" name="P2 Algorithm" dataDxfId="7"/>
    <tableColumn id="10" xr3:uid="{A452A3E9-630E-8B47-8F98-7588303C682D}" name="P2 Parameters" dataDxfId="6"/>
    <tableColumn id="11" xr3:uid="{CBD40238-D484-7E48-9E52-4914247CA01B}" name="P2 Wins %" dataDxfId="5"/>
    <tableColumn id="12" xr3:uid="{0215206F-F7E8-B844-915A-57C1BAC791CD}" name="P2 Avg Moves per Game" dataDxfId="4"/>
    <tableColumn id="13" xr3:uid="{8D8A72AD-2D91-5F45-B8C3-37DE0F2ED0D2}" name="P2 Avg Time Mico. Secs" dataDxfId="3"/>
    <tableColumn id="14" xr3:uid="{62B72E18-C15E-F94D-811A-84107C2B7A19}" name="P2 Energy in mJ" dataDxfId="2"/>
    <tableColumn id="15" xr3:uid="{5519087E-8812-6944-8F28-1CFCB1971FDC}" name="P2 Avg MTSC Nodes Explored" dataDxfId="1"/>
    <tableColumn id="16" xr3:uid="{06026FF1-0073-6840-8965-5564668525B8}" name="No of Draw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10221-CEB5-B548-B259-16D124D5D9D9}" name="MCTS1000MCTS" displayName="MCTS1000MCTS" ref="A1:P36" tableType="queryTable" totalsRowShown="0">
  <autoFilter ref="A1:P36" xr:uid="{C7610221-CEB5-B548-B259-16D124D5D9D9}"/>
  <tableColumns count="16">
    <tableColumn id="1" xr3:uid="{694B6634-4E12-4F45-A4ED-A4BCD88BF22B}" uniqueName="1" name="Iterations" queryTableFieldId="1"/>
    <tableColumn id="2" xr3:uid="{6052C6BB-72C6-C24D-BE97-344DC377DA9C}" uniqueName="2" name="P1 Algorithm" queryTableFieldId="2" dataDxfId="94"/>
    <tableColumn id="3" xr3:uid="{3FC8E441-C3D1-6A4F-8CA7-7D08DB05CB9B}" uniqueName="3" name="P1 Parameters" queryTableFieldId="3"/>
    <tableColumn id="4" xr3:uid="{0DBE543D-3557-6C43-85AA-5C96694EAC88}" uniqueName="4" name="P1 Wins %" queryTableFieldId="4" dataDxfId="93"/>
    <tableColumn id="5" xr3:uid="{BDA677AF-7207-E14E-8C2A-32892934595D}" uniqueName="5" name="P1 Avg Moves per Game" queryTableFieldId="5" dataDxfId="92"/>
    <tableColumn id="6" xr3:uid="{F3B0959F-EEB9-2743-9375-B7D56E8F1219}" uniqueName="6" name="P1 Avg Time Mico. Secs" queryTableFieldId="6" dataDxfId="91"/>
    <tableColumn id="7" xr3:uid="{F56293EA-EAA6-A24D-A0B2-23B2266E4573}" uniqueName="7" name="P1 Energy in mJ" queryTableFieldId="7" dataDxfId="90"/>
    <tableColumn id="8" xr3:uid="{3556F018-0480-BA42-999B-5137AA89B42A}" uniqueName="8" name="P1 Avg MTSC Nodes Explored" queryTableFieldId="8" dataDxfId="89"/>
    <tableColumn id="9" xr3:uid="{A2B442D3-78C4-AC43-A325-1B358D2BD1D1}" uniqueName="9" name="P2 Algorithm" queryTableFieldId="9" dataDxfId="88"/>
    <tableColumn id="10" xr3:uid="{93903B30-D404-0946-AD5A-7428AA4B25FC}" uniqueName="10" name="P2 Parameters" queryTableFieldId="10"/>
    <tableColumn id="11" xr3:uid="{CB2D9EC0-8A09-524B-84E3-C1AB76E2C45F}" uniqueName="11" name="P2 Wins %" queryTableFieldId="11" dataDxfId="87"/>
    <tableColumn id="12" xr3:uid="{51274A16-799D-7A4F-B0F5-539191709BDE}" uniqueName="12" name="P2 Avg Moves per Game" queryTableFieldId="12" dataDxfId="86"/>
    <tableColumn id="13" xr3:uid="{7012605F-AF33-464D-8E66-FD67B8B02061}" uniqueName="13" name="P2 Avg Time Mico. Secs" queryTableFieldId="13" dataDxfId="85"/>
    <tableColumn id="14" xr3:uid="{5725D881-7345-7D44-8438-9F9503424C26}" uniqueName="14" name="P2 Energy in mJ" queryTableFieldId="14" dataDxfId="84"/>
    <tableColumn id="15" xr3:uid="{8F752F1B-5251-8B4B-9FC8-04F039151344}" uniqueName="15" name="P2 Avg MTSC Nodes Explored" queryTableFieldId="15" dataDxfId="83"/>
    <tableColumn id="16" xr3:uid="{52B488F3-40D0-234E-8B3F-DF84618FEFDD}" uniqueName="16" name="No of Draws" queryTableFieldId="16" dataDxfId="8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27FF5-145B-0F47-9721-94B68D8E9013}" name="MCTSNaiveResults" displayName="MCTSNaiveResults" ref="A1:P35" tableType="queryTable" totalsRowShown="0">
  <autoFilter ref="A1:P35" xr:uid="{2BA27FF5-145B-0F47-9721-94B68D8E9013}"/>
  <tableColumns count="16">
    <tableColumn id="1" xr3:uid="{B0D68558-6976-C348-B4A8-C345180E7AF4}" uniqueName="1" name="Iterations" queryTableFieldId="1"/>
    <tableColumn id="2" xr3:uid="{8F8D0A88-15BE-1740-A791-AAF9B1ADA2F0}" uniqueName="2" name="P1 Algorithm" queryTableFieldId="2" dataDxfId="81"/>
    <tableColumn id="3" xr3:uid="{8F331FED-06C6-004F-B931-1E3AF62C64DE}" uniqueName="3" name="P1 Parameters" queryTableFieldId="3"/>
    <tableColumn id="4" xr3:uid="{76B53923-C28E-3D42-8445-6A1FCF505A74}" uniqueName="4" name="P1 Wins %" queryTableFieldId="4"/>
    <tableColumn id="5" xr3:uid="{1B725140-2240-854F-B889-8AD046A1BC55}" uniqueName="5" name="P1 Avg Moves per Game" queryTableFieldId="5"/>
    <tableColumn id="6" xr3:uid="{951B9875-C2F3-4F4A-B55E-7C7E1B486F79}" uniqueName="6" name="P1 Avg Time Mico. Secs" queryTableFieldId="6"/>
    <tableColumn id="7" xr3:uid="{215F8AAC-345E-024B-8B20-B63141AE24B4}" uniqueName="7" name="P1 Energy in mJ" queryTableFieldId="7"/>
    <tableColumn id="8" xr3:uid="{ED8F5E34-46D7-D44F-A0F4-658BDDFCBBC6}" uniqueName="8" name="P1 Avg MTSC Nodes Explored" queryTableFieldId="8"/>
    <tableColumn id="9" xr3:uid="{8BD96BEC-2911-3E41-B109-F672305EE9D2}" uniqueName="9" name="P2 Algorithm" queryTableFieldId="9" dataDxfId="80"/>
    <tableColumn id="10" xr3:uid="{07E64DB6-381B-1740-ABC0-829202E99D41}" uniqueName="10" name="P2 Parameters" queryTableFieldId="10"/>
    <tableColumn id="11" xr3:uid="{EE746135-EAAF-EE47-9AC1-D88B13A188D2}" uniqueName="11" name="P2 Wins %" queryTableFieldId="11"/>
    <tableColumn id="12" xr3:uid="{58E627AF-1B5A-2A4F-8C0E-50EF0B5586FE}" uniqueName="12" name="P2 Avg Moves per Game" queryTableFieldId="12"/>
    <tableColumn id="13" xr3:uid="{F2DF88A4-3D24-9644-B75C-601958F37669}" uniqueName="13" name="P2 Avg Time Mico. Secs" queryTableFieldId="13"/>
    <tableColumn id="14" xr3:uid="{FFA3A832-CCDA-064F-A1B1-75A4058474A3}" uniqueName="14" name="P2 Energy in mJ" queryTableFieldId="14" dataDxfId="79"/>
    <tableColumn id="15" xr3:uid="{9157357E-00CA-8040-A41F-470971081B35}" uniqueName="15" name="P2 Avg MTSC Nodes Explored" queryTableFieldId="15"/>
    <tableColumn id="16" xr3:uid="{D9AB1212-9A8A-0A4D-BFBD-5CA7D397EFBC}" uniqueName="16" name="No of Draws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442ED-5BFA-084A-A6A5-B6640D545A53}" name="MCTSNaivePlayoutResults" displayName="MCTSNaivePlayoutResults" ref="A1:P31" tableType="queryTable" totalsRowShown="0" headerRowDxfId="78">
  <autoFilter ref="A1:P31" xr:uid="{8E8442ED-5BFA-084A-A6A5-B6640D545A53}"/>
  <tableColumns count="16">
    <tableColumn id="1" xr3:uid="{7EC47E6C-0DCF-DD47-9BFE-31EA84841B31}" uniqueName="1" name="Iterations" queryTableFieldId="1"/>
    <tableColumn id="2" xr3:uid="{927F5873-A86C-6B4A-BC54-78098A36FA3F}" uniqueName="2" name="P1 Algorithm" queryTableFieldId="2" dataDxfId="77"/>
    <tableColumn id="3" xr3:uid="{FD72B221-5B65-7F48-A031-133ADE6F12B7}" uniqueName="3" name="P1 Parameters" queryTableFieldId="3"/>
    <tableColumn id="4" xr3:uid="{1E09244C-1AFD-F34E-B1BE-794F5610F4F2}" uniqueName="4" name="P1 Wins %" queryTableFieldId="4" dataDxfId="76"/>
    <tableColumn id="5" xr3:uid="{98AD25E5-B518-B947-A200-B6DB17DC8C78}" uniqueName="5" name="P1 Avg Moves per Game" queryTableFieldId="5" dataDxfId="75"/>
    <tableColumn id="6" xr3:uid="{C2649D30-A74F-D44B-9CE2-D5F03402AB46}" uniqueName="6" name="P1 Avg Time Mico. Secs" queryTableFieldId="6" dataDxfId="74"/>
    <tableColumn id="7" xr3:uid="{FBC88092-C114-7348-8ACE-EC65B4770DEF}" uniqueName="7" name="P1 Energy in mJ" queryTableFieldId="7" dataDxfId="73"/>
    <tableColumn id="8" xr3:uid="{B56E1480-7C96-0346-BF8E-581F875A2EB3}" uniqueName="8" name="P1 Avg MTSC Nodes Explored" queryTableFieldId="8" dataDxfId="72"/>
    <tableColumn id="9" xr3:uid="{F6ED2469-34D6-1647-B9DB-E0E2C9CE4E45}" uniqueName="9" name="P2 Algorithm" queryTableFieldId="9" dataDxfId="71"/>
    <tableColumn id="10" xr3:uid="{2750B445-88AC-D248-BA2D-FB61DB420F72}" uniqueName="10" name="P2 Parameters" queryTableFieldId="10"/>
    <tableColumn id="11" xr3:uid="{0830DACE-C04C-D346-9FA6-ED78693C206C}" uniqueName="11" name="P2 Wins %" queryTableFieldId="11" dataDxfId="70"/>
    <tableColumn id="12" xr3:uid="{8CCE1748-E155-F242-9D0D-56D9EB3A5FB3}" uniqueName="12" name="P2 Avg Moves per Game" queryTableFieldId="12" dataDxfId="69"/>
    <tableColumn id="13" xr3:uid="{17FC99C5-B352-8146-B0BE-FC5EDD6A90A6}" uniqueName="13" name="P2 Avg Time Mico. Secs" queryTableFieldId="13" dataDxfId="68"/>
    <tableColumn id="14" xr3:uid="{98433547-42AB-A540-B9A5-1795F10793F0}" uniqueName="14" name="P2 Energy in mJ" queryTableFieldId="14" dataDxfId="67"/>
    <tableColumn id="15" xr3:uid="{722A9074-4C8C-7F4C-A7CA-D15DF27682E4}" uniqueName="15" name="P2 Avg MTSC Nodes Explored" queryTableFieldId="15" dataDxfId="66"/>
    <tableColumn id="16" xr3:uid="{688A0742-85D4-DA4C-A272-2C8D2762BDAD}" uniqueName="16" name="No of Draws" queryTableFieldId="16" dataDxfId="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F9CD60-1A1F-D742-AF51-8C4438C679A0}" name="MCTSNaiveStratResults" displayName="MCTSNaiveStratResults" ref="A1:P30" tableType="queryTable" totalsRowShown="0">
  <autoFilter ref="A1:P30" xr:uid="{3CF9CD60-1A1F-D742-AF51-8C4438C679A0}"/>
  <tableColumns count="16">
    <tableColumn id="1" xr3:uid="{33A84B5D-BBDC-8747-8702-60BF8F4A847F}" uniqueName="1" name="Iterations" queryTableFieldId="1"/>
    <tableColumn id="2" xr3:uid="{966A72E9-4374-8546-B117-7F698F1EFB3D}" uniqueName="2" name="P1 Algorithm" queryTableFieldId="2" dataDxfId="64"/>
    <tableColumn id="3" xr3:uid="{B87B8FA9-CADB-5249-9024-C353D676D82D}" uniqueName="3" name="P1 Parameters" queryTableFieldId="3"/>
    <tableColumn id="4" xr3:uid="{BB6D4226-8193-FE4F-B68D-0C05AEBB7E60}" uniqueName="4" name="P1 Wins %" queryTableFieldId="4"/>
    <tableColumn id="5" xr3:uid="{F3CFBEA0-DE98-CF49-A1E1-362BBD1B983E}" uniqueName="5" name="P1 Avg Moves per Game" queryTableFieldId="5"/>
    <tableColumn id="6" xr3:uid="{C69580E4-0C98-BA45-BFFA-42653D800844}" uniqueName="6" name="P1 Avg Time Mico. Secs" queryTableFieldId="6"/>
    <tableColumn id="7" xr3:uid="{CB89C81A-F21A-E742-B26A-E0E793A3B025}" uniqueName="7" name="P1 Energy in mJ" queryTableFieldId="7"/>
    <tableColumn id="8" xr3:uid="{7F72AD4F-FA45-1442-93B3-11C0C6CD4468}" uniqueName="8" name="P1 Avg MTSC Nodes Explored" queryTableFieldId="8"/>
    <tableColumn id="9" xr3:uid="{772C1CB2-71A1-F044-859F-52A912E1292C}" uniqueName="9" name="P2 Algorithm" queryTableFieldId="9" dataDxfId="63"/>
    <tableColumn id="10" xr3:uid="{301665CD-DBC3-7948-AB68-B4748130F7D5}" uniqueName="10" name="P2 Parameters" queryTableFieldId="10"/>
    <tableColumn id="11" xr3:uid="{BB25FBEA-5F19-6444-907F-CBEE38F52515}" uniqueName="11" name="P2 Wins %" queryTableFieldId="11"/>
    <tableColumn id="12" xr3:uid="{45534FC0-5655-B242-BF0E-1D34B63F8175}" uniqueName="12" name="P2 Avg Moves per Game" queryTableFieldId="12"/>
    <tableColumn id="13" xr3:uid="{D5923629-66E9-734E-A0ED-B9BA03928FD3}" uniqueName="13" name="P2 Avg Time Mico. Secs" queryTableFieldId="13"/>
    <tableColumn id="14" xr3:uid="{E71F9129-76E6-C340-B3CC-9B184DFD9431}" uniqueName="14" name="P2 Energy in mJ" queryTableFieldId="14" dataDxfId="62"/>
    <tableColumn id="15" xr3:uid="{234DBF69-4EBD-B54C-9A78-1BA26973D7CC}" uniqueName="15" name="P2 Avg MTSC Nodes Explored" queryTableFieldId="15"/>
    <tableColumn id="16" xr3:uid="{8ACB241F-B640-6841-B2DB-7F052AC37D7C}" uniqueName="16" name="No of Draws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AC683C-0F3A-0546-A905-E4F66D010C1E}" name="MCTS1000All" displayName="MCTS1000All" ref="A1:P130" tableType="queryTable" totalsRowShown="0">
  <autoFilter ref="A1:P130" xr:uid="{29AC683C-0F3A-0546-A905-E4F66D010C1E}"/>
  <tableColumns count="16">
    <tableColumn id="1" xr3:uid="{48106440-047D-2041-A1E3-EA07FF882E21}" uniqueName="1" name="Iterations" queryTableFieldId="1"/>
    <tableColumn id="2" xr3:uid="{C16A39E9-7BC6-414E-A845-076C84CCA5CB}" uniqueName="2" name="P1 Algorithm" queryTableFieldId="2" dataDxfId="61"/>
    <tableColumn id="3" xr3:uid="{14D5D97D-42AA-5744-A64B-0430DDCC9212}" uniqueName="3" name="P1 Parameters" queryTableFieldId="3"/>
    <tableColumn id="4" xr3:uid="{1A064B8A-C766-3A41-848C-B8AFD4D80567}" uniqueName="4" name="P1 Wins %" queryTableFieldId="4"/>
    <tableColumn id="5" xr3:uid="{56766907-ABD6-2E45-8735-DF59783A5D25}" uniqueName="5" name="P1 Avg Moves per Game" queryTableFieldId="5"/>
    <tableColumn id="6" xr3:uid="{5EC14B8E-FF6E-0A4D-9AAD-C9DA6082B868}" uniqueName="6" name="P1 Avg Time Mico. Secs" queryTableFieldId="6"/>
    <tableColumn id="7" xr3:uid="{F0A4C12A-F3FF-0A40-B7CE-9E723A8F8CD9}" uniqueName="7" name="P1 Energy in mJ" queryTableFieldId="7"/>
    <tableColumn id="8" xr3:uid="{7FD08BAC-CC04-354B-BA18-4488C03BA83D}" uniqueName="8" name="P1 Avg MTSC Nodes Explored" queryTableFieldId="8"/>
    <tableColumn id="9" xr3:uid="{78DEB029-8C6E-DB4E-9576-EA4AA6A7C423}" uniqueName="9" name="P2 Algorithm" queryTableFieldId="9" dataDxfId="60"/>
    <tableColumn id="10" xr3:uid="{9718B881-1D10-9341-8129-8A11BB58BD30}" uniqueName="10" name="P2 Parameters" queryTableFieldId="10"/>
    <tableColumn id="11" xr3:uid="{3BA7D2AB-488B-7748-8614-CEC5C2F418ED}" uniqueName="11" name="P2 Wins %" queryTableFieldId="11"/>
    <tableColumn id="12" xr3:uid="{77EBE2E2-21CB-4345-A6B9-6E60622418B7}" uniqueName="12" name="P2 Avg Moves per Game" queryTableFieldId="12"/>
    <tableColumn id="13" xr3:uid="{712DEE83-A338-E24D-8B4D-7C52BC92EC3E}" uniqueName="13" name="P2 Avg Time Mico. Secs" queryTableFieldId="13"/>
    <tableColumn id="14" xr3:uid="{700F2139-810B-814C-83E5-ABA46DD2CE9E}" uniqueName="14" name="P2 Energy in mJ" queryTableFieldId="14"/>
    <tableColumn id="15" xr3:uid="{7DAF6EB4-B3BE-A246-A506-635B6BE9DED7}" uniqueName="15" name="P2 Avg MTSC Nodes Explored" queryTableFieldId="15"/>
    <tableColumn id="16" xr3:uid="{DAF971F4-CE0E-2846-BC60-E8AA7B32DBF1}" uniqueName="16" name="No of Draws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D5AB24-FAD1-5E48-A8EB-547591526BA0}" name="AllResults_1" displayName="AllResults_1" ref="A1:P172" totalsRowShown="0">
  <autoFilter ref="A1:P172" xr:uid="{DED5AB24-FAD1-5E48-A8EB-547591526BA0}"/>
  <tableColumns count="16">
    <tableColumn id="1" xr3:uid="{8ABBA028-EA83-F045-9BE0-6A3F7C355D9C}" name="Iterations"/>
    <tableColumn id="2" xr3:uid="{134B7B11-3047-2046-84C6-8D25E20CCC7F}" name="P1 Algorithm" dataDxfId="59"/>
    <tableColumn id="3" xr3:uid="{4EB2465B-3B52-2A4D-8E47-05E5D3753C58}" name="P1 Parameters"/>
    <tableColumn id="4" xr3:uid="{7ACD0BD3-2897-C841-AF75-3C8208D94007}" name="P1 Wins %" dataDxfId="58"/>
    <tableColumn id="5" xr3:uid="{3468E425-9A0F-914F-8BE8-4E9F38CF1656}" name="P1 Avg Moves per Game" dataDxfId="57"/>
    <tableColumn id="6" xr3:uid="{E71769F7-A873-2347-9CD0-267AA39D0572}" name="P1 Avg Time Mico. Secs" dataDxfId="56"/>
    <tableColumn id="7" xr3:uid="{41583156-58BE-8340-BDC9-CD4AD3E62C2F}" name="P1 Energy in mJ" dataDxfId="55"/>
    <tableColumn id="8" xr3:uid="{EDAD9F0E-766C-FF42-B638-9FBD9BEC1EF9}" name="P1 Avg MTSC Nodes Explored"/>
    <tableColumn id="9" xr3:uid="{0A80933C-0AC9-EC43-9E26-F0E060DFCECB}" name="P2 Algorithm" dataDxfId="54"/>
    <tableColumn id="10" xr3:uid="{616895A3-509B-C541-A6A9-10C16EFFF94C}" name="P2 Parameters"/>
    <tableColumn id="11" xr3:uid="{E971E36A-D91B-8E4A-856C-3B42CF4061CA}" name="P2 Wins %" dataDxfId="53"/>
    <tableColumn id="12" xr3:uid="{E64F8F7E-2C84-5245-B9B9-C56E91428F58}" name="P2 Avg Moves per Game" dataDxfId="52"/>
    <tableColumn id="13" xr3:uid="{9972D982-B450-A14A-A834-E72A21D10CF5}" name="P2 Avg Time Mico. Secs" dataDxfId="51"/>
    <tableColumn id="14" xr3:uid="{FA10E3A9-4A87-384A-890F-D7ACBAF1AB07}" name="P2 Energy in mJ" dataDxfId="50"/>
    <tableColumn id="15" xr3:uid="{33CB5CEE-B325-DD42-895B-D3DBC6016669}" name="P2 Avg MTSC Nodes Explored" dataDxfId="49"/>
    <tableColumn id="16" xr3:uid="{6B2353FA-F5A2-894C-9BAD-BCD8E7AB5F77}" name="No of Draws" dataDxfId="4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416FA3-9F63-1346-A22A-A207126F4114}" name="GAFitness" displayName="GAFitness" ref="A1:J62" totalsRowShown="0" headerRowDxfId="47">
  <autoFilter ref="A1:J62" xr:uid="{43416FA3-9F63-1346-A22A-A207126F4114}"/>
  <tableColumns count="10">
    <tableColumn id="1" xr3:uid="{B64B26D0-4EBA-4545-88D6-172AD75D3D34}" name="Generation"/>
    <tableColumn id="2" xr3:uid="{E708C7F9-280F-CB4B-91FC-70C279C948C1}" name="Fitness 0"/>
    <tableColumn id="3" xr3:uid="{917C3E08-C173-104A-B37C-3DE18FD98941}" name="Fitness 1"/>
    <tableColumn id="4" xr3:uid="{0A95F5F4-608B-2348-9AD8-452F84EAD21A}" name="Fitness 2"/>
    <tableColumn id="5" xr3:uid="{9B38FE79-E4A1-CF4F-8A07-8C49FD8C5A5D}" name="Fitness 3"/>
    <tableColumn id="6" xr3:uid="{6B53B08F-FC41-504D-8BB2-35B1F02E4DC9}" name="Fitness 4"/>
    <tableColumn id="7" xr3:uid="{4100825A-9F8A-AB4B-A728-C39FE5F04F24}" name="Fitness 5"/>
    <tableColumn id="8" xr3:uid="{4000AA80-BBC1-0A4D-85DF-F9DCD127B030}" name="Fitness 6"/>
    <tableColumn id="9" xr3:uid="{417E09AD-4FA2-CB43-ADFE-BC31F506E972}" name="Average Fitness">
      <calculatedColumnFormula>AVERAGE(B2:H2)</calculatedColumnFormula>
    </tableColumn>
    <tableColumn id="10" xr3:uid="{BAF43A5E-2F17-064D-BC00-0431AB731522}" name="Sum fitness 2" dataDxfId="46">
      <calculatedColumnFormula>SUM(GAFitness[[#This Row],[Fitness 0]:[Fitness 6]])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65DE36-2A22-4842-AF45-94BC6DA85AAF}" name="Table1" displayName="Table1" ref="A1:P35" totalsRowShown="0" headerRowDxfId="45" dataDxfId="44">
  <autoFilter ref="A1:P35" xr:uid="{9C65DE36-2A22-4842-AF45-94BC6DA85AAF}"/>
  <tableColumns count="16">
    <tableColumn id="1" xr3:uid="{D6FFFCC2-EFEF-7940-B110-1563874326C9}" name="Iterations" dataDxfId="43"/>
    <tableColumn id="2" xr3:uid="{8A160885-3BBA-F343-BA4D-5C4469B54842}" name="P1 Algorithm" dataDxfId="42"/>
    <tableColumn id="3" xr3:uid="{903D8E42-458A-ED47-8778-7F3CE6F6C076}" name="P1 Parameters" dataDxfId="41"/>
    <tableColumn id="4" xr3:uid="{108C4956-01F2-F646-9747-1623691074FD}" name="P1 Wins %" dataDxfId="40"/>
    <tableColumn id="5" xr3:uid="{20BF0A0E-E66C-4D44-AC97-0EF3CEF612DB}" name="P1 Avg Moves per Game" dataDxfId="39"/>
    <tableColumn id="6" xr3:uid="{0A3D3531-1A48-6045-8436-A35D11F625E3}" name="P1 Avg Time Mico. Secs" dataDxfId="38"/>
    <tableColumn id="7" xr3:uid="{9538C73C-63A9-5746-BBD3-8E9F4B00E2EE}" name="P1 Energy in mJ" dataDxfId="37"/>
    <tableColumn id="8" xr3:uid="{1DA6CA7B-CB41-1344-AD11-B54AC0D0F8B9}" name="P1 Avg MTSC Nodes Explored" dataDxfId="36"/>
    <tableColumn id="9" xr3:uid="{A4AFCCE0-D5C2-BC4E-9391-79E645477539}" name="P2 Algorithm" dataDxfId="35"/>
    <tableColumn id="10" xr3:uid="{6E56AF1D-7597-E344-8C70-03B93A775883}" name="P2 Parameters" dataDxfId="34"/>
    <tableColumn id="11" xr3:uid="{8E1B52FF-F8EC-4247-A0FF-66BD456DAF78}" name="P2 Wins %" dataDxfId="33"/>
    <tableColumn id="12" xr3:uid="{17BBF6F0-958D-2A4C-B4CD-6D9AC82F2A4E}" name="P2 Avg Moves per Game" dataDxfId="32"/>
    <tableColumn id="13" xr3:uid="{76AC4BFC-2EA3-8543-882E-A08EDA5A64E0}" name="P2 Avg Time Mico. Secs" dataDxfId="31"/>
    <tableColumn id="14" xr3:uid="{256CE795-CFB7-C54F-9207-35117CDF28C7}" name="P2 Energy in mJ" dataDxfId="30"/>
    <tableColumn id="15" xr3:uid="{6BEE1D6B-8076-3E4A-A4F6-B68073833FDB}" name="P2 Avg MTSC Nodes Explored" dataDxfId="29"/>
    <tableColumn id="16" xr3:uid="{04A7B387-42CF-4241-9706-D6A1466E77BB}" name="No of Draws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D391-59D5-6646-8843-0DF6CD70D23E}">
  <dimension ref="A1:P40"/>
  <sheetViews>
    <sheetView workbookViewId="0">
      <selection activeCell="N1" sqref="N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172</v>
      </c>
      <c r="H1" s="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173</v>
      </c>
      <c r="O1" s="1" t="s">
        <v>12</v>
      </c>
      <c r="P1" s="1" t="s">
        <v>13</v>
      </c>
    </row>
    <row r="2" spans="1:16" x14ac:dyDescent="0.2">
      <c r="A2">
        <v>1000</v>
      </c>
      <c r="B2" t="s">
        <v>14</v>
      </c>
      <c r="C2" s="1">
        <v>0</v>
      </c>
      <c r="D2" s="1">
        <v>3.5999999999999899</v>
      </c>
      <c r="E2" s="1">
        <v>9.7119999999999997</v>
      </c>
      <c r="F2" s="1">
        <v>3.3425369999999899</v>
      </c>
      <c r="G2" s="1">
        <v>0</v>
      </c>
      <c r="H2" s="1">
        <v>0</v>
      </c>
      <c r="I2" t="s">
        <v>15</v>
      </c>
      <c r="J2">
        <v>0</v>
      </c>
      <c r="K2" s="1">
        <v>96</v>
      </c>
      <c r="L2" s="1">
        <v>9.6760000000000002</v>
      </c>
      <c r="M2" s="1">
        <v>149.07161300000001</v>
      </c>
      <c r="N2" s="1">
        <v>0</v>
      </c>
      <c r="O2" s="1">
        <v>0</v>
      </c>
      <c r="P2" s="1">
        <v>0.4</v>
      </c>
    </row>
    <row r="3" spans="1:16" x14ac:dyDescent="0.2">
      <c r="A3">
        <v>1000</v>
      </c>
      <c r="B3" t="s">
        <v>15</v>
      </c>
      <c r="C3" s="1">
        <v>0</v>
      </c>
      <c r="D3" s="1">
        <v>96.899999999999906</v>
      </c>
      <c r="E3" s="1">
        <v>9.1869999999999994</v>
      </c>
      <c r="F3" s="1">
        <v>117.146468</v>
      </c>
      <c r="G3" s="1">
        <v>0</v>
      </c>
      <c r="H3" s="1">
        <v>0</v>
      </c>
      <c r="I3" t="s">
        <v>14</v>
      </c>
      <c r="J3">
        <v>0</v>
      </c>
      <c r="K3" s="1">
        <v>2.2999999999999998</v>
      </c>
      <c r="L3" s="1">
        <v>8.218</v>
      </c>
      <c r="M3" s="1">
        <v>3.3278590000000001</v>
      </c>
      <c r="N3" s="1">
        <v>0</v>
      </c>
      <c r="O3" s="1">
        <v>0</v>
      </c>
      <c r="P3" s="1">
        <v>0.8</v>
      </c>
    </row>
    <row r="4" spans="1:16" x14ac:dyDescent="0.2">
      <c r="A4">
        <v>1000</v>
      </c>
      <c r="B4" t="s">
        <v>15</v>
      </c>
      <c r="C4" s="1">
        <v>0</v>
      </c>
      <c r="D4" s="1">
        <v>47.699999999999903</v>
      </c>
      <c r="E4" s="1">
        <v>15.15</v>
      </c>
      <c r="F4" s="1">
        <v>152.81221599999901</v>
      </c>
      <c r="G4" s="1">
        <v>0</v>
      </c>
      <c r="H4" s="1">
        <v>0</v>
      </c>
      <c r="I4" t="s">
        <v>15</v>
      </c>
      <c r="J4">
        <v>0</v>
      </c>
      <c r="K4" s="1">
        <v>43</v>
      </c>
      <c r="L4" s="1">
        <v>14.673</v>
      </c>
      <c r="M4" s="1">
        <v>145.86515199999999</v>
      </c>
      <c r="N4" s="1">
        <v>0</v>
      </c>
      <c r="O4" s="1">
        <v>0</v>
      </c>
      <c r="P4" s="1">
        <v>9.3000000000000007</v>
      </c>
    </row>
    <row r="5" spans="1:16" x14ac:dyDescent="0.2">
      <c r="A5">
        <v>2000</v>
      </c>
      <c r="B5" t="s">
        <v>15</v>
      </c>
      <c r="C5" s="1">
        <v>0</v>
      </c>
      <c r="D5" s="1">
        <v>47.8</v>
      </c>
      <c r="E5" s="1">
        <v>14.7995</v>
      </c>
      <c r="F5" s="1">
        <v>136.6108495</v>
      </c>
      <c r="G5" s="1">
        <v>0</v>
      </c>
      <c r="H5" s="1">
        <v>0</v>
      </c>
      <c r="I5" t="s">
        <v>15</v>
      </c>
      <c r="J5">
        <v>0</v>
      </c>
      <c r="K5" s="1">
        <v>43.5</v>
      </c>
      <c r="L5" s="1">
        <v>14.3215</v>
      </c>
      <c r="M5" s="1">
        <v>142.29122099999901</v>
      </c>
      <c r="N5" s="1">
        <v>0</v>
      </c>
      <c r="O5" s="1">
        <v>0</v>
      </c>
      <c r="P5" s="1">
        <v>8.6999999999999993</v>
      </c>
    </row>
    <row r="6" spans="1:16" x14ac:dyDescent="0.2">
      <c r="A6">
        <v>3000</v>
      </c>
      <c r="B6" t="s">
        <v>15</v>
      </c>
      <c r="C6" s="1">
        <v>0</v>
      </c>
      <c r="D6" s="1">
        <v>46.3333333333333</v>
      </c>
      <c r="E6" s="1">
        <v>15.204000000000001</v>
      </c>
      <c r="F6" s="1">
        <v>130.77660433333301</v>
      </c>
      <c r="G6" s="1">
        <v>0</v>
      </c>
      <c r="H6" s="1">
        <v>0</v>
      </c>
      <c r="I6" t="s">
        <v>15</v>
      </c>
      <c r="J6">
        <v>0</v>
      </c>
      <c r="K6" s="1">
        <v>42.733333333333299</v>
      </c>
      <c r="L6" s="1">
        <v>14.7406666666666</v>
      </c>
      <c r="M6" s="1">
        <v>127.961651666666</v>
      </c>
      <c r="N6" s="1">
        <v>0</v>
      </c>
      <c r="O6" s="1">
        <v>0</v>
      </c>
      <c r="P6" s="1">
        <v>10.9333333333333</v>
      </c>
    </row>
    <row r="7" spans="1:16" x14ac:dyDescent="0.2">
      <c r="A7">
        <v>1000</v>
      </c>
      <c r="B7" t="s">
        <v>15</v>
      </c>
      <c r="C7" s="1">
        <v>0</v>
      </c>
      <c r="D7" s="1">
        <v>2.5</v>
      </c>
      <c r="E7" s="1">
        <v>12.16</v>
      </c>
      <c r="F7" s="1">
        <v>150.51841099999999</v>
      </c>
      <c r="G7" s="1">
        <v>2.0670999999999999</v>
      </c>
      <c r="H7" s="1">
        <v>0</v>
      </c>
      <c r="I7" t="s">
        <v>16</v>
      </c>
      <c r="J7">
        <v>800</v>
      </c>
      <c r="K7" s="1">
        <v>96.7</v>
      </c>
      <c r="L7" s="1">
        <v>12.135</v>
      </c>
      <c r="M7" s="1">
        <v>180312.84701199899</v>
      </c>
      <c r="N7" s="1">
        <v>2363.5304999999998</v>
      </c>
      <c r="O7" s="1">
        <v>3115.7339999999999</v>
      </c>
      <c r="P7" s="1">
        <v>0.8</v>
      </c>
    </row>
    <row r="8" spans="1:16" x14ac:dyDescent="0.2">
      <c r="A8">
        <v>1000</v>
      </c>
      <c r="B8" t="s">
        <v>15</v>
      </c>
      <c r="C8" s="1">
        <v>0</v>
      </c>
      <c r="D8" s="1">
        <v>2.6</v>
      </c>
      <c r="E8" s="1">
        <v>12.047000000000001</v>
      </c>
      <c r="F8" s="1">
        <v>145.22091699999999</v>
      </c>
      <c r="G8" s="1">
        <v>2.1341999999999999</v>
      </c>
      <c r="H8" s="1">
        <v>0</v>
      </c>
      <c r="I8" t="s">
        <v>16</v>
      </c>
      <c r="J8">
        <v>750</v>
      </c>
      <c r="K8" s="1">
        <v>96.899999999999906</v>
      </c>
      <c r="L8" s="1">
        <v>12.021000000000001</v>
      </c>
      <c r="M8" s="1">
        <v>161076.986515</v>
      </c>
      <c r="N8" s="1">
        <v>2146.9684000000002</v>
      </c>
      <c r="O8" s="1">
        <v>2922.17</v>
      </c>
      <c r="P8" s="1">
        <v>0.5</v>
      </c>
    </row>
    <row r="9" spans="1:16" x14ac:dyDescent="0.2">
      <c r="A9">
        <v>1000</v>
      </c>
      <c r="B9" t="s">
        <v>15</v>
      </c>
      <c r="C9" s="1">
        <v>0</v>
      </c>
      <c r="D9" s="1">
        <v>1.3</v>
      </c>
      <c r="E9" s="1">
        <v>12.17</v>
      </c>
      <c r="F9" s="1">
        <v>150.83052900000001</v>
      </c>
      <c r="G9" s="1">
        <v>1.9420999999999999</v>
      </c>
      <c r="H9" s="1">
        <v>0</v>
      </c>
      <c r="I9" t="s">
        <v>16</v>
      </c>
      <c r="J9">
        <v>1000</v>
      </c>
      <c r="K9" s="1">
        <v>97.6</v>
      </c>
      <c r="L9" s="1">
        <v>12.157</v>
      </c>
      <c r="M9" s="1">
        <v>221457.71239100001</v>
      </c>
      <c r="N9" s="1">
        <v>2884.5333999999998</v>
      </c>
      <c r="O9" s="1">
        <v>3674.9960000000001</v>
      </c>
      <c r="P9" s="1">
        <v>1.0999999999999901</v>
      </c>
    </row>
    <row r="10" spans="1:16" x14ac:dyDescent="0.2">
      <c r="A10">
        <v>1000</v>
      </c>
      <c r="B10" t="s">
        <v>15</v>
      </c>
      <c r="C10" s="1">
        <v>0</v>
      </c>
      <c r="D10" s="1">
        <v>2.5</v>
      </c>
      <c r="E10" s="1">
        <v>12.272</v>
      </c>
      <c r="F10" s="1">
        <v>153.15615399999999</v>
      </c>
      <c r="G10" s="1">
        <v>2.0167000000000002</v>
      </c>
      <c r="H10" s="1">
        <v>0</v>
      </c>
      <c r="I10" t="s">
        <v>16</v>
      </c>
      <c r="J10">
        <v>900</v>
      </c>
      <c r="K10" s="1">
        <v>96.2</v>
      </c>
      <c r="L10" s="1">
        <v>12.247</v>
      </c>
      <c r="M10" s="1">
        <v>200492.128933</v>
      </c>
      <c r="N10" s="1">
        <v>2606.1401999999998</v>
      </c>
      <c r="O10" s="1">
        <v>3445.8850000000002</v>
      </c>
      <c r="P10" s="1">
        <v>1.3</v>
      </c>
    </row>
    <row r="11" spans="1:16" x14ac:dyDescent="0.2">
      <c r="A11">
        <v>1000</v>
      </c>
      <c r="B11" t="s">
        <v>15</v>
      </c>
      <c r="C11" s="1">
        <v>0</v>
      </c>
      <c r="D11" s="1">
        <v>3.5999999999999899</v>
      </c>
      <c r="E11" s="1">
        <v>12.618</v>
      </c>
      <c r="F11" s="1">
        <v>146.82180299999999</v>
      </c>
      <c r="G11" s="1">
        <v>2.0838999999999999</v>
      </c>
      <c r="H11" s="1">
        <v>0</v>
      </c>
      <c r="I11" t="s">
        <v>16</v>
      </c>
      <c r="J11">
        <v>500</v>
      </c>
      <c r="K11" s="1">
        <v>94.399999999999906</v>
      </c>
      <c r="L11" s="1">
        <v>12.582000000000001</v>
      </c>
      <c r="M11" s="1">
        <v>110907.691849999</v>
      </c>
      <c r="N11" s="1">
        <v>1524.5007000000001</v>
      </c>
      <c r="O11" s="1">
        <v>1853.7840000000001</v>
      </c>
      <c r="P11" s="1">
        <v>2</v>
      </c>
    </row>
    <row r="12" spans="1:16" x14ac:dyDescent="0.2">
      <c r="A12">
        <v>1000</v>
      </c>
      <c r="B12" t="s">
        <v>15</v>
      </c>
      <c r="C12" s="1">
        <v>0</v>
      </c>
      <c r="D12" s="1">
        <v>4.9000000000000004</v>
      </c>
      <c r="E12" s="1">
        <v>12.406000000000001</v>
      </c>
      <c r="F12" s="1">
        <v>146.04153299999999</v>
      </c>
      <c r="G12" s="1">
        <v>2.3266</v>
      </c>
      <c r="H12" s="1">
        <v>0</v>
      </c>
      <c r="I12" t="s">
        <v>16</v>
      </c>
      <c r="J12">
        <v>450</v>
      </c>
      <c r="K12" s="1">
        <v>93.7</v>
      </c>
      <c r="L12" s="1">
        <v>12.356999999999999</v>
      </c>
      <c r="M12" s="1">
        <v>98153.929630999904</v>
      </c>
      <c r="N12" s="1">
        <v>1350.4652000000001</v>
      </c>
      <c r="O12" s="1">
        <v>1538.241</v>
      </c>
      <c r="P12" s="1">
        <v>1.4</v>
      </c>
    </row>
    <row r="13" spans="1:16" x14ac:dyDescent="0.2">
      <c r="A13">
        <v>1000</v>
      </c>
      <c r="B13" t="s">
        <v>15</v>
      </c>
      <c r="C13" s="1">
        <v>0</v>
      </c>
      <c r="D13" s="1">
        <v>3.5999999999999899</v>
      </c>
      <c r="E13" s="1">
        <v>12.475</v>
      </c>
      <c r="F13" s="1">
        <v>152.25474800000001</v>
      </c>
      <c r="G13" s="1">
        <v>2.0977999999999999</v>
      </c>
      <c r="H13" s="1">
        <v>0</v>
      </c>
      <c r="I13" t="s">
        <v>16</v>
      </c>
      <c r="J13">
        <v>700</v>
      </c>
      <c r="K13" s="1">
        <v>94.8</v>
      </c>
      <c r="L13" s="1">
        <v>12.439</v>
      </c>
      <c r="M13" s="1">
        <v>155763.30329899999</v>
      </c>
      <c r="N13" s="1">
        <v>2077.1523000000002</v>
      </c>
      <c r="O13" s="1">
        <v>2812.7190000000001</v>
      </c>
      <c r="P13" s="1">
        <v>1.6</v>
      </c>
    </row>
    <row r="14" spans="1:16" x14ac:dyDescent="0.2">
      <c r="A14">
        <v>1000</v>
      </c>
      <c r="B14" t="s">
        <v>15</v>
      </c>
      <c r="C14" s="1">
        <v>0</v>
      </c>
      <c r="D14" s="1">
        <v>4.3</v>
      </c>
      <c r="E14" s="1">
        <v>12.557</v>
      </c>
      <c r="F14" s="1">
        <v>150.398009</v>
      </c>
      <c r="G14" s="1">
        <v>2.5133000000000001</v>
      </c>
      <c r="H14" s="1">
        <v>0</v>
      </c>
      <c r="I14" t="s">
        <v>16</v>
      </c>
      <c r="J14">
        <v>650</v>
      </c>
      <c r="K14" s="1">
        <v>94.1</v>
      </c>
      <c r="L14" s="1">
        <v>12.513999999999999</v>
      </c>
      <c r="M14" s="1">
        <v>145616.097996</v>
      </c>
      <c r="N14" s="1">
        <v>2003.1482000000001</v>
      </c>
      <c r="O14" s="1">
        <v>2613.98</v>
      </c>
      <c r="P14" s="1">
        <v>1.6</v>
      </c>
    </row>
    <row r="15" spans="1:16" x14ac:dyDescent="0.2">
      <c r="A15">
        <v>1000</v>
      </c>
      <c r="B15" t="s">
        <v>15</v>
      </c>
      <c r="C15" s="1">
        <v>0</v>
      </c>
      <c r="D15" s="1">
        <v>0.89999999999999902</v>
      </c>
      <c r="E15" s="1">
        <v>11.759</v>
      </c>
      <c r="F15" s="1">
        <v>162.75315599999999</v>
      </c>
      <c r="G15" s="1">
        <v>2.3064</v>
      </c>
      <c r="H15" s="1">
        <v>0</v>
      </c>
      <c r="I15" t="s">
        <v>16</v>
      </c>
      <c r="J15">
        <v>2000</v>
      </c>
      <c r="K15" s="1">
        <v>98.8</v>
      </c>
      <c r="L15" s="1">
        <v>11.75</v>
      </c>
      <c r="M15" s="1">
        <v>422730.96930599998</v>
      </c>
      <c r="N15" s="1">
        <v>5633.8203999999996</v>
      </c>
      <c r="O15" s="1">
        <v>5819.5950000000003</v>
      </c>
      <c r="P15" s="1">
        <v>0.3</v>
      </c>
    </row>
    <row r="16" spans="1:16" x14ac:dyDescent="0.2">
      <c r="A16">
        <v>1000</v>
      </c>
      <c r="B16" t="s">
        <v>15</v>
      </c>
      <c r="C16" s="1">
        <v>0</v>
      </c>
      <c r="D16" s="1">
        <v>0.3</v>
      </c>
      <c r="E16" s="1">
        <v>11.750999999999999</v>
      </c>
      <c r="F16" s="1">
        <v>168.77824100000001</v>
      </c>
      <c r="G16" s="1">
        <v>2.3698999999999999</v>
      </c>
      <c r="H16" s="1">
        <v>0</v>
      </c>
      <c r="I16" t="s">
        <v>16</v>
      </c>
      <c r="J16">
        <v>8000</v>
      </c>
      <c r="K16" s="1">
        <v>99.6</v>
      </c>
      <c r="L16" s="1">
        <v>11.747999999999999</v>
      </c>
      <c r="M16" s="1">
        <v>1714105.8670419999</v>
      </c>
      <c r="N16" s="1">
        <v>22204.739799999999</v>
      </c>
      <c r="O16" s="1">
        <v>24781.069</v>
      </c>
      <c r="P16" s="1">
        <v>0.1</v>
      </c>
    </row>
    <row r="17" spans="1:16" x14ac:dyDescent="0.2">
      <c r="A17">
        <v>1000</v>
      </c>
      <c r="B17" t="s">
        <v>15</v>
      </c>
      <c r="C17" s="1">
        <v>0</v>
      </c>
      <c r="D17" s="1">
        <v>0.3</v>
      </c>
      <c r="E17" s="1">
        <v>11.701000000000001</v>
      </c>
      <c r="F17" s="1">
        <v>165.71491599999999</v>
      </c>
      <c r="G17" s="1">
        <v>2.2799</v>
      </c>
      <c r="H17" s="1">
        <v>0</v>
      </c>
      <c r="I17" t="s">
        <v>16</v>
      </c>
      <c r="J17">
        <v>7000</v>
      </c>
      <c r="K17" s="1">
        <v>99.6</v>
      </c>
      <c r="L17" s="1">
        <v>11.698</v>
      </c>
      <c r="M17" s="1">
        <v>1520405.6637500001</v>
      </c>
      <c r="N17" s="1">
        <v>20002.817899999998</v>
      </c>
      <c r="O17" s="1">
        <v>21895.059000000001</v>
      </c>
      <c r="P17" s="1">
        <v>0.1</v>
      </c>
    </row>
    <row r="18" spans="1:16" x14ac:dyDescent="0.2">
      <c r="A18">
        <v>1000</v>
      </c>
      <c r="B18" t="s">
        <v>15</v>
      </c>
      <c r="C18" s="1">
        <v>0</v>
      </c>
      <c r="D18" s="1">
        <v>0.3</v>
      </c>
      <c r="E18" s="1">
        <v>11.965999999999999</v>
      </c>
      <c r="F18" s="1">
        <v>166.21363399999899</v>
      </c>
      <c r="G18" s="1">
        <v>2.0823</v>
      </c>
      <c r="H18" s="1">
        <v>0</v>
      </c>
      <c r="I18" t="s">
        <v>16</v>
      </c>
      <c r="J18">
        <v>10000</v>
      </c>
      <c r="K18" s="1">
        <v>99.7</v>
      </c>
      <c r="L18" s="1">
        <v>11.962999999999999</v>
      </c>
      <c r="M18" s="1">
        <v>2162833.3323679999</v>
      </c>
      <c r="N18" s="1">
        <v>28978.603299999999</v>
      </c>
      <c r="O18" s="1">
        <v>30807.019</v>
      </c>
      <c r="P18" s="1">
        <v>0</v>
      </c>
    </row>
    <row r="19" spans="1:16" x14ac:dyDescent="0.2">
      <c r="A19">
        <v>1000</v>
      </c>
      <c r="B19" t="s">
        <v>15</v>
      </c>
      <c r="C19" s="1">
        <v>0</v>
      </c>
      <c r="D19" s="1">
        <v>0.5</v>
      </c>
      <c r="E19" s="1">
        <v>12.215</v>
      </c>
      <c r="F19" s="1">
        <v>156.485758</v>
      </c>
      <c r="G19" s="1">
        <v>2.0449000000000002</v>
      </c>
      <c r="H19" s="1">
        <v>0</v>
      </c>
      <c r="I19" t="s">
        <v>16</v>
      </c>
      <c r="J19">
        <v>9000</v>
      </c>
      <c r="K19" s="1">
        <v>99.3</v>
      </c>
      <c r="L19" s="1">
        <v>12.21</v>
      </c>
      <c r="M19" s="1">
        <v>1980878.741065</v>
      </c>
      <c r="N19" s="1">
        <v>27117.980599999999</v>
      </c>
      <c r="O19" s="1">
        <v>28577.524000000001</v>
      </c>
      <c r="P19" s="1">
        <v>0.2</v>
      </c>
    </row>
    <row r="20" spans="1:16" x14ac:dyDescent="0.2">
      <c r="A20">
        <v>1000</v>
      </c>
      <c r="B20" t="s">
        <v>15</v>
      </c>
      <c r="C20" s="1">
        <v>0</v>
      </c>
      <c r="D20" s="1">
        <v>1.0999999999999901</v>
      </c>
      <c r="E20" s="1">
        <v>11.807</v>
      </c>
      <c r="F20" s="1">
        <v>149.836715</v>
      </c>
      <c r="G20" s="1">
        <v>2.3134000000000001</v>
      </c>
      <c r="H20" s="1">
        <v>0</v>
      </c>
      <c r="I20" t="s">
        <v>16</v>
      </c>
      <c r="J20">
        <v>4000</v>
      </c>
      <c r="K20" s="1">
        <v>98.5</v>
      </c>
      <c r="L20" s="1">
        <v>11.795999999999999</v>
      </c>
      <c r="M20" s="1">
        <v>860522.92512399994</v>
      </c>
      <c r="N20" s="1">
        <v>11574.9313</v>
      </c>
      <c r="O20" s="1">
        <v>13106.886</v>
      </c>
      <c r="P20" s="1">
        <v>0.4</v>
      </c>
    </row>
    <row r="21" spans="1:16" x14ac:dyDescent="0.2">
      <c r="A21">
        <v>1000</v>
      </c>
      <c r="B21" t="s">
        <v>15</v>
      </c>
      <c r="C21" s="1">
        <v>0</v>
      </c>
      <c r="D21" s="1">
        <v>0.7</v>
      </c>
      <c r="E21" s="1">
        <v>11.736000000000001</v>
      </c>
      <c r="F21" s="1">
        <v>146.09461099999999</v>
      </c>
      <c r="G21" s="1">
        <v>2.0985</v>
      </c>
      <c r="H21" s="1">
        <v>0</v>
      </c>
      <c r="I21" t="s">
        <v>16</v>
      </c>
      <c r="J21">
        <v>3000</v>
      </c>
      <c r="K21" s="1">
        <v>99</v>
      </c>
      <c r="L21" s="1">
        <v>11.728999999999999</v>
      </c>
      <c r="M21" s="1">
        <v>621034.37469500001</v>
      </c>
      <c r="N21" s="1">
        <v>9430.7446999999993</v>
      </c>
      <c r="O21" s="1">
        <v>9342.2479999999996</v>
      </c>
      <c r="P21" s="1">
        <v>0.3</v>
      </c>
    </row>
    <row r="22" spans="1:16" x14ac:dyDescent="0.2">
      <c r="A22">
        <v>1000</v>
      </c>
      <c r="B22" t="s">
        <v>15</v>
      </c>
      <c r="C22" s="1">
        <v>0</v>
      </c>
      <c r="D22" s="1">
        <v>0.7</v>
      </c>
      <c r="E22" s="1">
        <v>12.238</v>
      </c>
      <c r="F22" s="1">
        <v>164.69620599999999</v>
      </c>
      <c r="G22" s="1">
        <v>2.4740000000000002</v>
      </c>
      <c r="H22" s="1">
        <v>0</v>
      </c>
      <c r="I22" t="s">
        <v>16</v>
      </c>
      <c r="J22">
        <v>6000</v>
      </c>
      <c r="K22" s="1">
        <v>99.3</v>
      </c>
      <c r="L22" s="1">
        <v>12.231</v>
      </c>
      <c r="M22" s="1">
        <v>1369302.4147409999</v>
      </c>
      <c r="N22" s="1">
        <v>18847.372299999999</v>
      </c>
      <c r="O22" s="1">
        <v>19838.633000000002</v>
      </c>
      <c r="P22" s="1">
        <v>0</v>
      </c>
    </row>
    <row r="23" spans="1:16" x14ac:dyDescent="0.2">
      <c r="A23">
        <v>1000</v>
      </c>
      <c r="B23" t="s">
        <v>15</v>
      </c>
      <c r="C23" s="1">
        <v>0</v>
      </c>
      <c r="D23" s="1">
        <v>0.7</v>
      </c>
      <c r="E23" s="1">
        <v>12.042</v>
      </c>
      <c r="F23" s="1">
        <v>155.43109200000001</v>
      </c>
      <c r="G23" s="1">
        <v>2.056</v>
      </c>
      <c r="H23" s="1">
        <v>0</v>
      </c>
      <c r="I23" t="s">
        <v>16</v>
      </c>
      <c r="J23">
        <v>5000</v>
      </c>
      <c r="K23" s="1">
        <v>99.2</v>
      </c>
      <c r="L23" s="1">
        <v>12.035</v>
      </c>
      <c r="M23" s="1">
        <v>1086648.6721979999</v>
      </c>
      <c r="N23" s="1">
        <v>14202.177299999999</v>
      </c>
      <c r="O23" s="1">
        <v>16591.870999999999</v>
      </c>
      <c r="P23" s="1">
        <v>0.1</v>
      </c>
    </row>
    <row r="24" spans="1:16" x14ac:dyDescent="0.2">
      <c r="A24">
        <v>1000</v>
      </c>
      <c r="B24" t="s">
        <v>15</v>
      </c>
      <c r="C24" s="1">
        <v>0</v>
      </c>
      <c r="D24" s="1">
        <v>52.9</v>
      </c>
      <c r="E24" s="1">
        <v>11.257</v>
      </c>
      <c r="F24" s="1">
        <v>118.85274</v>
      </c>
      <c r="G24" s="1">
        <v>1.6942999999999999</v>
      </c>
      <c r="H24" s="1">
        <v>0</v>
      </c>
      <c r="I24" t="s">
        <v>16</v>
      </c>
      <c r="J24">
        <v>50</v>
      </c>
      <c r="K24" s="1">
        <v>45.1</v>
      </c>
      <c r="L24" s="1">
        <v>10.728</v>
      </c>
      <c r="M24" s="1">
        <v>9581.2085549999993</v>
      </c>
      <c r="N24" s="1">
        <v>129.46469999999999</v>
      </c>
      <c r="O24" s="1">
        <v>117.929</v>
      </c>
      <c r="P24" s="1">
        <v>2</v>
      </c>
    </row>
    <row r="25" spans="1:16" x14ac:dyDescent="0.2">
      <c r="A25">
        <v>1000</v>
      </c>
      <c r="B25" t="s">
        <v>15</v>
      </c>
      <c r="C25" s="1">
        <v>0</v>
      </c>
      <c r="D25" s="1">
        <v>63.4</v>
      </c>
      <c r="E25" s="1">
        <v>11.327999999999999</v>
      </c>
      <c r="F25" s="1">
        <v>116.12817</v>
      </c>
      <c r="G25" s="1">
        <v>1.3189</v>
      </c>
      <c r="H25" s="1">
        <v>0</v>
      </c>
      <c r="I25" t="s">
        <v>16</v>
      </c>
      <c r="J25">
        <v>40</v>
      </c>
      <c r="K25" s="1">
        <v>34.799999999999997</v>
      </c>
      <c r="L25" s="1">
        <v>10.694000000000001</v>
      </c>
      <c r="M25" s="1">
        <v>7650.197032</v>
      </c>
      <c r="N25" s="1">
        <v>94.248000000000005</v>
      </c>
      <c r="O25" s="1">
        <v>94.807000000000002</v>
      </c>
      <c r="P25" s="1">
        <v>1.7999999999999901</v>
      </c>
    </row>
    <row r="26" spans="1:16" x14ac:dyDescent="0.2">
      <c r="A26">
        <v>1000</v>
      </c>
      <c r="B26" t="s">
        <v>15</v>
      </c>
      <c r="C26" s="1">
        <v>0</v>
      </c>
      <c r="D26" s="1">
        <v>36.799999999999997</v>
      </c>
      <c r="E26" s="1">
        <v>12.43</v>
      </c>
      <c r="F26" s="1">
        <v>131.499956</v>
      </c>
      <c r="G26" s="1">
        <v>1.7293000000000001</v>
      </c>
      <c r="H26" s="1">
        <v>0</v>
      </c>
      <c r="I26" t="s">
        <v>16</v>
      </c>
      <c r="J26">
        <v>70</v>
      </c>
      <c r="K26" s="1">
        <v>60.699999999999903</v>
      </c>
      <c r="L26" s="1">
        <v>12.061999999999999</v>
      </c>
      <c r="M26" s="1">
        <v>14806.774844</v>
      </c>
      <c r="N26" s="1">
        <v>193.7741</v>
      </c>
      <c r="O26" s="1">
        <v>264.63</v>
      </c>
      <c r="P26" s="1">
        <v>2.5</v>
      </c>
    </row>
    <row r="27" spans="1:16" x14ac:dyDescent="0.2">
      <c r="A27">
        <v>1000</v>
      </c>
      <c r="B27" t="s">
        <v>15</v>
      </c>
      <c r="C27" s="1">
        <v>0</v>
      </c>
      <c r="D27" s="1">
        <v>43.9</v>
      </c>
      <c r="E27" s="1">
        <v>11.9</v>
      </c>
      <c r="F27" s="1">
        <v>130.55703800000001</v>
      </c>
      <c r="G27" s="1">
        <v>1.9918</v>
      </c>
      <c r="H27" s="1">
        <v>0</v>
      </c>
      <c r="I27" t="s">
        <v>16</v>
      </c>
      <c r="J27">
        <v>60</v>
      </c>
      <c r="K27" s="1">
        <v>54.1</v>
      </c>
      <c r="L27" s="1">
        <v>11.461</v>
      </c>
      <c r="M27" s="1">
        <v>12444.835811999999</v>
      </c>
      <c r="N27" s="1">
        <v>172.19040000000001</v>
      </c>
      <c r="O27" s="1">
        <v>180.161</v>
      </c>
      <c r="P27" s="1">
        <v>2</v>
      </c>
    </row>
    <row r="28" spans="1:16" x14ac:dyDescent="0.2">
      <c r="A28">
        <v>1000</v>
      </c>
      <c r="B28" t="s">
        <v>15</v>
      </c>
      <c r="C28" s="1">
        <v>0</v>
      </c>
      <c r="D28" s="1">
        <v>95.5</v>
      </c>
      <c r="E28" s="1">
        <v>8.1059999999999999</v>
      </c>
      <c r="F28" s="1">
        <v>84.289022000000003</v>
      </c>
      <c r="G28" s="1">
        <v>1.3506</v>
      </c>
      <c r="H28" s="1">
        <v>0</v>
      </c>
      <c r="I28" t="s">
        <v>16</v>
      </c>
      <c r="J28">
        <v>10</v>
      </c>
      <c r="K28" s="1">
        <v>4.5</v>
      </c>
      <c r="L28" s="1">
        <v>7.1509999999999998</v>
      </c>
      <c r="M28" s="1">
        <v>1541.70955</v>
      </c>
      <c r="N28" s="1">
        <v>25.087299999999999</v>
      </c>
      <c r="O28" s="1">
        <v>22.373999999999999</v>
      </c>
      <c r="P28" s="1">
        <v>0</v>
      </c>
    </row>
    <row r="29" spans="1:16" x14ac:dyDescent="0.2">
      <c r="A29">
        <v>1000</v>
      </c>
      <c r="B29" t="s">
        <v>15</v>
      </c>
      <c r="C29" s="1">
        <v>0</v>
      </c>
      <c r="D29" s="1">
        <v>96.8</v>
      </c>
      <c r="E29" s="1">
        <v>9.125</v>
      </c>
      <c r="F29" s="1">
        <v>80.629993999999996</v>
      </c>
      <c r="G29" s="1">
        <v>0</v>
      </c>
      <c r="H29" s="1">
        <v>0</v>
      </c>
      <c r="I29" t="s">
        <v>16</v>
      </c>
      <c r="J29">
        <v>5</v>
      </c>
      <c r="K29" s="1">
        <v>3.1</v>
      </c>
      <c r="L29" s="1">
        <v>8.157</v>
      </c>
      <c r="M29" s="1">
        <v>702.37262399999997</v>
      </c>
      <c r="N29" s="1">
        <v>0</v>
      </c>
      <c r="O29" s="1">
        <v>8.1739999999999995</v>
      </c>
      <c r="P29" s="1">
        <v>0.1</v>
      </c>
    </row>
    <row r="30" spans="1:16" x14ac:dyDescent="0.2">
      <c r="A30">
        <v>1000</v>
      </c>
      <c r="B30" t="s">
        <v>15</v>
      </c>
      <c r="C30" s="1">
        <v>0</v>
      </c>
      <c r="D30" s="1">
        <v>71.599999999999994</v>
      </c>
      <c r="E30" s="1">
        <v>10.464</v>
      </c>
      <c r="F30" s="1">
        <v>106.962066999999</v>
      </c>
      <c r="G30" s="1">
        <v>1.2406999999999999</v>
      </c>
      <c r="H30" s="1">
        <v>0</v>
      </c>
      <c r="I30" t="s">
        <v>16</v>
      </c>
      <c r="J30">
        <v>30</v>
      </c>
      <c r="K30" s="1">
        <v>26.9</v>
      </c>
      <c r="L30" s="1">
        <v>9.7479999999999993</v>
      </c>
      <c r="M30" s="1">
        <v>5413.8115319999997</v>
      </c>
      <c r="N30" s="1">
        <v>74.382300000000001</v>
      </c>
      <c r="O30" s="1">
        <v>77.902000000000001</v>
      </c>
      <c r="P30" s="1">
        <v>1.5</v>
      </c>
    </row>
    <row r="31" spans="1:16" x14ac:dyDescent="0.2">
      <c r="A31">
        <v>1000</v>
      </c>
      <c r="B31" t="s">
        <v>15</v>
      </c>
      <c r="C31" s="1">
        <v>0</v>
      </c>
      <c r="D31" s="1">
        <v>82.899999999999906</v>
      </c>
      <c r="E31" s="1">
        <v>9.8759999999999994</v>
      </c>
      <c r="F31" s="1">
        <v>79.117491000000001</v>
      </c>
      <c r="G31" s="1">
        <v>1.3847</v>
      </c>
      <c r="H31" s="1">
        <v>0</v>
      </c>
      <c r="I31" t="s">
        <v>16</v>
      </c>
      <c r="J31">
        <v>20</v>
      </c>
      <c r="K31" s="1">
        <v>16.100000000000001</v>
      </c>
      <c r="L31" s="1">
        <v>9.0470000000000006</v>
      </c>
      <c r="M31" s="1">
        <v>2885.2334879999999</v>
      </c>
      <c r="N31" s="1">
        <v>46.3874</v>
      </c>
      <c r="O31" s="1">
        <v>69.698999999999998</v>
      </c>
      <c r="P31" s="1">
        <v>1</v>
      </c>
    </row>
    <row r="32" spans="1:16" x14ac:dyDescent="0.2">
      <c r="A32">
        <v>1000</v>
      </c>
      <c r="B32" t="s">
        <v>15</v>
      </c>
      <c r="C32" s="1">
        <v>0</v>
      </c>
      <c r="D32" s="1">
        <v>33.5</v>
      </c>
      <c r="E32" s="1">
        <v>12.522</v>
      </c>
      <c r="F32" s="1">
        <v>142.85441</v>
      </c>
      <c r="G32" s="1">
        <v>2.1433</v>
      </c>
      <c r="H32" s="1">
        <v>0</v>
      </c>
      <c r="I32" t="s">
        <v>16</v>
      </c>
      <c r="J32">
        <v>80</v>
      </c>
      <c r="K32" s="1">
        <v>64.8</v>
      </c>
      <c r="L32" s="1">
        <v>12.186999999999999</v>
      </c>
      <c r="M32" s="1">
        <v>17725.874269</v>
      </c>
      <c r="N32" s="1">
        <v>237.4461</v>
      </c>
      <c r="O32" s="1">
        <v>343.42099999999999</v>
      </c>
      <c r="P32" s="1">
        <v>1.7</v>
      </c>
    </row>
    <row r="33" spans="1:16" x14ac:dyDescent="0.2">
      <c r="A33">
        <v>1000</v>
      </c>
      <c r="B33" t="s">
        <v>15</v>
      </c>
      <c r="C33" s="1">
        <v>0</v>
      </c>
      <c r="D33" s="1">
        <v>6.1</v>
      </c>
      <c r="E33" s="1">
        <v>12.441000000000001</v>
      </c>
      <c r="F33" s="1">
        <v>142.77268599999999</v>
      </c>
      <c r="G33" s="1">
        <v>1.8532</v>
      </c>
      <c r="H33" s="1">
        <v>0</v>
      </c>
      <c r="I33" t="s">
        <v>16</v>
      </c>
      <c r="J33">
        <v>300</v>
      </c>
      <c r="K33" s="1">
        <v>91.8</v>
      </c>
      <c r="L33" s="1">
        <v>12.38</v>
      </c>
      <c r="M33" s="1">
        <v>64332.684732000002</v>
      </c>
      <c r="N33" s="1">
        <v>878.03729999999996</v>
      </c>
      <c r="O33" s="1">
        <v>867.9</v>
      </c>
      <c r="P33" s="1">
        <v>2.1</v>
      </c>
    </row>
    <row r="34" spans="1:16" x14ac:dyDescent="0.2">
      <c r="A34">
        <v>1000</v>
      </c>
      <c r="B34" t="s">
        <v>15</v>
      </c>
      <c r="C34" s="1">
        <v>0</v>
      </c>
      <c r="D34" s="1">
        <v>8.9</v>
      </c>
      <c r="E34" s="1">
        <v>13.029</v>
      </c>
      <c r="F34" s="1">
        <v>146.28946400000001</v>
      </c>
      <c r="G34" s="1">
        <v>2.1467000000000001</v>
      </c>
      <c r="H34" s="1">
        <v>0</v>
      </c>
      <c r="I34" t="s">
        <v>16</v>
      </c>
      <c r="J34">
        <v>250</v>
      </c>
      <c r="K34" s="1">
        <v>89</v>
      </c>
      <c r="L34" s="1">
        <v>12.94</v>
      </c>
      <c r="M34" s="1">
        <v>55572.647660999901</v>
      </c>
      <c r="N34" s="1">
        <v>773.68529999999998</v>
      </c>
      <c r="O34" s="1">
        <v>783.79100000000005</v>
      </c>
      <c r="P34" s="1">
        <v>2.1</v>
      </c>
    </row>
    <row r="35" spans="1:16" x14ac:dyDescent="0.2">
      <c r="A35">
        <v>1000</v>
      </c>
      <c r="B35" t="s">
        <v>15</v>
      </c>
      <c r="C35" s="1">
        <v>0</v>
      </c>
      <c r="D35" s="1">
        <v>5.8999999999999897</v>
      </c>
      <c r="E35" s="1">
        <v>12.865</v>
      </c>
      <c r="F35" s="1">
        <v>151.09397300000001</v>
      </c>
      <c r="G35" s="1">
        <v>2.3416000000000001</v>
      </c>
      <c r="H35" s="1">
        <v>0</v>
      </c>
      <c r="I35" t="s">
        <v>16</v>
      </c>
      <c r="J35">
        <v>400</v>
      </c>
      <c r="K35" s="1">
        <v>92</v>
      </c>
      <c r="L35" s="1">
        <v>12.805999999999999</v>
      </c>
      <c r="M35" s="1">
        <v>89221.401329</v>
      </c>
      <c r="N35" s="1">
        <v>1201.0730000000001</v>
      </c>
      <c r="O35" s="1">
        <v>1330.607</v>
      </c>
      <c r="P35" s="1">
        <v>2.1</v>
      </c>
    </row>
    <row r="36" spans="1:16" x14ac:dyDescent="0.2">
      <c r="A36">
        <v>1000</v>
      </c>
      <c r="B36" t="s">
        <v>15</v>
      </c>
      <c r="C36" s="1">
        <v>0</v>
      </c>
      <c r="D36" s="1">
        <v>6.8</v>
      </c>
      <c r="E36" s="1">
        <v>12.916</v>
      </c>
      <c r="F36" s="1">
        <v>150.49541500000001</v>
      </c>
      <c r="G36" s="1">
        <v>1.8188</v>
      </c>
      <c r="H36" s="1">
        <v>0</v>
      </c>
      <c r="I36" t="s">
        <v>16</v>
      </c>
      <c r="J36">
        <v>350</v>
      </c>
      <c r="K36" s="1">
        <v>91.1</v>
      </c>
      <c r="L36" s="1">
        <v>12.848000000000001</v>
      </c>
      <c r="M36" s="1">
        <v>80840.352352999995</v>
      </c>
      <c r="N36" s="1">
        <v>1072.1303</v>
      </c>
      <c r="O36" s="1">
        <v>1092.184</v>
      </c>
      <c r="P36" s="1">
        <v>2.1</v>
      </c>
    </row>
    <row r="37" spans="1:16" x14ac:dyDescent="0.2">
      <c r="A37">
        <v>1000</v>
      </c>
      <c r="B37" t="s">
        <v>15</v>
      </c>
      <c r="C37" s="1">
        <v>0</v>
      </c>
      <c r="D37" s="1">
        <v>29.799999999999901</v>
      </c>
      <c r="E37" s="1">
        <v>12.367000000000001</v>
      </c>
      <c r="F37" s="1">
        <v>136.71905699999999</v>
      </c>
      <c r="G37" s="1">
        <v>1.9372</v>
      </c>
      <c r="H37" s="1">
        <v>0</v>
      </c>
      <c r="I37" t="s">
        <v>16</v>
      </c>
      <c r="J37">
        <v>100</v>
      </c>
      <c r="K37" s="1">
        <v>68.599999999999994</v>
      </c>
      <c r="L37" s="1">
        <v>12.069000000000001</v>
      </c>
      <c r="M37" s="1">
        <v>21820.643930999999</v>
      </c>
      <c r="N37" s="1">
        <v>296.38380000000001</v>
      </c>
      <c r="O37" s="1">
        <v>464.77100000000002</v>
      </c>
      <c r="P37" s="1">
        <v>1.6</v>
      </c>
    </row>
    <row r="38" spans="1:16" x14ac:dyDescent="0.2">
      <c r="A38">
        <v>1000</v>
      </c>
      <c r="B38" t="s">
        <v>15</v>
      </c>
      <c r="C38" s="1">
        <v>0</v>
      </c>
      <c r="D38" s="1">
        <v>28.7</v>
      </c>
      <c r="E38" s="1">
        <v>12.656000000000001</v>
      </c>
      <c r="F38" s="1">
        <v>137.81823699999899</v>
      </c>
      <c r="G38" s="1">
        <v>1.9289000000000001</v>
      </c>
      <c r="H38" s="1">
        <v>0</v>
      </c>
      <c r="I38" t="s">
        <v>16</v>
      </c>
      <c r="J38">
        <v>90</v>
      </c>
      <c r="K38" s="1">
        <v>68.5</v>
      </c>
      <c r="L38" s="1">
        <v>12.369</v>
      </c>
      <c r="M38" s="1">
        <v>19994.287162999899</v>
      </c>
      <c r="N38" s="1">
        <v>285.16359999999997</v>
      </c>
      <c r="O38" s="1">
        <v>415.35500000000002</v>
      </c>
      <c r="P38" s="1">
        <v>2.8</v>
      </c>
    </row>
    <row r="39" spans="1:16" x14ac:dyDescent="0.2">
      <c r="A39">
        <v>1000</v>
      </c>
      <c r="B39" t="s">
        <v>15</v>
      </c>
      <c r="C39" s="1">
        <v>0</v>
      </c>
      <c r="D39" s="1">
        <v>12.7</v>
      </c>
      <c r="E39" s="1">
        <v>12.79</v>
      </c>
      <c r="F39" s="1">
        <v>142.54964000000001</v>
      </c>
      <c r="G39" s="1">
        <v>2.1293000000000002</v>
      </c>
      <c r="H39" s="1">
        <v>0</v>
      </c>
      <c r="I39" t="s">
        <v>16</v>
      </c>
      <c r="J39">
        <v>200</v>
      </c>
      <c r="K39" s="1">
        <v>85.3</v>
      </c>
      <c r="L39" s="1">
        <v>12.663</v>
      </c>
      <c r="M39" s="1">
        <v>43929.730987999901</v>
      </c>
      <c r="N39" s="1">
        <v>605.70150000000001</v>
      </c>
      <c r="O39" s="1">
        <v>687.827</v>
      </c>
      <c r="P39" s="1">
        <v>2</v>
      </c>
    </row>
    <row r="40" spans="1:16" x14ac:dyDescent="0.2">
      <c r="A40">
        <v>1000</v>
      </c>
      <c r="B40" t="s">
        <v>15</v>
      </c>
      <c r="C40" s="1">
        <v>0</v>
      </c>
      <c r="D40" s="1">
        <v>15.8</v>
      </c>
      <c r="E40" s="1">
        <v>12.986000000000001</v>
      </c>
      <c r="F40" s="1">
        <v>145.91773900000001</v>
      </c>
      <c r="G40" s="1">
        <v>2.1128999999999998</v>
      </c>
      <c r="H40" s="1">
        <v>0</v>
      </c>
      <c r="I40" t="s">
        <v>16</v>
      </c>
      <c r="J40">
        <v>150</v>
      </c>
      <c r="K40" s="1">
        <v>82.3</v>
      </c>
      <c r="L40" s="1">
        <v>12.827999999999999</v>
      </c>
      <c r="M40" s="1">
        <v>33882.194607999998</v>
      </c>
      <c r="N40" s="1">
        <v>469.4418</v>
      </c>
      <c r="O40" s="1">
        <v>636.654</v>
      </c>
      <c r="P40" s="1">
        <v>1.9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4366-DC88-CF45-A724-1D18D60A208A}">
  <dimension ref="A1:S103"/>
  <sheetViews>
    <sheetView topLeftCell="A92" workbookViewId="0">
      <selection activeCell="G1" sqref="G1"/>
    </sheetView>
  </sheetViews>
  <sheetFormatPr baseColWidth="10" defaultRowHeight="16" x14ac:dyDescent="0.2"/>
  <sheetData>
    <row r="1" spans="1:19" x14ac:dyDescent="0.2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175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176</v>
      </c>
      <c r="P1" t="s">
        <v>60</v>
      </c>
      <c r="Q1" t="s">
        <v>61</v>
      </c>
      <c r="R1" t="s">
        <v>62</v>
      </c>
      <c r="S1" t="s">
        <v>63</v>
      </c>
    </row>
    <row r="2" spans="1:19" x14ac:dyDescent="0.2">
      <c r="A2">
        <v>1000</v>
      </c>
      <c r="B2" t="s">
        <v>15</v>
      </c>
      <c r="C2">
        <v>0</v>
      </c>
      <c r="D2">
        <v>12.9</v>
      </c>
      <c r="E2">
        <v>13.494</v>
      </c>
      <c r="F2">
        <v>112.303543</v>
      </c>
      <c r="G2" t="s">
        <v>64</v>
      </c>
      <c r="H2">
        <v>0</v>
      </c>
      <c r="I2" t="s">
        <v>65</v>
      </c>
      <c r="J2" t="s">
        <v>66</v>
      </c>
      <c r="K2">
        <v>0</v>
      </c>
      <c r="L2">
        <v>83.3</v>
      </c>
      <c r="M2">
        <v>13.365</v>
      </c>
      <c r="N2">
        <v>455.97173099999998</v>
      </c>
      <c r="O2" t="s">
        <v>64</v>
      </c>
      <c r="P2">
        <v>0</v>
      </c>
      <c r="Q2" t="s">
        <v>67</v>
      </c>
      <c r="R2">
        <v>3.8</v>
      </c>
      <c r="S2" t="s">
        <v>64</v>
      </c>
    </row>
    <row r="3" spans="1:19" x14ac:dyDescent="0.2">
      <c r="A3">
        <v>1000</v>
      </c>
      <c r="B3" t="s">
        <v>15</v>
      </c>
      <c r="C3">
        <v>0</v>
      </c>
      <c r="D3">
        <v>15.1</v>
      </c>
      <c r="E3">
        <v>13.701000000000001</v>
      </c>
      <c r="F3">
        <v>114.565842</v>
      </c>
      <c r="G3" t="s">
        <v>64</v>
      </c>
      <c r="H3">
        <v>0</v>
      </c>
      <c r="I3" t="s">
        <v>65</v>
      </c>
      <c r="J3" t="s">
        <v>66</v>
      </c>
      <c r="K3">
        <v>10</v>
      </c>
      <c r="L3">
        <v>80.2</v>
      </c>
      <c r="M3">
        <v>13.55</v>
      </c>
      <c r="N3">
        <v>461.31281899999999</v>
      </c>
      <c r="O3" t="s">
        <v>64</v>
      </c>
      <c r="P3">
        <v>0</v>
      </c>
      <c r="Q3" t="s">
        <v>68</v>
      </c>
      <c r="R3">
        <v>4.7</v>
      </c>
      <c r="S3" t="s">
        <v>64</v>
      </c>
    </row>
    <row r="4" spans="1:19" x14ac:dyDescent="0.2">
      <c r="A4">
        <v>1000</v>
      </c>
      <c r="B4" t="s">
        <v>15</v>
      </c>
      <c r="C4">
        <v>0</v>
      </c>
      <c r="D4">
        <v>13.8</v>
      </c>
      <c r="E4">
        <v>13.787000000000001</v>
      </c>
      <c r="F4">
        <v>116.189645</v>
      </c>
      <c r="G4" t="s">
        <v>64</v>
      </c>
      <c r="H4">
        <v>0</v>
      </c>
      <c r="I4" t="s">
        <v>65</v>
      </c>
      <c r="J4" t="s">
        <v>66</v>
      </c>
      <c r="K4">
        <v>20</v>
      </c>
      <c r="L4">
        <v>81.899999999999906</v>
      </c>
      <c r="M4">
        <v>13.648999999999999</v>
      </c>
      <c r="N4">
        <v>445.24295699999999</v>
      </c>
      <c r="O4" t="s">
        <v>64</v>
      </c>
      <c r="P4">
        <v>0</v>
      </c>
      <c r="Q4" t="s">
        <v>69</v>
      </c>
      <c r="R4">
        <v>4.3</v>
      </c>
      <c r="S4" t="s">
        <v>64</v>
      </c>
    </row>
    <row r="5" spans="1:19" x14ac:dyDescent="0.2">
      <c r="A5">
        <v>1000</v>
      </c>
      <c r="B5" t="s">
        <v>15</v>
      </c>
      <c r="C5">
        <v>0</v>
      </c>
      <c r="D5">
        <v>14.7</v>
      </c>
      <c r="E5">
        <v>13.537000000000001</v>
      </c>
      <c r="F5">
        <v>112.170354</v>
      </c>
      <c r="G5" t="s">
        <v>64</v>
      </c>
      <c r="H5">
        <v>0</v>
      </c>
      <c r="I5" t="s">
        <v>65</v>
      </c>
      <c r="J5" t="s">
        <v>66</v>
      </c>
      <c r="K5">
        <v>30</v>
      </c>
      <c r="L5">
        <v>80.7</v>
      </c>
      <c r="M5">
        <v>13.39</v>
      </c>
      <c r="N5">
        <v>456.36105800000001</v>
      </c>
      <c r="O5" t="s">
        <v>64</v>
      </c>
      <c r="P5">
        <v>0</v>
      </c>
      <c r="Q5" t="s">
        <v>70</v>
      </c>
      <c r="R5">
        <v>4.5999999999999996</v>
      </c>
      <c r="S5" t="s">
        <v>64</v>
      </c>
    </row>
    <row r="6" spans="1:19" x14ac:dyDescent="0.2">
      <c r="A6">
        <v>1000</v>
      </c>
      <c r="B6" t="s">
        <v>15</v>
      </c>
      <c r="C6">
        <v>0</v>
      </c>
      <c r="D6">
        <v>12.9</v>
      </c>
      <c r="E6">
        <v>13.808</v>
      </c>
      <c r="F6">
        <v>124.43796399999999</v>
      </c>
      <c r="G6" t="s">
        <v>64</v>
      </c>
      <c r="H6">
        <v>0</v>
      </c>
      <c r="I6" t="s">
        <v>65</v>
      </c>
      <c r="J6" t="s">
        <v>66</v>
      </c>
      <c r="K6">
        <v>40</v>
      </c>
      <c r="L6">
        <v>80.900000000000006</v>
      </c>
      <c r="M6">
        <v>13.679</v>
      </c>
      <c r="N6">
        <v>477.434256</v>
      </c>
      <c r="O6" t="s">
        <v>64</v>
      </c>
      <c r="P6">
        <v>0</v>
      </c>
      <c r="Q6" t="s">
        <v>71</v>
      </c>
      <c r="R6">
        <v>6.2</v>
      </c>
      <c r="S6" t="s">
        <v>64</v>
      </c>
    </row>
    <row r="7" spans="1:19" x14ac:dyDescent="0.2">
      <c r="A7">
        <v>1000</v>
      </c>
      <c r="B7" t="s">
        <v>15</v>
      </c>
      <c r="C7">
        <v>0</v>
      </c>
      <c r="D7">
        <v>13.9</v>
      </c>
      <c r="E7">
        <v>13.698</v>
      </c>
      <c r="F7">
        <v>125.349242</v>
      </c>
      <c r="G7" t="s">
        <v>64</v>
      </c>
      <c r="H7">
        <v>0</v>
      </c>
      <c r="I7" t="s">
        <v>65</v>
      </c>
      <c r="J7" t="s">
        <v>66</v>
      </c>
      <c r="K7">
        <v>50</v>
      </c>
      <c r="L7">
        <v>80.900000000000006</v>
      </c>
      <c r="M7">
        <v>13.558999999999999</v>
      </c>
      <c r="N7">
        <v>471.41696399999898</v>
      </c>
      <c r="O7" t="s">
        <v>64</v>
      </c>
      <c r="P7">
        <v>0</v>
      </c>
      <c r="Q7" t="s">
        <v>72</v>
      </c>
      <c r="R7">
        <v>5.2</v>
      </c>
      <c r="S7" t="s">
        <v>64</v>
      </c>
    </row>
    <row r="8" spans="1:19" x14ac:dyDescent="0.2">
      <c r="A8">
        <v>1000</v>
      </c>
      <c r="B8" t="s">
        <v>66</v>
      </c>
      <c r="C8">
        <v>50</v>
      </c>
      <c r="D8">
        <v>100</v>
      </c>
      <c r="E8">
        <v>6</v>
      </c>
      <c r="F8">
        <v>206.83114</v>
      </c>
      <c r="G8" t="s">
        <v>64</v>
      </c>
      <c r="H8">
        <v>0</v>
      </c>
      <c r="I8" t="s">
        <v>73</v>
      </c>
      <c r="J8" t="s">
        <v>66</v>
      </c>
      <c r="K8">
        <v>0</v>
      </c>
      <c r="L8">
        <v>0</v>
      </c>
      <c r="M8">
        <v>5</v>
      </c>
      <c r="N8">
        <v>178.565023</v>
      </c>
      <c r="O8" t="s">
        <v>64</v>
      </c>
      <c r="P8">
        <v>0</v>
      </c>
      <c r="Q8" t="s">
        <v>67</v>
      </c>
      <c r="R8">
        <v>0</v>
      </c>
      <c r="S8" t="s">
        <v>64</v>
      </c>
    </row>
    <row r="9" spans="1:19" x14ac:dyDescent="0.2">
      <c r="A9">
        <v>1000</v>
      </c>
      <c r="B9" t="s">
        <v>66</v>
      </c>
      <c r="C9">
        <v>50</v>
      </c>
      <c r="D9">
        <v>100</v>
      </c>
      <c r="E9">
        <v>6</v>
      </c>
      <c r="F9">
        <v>199.77876999999901</v>
      </c>
      <c r="G9" t="s">
        <v>64</v>
      </c>
      <c r="H9">
        <v>0</v>
      </c>
      <c r="I9" t="s">
        <v>73</v>
      </c>
      <c r="J9" t="s">
        <v>66</v>
      </c>
      <c r="K9">
        <v>10</v>
      </c>
      <c r="L9">
        <v>0</v>
      </c>
      <c r="M9">
        <v>5</v>
      </c>
      <c r="N9">
        <v>174.482077</v>
      </c>
      <c r="O9" t="s">
        <v>64</v>
      </c>
      <c r="P9">
        <v>0</v>
      </c>
      <c r="Q9" t="s">
        <v>68</v>
      </c>
      <c r="R9">
        <v>0</v>
      </c>
      <c r="S9" t="s">
        <v>64</v>
      </c>
    </row>
    <row r="10" spans="1:19" x14ac:dyDescent="0.2">
      <c r="A10">
        <v>1000</v>
      </c>
      <c r="B10" t="s">
        <v>66</v>
      </c>
      <c r="C10">
        <v>50</v>
      </c>
      <c r="D10">
        <v>100</v>
      </c>
      <c r="E10">
        <v>6</v>
      </c>
      <c r="F10">
        <v>184.95599200000001</v>
      </c>
      <c r="G10" t="s">
        <v>64</v>
      </c>
      <c r="H10">
        <v>0</v>
      </c>
      <c r="I10" t="s">
        <v>73</v>
      </c>
      <c r="J10" t="s">
        <v>66</v>
      </c>
      <c r="K10">
        <v>20</v>
      </c>
      <c r="L10">
        <v>0</v>
      </c>
      <c r="M10">
        <v>5</v>
      </c>
      <c r="N10">
        <v>159.221968</v>
      </c>
      <c r="O10" t="s">
        <v>64</v>
      </c>
      <c r="P10">
        <v>0</v>
      </c>
      <c r="Q10" t="s">
        <v>69</v>
      </c>
      <c r="R10">
        <v>0</v>
      </c>
      <c r="S10" t="s">
        <v>64</v>
      </c>
    </row>
    <row r="11" spans="1:19" x14ac:dyDescent="0.2">
      <c r="A11">
        <v>1000</v>
      </c>
      <c r="B11" t="s">
        <v>66</v>
      </c>
      <c r="C11">
        <v>50</v>
      </c>
      <c r="D11">
        <v>100</v>
      </c>
      <c r="E11">
        <v>6</v>
      </c>
      <c r="F11">
        <v>171.59182999999999</v>
      </c>
      <c r="G11" t="s">
        <v>64</v>
      </c>
      <c r="H11">
        <v>0</v>
      </c>
      <c r="I11" t="s">
        <v>73</v>
      </c>
      <c r="J11" t="s">
        <v>66</v>
      </c>
      <c r="K11">
        <v>30</v>
      </c>
      <c r="L11">
        <v>0</v>
      </c>
      <c r="M11">
        <v>5</v>
      </c>
      <c r="N11">
        <v>149.06784200000001</v>
      </c>
      <c r="O11" t="s">
        <v>64</v>
      </c>
      <c r="P11">
        <v>0</v>
      </c>
      <c r="Q11" t="s">
        <v>70</v>
      </c>
      <c r="R11">
        <v>0</v>
      </c>
      <c r="S11" t="s">
        <v>64</v>
      </c>
    </row>
    <row r="12" spans="1:19" x14ac:dyDescent="0.2">
      <c r="A12">
        <v>1000</v>
      </c>
      <c r="B12" t="s">
        <v>66</v>
      </c>
      <c r="C12">
        <v>50</v>
      </c>
      <c r="D12">
        <v>100</v>
      </c>
      <c r="E12">
        <v>6</v>
      </c>
      <c r="F12">
        <v>175.68409700000001</v>
      </c>
      <c r="G12" t="s">
        <v>64</v>
      </c>
      <c r="H12">
        <v>0</v>
      </c>
      <c r="I12" t="s">
        <v>73</v>
      </c>
      <c r="J12" t="s">
        <v>66</v>
      </c>
      <c r="K12">
        <v>40</v>
      </c>
      <c r="L12">
        <v>0</v>
      </c>
      <c r="M12">
        <v>5</v>
      </c>
      <c r="N12">
        <v>153.054652</v>
      </c>
      <c r="O12" t="s">
        <v>64</v>
      </c>
      <c r="P12">
        <v>0</v>
      </c>
      <c r="Q12" t="s">
        <v>71</v>
      </c>
      <c r="R12">
        <v>0</v>
      </c>
      <c r="S12" t="s">
        <v>64</v>
      </c>
    </row>
    <row r="13" spans="1:19" x14ac:dyDescent="0.2">
      <c r="A13">
        <v>1000</v>
      </c>
      <c r="B13" t="s">
        <v>66</v>
      </c>
      <c r="C13">
        <v>50</v>
      </c>
      <c r="D13">
        <v>100</v>
      </c>
      <c r="E13">
        <v>6</v>
      </c>
      <c r="F13">
        <v>171.89423600000001</v>
      </c>
      <c r="G13" t="s">
        <v>64</v>
      </c>
      <c r="H13">
        <v>0</v>
      </c>
      <c r="I13" t="s">
        <v>73</v>
      </c>
      <c r="J13" t="s">
        <v>66</v>
      </c>
      <c r="K13">
        <v>50</v>
      </c>
      <c r="L13">
        <v>0</v>
      </c>
      <c r="M13">
        <v>5</v>
      </c>
      <c r="N13">
        <v>148.42695900000001</v>
      </c>
      <c r="O13" t="s">
        <v>64</v>
      </c>
      <c r="P13">
        <v>0</v>
      </c>
      <c r="Q13" t="s">
        <v>72</v>
      </c>
      <c r="R13">
        <v>0</v>
      </c>
      <c r="S13" t="s">
        <v>64</v>
      </c>
    </row>
    <row r="16" spans="1:19" x14ac:dyDescent="0.2">
      <c r="A16">
        <v>1000</v>
      </c>
      <c r="B16" t="s">
        <v>15</v>
      </c>
      <c r="C16">
        <v>50</v>
      </c>
      <c r="D16">
        <v>38.799999999999997</v>
      </c>
      <c r="E16">
        <v>15.659000000000001</v>
      </c>
      <c r="F16">
        <v>496.18696699999998</v>
      </c>
      <c r="G16" t="s">
        <v>64</v>
      </c>
      <c r="H16">
        <v>0</v>
      </c>
      <c r="I16" t="s">
        <v>74</v>
      </c>
      <c r="J16" t="s">
        <v>75</v>
      </c>
      <c r="K16">
        <v>500</v>
      </c>
      <c r="L16">
        <v>33</v>
      </c>
      <c r="M16">
        <v>15.271000000000001</v>
      </c>
      <c r="N16">
        <v>464.55116800000002</v>
      </c>
      <c r="O16" t="s">
        <v>64</v>
      </c>
      <c r="P16">
        <v>0</v>
      </c>
      <c r="Q16" t="s">
        <v>76</v>
      </c>
      <c r="R16">
        <v>28.1999999999999</v>
      </c>
      <c r="S16" t="s">
        <v>64</v>
      </c>
    </row>
    <row r="17" spans="1:19" x14ac:dyDescent="0.2">
      <c r="A17">
        <v>1000</v>
      </c>
      <c r="B17" t="s">
        <v>15</v>
      </c>
      <c r="C17">
        <v>100</v>
      </c>
      <c r="D17">
        <v>35.199999999999903</v>
      </c>
      <c r="E17">
        <v>16.234999999999999</v>
      </c>
      <c r="F17">
        <v>778.64544899999999</v>
      </c>
      <c r="G17" t="s">
        <v>64</v>
      </c>
      <c r="H17">
        <v>0</v>
      </c>
      <c r="I17" t="s">
        <v>77</v>
      </c>
      <c r="J17" t="s">
        <v>75</v>
      </c>
      <c r="K17">
        <v>500</v>
      </c>
      <c r="L17">
        <v>29.799999999999901</v>
      </c>
      <c r="M17">
        <v>15.882999999999999</v>
      </c>
      <c r="N17">
        <v>686.36764500000004</v>
      </c>
      <c r="O17" t="s">
        <v>64</v>
      </c>
      <c r="P17">
        <v>0</v>
      </c>
      <c r="Q17" t="s">
        <v>76</v>
      </c>
      <c r="R17">
        <v>35</v>
      </c>
      <c r="S17" t="s">
        <v>64</v>
      </c>
    </row>
    <row r="18" spans="1:19" x14ac:dyDescent="0.2">
      <c r="A18">
        <v>1000</v>
      </c>
      <c r="B18" t="s">
        <v>15</v>
      </c>
      <c r="C18">
        <v>150</v>
      </c>
      <c r="D18">
        <v>38.200000000000003</v>
      </c>
      <c r="E18">
        <v>16.189</v>
      </c>
      <c r="F18">
        <v>659.97964400000001</v>
      </c>
      <c r="G18" t="s">
        <v>64</v>
      </c>
      <c r="H18">
        <v>0</v>
      </c>
      <c r="I18" t="s">
        <v>78</v>
      </c>
      <c r="J18" t="s">
        <v>75</v>
      </c>
      <c r="K18">
        <v>500</v>
      </c>
      <c r="L18">
        <v>30.2</v>
      </c>
      <c r="M18">
        <v>15.807</v>
      </c>
      <c r="N18">
        <v>626.49880900000005</v>
      </c>
      <c r="O18" t="s">
        <v>64</v>
      </c>
      <c r="P18">
        <v>0</v>
      </c>
      <c r="Q18" t="s">
        <v>76</v>
      </c>
      <c r="R18">
        <v>31.6</v>
      </c>
      <c r="S18" t="s">
        <v>64</v>
      </c>
    </row>
    <row r="19" spans="1:19" x14ac:dyDescent="0.2">
      <c r="A19">
        <v>1000</v>
      </c>
      <c r="B19" t="s">
        <v>15</v>
      </c>
      <c r="C19">
        <v>200</v>
      </c>
      <c r="D19">
        <v>36.700000000000003</v>
      </c>
      <c r="E19">
        <v>16.396999999999998</v>
      </c>
      <c r="F19">
        <v>521.88366599999995</v>
      </c>
      <c r="G19" t="s">
        <v>64</v>
      </c>
      <c r="H19">
        <v>0</v>
      </c>
      <c r="I19" t="s">
        <v>79</v>
      </c>
      <c r="J19" t="s">
        <v>75</v>
      </c>
      <c r="K19">
        <v>500</v>
      </c>
      <c r="L19">
        <v>33.200000000000003</v>
      </c>
      <c r="M19">
        <v>16.03</v>
      </c>
      <c r="N19">
        <v>486.43770799999999</v>
      </c>
      <c r="O19" t="s">
        <v>64</v>
      </c>
      <c r="P19">
        <v>0</v>
      </c>
      <c r="Q19" t="s">
        <v>76</v>
      </c>
      <c r="R19">
        <v>30.099999999999898</v>
      </c>
      <c r="S19" t="s">
        <v>64</v>
      </c>
    </row>
    <row r="20" spans="1:19" x14ac:dyDescent="0.2">
      <c r="A20">
        <v>1000</v>
      </c>
      <c r="B20" t="s">
        <v>15</v>
      </c>
      <c r="C20">
        <v>250</v>
      </c>
      <c r="D20">
        <v>35.6</v>
      </c>
      <c r="E20">
        <v>16.206</v>
      </c>
      <c r="F20">
        <v>461.83313299999998</v>
      </c>
      <c r="G20" t="s">
        <v>64</v>
      </c>
      <c r="H20">
        <v>0</v>
      </c>
      <c r="I20" t="s">
        <v>80</v>
      </c>
      <c r="J20" t="s">
        <v>75</v>
      </c>
      <c r="K20">
        <v>500</v>
      </c>
      <c r="L20">
        <v>34.200000000000003</v>
      </c>
      <c r="M20">
        <v>15.85</v>
      </c>
      <c r="N20">
        <v>433.67642999999998</v>
      </c>
      <c r="O20" t="s">
        <v>64</v>
      </c>
      <c r="P20">
        <v>0</v>
      </c>
      <c r="Q20" t="s">
        <v>76</v>
      </c>
      <c r="R20">
        <v>30.2</v>
      </c>
      <c r="S20" t="s">
        <v>64</v>
      </c>
    </row>
    <row r="21" spans="1:19" x14ac:dyDescent="0.2">
      <c r="A21">
        <v>1000</v>
      </c>
      <c r="B21" t="s">
        <v>15</v>
      </c>
      <c r="C21">
        <v>300</v>
      </c>
      <c r="D21">
        <v>37.1</v>
      </c>
      <c r="E21">
        <v>16.376000000000001</v>
      </c>
      <c r="F21">
        <v>467.61136599999998</v>
      </c>
      <c r="G21" t="s">
        <v>64</v>
      </c>
      <c r="H21">
        <v>0</v>
      </c>
      <c r="I21" t="s">
        <v>81</v>
      </c>
      <c r="J21" t="s">
        <v>75</v>
      </c>
      <c r="K21">
        <v>500</v>
      </c>
      <c r="L21">
        <v>28.9</v>
      </c>
      <c r="M21">
        <v>16.004999999999999</v>
      </c>
      <c r="N21">
        <v>432.884718999999</v>
      </c>
      <c r="O21" t="s">
        <v>64</v>
      </c>
      <c r="P21">
        <v>0</v>
      </c>
      <c r="Q21" t="s">
        <v>76</v>
      </c>
      <c r="R21">
        <v>34</v>
      </c>
      <c r="S21" t="s">
        <v>64</v>
      </c>
    </row>
    <row r="22" spans="1:19" x14ac:dyDescent="0.2">
      <c r="A22">
        <v>1000</v>
      </c>
      <c r="B22" t="s">
        <v>15</v>
      </c>
      <c r="C22">
        <v>350</v>
      </c>
      <c r="D22">
        <v>40.6</v>
      </c>
      <c r="E22">
        <v>15.909000000000001</v>
      </c>
      <c r="F22">
        <v>458.895895</v>
      </c>
      <c r="G22" t="s">
        <v>64</v>
      </c>
      <c r="H22">
        <v>0</v>
      </c>
      <c r="I22" t="s">
        <v>82</v>
      </c>
      <c r="J22" t="s">
        <v>75</v>
      </c>
      <c r="K22">
        <v>500</v>
      </c>
      <c r="L22">
        <v>32.700000000000003</v>
      </c>
      <c r="M22">
        <v>15.503</v>
      </c>
      <c r="N22">
        <v>431.76678099999998</v>
      </c>
      <c r="O22" t="s">
        <v>64</v>
      </c>
      <c r="P22">
        <v>0</v>
      </c>
      <c r="Q22" t="s">
        <v>76</v>
      </c>
      <c r="R22">
        <v>26.7</v>
      </c>
      <c r="S22" t="s">
        <v>64</v>
      </c>
    </row>
    <row r="23" spans="1:19" x14ac:dyDescent="0.2">
      <c r="A23">
        <v>1000</v>
      </c>
      <c r="B23" t="s">
        <v>15</v>
      </c>
      <c r="C23">
        <v>400</v>
      </c>
      <c r="D23">
        <v>38</v>
      </c>
      <c r="E23">
        <v>16.201000000000001</v>
      </c>
      <c r="F23">
        <v>459.59120200000001</v>
      </c>
      <c r="G23" t="s">
        <v>64</v>
      </c>
      <c r="H23">
        <v>0</v>
      </c>
      <c r="I23" t="s">
        <v>83</v>
      </c>
      <c r="J23" t="s">
        <v>75</v>
      </c>
      <c r="K23">
        <v>500</v>
      </c>
      <c r="L23">
        <v>28.1999999999999</v>
      </c>
      <c r="M23">
        <v>15.821</v>
      </c>
      <c r="N23">
        <v>429.88941299999999</v>
      </c>
      <c r="O23" t="s">
        <v>64</v>
      </c>
      <c r="P23">
        <v>0</v>
      </c>
      <c r="Q23" t="s">
        <v>76</v>
      </c>
      <c r="R23">
        <v>33.799999999999997</v>
      </c>
      <c r="S23" t="s">
        <v>64</v>
      </c>
    </row>
    <row r="24" spans="1:19" x14ac:dyDescent="0.2">
      <c r="A24">
        <v>1000</v>
      </c>
      <c r="B24" t="s">
        <v>15</v>
      </c>
      <c r="C24">
        <v>450</v>
      </c>
      <c r="D24">
        <v>38</v>
      </c>
      <c r="E24">
        <v>16.414000000000001</v>
      </c>
      <c r="F24">
        <v>609.44605799999999</v>
      </c>
      <c r="G24" t="s">
        <v>64</v>
      </c>
      <c r="H24">
        <v>0</v>
      </c>
      <c r="I24" t="s">
        <v>84</v>
      </c>
      <c r="J24" t="s">
        <v>75</v>
      </c>
      <c r="K24">
        <v>500</v>
      </c>
      <c r="L24">
        <v>28.9</v>
      </c>
      <c r="M24">
        <v>16.033999999999999</v>
      </c>
      <c r="N24">
        <v>533.936689</v>
      </c>
      <c r="O24" t="s">
        <v>64</v>
      </c>
      <c r="P24">
        <v>0</v>
      </c>
      <c r="Q24" t="s">
        <v>76</v>
      </c>
      <c r="R24">
        <v>33.1</v>
      </c>
      <c r="S24" t="s">
        <v>64</v>
      </c>
    </row>
    <row r="25" spans="1:19" x14ac:dyDescent="0.2">
      <c r="A25">
        <v>1000</v>
      </c>
      <c r="B25" t="s">
        <v>15</v>
      </c>
      <c r="C25">
        <v>500</v>
      </c>
      <c r="D25">
        <v>40.699999999999903</v>
      </c>
      <c r="E25">
        <v>15.606999999999999</v>
      </c>
      <c r="F25">
        <v>497.174757</v>
      </c>
      <c r="G25" t="s">
        <v>64</v>
      </c>
      <c r="H25">
        <v>0</v>
      </c>
      <c r="I25" t="s">
        <v>85</v>
      </c>
      <c r="J25" t="s">
        <v>75</v>
      </c>
      <c r="K25">
        <v>50</v>
      </c>
      <c r="L25">
        <v>31.1</v>
      </c>
      <c r="M25">
        <v>15.2</v>
      </c>
      <c r="N25">
        <v>473.11718999999999</v>
      </c>
      <c r="O25" t="s">
        <v>64</v>
      </c>
      <c r="P25">
        <v>0</v>
      </c>
      <c r="Q25" t="s">
        <v>86</v>
      </c>
      <c r="R25">
        <v>28.1999999999999</v>
      </c>
      <c r="S25" t="s">
        <v>64</v>
      </c>
    </row>
    <row r="26" spans="1:19" x14ac:dyDescent="0.2">
      <c r="A26">
        <v>1000</v>
      </c>
      <c r="B26" t="s">
        <v>15</v>
      </c>
      <c r="C26">
        <v>500</v>
      </c>
      <c r="D26">
        <v>37.1</v>
      </c>
      <c r="E26">
        <v>16.329000000000001</v>
      </c>
      <c r="F26">
        <v>583.31876299999999</v>
      </c>
      <c r="G26" t="s">
        <v>64</v>
      </c>
      <c r="H26">
        <v>0</v>
      </c>
      <c r="I26" t="s">
        <v>85</v>
      </c>
      <c r="J26" t="s">
        <v>75</v>
      </c>
      <c r="K26">
        <v>100</v>
      </c>
      <c r="L26">
        <v>32.5</v>
      </c>
      <c r="M26">
        <v>15.958</v>
      </c>
      <c r="N26">
        <v>551.40248799999995</v>
      </c>
      <c r="O26" t="s">
        <v>64</v>
      </c>
      <c r="P26">
        <v>0</v>
      </c>
      <c r="Q26" t="s">
        <v>87</v>
      </c>
      <c r="R26">
        <v>30.4</v>
      </c>
      <c r="S26" t="s">
        <v>64</v>
      </c>
    </row>
    <row r="27" spans="1:19" x14ac:dyDescent="0.2">
      <c r="A27">
        <v>1000</v>
      </c>
      <c r="B27" t="s">
        <v>15</v>
      </c>
      <c r="C27">
        <v>500</v>
      </c>
      <c r="D27">
        <v>39.700000000000003</v>
      </c>
      <c r="E27">
        <v>16.167999999999999</v>
      </c>
      <c r="F27">
        <v>705.46562800000004</v>
      </c>
      <c r="G27" t="s">
        <v>64</v>
      </c>
      <c r="H27">
        <v>0</v>
      </c>
      <c r="I27" t="s">
        <v>85</v>
      </c>
      <c r="J27" t="s">
        <v>75</v>
      </c>
      <c r="K27">
        <v>150</v>
      </c>
      <c r="L27">
        <v>29.7</v>
      </c>
      <c r="M27">
        <v>15.771000000000001</v>
      </c>
      <c r="N27">
        <v>665.73453799999902</v>
      </c>
      <c r="O27" t="s">
        <v>64</v>
      </c>
      <c r="P27">
        <v>0</v>
      </c>
      <c r="Q27" t="s">
        <v>88</v>
      </c>
      <c r="R27">
        <v>30.599999999999898</v>
      </c>
      <c r="S27" t="s">
        <v>64</v>
      </c>
    </row>
    <row r="28" spans="1:19" x14ac:dyDescent="0.2">
      <c r="A28">
        <v>1000</v>
      </c>
      <c r="B28" t="s">
        <v>15</v>
      </c>
      <c r="C28">
        <v>500</v>
      </c>
      <c r="D28">
        <v>38.200000000000003</v>
      </c>
      <c r="E28">
        <v>16.498000000000001</v>
      </c>
      <c r="F28">
        <v>629.47156799999902</v>
      </c>
      <c r="G28" t="s">
        <v>64</v>
      </c>
      <c r="H28">
        <v>0</v>
      </c>
      <c r="I28" t="s">
        <v>85</v>
      </c>
      <c r="J28" t="s">
        <v>75</v>
      </c>
      <c r="K28">
        <v>200</v>
      </c>
      <c r="L28">
        <v>30.099999999999898</v>
      </c>
      <c r="M28">
        <v>16.116</v>
      </c>
      <c r="N28">
        <v>592.06827299999998</v>
      </c>
      <c r="O28" t="s">
        <v>64</v>
      </c>
      <c r="P28">
        <v>0</v>
      </c>
      <c r="Q28" t="s">
        <v>89</v>
      </c>
      <c r="R28">
        <v>31.7</v>
      </c>
      <c r="S28" t="s">
        <v>64</v>
      </c>
    </row>
    <row r="29" spans="1:19" x14ac:dyDescent="0.2">
      <c r="A29">
        <v>1000</v>
      </c>
      <c r="B29" t="s">
        <v>15</v>
      </c>
      <c r="C29">
        <v>500</v>
      </c>
      <c r="D29">
        <v>39.5</v>
      </c>
      <c r="E29">
        <v>15.933</v>
      </c>
      <c r="F29">
        <v>467.61996799999997</v>
      </c>
      <c r="G29" t="s">
        <v>64</v>
      </c>
      <c r="H29">
        <v>0</v>
      </c>
      <c r="I29" t="s">
        <v>85</v>
      </c>
      <c r="J29" t="s">
        <v>75</v>
      </c>
      <c r="K29">
        <v>250</v>
      </c>
      <c r="L29">
        <v>32.200000000000003</v>
      </c>
      <c r="M29">
        <v>15.538</v>
      </c>
      <c r="N29">
        <v>439.44270699999998</v>
      </c>
      <c r="O29" t="s">
        <v>64</v>
      </c>
      <c r="P29">
        <v>0</v>
      </c>
      <c r="Q29" t="s">
        <v>90</v>
      </c>
      <c r="R29">
        <v>28.299999999999901</v>
      </c>
      <c r="S29" t="s">
        <v>64</v>
      </c>
    </row>
    <row r="30" spans="1:19" x14ac:dyDescent="0.2">
      <c r="A30">
        <v>1000</v>
      </c>
      <c r="B30" t="s">
        <v>15</v>
      </c>
      <c r="C30">
        <v>500</v>
      </c>
      <c r="D30">
        <v>36.6</v>
      </c>
      <c r="E30">
        <v>16.715</v>
      </c>
      <c r="F30">
        <v>455.90410100000003</v>
      </c>
      <c r="G30" t="s">
        <v>64</v>
      </c>
      <c r="H30">
        <v>0</v>
      </c>
      <c r="I30" t="s">
        <v>85</v>
      </c>
      <c r="J30" t="s">
        <v>75</v>
      </c>
      <c r="K30">
        <v>300</v>
      </c>
      <c r="L30">
        <v>29.2</v>
      </c>
      <c r="M30">
        <v>16.349</v>
      </c>
      <c r="N30">
        <v>429.22822600000001</v>
      </c>
      <c r="O30" t="s">
        <v>64</v>
      </c>
      <c r="P30">
        <v>0</v>
      </c>
      <c r="Q30" t="s">
        <v>91</v>
      </c>
      <c r="R30">
        <v>34.200000000000003</v>
      </c>
      <c r="S30" t="s">
        <v>64</v>
      </c>
    </row>
    <row r="31" spans="1:19" x14ac:dyDescent="0.2">
      <c r="A31">
        <v>1000</v>
      </c>
      <c r="B31" t="s">
        <v>15</v>
      </c>
      <c r="C31">
        <v>500</v>
      </c>
      <c r="D31">
        <v>39.5</v>
      </c>
      <c r="E31">
        <v>16.434000000000001</v>
      </c>
      <c r="F31">
        <v>482.829206</v>
      </c>
      <c r="G31" t="s">
        <v>64</v>
      </c>
      <c r="H31">
        <v>0</v>
      </c>
      <c r="I31" t="s">
        <v>85</v>
      </c>
      <c r="J31" t="s">
        <v>75</v>
      </c>
      <c r="K31">
        <v>350</v>
      </c>
      <c r="L31">
        <v>28.599999999999898</v>
      </c>
      <c r="M31">
        <v>16.039000000000001</v>
      </c>
      <c r="N31">
        <v>452.36071800000002</v>
      </c>
      <c r="O31" t="s">
        <v>64</v>
      </c>
      <c r="P31">
        <v>0</v>
      </c>
      <c r="Q31" t="s">
        <v>92</v>
      </c>
      <c r="R31">
        <v>31.9</v>
      </c>
      <c r="S31" t="s">
        <v>64</v>
      </c>
    </row>
    <row r="32" spans="1:19" x14ac:dyDescent="0.2">
      <c r="A32">
        <v>1000</v>
      </c>
      <c r="B32" t="s">
        <v>15</v>
      </c>
      <c r="C32">
        <v>500</v>
      </c>
      <c r="D32">
        <v>37.299999999999997</v>
      </c>
      <c r="E32">
        <v>16.664000000000001</v>
      </c>
      <c r="F32">
        <v>486.14243499999998</v>
      </c>
      <c r="G32" t="s">
        <v>64</v>
      </c>
      <c r="H32">
        <v>0</v>
      </c>
      <c r="I32" t="s">
        <v>85</v>
      </c>
      <c r="J32" t="s">
        <v>75</v>
      </c>
      <c r="K32">
        <v>400</v>
      </c>
      <c r="L32">
        <v>29.4</v>
      </c>
      <c r="M32">
        <v>16.291</v>
      </c>
      <c r="N32">
        <v>461.75248900000003</v>
      </c>
      <c r="O32" t="s">
        <v>64</v>
      </c>
      <c r="P32">
        <v>0</v>
      </c>
      <c r="Q32" t="s">
        <v>93</v>
      </c>
      <c r="R32">
        <v>33.299999999999997</v>
      </c>
      <c r="S32" t="s">
        <v>64</v>
      </c>
    </row>
    <row r="33" spans="1:19" x14ac:dyDescent="0.2">
      <c r="A33">
        <v>1000</v>
      </c>
      <c r="B33" t="s">
        <v>15</v>
      </c>
      <c r="C33">
        <v>500</v>
      </c>
      <c r="D33">
        <v>38.200000000000003</v>
      </c>
      <c r="E33">
        <v>16.532</v>
      </c>
      <c r="F33">
        <v>599.311869</v>
      </c>
      <c r="G33" t="s">
        <v>64</v>
      </c>
      <c r="H33">
        <v>0</v>
      </c>
      <c r="I33" t="s">
        <v>85</v>
      </c>
      <c r="J33" t="s">
        <v>75</v>
      </c>
      <c r="K33">
        <v>450</v>
      </c>
      <c r="L33">
        <v>29.799999999999901</v>
      </c>
      <c r="M33">
        <v>16.149999999999999</v>
      </c>
      <c r="N33">
        <v>569.29374600000006</v>
      </c>
      <c r="O33" t="s">
        <v>64</v>
      </c>
      <c r="P33">
        <v>0</v>
      </c>
      <c r="Q33" t="s">
        <v>94</v>
      </c>
      <c r="R33">
        <v>32</v>
      </c>
      <c r="S33" t="s">
        <v>64</v>
      </c>
    </row>
    <row r="36" spans="1:19" x14ac:dyDescent="0.2">
      <c r="A36">
        <v>1000</v>
      </c>
      <c r="B36" t="s">
        <v>95</v>
      </c>
      <c r="C36">
        <v>50</v>
      </c>
      <c r="D36">
        <v>40.4</v>
      </c>
      <c r="E36">
        <v>15.956</v>
      </c>
      <c r="F36">
        <v>505.044532</v>
      </c>
      <c r="G36" t="s">
        <v>64</v>
      </c>
      <c r="H36">
        <v>0</v>
      </c>
      <c r="I36" t="s">
        <v>96</v>
      </c>
      <c r="J36" t="s">
        <v>95</v>
      </c>
      <c r="K36">
        <v>500</v>
      </c>
      <c r="L36">
        <v>30.2</v>
      </c>
      <c r="M36">
        <v>15.552</v>
      </c>
      <c r="N36">
        <v>471.414062</v>
      </c>
      <c r="O36" t="s">
        <v>64</v>
      </c>
      <c r="P36">
        <v>0</v>
      </c>
      <c r="Q36" t="s">
        <v>97</v>
      </c>
      <c r="R36">
        <v>29.4</v>
      </c>
    </row>
    <row r="37" spans="1:19" x14ac:dyDescent="0.2">
      <c r="A37">
        <v>1000</v>
      </c>
      <c r="B37" t="s">
        <v>95</v>
      </c>
      <c r="C37">
        <v>100</v>
      </c>
      <c r="D37">
        <v>40</v>
      </c>
      <c r="E37">
        <v>16.082000000000001</v>
      </c>
      <c r="F37">
        <v>509.255777999999</v>
      </c>
      <c r="G37" t="s">
        <v>64</v>
      </c>
      <c r="H37">
        <v>0</v>
      </c>
      <c r="I37" t="s">
        <v>98</v>
      </c>
      <c r="J37" t="s">
        <v>95</v>
      </c>
      <c r="K37">
        <v>500</v>
      </c>
      <c r="L37">
        <v>32</v>
      </c>
      <c r="M37">
        <v>15.682</v>
      </c>
      <c r="N37">
        <v>467.03735699999999</v>
      </c>
      <c r="O37" t="s">
        <v>64</v>
      </c>
      <c r="P37">
        <v>0</v>
      </c>
      <c r="Q37" t="s">
        <v>97</v>
      </c>
      <c r="R37">
        <v>28</v>
      </c>
    </row>
    <row r="38" spans="1:19" x14ac:dyDescent="0.2">
      <c r="A38">
        <v>1000</v>
      </c>
      <c r="B38" t="s">
        <v>95</v>
      </c>
      <c r="C38">
        <v>150</v>
      </c>
      <c r="D38">
        <v>42</v>
      </c>
      <c r="E38">
        <v>15.856</v>
      </c>
      <c r="F38">
        <v>437.592715</v>
      </c>
      <c r="G38" t="s">
        <v>64</v>
      </c>
      <c r="H38">
        <v>0</v>
      </c>
      <c r="I38" t="s">
        <v>99</v>
      </c>
      <c r="J38" t="s">
        <v>95</v>
      </c>
      <c r="K38">
        <v>500</v>
      </c>
      <c r="L38">
        <v>30.9</v>
      </c>
      <c r="M38">
        <v>15.436</v>
      </c>
      <c r="N38">
        <v>413.76205299999998</v>
      </c>
      <c r="O38" t="s">
        <v>64</v>
      </c>
      <c r="P38">
        <v>0</v>
      </c>
      <c r="Q38" t="s">
        <v>97</v>
      </c>
      <c r="R38">
        <v>27.1</v>
      </c>
    </row>
    <row r="39" spans="1:19" x14ac:dyDescent="0.2">
      <c r="A39">
        <v>1000</v>
      </c>
      <c r="B39" t="s">
        <v>95</v>
      </c>
      <c r="C39">
        <v>200</v>
      </c>
      <c r="D39">
        <v>41.5</v>
      </c>
      <c r="E39">
        <v>15.63</v>
      </c>
      <c r="F39">
        <v>460.623086</v>
      </c>
      <c r="G39" t="s">
        <v>64</v>
      </c>
      <c r="H39">
        <v>0</v>
      </c>
      <c r="I39" t="s">
        <v>100</v>
      </c>
      <c r="J39" t="s">
        <v>95</v>
      </c>
      <c r="K39">
        <v>500</v>
      </c>
      <c r="L39">
        <v>31.2</v>
      </c>
      <c r="M39">
        <v>15.215</v>
      </c>
      <c r="N39">
        <v>435.40380800000003</v>
      </c>
      <c r="O39" t="s">
        <v>64</v>
      </c>
      <c r="P39">
        <v>0</v>
      </c>
      <c r="Q39" t="s">
        <v>97</v>
      </c>
      <c r="R39">
        <v>27.3</v>
      </c>
    </row>
    <row r="40" spans="1:19" x14ac:dyDescent="0.2">
      <c r="A40">
        <v>1000</v>
      </c>
      <c r="B40" t="s">
        <v>95</v>
      </c>
      <c r="C40">
        <v>250</v>
      </c>
      <c r="D40">
        <v>35.799999999999997</v>
      </c>
      <c r="E40">
        <v>16.204999999999998</v>
      </c>
      <c r="F40">
        <v>482.09132899999997</v>
      </c>
      <c r="G40" t="s">
        <v>64</v>
      </c>
      <c r="H40">
        <v>0</v>
      </c>
      <c r="I40" t="s">
        <v>101</v>
      </c>
      <c r="J40" t="s">
        <v>95</v>
      </c>
      <c r="K40">
        <v>500</v>
      </c>
      <c r="L40">
        <v>36.199999999999903</v>
      </c>
      <c r="M40">
        <v>15.847</v>
      </c>
      <c r="N40">
        <v>464.28205200000002</v>
      </c>
      <c r="O40" t="s">
        <v>64</v>
      </c>
      <c r="P40">
        <v>0</v>
      </c>
      <c r="Q40" t="s">
        <v>97</v>
      </c>
      <c r="R40">
        <v>28</v>
      </c>
    </row>
    <row r="41" spans="1:19" x14ac:dyDescent="0.2">
      <c r="A41">
        <v>1000</v>
      </c>
      <c r="B41" t="s">
        <v>95</v>
      </c>
      <c r="C41">
        <v>300</v>
      </c>
      <c r="D41">
        <v>40.299999999999997</v>
      </c>
      <c r="E41">
        <v>15.375</v>
      </c>
      <c r="F41">
        <v>454.11968099999899</v>
      </c>
      <c r="G41" t="s">
        <v>64</v>
      </c>
      <c r="H41">
        <v>0</v>
      </c>
      <c r="I41" t="s">
        <v>102</v>
      </c>
      <c r="J41" t="s">
        <v>95</v>
      </c>
      <c r="K41">
        <v>500</v>
      </c>
      <c r="L41">
        <v>36.199999999999903</v>
      </c>
      <c r="M41">
        <v>14.972</v>
      </c>
      <c r="N41">
        <v>427.57884999999999</v>
      </c>
      <c r="O41" t="s">
        <v>64</v>
      </c>
      <c r="P41">
        <v>0</v>
      </c>
      <c r="Q41" t="s">
        <v>97</v>
      </c>
      <c r="R41">
        <v>23.5</v>
      </c>
    </row>
    <row r="42" spans="1:19" x14ac:dyDescent="0.2">
      <c r="A42">
        <v>1000</v>
      </c>
      <c r="B42" t="s">
        <v>95</v>
      </c>
      <c r="C42">
        <v>350</v>
      </c>
      <c r="D42">
        <v>37.5</v>
      </c>
      <c r="E42">
        <v>16.087</v>
      </c>
      <c r="F42">
        <v>452.12305300000003</v>
      </c>
      <c r="G42" t="s">
        <v>64</v>
      </c>
      <c r="H42">
        <v>0</v>
      </c>
      <c r="I42" t="s">
        <v>103</v>
      </c>
      <c r="J42" t="s">
        <v>95</v>
      </c>
      <c r="K42">
        <v>500</v>
      </c>
      <c r="L42">
        <v>32.9</v>
      </c>
      <c r="M42">
        <v>15.712</v>
      </c>
      <c r="N42">
        <v>435.933853</v>
      </c>
      <c r="O42" t="s">
        <v>64</v>
      </c>
      <c r="P42">
        <v>0</v>
      </c>
      <c r="Q42" t="s">
        <v>97</v>
      </c>
      <c r="R42">
        <v>29.599999999999898</v>
      </c>
    </row>
    <row r="43" spans="1:19" x14ac:dyDescent="0.2">
      <c r="A43">
        <v>1000</v>
      </c>
      <c r="B43" t="s">
        <v>95</v>
      </c>
      <c r="C43">
        <v>400</v>
      </c>
      <c r="D43">
        <v>38.1</v>
      </c>
      <c r="E43">
        <v>15.747999999999999</v>
      </c>
      <c r="F43">
        <v>449.07969000000003</v>
      </c>
      <c r="G43" t="s">
        <v>64</v>
      </c>
      <c r="H43">
        <v>0</v>
      </c>
      <c r="I43" t="s">
        <v>104</v>
      </c>
      <c r="J43" t="s">
        <v>95</v>
      </c>
      <c r="K43">
        <v>500</v>
      </c>
      <c r="L43">
        <v>29.5</v>
      </c>
      <c r="M43">
        <v>15.367000000000001</v>
      </c>
      <c r="N43">
        <v>421.33914099999998</v>
      </c>
      <c r="O43" t="s">
        <v>64</v>
      </c>
      <c r="P43">
        <v>0</v>
      </c>
      <c r="Q43" t="s">
        <v>97</v>
      </c>
      <c r="R43">
        <v>32.4</v>
      </c>
    </row>
    <row r="44" spans="1:19" x14ac:dyDescent="0.2">
      <c r="A44">
        <v>1000</v>
      </c>
      <c r="B44" t="s">
        <v>95</v>
      </c>
      <c r="C44">
        <v>450</v>
      </c>
      <c r="D44">
        <v>41.699999999999903</v>
      </c>
      <c r="E44">
        <v>15.544</v>
      </c>
      <c r="F44">
        <v>452.377228</v>
      </c>
      <c r="G44" t="s">
        <v>64</v>
      </c>
      <c r="H44">
        <v>0</v>
      </c>
      <c r="I44" t="s">
        <v>105</v>
      </c>
      <c r="J44" t="s">
        <v>95</v>
      </c>
      <c r="K44">
        <v>500</v>
      </c>
      <c r="L44">
        <v>33.9</v>
      </c>
      <c r="M44">
        <v>15.127000000000001</v>
      </c>
      <c r="N44">
        <v>426.04396500000001</v>
      </c>
      <c r="O44" t="s">
        <v>64</v>
      </c>
      <c r="P44">
        <v>0</v>
      </c>
      <c r="Q44" t="s">
        <v>97</v>
      </c>
      <c r="R44">
        <v>24.4</v>
      </c>
    </row>
    <row r="45" spans="1:19" x14ac:dyDescent="0.2">
      <c r="A45">
        <v>1000</v>
      </c>
      <c r="B45" t="s">
        <v>95</v>
      </c>
      <c r="C45">
        <v>500</v>
      </c>
      <c r="D45">
        <v>37.6</v>
      </c>
      <c r="E45">
        <v>16.231999999999999</v>
      </c>
      <c r="F45">
        <v>450.94725899999997</v>
      </c>
      <c r="G45" t="s">
        <v>64</v>
      </c>
      <c r="H45">
        <v>0</v>
      </c>
      <c r="I45" t="s">
        <v>106</v>
      </c>
      <c r="J45" t="s">
        <v>95</v>
      </c>
      <c r="K45">
        <v>50</v>
      </c>
      <c r="L45">
        <v>30.8</v>
      </c>
      <c r="M45">
        <v>15.856</v>
      </c>
      <c r="N45">
        <v>428.11404399999998</v>
      </c>
      <c r="O45" t="s">
        <v>64</v>
      </c>
      <c r="P45">
        <v>0</v>
      </c>
      <c r="Q45" t="s">
        <v>107</v>
      </c>
      <c r="R45">
        <v>31.6</v>
      </c>
    </row>
    <row r="46" spans="1:19" x14ac:dyDescent="0.2">
      <c r="A46">
        <v>1000</v>
      </c>
      <c r="B46" t="s">
        <v>95</v>
      </c>
      <c r="C46">
        <v>500</v>
      </c>
      <c r="D46">
        <v>46.7</v>
      </c>
      <c r="E46">
        <v>14.898999999999999</v>
      </c>
      <c r="F46">
        <v>439.24894799999998</v>
      </c>
      <c r="G46" t="s">
        <v>64</v>
      </c>
      <c r="H46">
        <v>0</v>
      </c>
      <c r="I46" t="s">
        <v>106</v>
      </c>
      <c r="J46" t="s">
        <v>95</v>
      </c>
      <c r="K46">
        <v>100</v>
      </c>
      <c r="L46">
        <v>26.8</v>
      </c>
      <c r="M46">
        <v>14.432</v>
      </c>
      <c r="N46">
        <v>408.09766400000001</v>
      </c>
      <c r="O46" t="s">
        <v>64</v>
      </c>
      <c r="P46">
        <v>0</v>
      </c>
      <c r="Q46" t="s">
        <v>108</v>
      </c>
      <c r="R46">
        <v>26.5</v>
      </c>
    </row>
    <row r="47" spans="1:19" x14ac:dyDescent="0.2">
      <c r="A47">
        <v>1000</v>
      </c>
      <c r="B47" t="s">
        <v>95</v>
      </c>
      <c r="C47">
        <v>500</v>
      </c>
      <c r="D47">
        <v>41.199999999999903</v>
      </c>
      <c r="E47">
        <v>15.807</v>
      </c>
      <c r="F47">
        <v>463.56978600000002</v>
      </c>
      <c r="G47" t="s">
        <v>64</v>
      </c>
      <c r="H47">
        <v>0</v>
      </c>
      <c r="I47" t="s">
        <v>106</v>
      </c>
      <c r="J47" t="s">
        <v>95</v>
      </c>
      <c r="K47">
        <v>150</v>
      </c>
      <c r="L47">
        <v>28.7</v>
      </c>
      <c r="M47">
        <v>15.395</v>
      </c>
      <c r="N47">
        <v>436.312771</v>
      </c>
      <c r="O47" t="s">
        <v>64</v>
      </c>
      <c r="P47">
        <v>0</v>
      </c>
      <c r="Q47" t="s">
        <v>109</v>
      </c>
      <c r="R47">
        <v>30.099999999999898</v>
      </c>
    </row>
    <row r="48" spans="1:19" x14ac:dyDescent="0.2">
      <c r="A48">
        <v>1000</v>
      </c>
      <c r="B48" t="s">
        <v>95</v>
      </c>
      <c r="C48">
        <v>500</v>
      </c>
      <c r="D48">
        <v>46.1</v>
      </c>
      <c r="E48">
        <v>15.74</v>
      </c>
      <c r="F48">
        <v>435.01745599999998</v>
      </c>
      <c r="G48" t="s">
        <v>64</v>
      </c>
      <c r="H48">
        <v>0</v>
      </c>
      <c r="I48" t="s">
        <v>106</v>
      </c>
      <c r="J48" t="s">
        <v>95</v>
      </c>
      <c r="K48">
        <v>200</v>
      </c>
      <c r="L48">
        <v>27.8</v>
      </c>
      <c r="M48">
        <v>15.279</v>
      </c>
      <c r="N48">
        <v>409.528505</v>
      </c>
      <c r="O48" t="s">
        <v>64</v>
      </c>
      <c r="P48">
        <v>0</v>
      </c>
      <c r="Q48" t="s">
        <v>110</v>
      </c>
      <c r="R48">
        <v>26.1</v>
      </c>
    </row>
    <row r="49" spans="1:19" x14ac:dyDescent="0.2">
      <c r="A49">
        <v>1000</v>
      </c>
      <c r="B49" t="s">
        <v>95</v>
      </c>
      <c r="C49">
        <v>500</v>
      </c>
      <c r="D49">
        <v>47</v>
      </c>
      <c r="E49">
        <v>15.010999999999999</v>
      </c>
      <c r="F49">
        <v>434.45330799999999</v>
      </c>
      <c r="G49" t="s">
        <v>64</v>
      </c>
      <c r="H49">
        <v>0</v>
      </c>
      <c r="I49" t="s">
        <v>106</v>
      </c>
      <c r="J49" t="s">
        <v>95</v>
      </c>
      <c r="K49">
        <v>250</v>
      </c>
      <c r="L49">
        <v>28.9</v>
      </c>
      <c r="M49">
        <v>14.541</v>
      </c>
      <c r="N49">
        <v>394.42088200000001</v>
      </c>
      <c r="O49" t="s">
        <v>64</v>
      </c>
      <c r="P49">
        <v>0</v>
      </c>
      <c r="Q49" t="s">
        <v>111</v>
      </c>
      <c r="R49">
        <v>24.099999999999898</v>
      </c>
    </row>
    <row r="50" spans="1:19" x14ac:dyDescent="0.2">
      <c r="A50">
        <v>1000</v>
      </c>
      <c r="B50" t="s">
        <v>95</v>
      </c>
      <c r="C50">
        <v>500</v>
      </c>
      <c r="D50">
        <v>41.099999999999902</v>
      </c>
      <c r="E50">
        <v>15.819000000000001</v>
      </c>
      <c r="F50">
        <v>446.235298</v>
      </c>
      <c r="G50" t="s">
        <v>64</v>
      </c>
      <c r="H50">
        <v>0</v>
      </c>
      <c r="I50" t="s">
        <v>106</v>
      </c>
      <c r="J50" t="s">
        <v>95</v>
      </c>
      <c r="K50">
        <v>300</v>
      </c>
      <c r="L50">
        <v>30.4</v>
      </c>
      <c r="M50">
        <v>15.407999999999999</v>
      </c>
      <c r="N50">
        <v>417.03549800000002</v>
      </c>
      <c r="O50" t="s">
        <v>64</v>
      </c>
      <c r="P50">
        <v>0</v>
      </c>
      <c r="Q50" t="s">
        <v>112</v>
      </c>
      <c r="R50">
        <v>28.499999999999901</v>
      </c>
    </row>
    <row r="51" spans="1:19" x14ac:dyDescent="0.2">
      <c r="A51">
        <v>1000</v>
      </c>
      <c r="B51" t="s">
        <v>95</v>
      </c>
      <c r="C51">
        <v>500</v>
      </c>
      <c r="D51">
        <v>61.199999999999903</v>
      </c>
      <c r="E51">
        <v>12.411</v>
      </c>
      <c r="F51">
        <v>382.28339599999998</v>
      </c>
      <c r="G51" t="s">
        <v>64</v>
      </c>
      <c r="H51">
        <v>0</v>
      </c>
      <c r="I51" t="s">
        <v>106</v>
      </c>
      <c r="J51" t="s">
        <v>95</v>
      </c>
      <c r="K51">
        <v>350</v>
      </c>
      <c r="L51">
        <v>23.799999999999901</v>
      </c>
      <c r="M51">
        <v>11.798999999999999</v>
      </c>
      <c r="N51">
        <v>346.79980499999999</v>
      </c>
      <c r="O51" t="s">
        <v>64</v>
      </c>
      <c r="P51">
        <v>0</v>
      </c>
      <c r="Q51" t="s">
        <v>113</v>
      </c>
      <c r="R51">
        <v>15</v>
      </c>
    </row>
    <row r="52" spans="1:19" x14ac:dyDescent="0.2">
      <c r="A52">
        <v>1000</v>
      </c>
      <c r="B52" t="s">
        <v>95</v>
      </c>
      <c r="C52">
        <v>500</v>
      </c>
      <c r="D52">
        <v>41.4</v>
      </c>
      <c r="E52">
        <v>15.382</v>
      </c>
      <c r="F52">
        <v>449.123133</v>
      </c>
      <c r="G52" t="s">
        <v>64</v>
      </c>
      <c r="H52">
        <v>0</v>
      </c>
      <c r="I52" t="s">
        <v>106</v>
      </c>
      <c r="J52" t="s">
        <v>95</v>
      </c>
      <c r="K52">
        <v>400</v>
      </c>
      <c r="L52">
        <v>28.299999999999901</v>
      </c>
      <c r="M52">
        <v>14.968</v>
      </c>
      <c r="N52">
        <v>424.56840699999998</v>
      </c>
      <c r="O52" t="s">
        <v>64</v>
      </c>
      <c r="P52">
        <v>0</v>
      </c>
      <c r="Q52" t="s">
        <v>114</v>
      </c>
      <c r="R52">
        <v>30.3</v>
      </c>
    </row>
    <row r="53" spans="1:19" x14ac:dyDescent="0.2">
      <c r="A53">
        <v>1000</v>
      </c>
      <c r="B53" t="s">
        <v>95</v>
      </c>
      <c r="C53">
        <v>500</v>
      </c>
      <c r="D53">
        <v>45.2</v>
      </c>
      <c r="E53">
        <v>15.57</v>
      </c>
      <c r="F53">
        <v>462.43929700000001</v>
      </c>
      <c r="G53" t="s">
        <v>64</v>
      </c>
      <c r="H53">
        <v>0</v>
      </c>
      <c r="I53" t="s">
        <v>106</v>
      </c>
      <c r="J53" t="s">
        <v>95</v>
      </c>
      <c r="K53">
        <v>450</v>
      </c>
      <c r="L53">
        <v>29.299999999999901</v>
      </c>
      <c r="M53">
        <v>15.118</v>
      </c>
      <c r="N53">
        <v>434.73508099999998</v>
      </c>
      <c r="O53" t="s">
        <v>64</v>
      </c>
      <c r="P53">
        <v>0</v>
      </c>
      <c r="Q53" t="s">
        <v>115</v>
      </c>
      <c r="R53">
        <v>25.5</v>
      </c>
    </row>
    <row r="57" spans="1:19" x14ac:dyDescent="0.2">
      <c r="A57">
        <v>1000</v>
      </c>
      <c r="B57" t="s">
        <v>15</v>
      </c>
      <c r="C57">
        <v>0</v>
      </c>
      <c r="D57">
        <v>13.8</v>
      </c>
      <c r="E57">
        <v>14.534000000000001</v>
      </c>
      <c r="F57">
        <v>127.099054</v>
      </c>
      <c r="G57" t="s">
        <v>64</v>
      </c>
      <c r="H57">
        <v>0</v>
      </c>
      <c r="I57" t="s">
        <v>65</v>
      </c>
      <c r="J57" t="s">
        <v>75</v>
      </c>
      <c r="K57">
        <v>0</v>
      </c>
      <c r="L57">
        <v>75.3</v>
      </c>
      <c r="M57">
        <v>14.396000000000001</v>
      </c>
      <c r="N57">
        <v>489.042079</v>
      </c>
      <c r="O57" t="s">
        <v>64</v>
      </c>
      <c r="P57">
        <v>0</v>
      </c>
      <c r="Q57" t="s">
        <v>116</v>
      </c>
      <c r="R57">
        <v>10.9</v>
      </c>
      <c r="S57" t="s">
        <v>64</v>
      </c>
    </row>
    <row r="58" spans="1:19" x14ac:dyDescent="0.2">
      <c r="A58">
        <v>1000</v>
      </c>
      <c r="B58" t="s">
        <v>15</v>
      </c>
      <c r="C58">
        <v>0</v>
      </c>
      <c r="D58">
        <v>16.100000000000001</v>
      </c>
      <c r="E58">
        <v>14.587</v>
      </c>
      <c r="F58">
        <v>124.08011500000001</v>
      </c>
      <c r="G58" t="s">
        <v>64</v>
      </c>
      <c r="H58">
        <v>0</v>
      </c>
      <c r="I58" t="s">
        <v>65</v>
      </c>
      <c r="J58" t="s">
        <v>75</v>
      </c>
      <c r="K58">
        <v>50</v>
      </c>
      <c r="L58">
        <v>67.8</v>
      </c>
      <c r="M58">
        <v>14.426</v>
      </c>
      <c r="N58">
        <v>526.92073699999901</v>
      </c>
      <c r="O58" t="s">
        <v>64</v>
      </c>
      <c r="P58">
        <v>0</v>
      </c>
      <c r="Q58" t="s">
        <v>117</v>
      </c>
      <c r="R58">
        <v>16.100000000000001</v>
      </c>
      <c r="S58" t="s">
        <v>64</v>
      </c>
    </row>
    <row r="59" spans="1:19" x14ac:dyDescent="0.2">
      <c r="A59">
        <v>1000</v>
      </c>
      <c r="B59" t="s">
        <v>15</v>
      </c>
      <c r="C59">
        <v>0</v>
      </c>
      <c r="D59">
        <v>14.2</v>
      </c>
      <c r="E59">
        <v>14.879</v>
      </c>
      <c r="F59">
        <v>119.723012</v>
      </c>
      <c r="G59" t="s">
        <v>64</v>
      </c>
      <c r="H59">
        <v>0</v>
      </c>
      <c r="I59" t="s">
        <v>65</v>
      </c>
      <c r="J59" t="s">
        <v>75</v>
      </c>
      <c r="K59">
        <v>100</v>
      </c>
      <c r="L59">
        <v>73.3</v>
      </c>
      <c r="M59">
        <v>14.737</v>
      </c>
      <c r="N59">
        <v>503.21900900000003</v>
      </c>
      <c r="O59" t="s">
        <v>64</v>
      </c>
      <c r="P59">
        <v>0</v>
      </c>
      <c r="Q59" t="s">
        <v>118</v>
      </c>
      <c r="R59">
        <v>12.5</v>
      </c>
      <c r="S59" t="s">
        <v>64</v>
      </c>
    </row>
    <row r="60" spans="1:19" x14ac:dyDescent="0.2">
      <c r="A60">
        <v>1000</v>
      </c>
      <c r="B60" t="s">
        <v>15</v>
      </c>
      <c r="C60">
        <v>0</v>
      </c>
      <c r="D60">
        <v>17.7</v>
      </c>
      <c r="E60">
        <v>15.587999999999999</v>
      </c>
      <c r="F60">
        <v>168.606222</v>
      </c>
      <c r="G60" t="s">
        <v>64</v>
      </c>
      <c r="H60">
        <v>0</v>
      </c>
      <c r="I60" t="s">
        <v>65</v>
      </c>
      <c r="J60" t="s">
        <v>75</v>
      </c>
      <c r="K60">
        <v>150</v>
      </c>
      <c r="L60">
        <v>69.399999999999906</v>
      </c>
      <c r="M60">
        <v>15.411</v>
      </c>
      <c r="N60">
        <v>653.41080899999997</v>
      </c>
      <c r="O60" t="s">
        <v>64</v>
      </c>
      <c r="P60">
        <v>0</v>
      </c>
      <c r="Q60" t="s">
        <v>119</v>
      </c>
      <c r="R60">
        <v>12.9</v>
      </c>
      <c r="S60" t="s">
        <v>64</v>
      </c>
    </row>
    <row r="61" spans="1:19" x14ac:dyDescent="0.2">
      <c r="A61">
        <v>1000</v>
      </c>
      <c r="B61" t="s">
        <v>15</v>
      </c>
      <c r="C61">
        <v>0</v>
      </c>
      <c r="D61">
        <v>15.8</v>
      </c>
      <c r="E61">
        <v>15.247999999999999</v>
      </c>
      <c r="F61">
        <v>118.999291</v>
      </c>
      <c r="G61" t="s">
        <v>64</v>
      </c>
      <c r="H61">
        <v>0</v>
      </c>
      <c r="I61" t="s">
        <v>65</v>
      </c>
      <c r="J61" t="s">
        <v>75</v>
      </c>
      <c r="K61">
        <v>200</v>
      </c>
      <c r="L61">
        <v>68.400000000000006</v>
      </c>
      <c r="M61">
        <v>15.09</v>
      </c>
      <c r="N61">
        <v>497.67693699999899</v>
      </c>
      <c r="O61" t="s">
        <v>64</v>
      </c>
      <c r="P61">
        <v>0</v>
      </c>
      <c r="Q61" t="s">
        <v>120</v>
      </c>
      <c r="R61">
        <v>15.8</v>
      </c>
      <c r="S61" t="s">
        <v>64</v>
      </c>
    </row>
    <row r="62" spans="1:19" x14ac:dyDescent="0.2">
      <c r="A62">
        <v>1000</v>
      </c>
      <c r="B62" t="s">
        <v>15</v>
      </c>
      <c r="C62">
        <v>0</v>
      </c>
      <c r="D62">
        <v>16.100000000000001</v>
      </c>
      <c r="E62">
        <v>13.882999999999999</v>
      </c>
      <c r="F62">
        <v>126.678088</v>
      </c>
      <c r="G62" t="s">
        <v>64</v>
      </c>
      <c r="H62">
        <v>0</v>
      </c>
      <c r="I62" t="s">
        <v>65</v>
      </c>
      <c r="J62" t="s">
        <v>75</v>
      </c>
      <c r="K62">
        <v>250</v>
      </c>
      <c r="L62">
        <v>75.3</v>
      </c>
      <c r="M62">
        <v>13.722</v>
      </c>
      <c r="N62">
        <v>501.68917900000002</v>
      </c>
      <c r="O62" t="s">
        <v>64</v>
      </c>
      <c r="P62">
        <v>0</v>
      </c>
      <c r="Q62" t="s">
        <v>121</v>
      </c>
      <c r="R62">
        <v>8.6</v>
      </c>
      <c r="S62" t="s">
        <v>64</v>
      </c>
    </row>
    <row r="63" spans="1:19" x14ac:dyDescent="0.2">
      <c r="A63">
        <v>1000</v>
      </c>
      <c r="B63" t="s">
        <v>15</v>
      </c>
      <c r="C63">
        <v>0</v>
      </c>
      <c r="D63">
        <v>16.100000000000001</v>
      </c>
      <c r="E63">
        <v>14.86</v>
      </c>
      <c r="F63">
        <v>131.75054399999999</v>
      </c>
      <c r="G63" t="s">
        <v>64</v>
      </c>
      <c r="H63">
        <v>0</v>
      </c>
      <c r="I63" t="s">
        <v>65</v>
      </c>
      <c r="J63" t="s">
        <v>75</v>
      </c>
      <c r="K63">
        <v>300</v>
      </c>
      <c r="L63">
        <v>74.3</v>
      </c>
      <c r="M63">
        <v>14.699</v>
      </c>
      <c r="N63">
        <v>472.6216</v>
      </c>
      <c r="O63" t="s">
        <v>64</v>
      </c>
      <c r="P63">
        <v>0</v>
      </c>
      <c r="Q63" t="s">
        <v>122</v>
      </c>
      <c r="R63">
        <v>9.6</v>
      </c>
      <c r="S63" t="s">
        <v>64</v>
      </c>
    </row>
    <row r="64" spans="1:19" x14ac:dyDescent="0.2">
      <c r="A64">
        <v>1000</v>
      </c>
      <c r="B64" t="s">
        <v>15</v>
      </c>
      <c r="C64">
        <v>0</v>
      </c>
      <c r="D64">
        <v>14.7</v>
      </c>
      <c r="E64">
        <v>15.43</v>
      </c>
      <c r="F64">
        <v>129.91658999999899</v>
      </c>
      <c r="G64" t="s">
        <v>64</v>
      </c>
      <c r="H64">
        <v>0</v>
      </c>
      <c r="I64" t="s">
        <v>65</v>
      </c>
      <c r="J64" t="s">
        <v>75</v>
      </c>
      <c r="K64">
        <v>350</v>
      </c>
      <c r="L64">
        <v>70</v>
      </c>
      <c r="M64">
        <v>15.282999999999999</v>
      </c>
      <c r="N64">
        <v>525.94598099999996</v>
      </c>
      <c r="O64" t="s">
        <v>64</v>
      </c>
      <c r="P64">
        <v>0</v>
      </c>
      <c r="Q64" t="s">
        <v>123</v>
      </c>
      <c r="R64">
        <v>15.299999999999899</v>
      </c>
      <c r="S64" t="s">
        <v>64</v>
      </c>
    </row>
    <row r="65" spans="1:19" x14ac:dyDescent="0.2">
      <c r="A65">
        <v>1000</v>
      </c>
      <c r="B65" t="s">
        <v>15</v>
      </c>
      <c r="C65">
        <v>0</v>
      </c>
      <c r="D65">
        <v>17.2</v>
      </c>
      <c r="E65">
        <v>14.816000000000001</v>
      </c>
      <c r="F65">
        <v>137.343469</v>
      </c>
      <c r="G65" t="s">
        <v>64</v>
      </c>
      <c r="H65">
        <v>0</v>
      </c>
      <c r="I65" t="s">
        <v>65</v>
      </c>
      <c r="J65" t="s">
        <v>75</v>
      </c>
      <c r="K65">
        <v>400</v>
      </c>
      <c r="L65">
        <v>71.3</v>
      </c>
      <c r="M65">
        <v>14.644</v>
      </c>
      <c r="N65">
        <v>545.40949799999999</v>
      </c>
      <c r="O65" t="s">
        <v>64</v>
      </c>
      <c r="P65">
        <v>0</v>
      </c>
      <c r="Q65" t="s">
        <v>124</v>
      </c>
      <c r="R65">
        <v>11.5</v>
      </c>
      <c r="S65" t="s">
        <v>64</v>
      </c>
    </row>
    <row r="66" spans="1:19" x14ac:dyDescent="0.2">
      <c r="A66">
        <v>1000</v>
      </c>
      <c r="B66" t="s">
        <v>15</v>
      </c>
      <c r="C66">
        <v>0</v>
      </c>
      <c r="D66">
        <v>14.299999999999899</v>
      </c>
      <c r="E66">
        <v>15.058999999999999</v>
      </c>
      <c r="F66">
        <v>132.17669899999899</v>
      </c>
      <c r="G66" t="s">
        <v>64</v>
      </c>
      <c r="H66">
        <v>0</v>
      </c>
      <c r="I66" t="s">
        <v>65</v>
      </c>
      <c r="J66" t="s">
        <v>75</v>
      </c>
      <c r="K66">
        <v>450</v>
      </c>
      <c r="L66">
        <v>69.399999999999906</v>
      </c>
      <c r="M66">
        <v>14.916</v>
      </c>
      <c r="N66">
        <v>520.02978299999995</v>
      </c>
      <c r="O66" t="s">
        <v>64</v>
      </c>
      <c r="P66">
        <v>0</v>
      </c>
      <c r="Q66" t="s">
        <v>125</v>
      </c>
      <c r="R66">
        <v>16.3</v>
      </c>
      <c r="S66" t="s">
        <v>64</v>
      </c>
    </row>
    <row r="67" spans="1:19" x14ac:dyDescent="0.2">
      <c r="A67">
        <v>1000</v>
      </c>
      <c r="B67" t="s">
        <v>15</v>
      </c>
      <c r="C67">
        <v>0</v>
      </c>
      <c r="D67">
        <v>21.9</v>
      </c>
      <c r="E67">
        <v>15.643000000000001</v>
      </c>
      <c r="F67">
        <v>136.26538300000001</v>
      </c>
      <c r="G67" t="s">
        <v>64</v>
      </c>
      <c r="H67">
        <v>0</v>
      </c>
      <c r="I67" t="s">
        <v>65</v>
      </c>
      <c r="J67" t="s">
        <v>75</v>
      </c>
      <c r="K67">
        <v>500</v>
      </c>
      <c r="L67">
        <v>58.599999999999902</v>
      </c>
      <c r="M67">
        <v>15.423999999999999</v>
      </c>
      <c r="N67">
        <v>578.64253899999903</v>
      </c>
      <c r="O67" t="s">
        <v>64</v>
      </c>
      <c r="P67">
        <v>0</v>
      </c>
      <c r="Q67" t="s">
        <v>126</v>
      </c>
      <c r="R67">
        <v>19.5</v>
      </c>
      <c r="S67" t="s">
        <v>64</v>
      </c>
    </row>
    <row r="68" spans="1:19" x14ac:dyDescent="0.2">
      <c r="A68">
        <v>1000</v>
      </c>
      <c r="B68" t="s">
        <v>15</v>
      </c>
      <c r="C68">
        <v>500</v>
      </c>
      <c r="D68">
        <v>11.6</v>
      </c>
      <c r="E68">
        <v>19.677</v>
      </c>
      <c r="F68">
        <v>538.419397</v>
      </c>
      <c r="G68" t="s">
        <v>64</v>
      </c>
      <c r="H68">
        <v>0</v>
      </c>
      <c r="I68" t="s">
        <v>127</v>
      </c>
      <c r="J68" t="s">
        <v>75</v>
      </c>
      <c r="K68">
        <v>0</v>
      </c>
      <c r="L68">
        <v>9.5</v>
      </c>
      <c r="M68">
        <v>19.561</v>
      </c>
      <c r="N68">
        <v>507.14901500000002</v>
      </c>
      <c r="O68" t="s">
        <v>64</v>
      </c>
      <c r="P68">
        <v>0</v>
      </c>
      <c r="Q68" t="s">
        <v>116</v>
      </c>
      <c r="R68">
        <v>78.900000000000006</v>
      </c>
      <c r="S68" t="s">
        <v>64</v>
      </c>
    </row>
    <row r="69" spans="1:19" x14ac:dyDescent="0.2">
      <c r="A69">
        <v>1000</v>
      </c>
      <c r="B69" t="s">
        <v>15</v>
      </c>
      <c r="C69">
        <v>500</v>
      </c>
      <c r="D69">
        <v>9.9</v>
      </c>
      <c r="E69">
        <v>20.898</v>
      </c>
      <c r="F69">
        <v>511.07871999999998</v>
      </c>
      <c r="G69" t="s">
        <v>64</v>
      </c>
      <c r="H69">
        <v>0</v>
      </c>
      <c r="I69" t="s">
        <v>127</v>
      </c>
      <c r="J69" t="s">
        <v>75</v>
      </c>
      <c r="K69">
        <v>50</v>
      </c>
      <c r="L69">
        <v>0.5</v>
      </c>
      <c r="M69">
        <v>20.798999999999999</v>
      </c>
      <c r="N69">
        <v>483.894229</v>
      </c>
      <c r="O69" t="s">
        <v>64</v>
      </c>
      <c r="P69">
        <v>0</v>
      </c>
      <c r="Q69" t="s">
        <v>117</v>
      </c>
      <c r="R69">
        <v>89.6</v>
      </c>
      <c r="S69" t="s">
        <v>64</v>
      </c>
    </row>
    <row r="70" spans="1:19" x14ac:dyDescent="0.2">
      <c r="A70">
        <v>1000</v>
      </c>
      <c r="B70" t="s">
        <v>15</v>
      </c>
      <c r="C70">
        <v>500</v>
      </c>
      <c r="D70">
        <v>14</v>
      </c>
      <c r="E70">
        <v>20.486000000000001</v>
      </c>
      <c r="F70">
        <v>677.36673099999996</v>
      </c>
      <c r="G70" t="s">
        <v>64</v>
      </c>
      <c r="H70">
        <v>0</v>
      </c>
      <c r="I70" t="s">
        <v>127</v>
      </c>
      <c r="J70" t="s">
        <v>75</v>
      </c>
      <c r="K70">
        <v>100</v>
      </c>
      <c r="L70">
        <v>12.5</v>
      </c>
      <c r="M70">
        <v>20.346</v>
      </c>
      <c r="N70">
        <v>666.58380699999998</v>
      </c>
      <c r="O70" t="s">
        <v>64</v>
      </c>
      <c r="P70">
        <v>0</v>
      </c>
      <c r="Q70" t="s">
        <v>118</v>
      </c>
      <c r="R70">
        <v>73.5</v>
      </c>
      <c r="S70" t="s">
        <v>64</v>
      </c>
    </row>
    <row r="71" spans="1:19" x14ac:dyDescent="0.2">
      <c r="A71">
        <v>1000</v>
      </c>
      <c r="B71" t="s">
        <v>15</v>
      </c>
      <c r="C71">
        <v>500</v>
      </c>
      <c r="D71">
        <v>15.6</v>
      </c>
      <c r="E71">
        <v>19.699000000000002</v>
      </c>
      <c r="F71">
        <v>512.78011900000001</v>
      </c>
      <c r="G71" t="s">
        <v>64</v>
      </c>
      <c r="H71">
        <v>0</v>
      </c>
      <c r="I71" t="s">
        <v>127</v>
      </c>
      <c r="J71" t="s">
        <v>75</v>
      </c>
      <c r="K71">
        <v>150</v>
      </c>
      <c r="L71">
        <v>10.9</v>
      </c>
      <c r="M71">
        <v>19.542999999999999</v>
      </c>
      <c r="N71">
        <v>488.50725399999999</v>
      </c>
      <c r="O71" t="s">
        <v>64</v>
      </c>
      <c r="P71">
        <v>0</v>
      </c>
      <c r="Q71" t="s">
        <v>119</v>
      </c>
      <c r="R71">
        <v>73.5</v>
      </c>
      <c r="S71" t="s">
        <v>64</v>
      </c>
    </row>
    <row r="72" spans="1:19" x14ac:dyDescent="0.2">
      <c r="A72">
        <v>1000</v>
      </c>
      <c r="B72" t="s">
        <v>15</v>
      </c>
      <c r="C72">
        <v>500</v>
      </c>
      <c r="D72">
        <v>13.3</v>
      </c>
      <c r="E72">
        <v>20.469000000000001</v>
      </c>
      <c r="F72">
        <v>501.61969499999998</v>
      </c>
      <c r="G72" t="s">
        <v>64</v>
      </c>
      <c r="H72">
        <v>0</v>
      </c>
      <c r="I72" t="s">
        <v>127</v>
      </c>
      <c r="J72" t="s">
        <v>75</v>
      </c>
      <c r="K72">
        <v>200</v>
      </c>
      <c r="L72">
        <v>13.2</v>
      </c>
      <c r="M72">
        <v>20.335999999999999</v>
      </c>
      <c r="N72">
        <v>461.37892199999999</v>
      </c>
      <c r="O72" t="s">
        <v>64</v>
      </c>
      <c r="P72">
        <v>0</v>
      </c>
      <c r="Q72" t="s">
        <v>120</v>
      </c>
      <c r="R72">
        <v>73.5</v>
      </c>
      <c r="S72" t="s">
        <v>64</v>
      </c>
    </row>
    <row r="73" spans="1:19" x14ac:dyDescent="0.2">
      <c r="A73">
        <v>1000</v>
      </c>
      <c r="B73" t="s">
        <v>15</v>
      </c>
      <c r="C73">
        <v>500</v>
      </c>
      <c r="D73">
        <v>10.299999999999899</v>
      </c>
      <c r="E73">
        <v>20.895</v>
      </c>
      <c r="F73">
        <v>650.82378099999903</v>
      </c>
      <c r="G73" t="s">
        <v>64</v>
      </c>
      <c r="H73">
        <v>0</v>
      </c>
      <c r="I73" t="s">
        <v>127</v>
      </c>
      <c r="J73" t="s">
        <v>75</v>
      </c>
      <c r="K73">
        <v>250</v>
      </c>
      <c r="L73">
        <v>0.2</v>
      </c>
      <c r="M73">
        <v>20.792000000000002</v>
      </c>
      <c r="N73">
        <v>572.26372500000002</v>
      </c>
      <c r="O73" t="s">
        <v>64</v>
      </c>
      <c r="P73">
        <v>0</v>
      </c>
      <c r="Q73" t="s">
        <v>121</v>
      </c>
      <c r="R73">
        <v>89.5</v>
      </c>
      <c r="S73" t="s">
        <v>64</v>
      </c>
    </row>
    <row r="74" spans="1:19" x14ac:dyDescent="0.2">
      <c r="A74">
        <v>1000</v>
      </c>
      <c r="B74" t="s">
        <v>15</v>
      </c>
      <c r="C74">
        <v>500</v>
      </c>
      <c r="D74">
        <v>11.799999999999899</v>
      </c>
      <c r="E74">
        <v>20.478000000000002</v>
      </c>
      <c r="F74">
        <v>524.42712100000006</v>
      </c>
      <c r="G74" t="s">
        <v>64</v>
      </c>
      <c r="H74">
        <v>0</v>
      </c>
      <c r="I74" t="s">
        <v>127</v>
      </c>
      <c r="J74" t="s">
        <v>75</v>
      </c>
      <c r="K74">
        <v>300</v>
      </c>
      <c r="L74">
        <v>13</v>
      </c>
      <c r="M74">
        <v>20.36</v>
      </c>
      <c r="N74">
        <v>480.724221</v>
      </c>
      <c r="O74" t="s">
        <v>64</v>
      </c>
      <c r="P74">
        <v>0</v>
      </c>
      <c r="Q74" t="s">
        <v>122</v>
      </c>
      <c r="R74">
        <v>75.2</v>
      </c>
      <c r="S74" t="s">
        <v>64</v>
      </c>
    </row>
    <row r="75" spans="1:19" x14ac:dyDescent="0.2">
      <c r="A75">
        <v>1000</v>
      </c>
      <c r="B75" t="s">
        <v>15</v>
      </c>
      <c r="C75">
        <v>500</v>
      </c>
      <c r="D75">
        <v>6.2</v>
      </c>
      <c r="E75">
        <v>20.396999999999998</v>
      </c>
      <c r="F75">
        <v>557.02050099999997</v>
      </c>
      <c r="G75" t="s">
        <v>64</v>
      </c>
      <c r="H75">
        <v>0</v>
      </c>
      <c r="I75" t="s">
        <v>127</v>
      </c>
      <c r="J75" t="s">
        <v>75</v>
      </c>
      <c r="K75">
        <v>350</v>
      </c>
      <c r="L75">
        <v>27.9</v>
      </c>
      <c r="M75">
        <v>20.335000000000001</v>
      </c>
      <c r="N75">
        <v>473.26411400000001</v>
      </c>
      <c r="O75" t="s">
        <v>64</v>
      </c>
      <c r="P75">
        <v>0</v>
      </c>
      <c r="Q75" t="s">
        <v>123</v>
      </c>
      <c r="R75">
        <v>65.900000000000006</v>
      </c>
      <c r="S75" t="s">
        <v>64</v>
      </c>
    </row>
    <row r="76" spans="1:19" x14ac:dyDescent="0.2">
      <c r="A76">
        <v>1000</v>
      </c>
      <c r="B76" t="s">
        <v>15</v>
      </c>
      <c r="C76">
        <v>500</v>
      </c>
      <c r="D76">
        <v>13.6</v>
      </c>
      <c r="E76">
        <v>18.797000000000001</v>
      </c>
      <c r="F76">
        <v>477.12841200000003</v>
      </c>
      <c r="G76" t="s">
        <v>64</v>
      </c>
      <c r="H76">
        <v>0</v>
      </c>
      <c r="I76" t="s">
        <v>127</v>
      </c>
      <c r="J76" t="s">
        <v>75</v>
      </c>
      <c r="K76">
        <v>400</v>
      </c>
      <c r="L76">
        <v>69.3</v>
      </c>
      <c r="M76">
        <v>18.661000000000001</v>
      </c>
      <c r="N76">
        <v>464.71889399999998</v>
      </c>
      <c r="O76" t="s">
        <v>64</v>
      </c>
      <c r="P76">
        <v>0</v>
      </c>
      <c r="Q76" t="s">
        <v>124</v>
      </c>
      <c r="R76">
        <v>17.100000000000001</v>
      </c>
      <c r="S76" t="s">
        <v>64</v>
      </c>
    </row>
    <row r="77" spans="1:19" x14ac:dyDescent="0.2">
      <c r="A77">
        <v>1000</v>
      </c>
      <c r="B77" t="s">
        <v>15</v>
      </c>
      <c r="C77">
        <v>500</v>
      </c>
      <c r="D77">
        <v>15.299999999999899</v>
      </c>
      <c r="E77">
        <v>20.436</v>
      </c>
      <c r="F77">
        <v>545.79293599999903</v>
      </c>
      <c r="G77" t="s">
        <v>64</v>
      </c>
      <c r="H77">
        <v>0</v>
      </c>
      <c r="I77" t="s">
        <v>127</v>
      </c>
      <c r="J77" t="s">
        <v>75</v>
      </c>
      <c r="K77">
        <v>450</v>
      </c>
      <c r="L77">
        <v>14.399999999999901</v>
      </c>
      <c r="M77">
        <v>20.283000000000001</v>
      </c>
      <c r="N77">
        <v>504.424308</v>
      </c>
      <c r="O77" t="s">
        <v>64</v>
      </c>
      <c r="P77">
        <v>0</v>
      </c>
      <c r="Q77" t="s">
        <v>125</v>
      </c>
      <c r="R77">
        <v>70.3</v>
      </c>
      <c r="S77" t="s">
        <v>64</v>
      </c>
    </row>
    <row r="78" spans="1:19" x14ac:dyDescent="0.2">
      <c r="A78">
        <v>1000</v>
      </c>
      <c r="B78" t="s">
        <v>15</v>
      </c>
      <c r="C78">
        <v>500</v>
      </c>
      <c r="D78">
        <v>6.6</v>
      </c>
      <c r="E78">
        <v>20.39</v>
      </c>
      <c r="F78">
        <v>625.29251299999999</v>
      </c>
      <c r="G78" t="s">
        <v>64</v>
      </c>
      <c r="H78">
        <v>0</v>
      </c>
      <c r="I78" t="s">
        <v>127</v>
      </c>
      <c r="J78" t="s">
        <v>75</v>
      </c>
      <c r="K78">
        <v>500</v>
      </c>
      <c r="L78">
        <v>27.4</v>
      </c>
      <c r="M78">
        <v>20.324000000000002</v>
      </c>
      <c r="N78">
        <v>565.78592800000001</v>
      </c>
      <c r="O78" t="s">
        <v>64</v>
      </c>
      <c r="P78">
        <v>0</v>
      </c>
      <c r="Q78" t="s">
        <v>126</v>
      </c>
      <c r="R78">
        <v>66</v>
      </c>
      <c r="S78" t="s">
        <v>64</v>
      </c>
    </row>
    <row r="84" spans="1:19" x14ac:dyDescent="0.2">
      <c r="A84">
        <v>1000</v>
      </c>
      <c r="B84" t="s">
        <v>16</v>
      </c>
      <c r="C84">
        <v>1000</v>
      </c>
      <c r="D84">
        <v>33</v>
      </c>
      <c r="E84">
        <v>14.231999999999999</v>
      </c>
      <c r="F84">
        <v>260231.43104900001</v>
      </c>
      <c r="G84" t="s">
        <v>64</v>
      </c>
      <c r="H84">
        <v>4237.1549999999997</v>
      </c>
      <c r="I84" t="s">
        <v>65</v>
      </c>
      <c r="J84" t="s">
        <v>128</v>
      </c>
      <c r="K84">
        <v>250</v>
      </c>
      <c r="L84">
        <v>64.099999999999994</v>
      </c>
      <c r="M84">
        <v>13.901999999999999</v>
      </c>
      <c r="N84">
        <v>102235.281235</v>
      </c>
      <c r="O84" t="s">
        <v>64</v>
      </c>
      <c r="P84">
        <v>1019.968</v>
      </c>
      <c r="Q84" t="s">
        <v>129</v>
      </c>
      <c r="R84">
        <v>2.9</v>
      </c>
      <c r="S84" t="s">
        <v>64</v>
      </c>
    </row>
    <row r="85" spans="1:19" x14ac:dyDescent="0.2">
      <c r="A85">
        <v>1000</v>
      </c>
      <c r="B85" t="s">
        <v>16</v>
      </c>
      <c r="C85">
        <v>1000</v>
      </c>
      <c r="D85">
        <v>38</v>
      </c>
      <c r="E85">
        <v>14.858000000000001</v>
      </c>
      <c r="F85">
        <v>280422.31902</v>
      </c>
      <c r="G85" t="s">
        <v>64</v>
      </c>
      <c r="H85">
        <v>4472.0439999999999</v>
      </c>
      <c r="I85" t="s">
        <v>65</v>
      </c>
      <c r="J85" t="s">
        <v>128</v>
      </c>
      <c r="K85">
        <v>250</v>
      </c>
      <c r="L85">
        <v>58.8</v>
      </c>
      <c r="M85">
        <v>14.478</v>
      </c>
      <c r="N85">
        <v>94894.560811999996</v>
      </c>
      <c r="O85" t="s">
        <v>64</v>
      </c>
      <c r="P85">
        <v>1053.694</v>
      </c>
      <c r="Q85" t="s">
        <v>130</v>
      </c>
      <c r="R85">
        <v>3.2</v>
      </c>
      <c r="S85" t="s">
        <v>64</v>
      </c>
    </row>
    <row r="86" spans="1:19" x14ac:dyDescent="0.2">
      <c r="A86">
        <v>1000</v>
      </c>
      <c r="B86" t="s">
        <v>16</v>
      </c>
      <c r="C86">
        <v>1000</v>
      </c>
      <c r="D86">
        <v>36.6</v>
      </c>
      <c r="E86">
        <v>15.176</v>
      </c>
      <c r="F86">
        <v>267520.13503399998</v>
      </c>
      <c r="G86" t="s">
        <v>64</v>
      </c>
      <c r="H86">
        <v>4572.348</v>
      </c>
      <c r="I86" t="s">
        <v>65</v>
      </c>
      <c r="J86" t="s">
        <v>128</v>
      </c>
      <c r="K86">
        <v>250</v>
      </c>
      <c r="L86">
        <v>59.8</v>
      </c>
      <c r="M86">
        <v>14.81</v>
      </c>
      <c r="N86">
        <v>105282.84768399999</v>
      </c>
      <c r="O86" t="s">
        <v>64</v>
      </c>
      <c r="P86">
        <v>1080.434</v>
      </c>
      <c r="Q86" t="s">
        <v>131</v>
      </c>
      <c r="R86">
        <v>3.5999999999999899</v>
      </c>
      <c r="S86" t="s">
        <v>64</v>
      </c>
    </row>
    <row r="87" spans="1:19" x14ac:dyDescent="0.2">
      <c r="A87">
        <v>1000</v>
      </c>
      <c r="B87" t="s">
        <v>16</v>
      </c>
      <c r="C87">
        <v>1000</v>
      </c>
      <c r="D87">
        <v>32.200000000000003</v>
      </c>
      <c r="E87">
        <v>15.297000000000001</v>
      </c>
      <c r="F87">
        <v>284447.24452299997</v>
      </c>
      <c r="G87" t="s">
        <v>64</v>
      </c>
      <c r="H87">
        <v>4561.402</v>
      </c>
      <c r="I87" t="s">
        <v>65</v>
      </c>
      <c r="J87" t="s">
        <v>128</v>
      </c>
      <c r="K87">
        <v>250</v>
      </c>
      <c r="L87">
        <v>64.2</v>
      </c>
      <c r="M87">
        <v>14.975</v>
      </c>
      <c r="N87">
        <v>111033.213971</v>
      </c>
      <c r="O87" t="s">
        <v>64</v>
      </c>
      <c r="P87">
        <v>1099.422</v>
      </c>
      <c r="Q87" t="s">
        <v>132</v>
      </c>
      <c r="R87">
        <v>3.5999999999999899</v>
      </c>
      <c r="S87" t="s">
        <v>64</v>
      </c>
    </row>
    <row r="88" spans="1:19" x14ac:dyDescent="0.2">
      <c r="A88">
        <v>1000</v>
      </c>
      <c r="B88" t="s">
        <v>16</v>
      </c>
      <c r="C88">
        <v>1000</v>
      </c>
      <c r="D88">
        <v>35.6</v>
      </c>
      <c r="E88">
        <v>14.993</v>
      </c>
      <c r="F88">
        <v>262790.15837399999</v>
      </c>
      <c r="G88" t="s">
        <v>64</v>
      </c>
      <c r="H88">
        <v>4503.5370000000003</v>
      </c>
      <c r="I88" t="s">
        <v>65</v>
      </c>
      <c r="J88" t="s">
        <v>128</v>
      </c>
      <c r="K88">
        <v>250</v>
      </c>
      <c r="L88">
        <v>61.199999999999903</v>
      </c>
      <c r="M88">
        <v>14.637</v>
      </c>
      <c r="N88">
        <v>103895.432388</v>
      </c>
      <c r="O88" t="s">
        <v>64</v>
      </c>
      <c r="P88">
        <v>1073.6959999999999</v>
      </c>
      <c r="Q88" t="s">
        <v>133</v>
      </c>
      <c r="R88">
        <v>3.2</v>
      </c>
      <c r="S88" t="s">
        <v>64</v>
      </c>
    </row>
    <row r="89" spans="1:19" x14ac:dyDescent="0.2">
      <c r="A89">
        <v>1000</v>
      </c>
      <c r="B89" t="s">
        <v>16</v>
      </c>
      <c r="C89">
        <v>1000</v>
      </c>
      <c r="D89">
        <v>33.9</v>
      </c>
      <c r="E89">
        <v>14.951000000000001</v>
      </c>
      <c r="F89">
        <v>269455.14898499998</v>
      </c>
      <c r="G89" t="s">
        <v>64</v>
      </c>
      <c r="H89">
        <v>4489.3680000000004</v>
      </c>
      <c r="I89" t="s">
        <v>65</v>
      </c>
      <c r="J89" t="s">
        <v>128</v>
      </c>
      <c r="K89">
        <v>250</v>
      </c>
      <c r="L89">
        <v>62.7</v>
      </c>
      <c r="M89">
        <v>14.612</v>
      </c>
      <c r="N89">
        <v>105408.986707</v>
      </c>
      <c r="O89" t="s">
        <v>64</v>
      </c>
      <c r="P89">
        <v>1056.7760000000001</v>
      </c>
      <c r="Q89" t="s">
        <v>134</v>
      </c>
      <c r="R89">
        <v>3.4</v>
      </c>
      <c r="S89" t="s">
        <v>64</v>
      </c>
    </row>
    <row r="90" spans="1:19" x14ac:dyDescent="0.2">
      <c r="A90">
        <v>1000</v>
      </c>
      <c r="B90" t="s">
        <v>16</v>
      </c>
      <c r="C90">
        <v>1000</v>
      </c>
      <c r="D90">
        <v>31.8</v>
      </c>
      <c r="E90">
        <v>14.009</v>
      </c>
      <c r="F90">
        <v>251734.071601</v>
      </c>
      <c r="G90" t="s">
        <v>64</v>
      </c>
      <c r="H90">
        <v>4200.2280000000001</v>
      </c>
      <c r="I90" t="s">
        <v>65</v>
      </c>
      <c r="J90" t="s">
        <v>128</v>
      </c>
      <c r="K90">
        <v>250</v>
      </c>
      <c r="L90">
        <v>66.7</v>
      </c>
      <c r="M90">
        <v>13.691000000000001</v>
      </c>
      <c r="N90">
        <v>98484.754713000002</v>
      </c>
      <c r="O90" t="s">
        <v>64</v>
      </c>
      <c r="P90">
        <v>993.875</v>
      </c>
      <c r="Q90" t="s">
        <v>135</v>
      </c>
      <c r="R90">
        <v>1.5</v>
      </c>
      <c r="S90" t="s">
        <v>64</v>
      </c>
    </row>
    <row r="94" spans="1:19" x14ac:dyDescent="0.2">
      <c r="A94">
        <v>1000</v>
      </c>
      <c r="B94" t="s">
        <v>16</v>
      </c>
      <c r="C94">
        <v>1000</v>
      </c>
      <c r="D94">
        <v>69.8</v>
      </c>
      <c r="E94">
        <v>11.682</v>
      </c>
      <c r="F94">
        <v>209875.69341599999</v>
      </c>
      <c r="G94" t="s">
        <v>64</v>
      </c>
      <c r="H94">
        <v>3414.3090000000002</v>
      </c>
      <c r="I94" t="s">
        <v>65</v>
      </c>
      <c r="J94" t="s">
        <v>128</v>
      </c>
      <c r="K94">
        <v>250</v>
      </c>
      <c r="L94">
        <v>27.6</v>
      </c>
      <c r="M94">
        <v>10.984</v>
      </c>
      <c r="N94">
        <v>82632.599346999996</v>
      </c>
      <c r="O94" t="s">
        <v>64</v>
      </c>
      <c r="P94">
        <v>781.07399999999996</v>
      </c>
      <c r="Q94" t="s">
        <v>136</v>
      </c>
      <c r="R94">
        <v>2.6</v>
      </c>
      <c r="S94" t="s">
        <v>64</v>
      </c>
    </row>
    <row r="95" spans="1:19" x14ac:dyDescent="0.2">
      <c r="A95">
        <v>1000</v>
      </c>
      <c r="B95" t="s">
        <v>16</v>
      </c>
      <c r="C95">
        <v>1000</v>
      </c>
      <c r="D95">
        <v>79.599999999999994</v>
      </c>
      <c r="E95">
        <v>8.827</v>
      </c>
      <c r="F95">
        <v>162473.717783</v>
      </c>
      <c r="G95" t="s">
        <v>64</v>
      </c>
      <c r="H95">
        <v>2606.6689999999999</v>
      </c>
      <c r="I95" t="s">
        <v>65</v>
      </c>
      <c r="J95" t="s">
        <v>128</v>
      </c>
      <c r="K95">
        <v>250</v>
      </c>
      <c r="L95">
        <v>19</v>
      </c>
      <c r="M95">
        <v>8.0310000000000006</v>
      </c>
      <c r="N95">
        <v>58383.202280999998</v>
      </c>
      <c r="O95" t="s">
        <v>64</v>
      </c>
      <c r="P95">
        <v>539.81700000000001</v>
      </c>
      <c r="Q95" t="s">
        <v>137</v>
      </c>
      <c r="R95">
        <v>1.4</v>
      </c>
      <c r="S95" t="s">
        <v>64</v>
      </c>
    </row>
    <row r="96" spans="1:19" x14ac:dyDescent="0.2">
      <c r="A96">
        <v>1000</v>
      </c>
      <c r="B96" t="s">
        <v>16</v>
      </c>
      <c r="C96">
        <v>1000</v>
      </c>
      <c r="D96">
        <v>72.399999999999906</v>
      </c>
      <c r="E96">
        <v>9.1259999999999994</v>
      </c>
      <c r="F96">
        <v>168381.635113</v>
      </c>
      <c r="G96" t="s">
        <v>64</v>
      </c>
      <c r="H96">
        <v>2688.221</v>
      </c>
      <c r="I96" t="s">
        <v>65</v>
      </c>
      <c r="J96" t="s">
        <v>128</v>
      </c>
      <c r="K96">
        <v>250</v>
      </c>
      <c r="L96">
        <v>27.4</v>
      </c>
      <c r="M96">
        <v>8.4019999999999992</v>
      </c>
      <c r="N96">
        <v>61323.0743259999</v>
      </c>
      <c r="O96" t="s">
        <v>64</v>
      </c>
      <c r="P96">
        <v>566.77700000000004</v>
      </c>
      <c r="Q96" t="s">
        <v>138</v>
      </c>
      <c r="R96">
        <v>0.2</v>
      </c>
      <c r="S96" t="s">
        <v>64</v>
      </c>
    </row>
    <row r="97" spans="1:19" x14ac:dyDescent="0.2">
      <c r="A97">
        <v>1000</v>
      </c>
      <c r="B97" t="s">
        <v>16</v>
      </c>
      <c r="C97">
        <v>1000</v>
      </c>
      <c r="D97">
        <v>70.8</v>
      </c>
      <c r="E97">
        <v>10.887</v>
      </c>
      <c r="F97">
        <v>193744.15836100001</v>
      </c>
      <c r="G97" t="s">
        <v>64</v>
      </c>
      <c r="H97">
        <v>3199.3989999999999</v>
      </c>
      <c r="I97" t="s">
        <v>65</v>
      </c>
      <c r="J97" t="s">
        <v>128</v>
      </c>
      <c r="K97">
        <v>250</v>
      </c>
      <c r="L97">
        <v>27</v>
      </c>
      <c r="M97">
        <v>10.179</v>
      </c>
      <c r="N97">
        <v>74197.403990999999</v>
      </c>
      <c r="O97" t="s">
        <v>64</v>
      </c>
      <c r="P97">
        <v>712.62900000000002</v>
      </c>
      <c r="Q97" t="s">
        <v>139</v>
      </c>
      <c r="R97">
        <v>2.19999999999999</v>
      </c>
      <c r="S97" t="s">
        <v>64</v>
      </c>
    </row>
    <row r="98" spans="1:19" x14ac:dyDescent="0.2">
      <c r="A98">
        <v>1000</v>
      </c>
      <c r="B98" t="s">
        <v>16</v>
      </c>
      <c r="C98">
        <v>1000</v>
      </c>
      <c r="D98">
        <v>79.400000000000006</v>
      </c>
      <c r="E98">
        <v>8.5299999999999994</v>
      </c>
      <c r="F98">
        <v>159835.415293</v>
      </c>
      <c r="G98" t="s">
        <v>64</v>
      </c>
      <c r="H98">
        <v>2525.2280000000001</v>
      </c>
      <c r="I98" t="s">
        <v>65</v>
      </c>
      <c r="J98" t="s">
        <v>128</v>
      </c>
      <c r="K98">
        <v>250</v>
      </c>
      <c r="L98">
        <v>19.7</v>
      </c>
      <c r="M98">
        <v>7.7359999999999998</v>
      </c>
      <c r="N98">
        <v>57207.276515999998</v>
      </c>
      <c r="O98" t="s">
        <v>64</v>
      </c>
      <c r="P98">
        <v>514.43399999999997</v>
      </c>
      <c r="Q98" t="s">
        <v>140</v>
      </c>
      <c r="R98">
        <v>0.89999999999999902</v>
      </c>
      <c r="S98" t="s">
        <v>64</v>
      </c>
    </row>
    <row r="99" spans="1:19" x14ac:dyDescent="0.2">
      <c r="A99">
        <v>1000</v>
      </c>
      <c r="B99" t="s">
        <v>16</v>
      </c>
      <c r="C99">
        <v>1000</v>
      </c>
      <c r="D99">
        <v>74.099999999999994</v>
      </c>
      <c r="E99">
        <v>9.9030000000000005</v>
      </c>
      <c r="F99">
        <v>181117.93382000001</v>
      </c>
      <c r="G99" t="s">
        <v>64</v>
      </c>
      <c r="H99">
        <v>2910.212</v>
      </c>
      <c r="I99" t="s">
        <v>65</v>
      </c>
      <c r="J99" t="s">
        <v>128</v>
      </c>
      <c r="K99">
        <v>250</v>
      </c>
      <c r="L99">
        <v>24.5</v>
      </c>
      <c r="M99">
        <v>9.1620000000000008</v>
      </c>
      <c r="N99">
        <v>67904.923980000007</v>
      </c>
      <c r="O99" t="s">
        <v>64</v>
      </c>
      <c r="P99">
        <v>629.57899999999995</v>
      </c>
      <c r="Q99" t="s">
        <v>141</v>
      </c>
      <c r="R99">
        <v>1.4</v>
      </c>
      <c r="S99" t="s">
        <v>64</v>
      </c>
    </row>
    <row r="100" spans="1:19" x14ac:dyDescent="0.2">
      <c r="A100">
        <v>1000</v>
      </c>
      <c r="B100" t="s">
        <v>16</v>
      </c>
      <c r="C100">
        <v>1000</v>
      </c>
      <c r="D100">
        <v>77</v>
      </c>
      <c r="E100">
        <v>9.0429999999999993</v>
      </c>
      <c r="F100">
        <v>161832.39673499999</v>
      </c>
      <c r="G100" t="s">
        <v>64</v>
      </c>
      <c r="H100">
        <v>2659.5320000000002</v>
      </c>
      <c r="I100" t="s">
        <v>65</v>
      </c>
      <c r="J100" t="s">
        <v>128</v>
      </c>
      <c r="K100">
        <v>250</v>
      </c>
      <c r="L100">
        <v>20.3</v>
      </c>
      <c r="M100">
        <v>8.2729999999999997</v>
      </c>
      <c r="N100">
        <v>58840.752954000003</v>
      </c>
      <c r="O100" t="s">
        <v>64</v>
      </c>
      <c r="P100">
        <v>555.02099999999996</v>
      </c>
      <c r="Q100" t="s">
        <v>142</v>
      </c>
      <c r="R100">
        <v>2.7</v>
      </c>
      <c r="S100" t="s">
        <v>64</v>
      </c>
    </row>
    <row r="101" spans="1:19" x14ac:dyDescent="0.2">
      <c r="A101">
        <v>1000</v>
      </c>
      <c r="B101" t="s">
        <v>16</v>
      </c>
      <c r="C101">
        <v>1000</v>
      </c>
      <c r="D101">
        <v>69.8</v>
      </c>
      <c r="E101">
        <v>11.657999999999999</v>
      </c>
      <c r="F101">
        <v>205894.06106799899</v>
      </c>
      <c r="G101" t="s">
        <v>64</v>
      </c>
      <c r="H101">
        <v>3422.5450000000001</v>
      </c>
      <c r="I101" t="s">
        <v>65</v>
      </c>
      <c r="J101" t="s">
        <v>128</v>
      </c>
      <c r="K101">
        <v>250</v>
      </c>
      <c r="L101">
        <v>27.9</v>
      </c>
      <c r="M101">
        <v>10.96</v>
      </c>
      <c r="N101">
        <v>80975.625113999995</v>
      </c>
      <c r="O101" t="s">
        <v>64</v>
      </c>
      <c r="P101">
        <v>775.22500000000002</v>
      </c>
      <c r="Q101" t="s">
        <v>143</v>
      </c>
      <c r="R101">
        <v>2.2999999999999998</v>
      </c>
      <c r="S101" t="s">
        <v>64</v>
      </c>
    </row>
    <row r="102" spans="1:19" x14ac:dyDescent="0.2">
      <c r="A102">
        <v>1000</v>
      </c>
      <c r="B102" t="s">
        <v>16</v>
      </c>
      <c r="C102">
        <v>1000</v>
      </c>
      <c r="D102">
        <v>80.400000000000006</v>
      </c>
      <c r="E102">
        <v>8.5340000000000007</v>
      </c>
      <c r="F102">
        <v>162270.53910200001</v>
      </c>
      <c r="G102" t="s">
        <v>64</v>
      </c>
      <c r="H102">
        <v>2540.393</v>
      </c>
      <c r="I102" t="s">
        <v>65</v>
      </c>
      <c r="J102" t="s">
        <v>128</v>
      </c>
      <c r="K102">
        <v>250</v>
      </c>
      <c r="L102">
        <v>18.600000000000001</v>
      </c>
      <c r="M102">
        <v>7.73</v>
      </c>
      <c r="N102">
        <v>57409.127216000001</v>
      </c>
      <c r="O102" t="s">
        <v>64</v>
      </c>
      <c r="P102">
        <v>511.92899999999997</v>
      </c>
      <c r="Q102" t="s">
        <v>144</v>
      </c>
      <c r="R102">
        <v>1</v>
      </c>
      <c r="S102" t="s">
        <v>64</v>
      </c>
    </row>
    <row r="103" spans="1:19" x14ac:dyDescent="0.2">
      <c r="A103">
        <v>1000</v>
      </c>
      <c r="B103" t="s">
        <v>16</v>
      </c>
      <c r="C103">
        <v>1000</v>
      </c>
      <c r="D103">
        <v>90.9</v>
      </c>
      <c r="E103">
        <v>14.71</v>
      </c>
      <c r="F103">
        <v>258519.41059799999</v>
      </c>
      <c r="G103" t="s">
        <v>64</v>
      </c>
      <c r="H103">
        <v>4531.7070000000003</v>
      </c>
      <c r="I103" t="s">
        <v>65</v>
      </c>
      <c r="J103" t="s">
        <v>128</v>
      </c>
      <c r="K103">
        <v>250</v>
      </c>
      <c r="L103">
        <v>8.6999999999999993</v>
      </c>
      <c r="M103">
        <v>13.801</v>
      </c>
      <c r="N103">
        <v>102132.433821999</v>
      </c>
      <c r="O103" t="s">
        <v>64</v>
      </c>
      <c r="P103">
        <v>946.221</v>
      </c>
      <c r="Q103" t="s">
        <v>145</v>
      </c>
      <c r="R103">
        <v>0.4</v>
      </c>
      <c r="S103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EF8B-A948-2B41-92B2-370BB8CE7487}">
  <dimension ref="A1:Q35"/>
  <sheetViews>
    <sheetView topLeftCell="A58" workbookViewId="0">
      <selection activeCell="S71" sqref="S71"/>
    </sheetView>
  </sheetViews>
  <sheetFormatPr baseColWidth="10" defaultRowHeight="16" x14ac:dyDescent="0.2"/>
  <sheetData>
    <row r="1" spans="1:17" ht="64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20" t="s">
        <v>5</v>
      </c>
      <c r="G1" s="13" t="s">
        <v>172</v>
      </c>
      <c r="H1" s="20" t="s">
        <v>6</v>
      </c>
      <c r="I1" s="21" t="s">
        <v>7</v>
      </c>
      <c r="J1" s="22" t="s">
        <v>8</v>
      </c>
      <c r="K1" s="23" t="s">
        <v>9</v>
      </c>
      <c r="L1" s="23" t="s">
        <v>10</v>
      </c>
      <c r="M1" s="22" t="s">
        <v>11</v>
      </c>
      <c r="N1" s="22" t="s">
        <v>173</v>
      </c>
      <c r="O1" s="22" t="s">
        <v>12</v>
      </c>
      <c r="P1" s="11" t="s">
        <v>13</v>
      </c>
      <c r="Q1" s="24" t="s">
        <v>146</v>
      </c>
    </row>
    <row r="2" spans="1:17" x14ac:dyDescent="0.2">
      <c r="A2" s="15">
        <v>1000</v>
      </c>
      <c r="B2" s="16" t="s">
        <v>15</v>
      </c>
      <c r="C2" s="16">
        <v>0</v>
      </c>
      <c r="D2" s="17">
        <v>96.8</v>
      </c>
      <c r="E2" s="17">
        <v>9.125</v>
      </c>
      <c r="F2" s="18">
        <v>80.629993999999996</v>
      </c>
      <c r="G2" s="17">
        <v>0</v>
      </c>
      <c r="H2" s="18">
        <v>0</v>
      </c>
      <c r="I2" s="25" t="s">
        <v>16</v>
      </c>
      <c r="J2" s="25">
        <v>5</v>
      </c>
      <c r="K2" s="26">
        <v>3.1</v>
      </c>
      <c r="L2" s="26">
        <v>8.157</v>
      </c>
      <c r="M2" s="27">
        <v>702.37262399999997</v>
      </c>
      <c r="N2" s="26">
        <v>0</v>
      </c>
      <c r="O2" s="27">
        <v>8.1739999999999995</v>
      </c>
      <c r="P2" s="28">
        <v>0.1</v>
      </c>
      <c r="Q2" s="29"/>
    </row>
    <row r="3" spans="1:17" x14ac:dyDescent="0.2">
      <c r="A3" s="15">
        <v>1000</v>
      </c>
      <c r="B3" s="16" t="s">
        <v>15</v>
      </c>
      <c r="C3" s="16">
        <v>0</v>
      </c>
      <c r="D3" s="17">
        <v>95.5</v>
      </c>
      <c r="E3" s="17">
        <v>8.1059999999999999</v>
      </c>
      <c r="F3" s="18">
        <v>84.289022000000003</v>
      </c>
      <c r="G3" s="17">
        <v>1.3506</v>
      </c>
      <c r="H3" s="18">
        <v>0</v>
      </c>
      <c r="I3" s="25" t="s">
        <v>16</v>
      </c>
      <c r="J3" s="25">
        <v>10</v>
      </c>
      <c r="K3" s="26">
        <v>4.5</v>
      </c>
      <c r="L3" s="26">
        <v>7.1509999999999998</v>
      </c>
      <c r="M3" s="27">
        <v>1541.70955</v>
      </c>
      <c r="N3" s="26">
        <v>25.087299999999999</v>
      </c>
      <c r="O3" s="27">
        <v>22.373999999999999</v>
      </c>
      <c r="P3" s="28">
        <v>0</v>
      </c>
      <c r="Q3" s="29"/>
    </row>
    <row r="4" spans="1:17" x14ac:dyDescent="0.2">
      <c r="A4" s="15">
        <v>1000</v>
      </c>
      <c r="B4" s="16" t="s">
        <v>15</v>
      </c>
      <c r="C4" s="16">
        <v>0</v>
      </c>
      <c r="D4" s="17">
        <v>82.899999999999906</v>
      </c>
      <c r="E4" s="17">
        <v>9.8759999999999994</v>
      </c>
      <c r="F4" s="18">
        <v>79.117491000000001</v>
      </c>
      <c r="G4" s="17">
        <v>1.3847</v>
      </c>
      <c r="H4" s="18">
        <v>0</v>
      </c>
      <c r="I4" s="25" t="s">
        <v>16</v>
      </c>
      <c r="J4" s="25">
        <v>20</v>
      </c>
      <c r="K4" s="26">
        <v>16.100000000000001</v>
      </c>
      <c r="L4" s="26">
        <v>9.0470000000000006</v>
      </c>
      <c r="M4" s="27">
        <v>2885.2334879999999</v>
      </c>
      <c r="N4" s="26">
        <v>46.3874</v>
      </c>
      <c r="O4" s="27">
        <v>69.698999999999998</v>
      </c>
      <c r="P4" s="28">
        <v>1</v>
      </c>
      <c r="Q4" s="29"/>
    </row>
    <row r="5" spans="1:17" x14ac:dyDescent="0.2">
      <c r="A5" s="15">
        <v>1000</v>
      </c>
      <c r="B5" s="16" t="s">
        <v>15</v>
      </c>
      <c r="C5" s="16">
        <v>0</v>
      </c>
      <c r="D5" s="17">
        <v>71.599999999999994</v>
      </c>
      <c r="E5" s="17">
        <v>10.464</v>
      </c>
      <c r="F5" s="18">
        <v>106.962066999999</v>
      </c>
      <c r="G5" s="17">
        <v>1.2406999999999999</v>
      </c>
      <c r="H5" s="18">
        <v>0</v>
      </c>
      <c r="I5" s="25" t="s">
        <v>16</v>
      </c>
      <c r="J5" s="25">
        <v>30</v>
      </c>
      <c r="K5" s="26">
        <v>26.9</v>
      </c>
      <c r="L5" s="26">
        <v>9.7479999999999993</v>
      </c>
      <c r="M5" s="27">
        <v>5413.8115319999997</v>
      </c>
      <c r="N5" s="26">
        <v>74.382300000000001</v>
      </c>
      <c r="O5" s="27">
        <v>77.902000000000001</v>
      </c>
      <c r="P5" s="28">
        <v>1.5</v>
      </c>
      <c r="Q5" s="29"/>
    </row>
    <row r="6" spans="1:17" x14ac:dyDescent="0.2">
      <c r="A6" s="15">
        <v>1000</v>
      </c>
      <c r="B6" s="16" t="s">
        <v>15</v>
      </c>
      <c r="C6" s="16">
        <v>0</v>
      </c>
      <c r="D6" s="17">
        <v>63.4</v>
      </c>
      <c r="E6" s="17">
        <v>11.327999999999999</v>
      </c>
      <c r="F6" s="18">
        <v>116.12817</v>
      </c>
      <c r="G6" s="17">
        <v>1.3189</v>
      </c>
      <c r="H6" s="18">
        <v>0</v>
      </c>
      <c r="I6" s="25" t="s">
        <v>16</v>
      </c>
      <c r="J6" s="25">
        <v>40</v>
      </c>
      <c r="K6" s="26">
        <v>34.799999999999997</v>
      </c>
      <c r="L6" s="26">
        <v>10.694000000000001</v>
      </c>
      <c r="M6" s="27">
        <v>7650.197032</v>
      </c>
      <c r="N6" s="26">
        <v>94.248000000000005</v>
      </c>
      <c r="O6" s="27">
        <v>94.807000000000002</v>
      </c>
      <c r="P6" s="28">
        <v>1.7999999999999901</v>
      </c>
      <c r="Q6" s="29"/>
    </row>
    <row r="7" spans="1:17" x14ac:dyDescent="0.2">
      <c r="A7" s="15">
        <v>1000</v>
      </c>
      <c r="B7" s="16" t="s">
        <v>15</v>
      </c>
      <c r="C7" s="16">
        <v>0</v>
      </c>
      <c r="D7" s="17">
        <v>52.9</v>
      </c>
      <c r="E7" s="17">
        <v>11.257</v>
      </c>
      <c r="F7" s="18">
        <v>118.85274</v>
      </c>
      <c r="G7" s="17">
        <v>1.6942999999999999</v>
      </c>
      <c r="H7" s="18">
        <v>0</v>
      </c>
      <c r="I7" s="25" t="s">
        <v>16</v>
      </c>
      <c r="J7" s="25">
        <v>50</v>
      </c>
      <c r="K7" s="26">
        <v>45.1</v>
      </c>
      <c r="L7" s="26">
        <v>10.728</v>
      </c>
      <c r="M7" s="27">
        <v>9581.2085549999993</v>
      </c>
      <c r="N7" s="26">
        <v>129.46469999999999</v>
      </c>
      <c r="O7" s="27">
        <v>117.929</v>
      </c>
      <c r="P7" s="28">
        <v>2</v>
      </c>
      <c r="Q7" s="29"/>
    </row>
    <row r="8" spans="1:17" x14ac:dyDescent="0.2">
      <c r="A8" s="15">
        <v>1000</v>
      </c>
      <c r="B8" s="16" t="s">
        <v>15</v>
      </c>
      <c r="C8" s="16">
        <v>0</v>
      </c>
      <c r="D8" s="17">
        <v>43.9</v>
      </c>
      <c r="E8" s="17">
        <v>11.9</v>
      </c>
      <c r="F8" s="18">
        <v>130.55703800000001</v>
      </c>
      <c r="G8" s="17">
        <v>1.9918</v>
      </c>
      <c r="H8" s="18">
        <v>0</v>
      </c>
      <c r="I8" s="25" t="s">
        <v>16</v>
      </c>
      <c r="J8" s="25">
        <v>60</v>
      </c>
      <c r="K8" s="26">
        <v>54.1</v>
      </c>
      <c r="L8" s="26">
        <v>11.461</v>
      </c>
      <c r="M8" s="27">
        <v>12444.835811999999</v>
      </c>
      <c r="N8" s="26">
        <v>172.19040000000001</v>
      </c>
      <c r="O8" s="27">
        <v>180.161</v>
      </c>
      <c r="P8" s="28">
        <v>2</v>
      </c>
      <c r="Q8" s="29"/>
    </row>
    <row r="9" spans="1:17" x14ac:dyDescent="0.2">
      <c r="A9" s="15">
        <v>1000</v>
      </c>
      <c r="B9" s="16" t="s">
        <v>15</v>
      </c>
      <c r="C9" s="16">
        <v>0</v>
      </c>
      <c r="D9" s="17">
        <v>36.799999999999997</v>
      </c>
      <c r="E9" s="17">
        <v>12.43</v>
      </c>
      <c r="F9" s="18">
        <v>131.499956</v>
      </c>
      <c r="G9" s="17">
        <v>1.7293000000000001</v>
      </c>
      <c r="H9" s="18">
        <v>0</v>
      </c>
      <c r="I9" s="25" t="s">
        <v>16</v>
      </c>
      <c r="J9" s="25">
        <v>70</v>
      </c>
      <c r="K9" s="26">
        <v>60.699999999999903</v>
      </c>
      <c r="L9" s="26">
        <v>12.061999999999999</v>
      </c>
      <c r="M9" s="27">
        <v>14806.774844</v>
      </c>
      <c r="N9" s="26">
        <v>193.7741</v>
      </c>
      <c r="O9" s="27">
        <v>264.63</v>
      </c>
      <c r="P9" s="28">
        <v>2.5</v>
      </c>
      <c r="Q9" s="29"/>
    </row>
    <row r="10" spans="1:17" x14ac:dyDescent="0.2">
      <c r="A10" s="15">
        <v>1000</v>
      </c>
      <c r="B10" s="16" t="s">
        <v>15</v>
      </c>
      <c r="C10" s="16">
        <v>0</v>
      </c>
      <c r="D10" s="17">
        <v>33.5</v>
      </c>
      <c r="E10" s="17">
        <v>12.522</v>
      </c>
      <c r="F10" s="18">
        <v>142.85441</v>
      </c>
      <c r="G10" s="17">
        <v>2.1433</v>
      </c>
      <c r="H10" s="18">
        <v>0</v>
      </c>
      <c r="I10" s="25" t="s">
        <v>16</v>
      </c>
      <c r="J10" s="25">
        <v>80</v>
      </c>
      <c r="K10" s="26">
        <v>64.8</v>
      </c>
      <c r="L10" s="26">
        <v>12.186999999999999</v>
      </c>
      <c r="M10" s="27">
        <v>17725.874269</v>
      </c>
      <c r="N10" s="26">
        <v>237.4461</v>
      </c>
      <c r="O10" s="27">
        <v>343.42099999999999</v>
      </c>
      <c r="P10" s="28">
        <v>1.7</v>
      </c>
      <c r="Q10" s="29"/>
    </row>
    <row r="11" spans="1:17" x14ac:dyDescent="0.2">
      <c r="A11" s="15">
        <v>1000</v>
      </c>
      <c r="B11" s="16" t="s">
        <v>15</v>
      </c>
      <c r="C11" s="16">
        <v>0</v>
      </c>
      <c r="D11" s="17">
        <v>28.7</v>
      </c>
      <c r="E11" s="17">
        <v>12.656000000000001</v>
      </c>
      <c r="F11" s="18">
        <v>137.81823699999899</v>
      </c>
      <c r="G11" s="17">
        <v>1.9289000000000001</v>
      </c>
      <c r="H11" s="18">
        <v>0</v>
      </c>
      <c r="I11" s="25" t="s">
        <v>16</v>
      </c>
      <c r="J11" s="25">
        <v>90</v>
      </c>
      <c r="K11" s="26">
        <v>68.5</v>
      </c>
      <c r="L11" s="26">
        <v>12.369</v>
      </c>
      <c r="M11" s="27">
        <v>19994.287162999899</v>
      </c>
      <c r="N11" s="26">
        <v>285.16359999999997</v>
      </c>
      <c r="O11" s="27">
        <v>415.35500000000002</v>
      </c>
      <c r="P11" s="28">
        <v>2.8</v>
      </c>
      <c r="Q11" s="29"/>
    </row>
    <row r="12" spans="1:17" x14ac:dyDescent="0.2">
      <c r="A12" s="15">
        <v>1000</v>
      </c>
      <c r="B12" s="16" t="s">
        <v>15</v>
      </c>
      <c r="C12" s="16">
        <v>0</v>
      </c>
      <c r="D12" s="17">
        <v>29.799999999999901</v>
      </c>
      <c r="E12" s="17">
        <v>12.367000000000001</v>
      </c>
      <c r="F12" s="18">
        <v>136.71905699999999</v>
      </c>
      <c r="G12" s="17">
        <v>1.9372</v>
      </c>
      <c r="H12" s="18">
        <v>0</v>
      </c>
      <c r="I12" s="25" t="s">
        <v>16</v>
      </c>
      <c r="J12" s="25">
        <v>100</v>
      </c>
      <c r="K12" s="26">
        <v>68.599999999999994</v>
      </c>
      <c r="L12" s="26">
        <v>12.069000000000001</v>
      </c>
      <c r="M12" s="27">
        <v>21820.643930999999</v>
      </c>
      <c r="N12" s="26">
        <v>296.38380000000001</v>
      </c>
      <c r="O12" s="27">
        <v>464.77100000000002</v>
      </c>
      <c r="P12" s="28">
        <v>1.6</v>
      </c>
      <c r="Q12" s="29"/>
    </row>
    <row r="13" spans="1:17" x14ac:dyDescent="0.2">
      <c r="A13" s="15">
        <v>1000</v>
      </c>
      <c r="B13" s="16" t="s">
        <v>15</v>
      </c>
      <c r="C13" s="16">
        <v>0</v>
      </c>
      <c r="D13" s="17">
        <v>15.8</v>
      </c>
      <c r="E13" s="17">
        <v>12.986000000000001</v>
      </c>
      <c r="F13" s="18">
        <v>145.91773900000001</v>
      </c>
      <c r="G13" s="17">
        <v>2.1128999999999998</v>
      </c>
      <c r="H13" s="18">
        <v>0</v>
      </c>
      <c r="I13" s="25" t="s">
        <v>16</v>
      </c>
      <c r="J13" s="25">
        <v>150</v>
      </c>
      <c r="K13" s="26">
        <v>82.3</v>
      </c>
      <c r="L13" s="26">
        <v>12.827999999999999</v>
      </c>
      <c r="M13" s="27">
        <v>33882.194607999998</v>
      </c>
      <c r="N13" s="26">
        <v>469.4418</v>
      </c>
      <c r="O13" s="27">
        <v>636.654</v>
      </c>
      <c r="P13" s="28">
        <v>1.9</v>
      </c>
      <c r="Q13" s="29"/>
    </row>
    <row r="14" spans="1:17" x14ac:dyDescent="0.2">
      <c r="A14" s="15">
        <v>1000</v>
      </c>
      <c r="B14" s="16" t="s">
        <v>15</v>
      </c>
      <c r="C14" s="16">
        <v>0</v>
      </c>
      <c r="D14" s="17">
        <v>12.7</v>
      </c>
      <c r="E14" s="17">
        <v>12.79</v>
      </c>
      <c r="F14" s="18">
        <v>142.54964000000001</v>
      </c>
      <c r="G14" s="17">
        <v>2.1293000000000002</v>
      </c>
      <c r="H14" s="18">
        <v>0</v>
      </c>
      <c r="I14" s="25" t="s">
        <v>16</v>
      </c>
      <c r="J14" s="25">
        <v>200</v>
      </c>
      <c r="K14" s="26">
        <v>85.3</v>
      </c>
      <c r="L14" s="26">
        <v>12.663</v>
      </c>
      <c r="M14" s="27">
        <v>43929.730987999901</v>
      </c>
      <c r="N14" s="26">
        <v>605.70150000000001</v>
      </c>
      <c r="O14" s="27">
        <v>687.827</v>
      </c>
      <c r="P14" s="28">
        <v>2</v>
      </c>
      <c r="Q14" s="29"/>
    </row>
    <row r="15" spans="1:17" x14ac:dyDescent="0.2">
      <c r="A15" s="15">
        <v>1000</v>
      </c>
      <c r="B15" s="16" t="s">
        <v>15</v>
      </c>
      <c r="C15" s="16">
        <v>0</v>
      </c>
      <c r="D15" s="17">
        <v>8.9</v>
      </c>
      <c r="E15" s="17">
        <v>13.029</v>
      </c>
      <c r="F15" s="18">
        <v>146.28946400000001</v>
      </c>
      <c r="G15" s="17">
        <v>2.1467000000000001</v>
      </c>
      <c r="H15" s="18">
        <v>0</v>
      </c>
      <c r="I15" s="25" t="s">
        <v>16</v>
      </c>
      <c r="J15" s="25">
        <v>250</v>
      </c>
      <c r="K15" s="26">
        <v>89</v>
      </c>
      <c r="L15" s="26">
        <v>12.94</v>
      </c>
      <c r="M15" s="27">
        <v>55572.647660999901</v>
      </c>
      <c r="N15" s="26">
        <v>773.68529999999998</v>
      </c>
      <c r="O15" s="27">
        <v>783.79100000000005</v>
      </c>
      <c r="P15" s="28">
        <v>2.1</v>
      </c>
      <c r="Q15" s="29"/>
    </row>
    <row r="16" spans="1:17" x14ac:dyDescent="0.2">
      <c r="A16" s="15">
        <v>1000</v>
      </c>
      <c r="B16" s="16" t="s">
        <v>15</v>
      </c>
      <c r="C16" s="16">
        <v>0</v>
      </c>
      <c r="D16" s="17">
        <v>6.1</v>
      </c>
      <c r="E16" s="17">
        <v>12.441000000000001</v>
      </c>
      <c r="F16" s="18">
        <v>142.77268599999999</v>
      </c>
      <c r="G16" s="17">
        <v>1.8532</v>
      </c>
      <c r="H16" s="18">
        <v>0</v>
      </c>
      <c r="I16" s="25" t="s">
        <v>16</v>
      </c>
      <c r="J16" s="25">
        <v>300</v>
      </c>
      <c r="K16" s="26">
        <v>91.8</v>
      </c>
      <c r="L16" s="26">
        <v>12.38</v>
      </c>
      <c r="M16" s="27">
        <v>64332.684732000002</v>
      </c>
      <c r="N16" s="26">
        <v>878.03729999999996</v>
      </c>
      <c r="O16" s="27">
        <v>867.9</v>
      </c>
      <c r="P16" s="28">
        <v>2.1</v>
      </c>
      <c r="Q16" s="29"/>
    </row>
    <row r="17" spans="1:17" x14ac:dyDescent="0.2">
      <c r="A17" s="15">
        <v>1000</v>
      </c>
      <c r="B17" s="16" t="s">
        <v>15</v>
      </c>
      <c r="C17" s="16">
        <v>0</v>
      </c>
      <c r="D17" s="17">
        <v>6.8</v>
      </c>
      <c r="E17" s="17">
        <v>12.916</v>
      </c>
      <c r="F17" s="18">
        <v>150.49541500000001</v>
      </c>
      <c r="G17" s="17">
        <v>1.8188</v>
      </c>
      <c r="H17" s="18">
        <v>0</v>
      </c>
      <c r="I17" s="25" t="s">
        <v>16</v>
      </c>
      <c r="J17" s="25">
        <v>350</v>
      </c>
      <c r="K17" s="26">
        <v>91.1</v>
      </c>
      <c r="L17" s="26">
        <v>12.848000000000001</v>
      </c>
      <c r="M17" s="27">
        <v>80840.352352999995</v>
      </c>
      <c r="N17" s="26">
        <v>1072.1303</v>
      </c>
      <c r="O17" s="27">
        <v>1092.184</v>
      </c>
      <c r="P17" s="28">
        <v>2.1</v>
      </c>
      <c r="Q17" s="29"/>
    </row>
    <row r="18" spans="1:17" x14ac:dyDescent="0.2">
      <c r="A18" s="15">
        <v>1000</v>
      </c>
      <c r="B18" s="16" t="s">
        <v>15</v>
      </c>
      <c r="C18" s="16">
        <v>0</v>
      </c>
      <c r="D18" s="17">
        <v>5.8999999999999897</v>
      </c>
      <c r="E18" s="17">
        <v>12.865</v>
      </c>
      <c r="F18" s="18">
        <v>151.09397300000001</v>
      </c>
      <c r="G18" s="17">
        <v>2.3416000000000001</v>
      </c>
      <c r="H18" s="18">
        <v>0</v>
      </c>
      <c r="I18" s="25" t="s">
        <v>16</v>
      </c>
      <c r="J18" s="25">
        <v>400</v>
      </c>
      <c r="K18" s="26">
        <v>92</v>
      </c>
      <c r="L18" s="26">
        <v>12.805999999999999</v>
      </c>
      <c r="M18" s="27">
        <v>89221.401329</v>
      </c>
      <c r="N18" s="26">
        <v>1201.0730000000001</v>
      </c>
      <c r="O18" s="27">
        <v>1330.607</v>
      </c>
      <c r="P18" s="28">
        <v>2.1</v>
      </c>
      <c r="Q18" s="29"/>
    </row>
    <row r="19" spans="1:17" x14ac:dyDescent="0.2">
      <c r="A19" s="15">
        <v>1000</v>
      </c>
      <c r="B19" s="16" t="s">
        <v>15</v>
      </c>
      <c r="C19" s="16">
        <v>0</v>
      </c>
      <c r="D19" s="17">
        <v>4.9000000000000004</v>
      </c>
      <c r="E19" s="17">
        <v>12.406000000000001</v>
      </c>
      <c r="F19" s="18">
        <v>146.04153299999999</v>
      </c>
      <c r="G19" s="17">
        <v>2.3266</v>
      </c>
      <c r="H19" s="18">
        <v>0</v>
      </c>
      <c r="I19" s="25" t="s">
        <v>16</v>
      </c>
      <c r="J19" s="25">
        <v>450</v>
      </c>
      <c r="K19" s="26">
        <v>93.7</v>
      </c>
      <c r="L19" s="26">
        <v>12.356999999999999</v>
      </c>
      <c r="M19" s="27">
        <v>98153.929630999904</v>
      </c>
      <c r="N19" s="26">
        <v>1350.4652000000001</v>
      </c>
      <c r="O19" s="27">
        <v>1538.241</v>
      </c>
      <c r="P19" s="28">
        <v>1.4</v>
      </c>
      <c r="Q19" s="29"/>
    </row>
    <row r="20" spans="1:17" x14ac:dyDescent="0.2">
      <c r="A20" s="15">
        <v>1000</v>
      </c>
      <c r="B20" s="16" t="s">
        <v>15</v>
      </c>
      <c r="C20" s="16">
        <v>0</v>
      </c>
      <c r="D20" s="17">
        <v>3.5999999999999899</v>
      </c>
      <c r="E20" s="17">
        <v>12.618</v>
      </c>
      <c r="F20" s="18">
        <v>146.82180299999999</v>
      </c>
      <c r="G20" s="17">
        <v>2.0838999999999999</v>
      </c>
      <c r="H20" s="18">
        <v>0</v>
      </c>
      <c r="I20" s="25" t="s">
        <v>16</v>
      </c>
      <c r="J20" s="25">
        <v>500</v>
      </c>
      <c r="K20" s="26">
        <v>94.399999999999906</v>
      </c>
      <c r="L20" s="26">
        <v>12.582000000000001</v>
      </c>
      <c r="M20" s="27">
        <v>110907.691849999</v>
      </c>
      <c r="N20" s="26">
        <v>1524.5007000000001</v>
      </c>
      <c r="O20" s="27">
        <v>1853.7840000000001</v>
      </c>
      <c r="P20" s="28">
        <v>2</v>
      </c>
      <c r="Q20" s="29"/>
    </row>
    <row r="21" spans="1:17" x14ac:dyDescent="0.2">
      <c r="A21" s="15">
        <v>1000</v>
      </c>
      <c r="B21" s="16" t="s">
        <v>15</v>
      </c>
      <c r="C21" s="16">
        <v>0</v>
      </c>
      <c r="D21" s="17">
        <v>4.3</v>
      </c>
      <c r="E21" s="17">
        <v>12.557</v>
      </c>
      <c r="F21" s="18">
        <v>150.398009</v>
      </c>
      <c r="G21" s="17">
        <v>2.5133000000000001</v>
      </c>
      <c r="H21" s="18">
        <v>0</v>
      </c>
      <c r="I21" s="25" t="s">
        <v>16</v>
      </c>
      <c r="J21" s="25">
        <v>650</v>
      </c>
      <c r="K21" s="26">
        <v>94.1</v>
      </c>
      <c r="L21" s="26">
        <v>12.513999999999999</v>
      </c>
      <c r="M21" s="27">
        <v>145616.097996</v>
      </c>
      <c r="N21" s="26">
        <v>2003.1482000000001</v>
      </c>
      <c r="O21" s="27">
        <v>2613.98</v>
      </c>
      <c r="P21" s="28">
        <v>1.6</v>
      </c>
      <c r="Q21" s="29"/>
    </row>
    <row r="22" spans="1:17" x14ac:dyDescent="0.2">
      <c r="A22" s="15">
        <v>1000</v>
      </c>
      <c r="B22" s="16" t="s">
        <v>15</v>
      </c>
      <c r="C22" s="16">
        <v>0</v>
      </c>
      <c r="D22" s="17">
        <v>3.5999999999999899</v>
      </c>
      <c r="E22" s="17">
        <v>12.475</v>
      </c>
      <c r="F22" s="18">
        <v>152.25474800000001</v>
      </c>
      <c r="G22" s="17">
        <v>2.0977999999999999</v>
      </c>
      <c r="H22" s="18">
        <v>0</v>
      </c>
      <c r="I22" s="25" t="s">
        <v>16</v>
      </c>
      <c r="J22" s="25">
        <v>700</v>
      </c>
      <c r="K22" s="26">
        <v>94.8</v>
      </c>
      <c r="L22" s="26">
        <v>12.439</v>
      </c>
      <c r="M22" s="27">
        <v>155763.30329899999</v>
      </c>
      <c r="N22" s="26">
        <v>2077.1523000000002</v>
      </c>
      <c r="O22" s="27">
        <v>2812.7190000000001</v>
      </c>
      <c r="P22" s="28">
        <v>1.6</v>
      </c>
      <c r="Q22" s="29"/>
    </row>
    <row r="23" spans="1:17" x14ac:dyDescent="0.2">
      <c r="A23" s="15">
        <v>1000</v>
      </c>
      <c r="B23" s="16" t="s">
        <v>15</v>
      </c>
      <c r="C23" s="16">
        <v>0</v>
      </c>
      <c r="D23" s="17">
        <v>2.6</v>
      </c>
      <c r="E23" s="17">
        <v>12.047000000000001</v>
      </c>
      <c r="F23" s="18">
        <v>145.22091699999999</v>
      </c>
      <c r="G23" s="17">
        <v>2.1341999999999999</v>
      </c>
      <c r="H23" s="18">
        <v>0</v>
      </c>
      <c r="I23" s="25" t="s">
        <v>16</v>
      </c>
      <c r="J23" s="25">
        <v>750</v>
      </c>
      <c r="K23" s="26">
        <v>96.899999999999906</v>
      </c>
      <c r="L23" s="26">
        <v>12.021000000000001</v>
      </c>
      <c r="M23" s="27">
        <v>161076.986515</v>
      </c>
      <c r="N23" s="26">
        <v>2146.9684000000002</v>
      </c>
      <c r="O23" s="27">
        <v>2922.17</v>
      </c>
      <c r="P23" s="28">
        <v>0.5</v>
      </c>
      <c r="Q23" s="29"/>
    </row>
    <row r="24" spans="1:17" x14ac:dyDescent="0.2">
      <c r="A24" s="15">
        <v>1000</v>
      </c>
      <c r="B24" s="16" t="s">
        <v>15</v>
      </c>
      <c r="C24" s="16">
        <v>0</v>
      </c>
      <c r="D24" s="17">
        <v>2.5</v>
      </c>
      <c r="E24" s="17">
        <v>12.16</v>
      </c>
      <c r="F24" s="18">
        <v>150.51841099999999</v>
      </c>
      <c r="G24" s="17">
        <v>2.0670999999999999</v>
      </c>
      <c r="H24" s="18">
        <v>0</v>
      </c>
      <c r="I24" s="25" t="s">
        <v>16</v>
      </c>
      <c r="J24" s="25">
        <v>800</v>
      </c>
      <c r="K24" s="26">
        <v>96.7</v>
      </c>
      <c r="L24" s="26">
        <v>12.135</v>
      </c>
      <c r="M24" s="27">
        <v>180312.84701199899</v>
      </c>
      <c r="N24" s="26">
        <v>2363.5304999999998</v>
      </c>
      <c r="O24" s="27">
        <v>3115.7339999999999</v>
      </c>
      <c r="P24" s="28">
        <v>0.8</v>
      </c>
      <c r="Q24" s="29"/>
    </row>
    <row r="25" spans="1:17" x14ac:dyDescent="0.2">
      <c r="A25" s="15">
        <v>1000</v>
      </c>
      <c r="B25" s="16" t="s">
        <v>15</v>
      </c>
      <c r="C25" s="16">
        <v>0</v>
      </c>
      <c r="D25" s="17">
        <v>2.5</v>
      </c>
      <c r="E25" s="17">
        <v>12.272</v>
      </c>
      <c r="F25" s="18">
        <v>153.15615399999999</v>
      </c>
      <c r="G25" s="17">
        <v>2.0167000000000002</v>
      </c>
      <c r="H25" s="18">
        <v>0</v>
      </c>
      <c r="I25" s="25" t="s">
        <v>16</v>
      </c>
      <c r="J25" s="25">
        <v>900</v>
      </c>
      <c r="K25" s="26">
        <v>96.2</v>
      </c>
      <c r="L25" s="26">
        <v>12.247</v>
      </c>
      <c r="M25" s="27">
        <v>200492.128933</v>
      </c>
      <c r="N25" s="26">
        <v>2606.1401999999998</v>
      </c>
      <c r="O25" s="27">
        <v>3445.8850000000002</v>
      </c>
      <c r="P25" s="28">
        <v>1.3</v>
      </c>
      <c r="Q25" s="29"/>
    </row>
    <row r="26" spans="1:17" x14ac:dyDescent="0.2">
      <c r="A26" s="15">
        <v>1000</v>
      </c>
      <c r="B26" s="16" t="s">
        <v>15</v>
      </c>
      <c r="C26" s="16">
        <v>0</v>
      </c>
      <c r="D26" s="17">
        <v>1.3</v>
      </c>
      <c r="E26" s="17">
        <v>12.17</v>
      </c>
      <c r="F26" s="18">
        <v>150.83052900000001</v>
      </c>
      <c r="G26" s="17">
        <v>1.9420999999999999</v>
      </c>
      <c r="H26" s="18">
        <v>0</v>
      </c>
      <c r="I26" s="25" t="s">
        <v>16</v>
      </c>
      <c r="J26" s="25">
        <v>1000</v>
      </c>
      <c r="K26" s="26">
        <v>97.6</v>
      </c>
      <c r="L26" s="26">
        <v>12.157</v>
      </c>
      <c r="M26" s="27">
        <v>221457.71239100001</v>
      </c>
      <c r="N26" s="26">
        <v>2884.5333999999998</v>
      </c>
      <c r="O26" s="27">
        <v>3674.9960000000001</v>
      </c>
      <c r="P26" s="28">
        <v>1.0999999999999901</v>
      </c>
      <c r="Q26" s="29"/>
    </row>
    <row r="27" spans="1:17" x14ac:dyDescent="0.2">
      <c r="A27" s="15">
        <v>1000</v>
      </c>
      <c r="B27" s="16" t="s">
        <v>15</v>
      </c>
      <c r="C27" s="16">
        <v>0</v>
      </c>
      <c r="D27" s="17">
        <v>0.89999999999999902</v>
      </c>
      <c r="E27" s="17">
        <v>11.759</v>
      </c>
      <c r="F27" s="18">
        <v>162.75315599999999</v>
      </c>
      <c r="G27" s="17">
        <v>2.3064</v>
      </c>
      <c r="H27" s="18">
        <v>0</v>
      </c>
      <c r="I27" s="25" t="s">
        <v>16</v>
      </c>
      <c r="J27" s="25">
        <v>2000</v>
      </c>
      <c r="K27" s="26">
        <v>98.8</v>
      </c>
      <c r="L27" s="26">
        <v>11.75</v>
      </c>
      <c r="M27" s="27">
        <v>422730.96930599998</v>
      </c>
      <c r="N27" s="26">
        <v>5633.8203999999996</v>
      </c>
      <c r="O27" s="27">
        <v>5819.5950000000003</v>
      </c>
      <c r="P27" s="28">
        <v>0.3</v>
      </c>
      <c r="Q27" s="29"/>
    </row>
    <row r="28" spans="1:17" x14ac:dyDescent="0.2">
      <c r="A28" s="15">
        <v>1000</v>
      </c>
      <c r="B28" s="16" t="s">
        <v>15</v>
      </c>
      <c r="C28" s="16">
        <v>0</v>
      </c>
      <c r="D28" s="17">
        <v>0.7</v>
      </c>
      <c r="E28" s="17">
        <v>11.736000000000001</v>
      </c>
      <c r="F28" s="18">
        <v>146.09461099999999</v>
      </c>
      <c r="G28" s="17">
        <v>2.0985</v>
      </c>
      <c r="H28" s="18">
        <v>0</v>
      </c>
      <c r="I28" s="25" t="s">
        <v>16</v>
      </c>
      <c r="J28" s="25">
        <v>3000</v>
      </c>
      <c r="K28" s="26">
        <v>99</v>
      </c>
      <c r="L28" s="26">
        <v>11.728999999999999</v>
      </c>
      <c r="M28" s="27">
        <v>621034.37469500001</v>
      </c>
      <c r="N28" s="26">
        <v>9430.7446999999993</v>
      </c>
      <c r="O28" s="27">
        <v>9342.2479999999996</v>
      </c>
      <c r="P28" s="28">
        <v>0.3</v>
      </c>
      <c r="Q28" s="29"/>
    </row>
    <row r="29" spans="1:17" x14ac:dyDescent="0.2">
      <c r="A29" s="15">
        <v>1000</v>
      </c>
      <c r="B29" s="16" t="s">
        <v>15</v>
      </c>
      <c r="C29" s="16">
        <v>0</v>
      </c>
      <c r="D29" s="17">
        <v>1.0999999999999901</v>
      </c>
      <c r="E29" s="17">
        <v>11.807</v>
      </c>
      <c r="F29" s="18">
        <v>149.836715</v>
      </c>
      <c r="G29" s="17">
        <v>2.3134000000000001</v>
      </c>
      <c r="H29" s="18">
        <v>0</v>
      </c>
      <c r="I29" s="25" t="s">
        <v>16</v>
      </c>
      <c r="J29" s="25">
        <v>4000</v>
      </c>
      <c r="K29" s="26">
        <v>98.5</v>
      </c>
      <c r="L29" s="26">
        <v>11.795999999999999</v>
      </c>
      <c r="M29" s="27">
        <v>860522.92512399994</v>
      </c>
      <c r="N29" s="26">
        <v>11574.9313</v>
      </c>
      <c r="O29" s="27">
        <v>13106.886</v>
      </c>
      <c r="P29" s="28">
        <v>0.4</v>
      </c>
      <c r="Q29" s="29"/>
    </row>
    <row r="30" spans="1:17" x14ac:dyDescent="0.2">
      <c r="A30" s="15">
        <v>1000</v>
      </c>
      <c r="B30" s="16" t="s">
        <v>15</v>
      </c>
      <c r="C30" s="16">
        <v>0</v>
      </c>
      <c r="D30" s="17">
        <v>0.7</v>
      </c>
      <c r="E30" s="17">
        <v>12.042</v>
      </c>
      <c r="F30" s="18">
        <v>155.43109200000001</v>
      </c>
      <c r="G30" s="17">
        <v>2.056</v>
      </c>
      <c r="H30" s="18">
        <v>0</v>
      </c>
      <c r="I30" s="25" t="s">
        <v>16</v>
      </c>
      <c r="J30" s="25">
        <v>5000</v>
      </c>
      <c r="K30" s="26">
        <v>99.2</v>
      </c>
      <c r="L30" s="26">
        <v>12.035</v>
      </c>
      <c r="M30" s="27">
        <v>1086648.6721979999</v>
      </c>
      <c r="N30" s="26">
        <v>14202.177299999999</v>
      </c>
      <c r="O30" s="27">
        <v>16591.870999999999</v>
      </c>
      <c r="P30" s="28">
        <v>0.1</v>
      </c>
      <c r="Q30" s="29"/>
    </row>
    <row r="31" spans="1:17" x14ac:dyDescent="0.2">
      <c r="A31" s="15">
        <v>1000</v>
      </c>
      <c r="B31" s="16" t="s">
        <v>15</v>
      </c>
      <c r="C31" s="16">
        <v>0</v>
      </c>
      <c r="D31" s="17">
        <v>0.7</v>
      </c>
      <c r="E31" s="17">
        <v>12.238</v>
      </c>
      <c r="F31" s="18">
        <v>164.69620599999999</v>
      </c>
      <c r="G31" s="17">
        <v>2.4740000000000002</v>
      </c>
      <c r="H31" s="18">
        <v>0</v>
      </c>
      <c r="I31" s="25" t="s">
        <v>16</v>
      </c>
      <c r="J31" s="25">
        <v>6000</v>
      </c>
      <c r="K31" s="26">
        <v>99.3</v>
      </c>
      <c r="L31" s="26">
        <v>12.231</v>
      </c>
      <c r="M31" s="27">
        <v>1369302.4147409999</v>
      </c>
      <c r="N31" s="26">
        <v>18847.372299999999</v>
      </c>
      <c r="O31" s="27">
        <v>19838.633000000002</v>
      </c>
      <c r="P31" s="28">
        <v>0</v>
      </c>
      <c r="Q31" s="29"/>
    </row>
    <row r="32" spans="1:17" x14ac:dyDescent="0.2">
      <c r="A32" s="15">
        <v>1000</v>
      </c>
      <c r="B32" s="16" t="s">
        <v>15</v>
      </c>
      <c r="C32" s="16">
        <v>0</v>
      </c>
      <c r="D32" s="17">
        <v>0.3</v>
      </c>
      <c r="E32" s="17">
        <v>11.701000000000001</v>
      </c>
      <c r="F32" s="18">
        <v>165.71491599999999</v>
      </c>
      <c r="G32" s="17">
        <v>2.2799</v>
      </c>
      <c r="H32" s="18">
        <v>0</v>
      </c>
      <c r="I32" s="25" t="s">
        <v>16</v>
      </c>
      <c r="J32" s="25">
        <v>7000</v>
      </c>
      <c r="K32" s="26">
        <v>99.6</v>
      </c>
      <c r="L32" s="26">
        <v>11.698</v>
      </c>
      <c r="M32" s="27">
        <v>1520405.6637500001</v>
      </c>
      <c r="N32" s="26">
        <v>20002.817899999998</v>
      </c>
      <c r="O32" s="27">
        <v>21895.059000000001</v>
      </c>
      <c r="P32" s="28">
        <v>0.1</v>
      </c>
      <c r="Q32" s="29"/>
    </row>
    <row r="33" spans="1:17" x14ac:dyDescent="0.2">
      <c r="A33" s="15">
        <v>1000</v>
      </c>
      <c r="B33" s="16" t="s">
        <v>15</v>
      </c>
      <c r="C33" s="16">
        <v>0</v>
      </c>
      <c r="D33" s="17">
        <v>0.3</v>
      </c>
      <c r="E33" s="17">
        <v>11.750999999999999</v>
      </c>
      <c r="F33" s="18">
        <v>168.77824100000001</v>
      </c>
      <c r="G33" s="17">
        <v>2.3698999999999999</v>
      </c>
      <c r="H33" s="18">
        <v>0</v>
      </c>
      <c r="I33" s="25" t="s">
        <v>16</v>
      </c>
      <c r="J33" s="25">
        <v>8000</v>
      </c>
      <c r="K33" s="26">
        <v>99.6</v>
      </c>
      <c r="L33" s="26">
        <v>11.747999999999999</v>
      </c>
      <c r="M33" s="27">
        <v>1714105.8670419999</v>
      </c>
      <c r="N33" s="26">
        <v>22204.739799999999</v>
      </c>
      <c r="O33" s="27">
        <v>24781.069</v>
      </c>
      <c r="P33" s="28">
        <v>0.1</v>
      </c>
      <c r="Q33" s="29"/>
    </row>
    <row r="34" spans="1:17" x14ac:dyDescent="0.2">
      <c r="A34" s="15">
        <v>1000</v>
      </c>
      <c r="B34" s="16" t="s">
        <v>15</v>
      </c>
      <c r="C34" s="16">
        <v>0</v>
      </c>
      <c r="D34" s="17">
        <v>0.5</v>
      </c>
      <c r="E34" s="17">
        <v>12.215</v>
      </c>
      <c r="F34" s="18">
        <v>156.485758</v>
      </c>
      <c r="G34" s="17">
        <v>2.0449000000000002</v>
      </c>
      <c r="H34" s="18">
        <v>0</v>
      </c>
      <c r="I34" s="25" t="s">
        <v>16</v>
      </c>
      <c r="J34" s="25">
        <v>9000</v>
      </c>
      <c r="K34" s="26">
        <v>99.3</v>
      </c>
      <c r="L34" s="26">
        <v>12.21</v>
      </c>
      <c r="M34" s="27">
        <v>1980878.741065</v>
      </c>
      <c r="N34" s="26">
        <v>27117.980599999999</v>
      </c>
      <c r="O34" s="27">
        <v>28577.524000000001</v>
      </c>
      <c r="P34" s="28">
        <v>0.2</v>
      </c>
      <c r="Q34" s="29"/>
    </row>
    <row r="35" spans="1:17" x14ac:dyDescent="0.2">
      <c r="A35" s="15">
        <v>1000</v>
      </c>
      <c r="B35" s="16" t="s">
        <v>15</v>
      </c>
      <c r="C35" s="16">
        <v>0</v>
      </c>
      <c r="D35" s="17">
        <v>0.3</v>
      </c>
      <c r="E35" s="17">
        <v>11.965999999999999</v>
      </c>
      <c r="F35" s="18">
        <v>166.21363399999899</v>
      </c>
      <c r="G35" s="17">
        <v>2.0823</v>
      </c>
      <c r="H35" s="18">
        <v>0</v>
      </c>
      <c r="I35" s="25" t="s">
        <v>16</v>
      </c>
      <c r="J35" s="25">
        <v>10000</v>
      </c>
      <c r="K35" s="26">
        <v>99.7</v>
      </c>
      <c r="L35" s="26">
        <v>11.962999999999999</v>
      </c>
      <c r="M35" s="27">
        <v>2162833.3323679999</v>
      </c>
      <c r="N35" s="26">
        <v>28978.603299999999</v>
      </c>
      <c r="O35" s="27">
        <v>30807.019</v>
      </c>
      <c r="P35" s="28">
        <v>0</v>
      </c>
      <c r="Q35" s="2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75D3-B829-DB4D-A3CA-DCF905309187}">
  <dimension ref="A1:P135"/>
  <sheetViews>
    <sheetView topLeftCell="C7" workbookViewId="0">
      <selection activeCell="N1" sqref="N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172</v>
      </c>
      <c r="H1" s="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173</v>
      </c>
      <c r="O1" s="1" t="s">
        <v>12</v>
      </c>
      <c r="P1" s="1" t="s">
        <v>13</v>
      </c>
    </row>
    <row r="2" spans="1:16" x14ac:dyDescent="0.2">
      <c r="A2">
        <v>1000</v>
      </c>
      <c r="B2" t="s">
        <v>16</v>
      </c>
      <c r="C2">
        <v>1000</v>
      </c>
      <c r="D2" s="1">
        <v>99.9</v>
      </c>
      <c r="E2" s="1">
        <v>7.6529999999999996</v>
      </c>
      <c r="F2" s="1">
        <v>155697.331917</v>
      </c>
      <c r="G2" s="1">
        <v>1829.8866</v>
      </c>
      <c r="H2" s="1">
        <v>2360.89</v>
      </c>
      <c r="I2" t="s">
        <v>17</v>
      </c>
      <c r="J2">
        <v>5</v>
      </c>
      <c r="K2" s="1">
        <v>0.1</v>
      </c>
      <c r="L2" s="1">
        <v>6.6539999999999999</v>
      </c>
      <c r="M2" s="1">
        <v>993.46278099999995</v>
      </c>
      <c r="N2" s="2">
        <v>11.883599999999999</v>
      </c>
      <c r="O2" s="1">
        <v>10.253</v>
      </c>
      <c r="P2" s="1">
        <v>0</v>
      </c>
    </row>
    <row r="3" spans="1:16" x14ac:dyDescent="0.2">
      <c r="A3">
        <v>1000</v>
      </c>
      <c r="B3" t="s">
        <v>16</v>
      </c>
      <c r="C3">
        <v>1000</v>
      </c>
      <c r="D3" s="1">
        <v>98.2</v>
      </c>
      <c r="E3" s="1">
        <v>8.8279999999999994</v>
      </c>
      <c r="F3" s="1">
        <v>170900.02885899899</v>
      </c>
      <c r="G3" s="1">
        <v>2535.4641999999999</v>
      </c>
      <c r="H3" s="1">
        <v>2746.8319999999999</v>
      </c>
      <c r="I3" t="s">
        <v>17</v>
      </c>
      <c r="J3">
        <v>10</v>
      </c>
      <c r="K3" s="1">
        <v>1</v>
      </c>
      <c r="L3" s="1">
        <v>7.8460000000000001</v>
      </c>
      <c r="M3" s="1">
        <v>1688.7563519999901</v>
      </c>
      <c r="N3" s="2">
        <v>24.8504</v>
      </c>
      <c r="O3" s="1">
        <v>25.76</v>
      </c>
      <c r="P3" s="1">
        <v>0.8</v>
      </c>
    </row>
    <row r="4" spans="1:16" x14ac:dyDescent="0.2">
      <c r="A4">
        <v>1000</v>
      </c>
      <c r="B4" t="s">
        <v>16</v>
      </c>
      <c r="C4">
        <v>1000</v>
      </c>
      <c r="D4" s="1">
        <v>97</v>
      </c>
      <c r="E4" s="1">
        <v>9.8770000000000007</v>
      </c>
      <c r="F4" s="1">
        <v>184815.60758000001</v>
      </c>
      <c r="G4" s="1">
        <v>2771.6718999999998</v>
      </c>
      <c r="H4" s="1">
        <v>3028.22</v>
      </c>
      <c r="I4" t="s">
        <v>17</v>
      </c>
      <c r="J4">
        <v>20</v>
      </c>
      <c r="K4" s="1">
        <v>2</v>
      </c>
      <c r="L4" s="1">
        <v>8.907</v>
      </c>
      <c r="M4" s="1">
        <v>3849.7743439999999</v>
      </c>
      <c r="N4" s="2">
        <v>59.6845</v>
      </c>
      <c r="O4" s="1">
        <v>66.933000000000007</v>
      </c>
      <c r="P4" s="1">
        <v>1</v>
      </c>
    </row>
    <row r="5" spans="1:16" x14ac:dyDescent="0.2">
      <c r="A5">
        <v>1000</v>
      </c>
      <c r="B5" t="s">
        <v>16</v>
      </c>
      <c r="C5">
        <v>1000</v>
      </c>
      <c r="D5" s="1">
        <v>94.5</v>
      </c>
      <c r="E5" s="1">
        <v>10.84</v>
      </c>
      <c r="F5" s="1">
        <v>203353.052524</v>
      </c>
      <c r="G5" s="1">
        <v>2885.2802000000001</v>
      </c>
      <c r="H5" s="1">
        <v>3306.2739999999999</v>
      </c>
      <c r="I5" t="s">
        <v>17</v>
      </c>
      <c r="J5">
        <v>30</v>
      </c>
      <c r="K5" s="1">
        <v>4.2</v>
      </c>
      <c r="L5" s="1">
        <v>9.8949999999999996</v>
      </c>
      <c r="M5" s="1">
        <v>6070.8220799999999</v>
      </c>
      <c r="N5" s="2">
        <v>86.177000000000007</v>
      </c>
      <c r="O5" s="1">
        <v>82.272999999999996</v>
      </c>
      <c r="P5" s="1">
        <v>1.3</v>
      </c>
    </row>
    <row r="6" spans="1:16" x14ac:dyDescent="0.2">
      <c r="A6">
        <v>1000</v>
      </c>
      <c r="B6" t="s">
        <v>16</v>
      </c>
      <c r="C6">
        <v>1000</v>
      </c>
      <c r="D6" s="1">
        <v>92.3</v>
      </c>
      <c r="E6" s="1">
        <v>11.292</v>
      </c>
      <c r="F6" s="1">
        <v>212847.47365500001</v>
      </c>
      <c r="G6" s="1">
        <v>3146.4850000000001</v>
      </c>
      <c r="H6" s="1">
        <v>3426.8760000000002</v>
      </c>
      <c r="I6" t="s">
        <v>17</v>
      </c>
      <c r="J6">
        <v>40</v>
      </c>
      <c r="K6" s="1">
        <v>5.5</v>
      </c>
      <c r="L6" s="1">
        <v>10.369</v>
      </c>
      <c r="M6" s="1">
        <v>8379.8597300000001</v>
      </c>
      <c r="N6" s="2">
        <v>123.8372</v>
      </c>
      <c r="O6" s="1">
        <v>101.643</v>
      </c>
      <c r="P6" s="1">
        <v>2.19999999999999</v>
      </c>
    </row>
    <row r="7" spans="1:16" x14ac:dyDescent="0.2">
      <c r="A7">
        <v>1000</v>
      </c>
      <c r="B7" t="s">
        <v>16</v>
      </c>
      <c r="C7">
        <v>1000</v>
      </c>
      <c r="D7" s="1">
        <v>90.2</v>
      </c>
      <c r="E7" s="1">
        <v>12.090999999999999</v>
      </c>
      <c r="F7" s="1">
        <v>219126.22213400001</v>
      </c>
      <c r="G7" s="1">
        <v>3177.6815000000001</v>
      </c>
      <c r="H7" s="1">
        <v>3645.6509999999998</v>
      </c>
      <c r="I7" t="s">
        <v>17</v>
      </c>
      <c r="J7">
        <v>50</v>
      </c>
      <c r="K7" s="1">
        <v>7.3</v>
      </c>
      <c r="L7" s="1">
        <v>11.189</v>
      </c>
      <c r="M7" s="1">
        <v>11091.086098</v>
      </c>
      <c r="N7" s="2">
        <v>159.17920000000001</v>
      </c>
      <c r="O7" s="1">
        <v>142.221</v>
      </c>
      <c r="P7" s="1">
        <v>2.5</v>
      </c>
    </row>
    <row r="8" spans="1:16" x14ac:dyDescent="0.2">
      <c r="A8">
        <v>1000</v>
      </c>
      <c r="B8" t="s">
        <v>16</v>
      </c>
      <c r="C8">
        <v>1000</v>
      </c>
      <c r="D8" s="1">
        <v>89.1</v>
      </c>
      <c r="E8" s="1">
        <v>12.212999999999999</v>
      </c>
      <c r="F8" s="1">
        <v>228893.777558</v>
      </c>
      <c r="G8" s="1">
        <v>3233.0666999999999</v>
      </c>
      <c r="H8" s="1">
        <v>3667.4009999999998</v>
      </c>
      <c r="I8" t="s">
        <v>17</v>
      </c>
      <c r="J8">
        <v>60</v>
      </c>
      <c r="K8" s="1">
        <v>8.6</v>
      </c>
      <c r="L8" s="1">
        <v>11.321999999999999</v>
      </c>
      <c r="M8" s="1">
        <v>14242.001762</v>
      </c>
      <c r="N8" s="2">
        <v>201.03030000000001</v>
      </c>
      <c r="O8" s="1">
        <v>195.88499999999999</v>
      </c>
      <c r="P8" s="1">
        <v>2.2999999999999998</v>
      </c>
    </row>
    <row r="9" spans="1:16" x14ac:dyDescent="0.2">
      <c r="A9">
        <v>1000</v>
      </c>
      <c r="B9" t="s">
        <v>16</v>
      </c>
      <c r="C9">
        <v>1000</v>
      </c>
      <c r="D9" s="1">
        <v>87.9</v>
      </c>
      <c r="E9" s="1">
        <v>12.430999999999999</v>
      </c>
      <c r="F9" s="1">
        <v>226148.42946300001</v>
      </c>
      <c r="G9" s="1">
        <v>2668.8962000000001</v>
      </c>
      <c r="H9" s="1">
        <v>3711.4380000000001</v>
      </c>
      <c r="I9" t="s">
        <v>17</v>
      </c>
      <c r="J9">
        <v>70</v>
      </c>
      <c r="K9" s="1">
        <v>10.8</v>
      </c>
      <c r="L9" s="1">
        <v>11.552</v>
      </c>
      <c r="M9" s="1">
        <v>17154.890001</v>
      </c>
      <c r="N9" s="2">
        <v>201.46809999999999</v>
      </c>
      <c r="O9" s="1">
        <v>267.50799999999998</v>
      </c>
      <c r="P9" s="1">
        <v>1.3</v>
      </c>
    </row>
    <row r="10" spans="1:16" x14ac:dyDescent="0.2">
      <c r="A10">
        <v>1000</v>
      </c>
      <c r="B10" t="s">
        <v>16</v>
      </c>
      <c r="C10">
        <v>1000</v>
      </c>
      <c r="D10" s="1">
        <v>85.8</v>
      </c>
      <c r="E10" s="1">
        <v>12.561</v>
      </c>
      <c r="F10" s="1">
        <v>217431.747569</v>
      </c>
      <c r="G10" s="1">
        <v>3206.4638</v>
      </c>
      <c r="H10" s="1">
        <v>3748.1559999999999</v>
      </c>
      <c r="I10" t="s">
        <v>17</v>
      </c>
      <c r="J10">
        <v>80</v>
      </c>
      <c r="K10" s="1">
        <v>12.2</v>
      </c>
      <c r="L10" s="1">
        <v>11.702999999999999</v>
      </c>
      <c r="M10" s="1">
        <v>19233.950015999999</v>
      </c>
      <c r="N10" s="2">
        <v>283.90350000000001</v>
      </c>
      <c r="O10" s="1">
        <v>335.34800000000001</v>
      </c>
      <c r="P10" s="1">
        <v>2</v>
      </c>
    </row>
    <row r="11" spans="1:16" x14ac:dyDescent="0.2">
      <c r="A11">
        <v>1000</v>
      </c>
      <c r="B11" t="s">
        <v>16</v>
      </c>
      <c r="C11">
        <v>1000</v>
      </c>
      <c r="D11" s="1">
        <v>83.8</v>
      </c>
      <c r="E11" s="1">
        <v>13.259</v>
      </c>
      <c r="F11" s="1">
        <v>243400.378539</v>
      </c>
      <c r="G11" s="1">
        <v>3533.9369000000002</v>
      </c>
      <c r="H11" s="1">
        <v>3943.6210000000001</v>
      </c>
      <c r="I11" t="s">
        <v>17</v>
      </c>
      <c r="J11">
        <v>90</v>
      </c>
      <c r="K11" s="1">
        <v>13.8</v>
      </c>
      <c r="L11" s="1">
        <v>12.420999999999999</v>
      </c>
      <c r="M11" s="1">
        <v>24795.064691</v>
      </c>
      <c r="N11" s="2">
        <v>360.35860000000002</v>
      </c>
      <c r="O11" s="1">
        <v>419.995</v>
      </c>
      <c r="P11" s="1">
        <v>2.4</v>
      </c>
    </row>
    <row r="12" spans="1:16" x14ac:dyDescent="0.2">
      <c r="A12">
        <v>1000</v>
      </c>
      <c r="B12" t="s">
        <v>16</v>
      </c>
      <c r="C12">
        <v>1000</v>
      </c>
      <c r="D12" s="1">
        <v>83.8</v>
      </c>
      <c r="E12" s="1">
        <v>13.032999999999999</v>
      </c>
      <c r="F12" s="1">
        <v>224526.52212099999</v>
      </c>
      <c r="G12" s="1">
        <v>3236.4964</v>
      </c>
      <c r="H12" s="1">
        <v>3872.636</v>
      </c>
      <c r="I12" t="s">
        <v>17</v>
      </c>
      <c r="J12">
        <v>100</v>
      </c>
      <c r="K12" s="1">
        <v>13.9</v>
      </c>
      <c r="L12" s="1">
        <v>12.195</v>
      </c>
      <c r="M12" s="1">
        <v>25432.057535</v>
      </c>
      <c r="N12" s="2">
        <v>367.0847</v>
      </c>
      <c r="O12" s="1">
        <v>462.42500000000001</v>
      </c>
      <c r="P12" s="1">
        <v>2.2999999999999998</v>
      </c>
    </row>
    <row r="13" spans="1:16" x14ac:dyDescent="0.2">
      <c r="A13">
        <v>1000</v>
      </c>
      <c r="B13" t="s">
        <v>16</v>
      </c>
      <c r="C13">
        <v>1000</v>
      </c>
      <c r="D13" s="1">
        <v>76.2</v>
      </c>
      <c r="E13" s="1">
        <v>14.202</v>
      </c>
      <c r="F13" s="1">
        <v>246197.930112</v>
      </c>
      <c r="G13" s="1">
        <v>3600.1071000000002</v>
      </c>
      <c r="H13" s="1">
        <v>4181.625</v>
      </c>
      <c r="I13" t="s">
        <v>17</v>
      </c>
      <c r="J13">
        <v>150</v>
      </c>
      <c r="K13" s="1">
        <v>20.9</v>
      </c>
      <c r="L13" s="1">
        <v>13.44</v>
      </c>
      <c r="M13" s="1">
        <v>42147.598115000001</v>
      </c>
      <c r="N13" s="2">
        <v>617.16279999999995</v>
      </c>
      <c r="O13" s="1">
        <v>688.11699999999996</v>
      </c>
      <c r="P13" s="1">
        <v>2.9</v>
      </c>
    </row>
    <row r="14" spans="1:16" x14ac:dyDescent="0.2">
      <c r="A14">
        <v>1000</v>
      </c>
      <c r="B14" t="s">
        <v>16</v>
      </c>
      <c r="C14">
        <v>1000</v>
      </c>
      <c r="D14" s="1">
        <v>71</v>
      </c>
      <c r="E14" s="1">
        <v>15.018000000000001</v>
      </c>
      <c r="F14" s="1">
        <v>264468.60789599997</v>
      </c>
      <c r="G14" s="1">
        <v>3773.5234999999998</v>
      </c>
      <c r="H14" s="1">
        <v>4402.9660000000003</v>
      </c>
      <c r="I14" t="s">
        <v>17</v>
      </c>
      <c r="J14">
        <v>200</v>
      </c>
      <c r="K14" s="1">
        <v>25.5</v>
      </c>
      <c r="L14" s="1">
        <v>14.308</v>
      </c>
      <c r="M14" s="1">
        <v>59696.489522000003</v>
      </c>
      <c r="N14" s="2">
        <v>850.63810000000001</v>
      </c>
      <c r="O14" s="1">
        <v>855.79100000000005</v>
      </c>
      <c r="P14" s="1">
        <v>3.5</v>
      </c>
    </row>
    <row r="15" spans="1:16" x14ac:dyDescent="0.2">
      <c r="A15">
        <v>1000</v>
      </c>
      <c r="B15" t="s">
        <v>16</v>
      </c>
      <c r="C15">
        <v>1000</v>
      </c>
      <c r="D15" s="1">
        <v>68.2</v>
      </c>
      <c r="E15" s="1">
        <v>15.455</v>
      </c>
      <c r="F15" s="1">
        <v>269876.107968</v>
      </c>
      <c r="G15" s="1">
        <v>3847.7577000000001</v>
      </c>
      <c r="H15" s="1">
        <v>4531.9520000000002</v>
      </c>
      <c r="I15" t="s">
        <v>17</v>
      </c>
      <c r="J15">
        <v>250</v>
      </c>
      <c r="K15" s="1">
        <v>29.299999999999901</v>
      </c>
      <c r="L15" s="1">
        <v>14.773</v>
      </c>
      <c r="M15" s="1">
        <v>75828.250658000004</v>
      </c>
      <c r="N15" s="2">
        <v>1080.4513999999999</v>
      </c>
      <c r="O15" s="1">
        <v>1032.377</v>
      </c>
      <c r="P15" s="1">
        <v>2.5</v>
      </c>
    </row>
    <row r="16" spans="1:16" x14ac:dyDescent="0.2">
      <c r="A16">
        <v>1000</v>
      </c>
      <c r="B16" t="s">
        <v>16</v>
      </c>
      <c r="C16">
        <v>1000</v>
      </c>
      <c r="D16" s="1">
        <v>63.1</v>
      </c>
      <c r="E16" s="1">
        <v>15.766999999999999</v>
      </c>
      <c r="F16" s="1">
        <v>263077.919368</v>
      </c>
      <c r="G16" s="1">
        <v>3129.7330000000002</v>
      </c>
      <c r="H16" s="1">
        <v>4623.6149999999998</v>
      </c>
      <c r="I16" t="s">
        <v>17</v>
      </c>
      <c r="J16">
        <v>300</v>
      </c>
      <c r="K16" s="1">
        <v>32.4</v>
      </c>
      <c r="L16" s="1">
        <v>15.135999999999999</v>
      </c>
      <c r="M16" s="1">
        <v>89111.121360000005</v>
      </c>
      <c r="N16" s="2">
        <v>1059.0189</v>
      </c>
      <c r="O16" s="1">
        <v>1244.7429999999999</v>
      </c>
      <c r="P16" s="1">
        <v>4.5</v>
      </c>
    </row>
    <row r="17" spans="1:16" x14ac:dyDescent="0.2">
      <c r="A17">
        <v>1000</v>
      </c>
      <c r="B17" t="s">
        <v>16</v>
      </c>
      <c r="C17">
        <v>1000</v>
      </c>
      <c r="D17" s="1">
        <v>60.9</v>
      </c>
      <c r="E17" s="1">
        <v>16.228999999999999</v>
      </c>
      <c r="F17" s="1">
        <v>266942.96352399897</v>
      </c>
      <c r="G17" s="1">
        <v>2977.8606</v>
      </c>
      <c r="H17" s="1">
        <v>4744.6499999999996</v>
      </c>
      <c r="I17" t="s">
        <v>17</v>
      </c>
      <c r="J17">
        <v>350</v>
      </c>
      <c r="K17" s="1">
        <v>35.6</v>
      </c>
      <c r="L17" s="1">
        <v>15.62</v>
      </c>
      <c r="M17" s="1">
        <v>106892.21182</v>
      </c>
      <c r="N17" s="2">
        <v>1191.8659</v>
      </c>
      <c r="O17" s="1">
        <v>1537.557</v>
      </c>
      <c r="P17" s="1">
        <v>3.5</v>
      </c>
    </row>
    <row r="18" spans="1:16" x14ac:dyDescent="0.2">
      <c r="A18">
        <v>1000</v>
      </c>
      <c r="B18" t="s">
        <v>16</v>
      </c>
      <c r="C18">
        <v>1000</v>
      </c>
      <c r="D18" s="1">
        <v>57.599999999999902</v>
      </c>
      <c r="E18" s="1">
        <v>16.187999999999999</v>
      </c>
      <c r="F18" s="1">
        <v>273875.48681500001</v>
      </c>
      <c r="G18" s="1">
        <v>3041.0493999999999</v>
      </c>
      <c r="H18" s="1">
        <v>4736.62</v>
      </c>
      <c r="I18" t="s">
        <v>17</v>
      </c>
      <c r="J18">
        <v>400</v>
      </c>
      <c r="K18" s="1">
        <v>38.700000000000003</v>
      </c>
      <c r="L18" s="1">
        <v>15.612</v>
      </c>
      <c r="M18" s="1">
        <v>127703.208852</v>
      </c>
      <c r="N18" s="2">
        <v>1413.9538</v>
      </c>
      <c r="O18" s="1">
        <v>1835.5129999999999</v>
      </c>
      <c r="P18" s="1">
        <v>3.69999999999999</v>
      </c>
    </row>
    <row r="19" spans="1:16" x14ac:dyDescent="0.2">
      <c r="A19">
        <v>1000</v>
      </c>
      <c r="B19" t="s">
        <v>16</v>
      </c>
      <c r="C19">
        <v>1000</v>
      </c>
      <c r="D19" s="1">
        <v>55</v>
      </c>
      <c r="E19" s="1">
        <v>16.29</v>
      </c>
      <c r="F19" s="1">
        <v>273491.71935999999</v>
      </c>
      <c r="G19" s="1">
        <v>3047.8566000000001</v>
      </c>
      <c r="H19" s="1">
        <v>4779.1980000000003</v>
      </c>
      <c r="I19" t="s">
        <v>17</v>
      </c>
      <c r="J19">
        <v>450</v>
      </c>
      <c r="K19" s="1">
        <v>41.099999999999902</v>
      </c>
      <c r="L19" s="1">
        <v>15.74</v>
      </c>
      <c r="M19" s="1">
        <v>145087.068466</v>
      </c>
      <c r="N19" s="2">
        <v>1618.0514000000001</v>
      </c>
      <c r="O19" s="1">
        <v>2171.761</v>
      </c>
      <c r="P19" s="1">
        <v>3.9</v>
      </c>
    </row>
    <row r="20" spans="1:16" x14ac:dyDescent="0.2">
      <c r="A20">
        <v>1000</v>
      </c>
      <c r="B20" t="s">
        <v>16</v>
      </c>
      <c r="C20">
        <v>1000</v>
      </c>
      <c r="D20" s="1">
        <v>53.7</v>
      </c>
      <c r="E20" s="1">
        <v>16.228000000000002</v>
      </c>
      <c r="F20" s="1">
        <v>268909.43667799898</v>
      </c>
      <c r="G20" s="1">
        <v>2999.5823999999998</v>
      </c>
      <c r="H20" s="1">
        <v>4741.7529999999997</v>
      </c>
      <c r="I20" t="s">
        <v>17</v>
      </c>
      <c r="J20">
        <v>500</v>
      </c>
      <c r="K20" s="1">
        <v>42.199999999999903</v>
      </c>
      <c r="L20" s="1">
        <v>15.691000000000001</v>
      </c>
      <c r="M20" s="1">
        <v>159838.88214899899</v>
      </c>
      <c r="N20" s="2">
        <v>1781.5473999999999</v>
      </c>
      <c r="O20" s="1">
        <v>2477.3339999999998</v>
      </c>
      <c r="P20" s="1">
        <v>4.0999999999999996</v>
      </c>
    </row>
    <row r="21" spans="1:16" x14ac:dyDescent="0.2">
      <c r="A21">
        <v>1000</v>
      </c>
      <c r="B21" t="s">
        <v>16</v>
      </c>
      <c r="C21">
        <v>1000</v>
      </c>
      <c r="D21" s="1">
        <v>48.699999999999903</v>
      </c>
      <c r="E21" s="1">
        <v>16.507000000000001</v>
      </c>
      <c r="F21" s="1">
        <v>287305.63964299997</v>
      </c>
      <c r="G21" s="1">
        <v>3213.5707000000002</v>
      </c>
      <c r="H21" s="1">
        <v>4814.83</v>
      </c>
      <c r="I21" t="s">
        <v>17</v>
      </c>
      <c r="J21">
        <v>650</v>
      </c>
      <c r="K21" s="1">
        <v>46.6</v>
      </c>
      <c r="L21" s="1">
        <v>16.02</v>
      </c>
      <c r="M21" s="1">
        <v>226532.38220399999</v>
      </c>
      <c r="N21" s="2">
        <v>2527.4079000000002</v>
      </c>
      <c r="O21" s="1">
        <v>3454.9670000000001</v>
      </c>
      <c r="P21" s="1">
        <v>4.7</v>
      </c>
    </row>
    <row r="22" spans="1:16" x14ac:dyDescent="0.2">
      <c r="A22">
        <v>1000</v>
      </c>
      <c r="B22" t="s">
        <v>16</v>
      </c>
      <c r="C22">
        <v>1000</v>
      </c>
      <c r="D22" s="1">
        <v>45.5</v>
      </c>
      <c r="E22" s="1">
        <v>16.419</v>
      </c>
      <c r="F22" s="1">
        <v>272342.14418800001</v>
      </c>
      <c r="G22" s="1">
        <v>3020.3013999999998</v>
      </c>
      <c r="H22" s="1">
        <v>4807.8980000000001</v>
      </c>
      <c r="I22" t="s">
        <v>17</v>
      </c>
      <c r="J22">
        <v>700</v>
      </c>
      <c r="K22" s="1">
        <v>50.6</v>
      </c>
      <c r="L22" s="1">
        <v>15.964</v>
      </c>
      <c r="M22" s="1">
        <v>232015.10999200001</v>
      </c>
      <c r="N22" s="2">
        <v>2571.8793000000001</v>
      </c>
      <c r="O22" s="1">
        <v>3713.2629999999999</v>
      </c>
      <c r="P22" s="1">
        <v>3.9</v>
      </c>
    </row>
    <row r="23" spans="1:16" x14ac:dyDescent="0.2">
      <c r="A23">
        <v>1000</v>
      </c>
      <c r="B23" t="s">
        <v>16</v>
      </c>
      <c r="C23">
        <v>1000</v>
      </c>
      <c r="D23" s="1">
        <v>47.599999999999902</v>
      </c>
      <c r="E23" s="1">
        <v>16.402000000000001</v>
      </c>
      <c r="F23" s="1">
        <v>284280.66378499998</v>
      </c>
      <c r="G23" s="1">
        <v>3136.0772000000002</v>
      </c>
      <c r="H23" s="1">
        <v>4799.2309999999998</v>
      </c>
      <c r="I23" t="s">
        <v>17</v>
      </c>
      <c r="J23">
        <v>750</v>
      </c>
      <c r="K23" s="1">
        <v>49.1</v>
      </c>
      <c r="L23" s="1">
        <v>15.926</v>
      </c>
      <c r="M23" s="1">
        <v>259693.99965799999</v>
      </c>
      <c r="N23" s="2">
        <v>2867.3168999999998</v>
      </c>
      <c r="O23" s="1">
        <v>3942.6559999999999</v>
      </c>
      <c r="P23" s="1">
        <v>3.3</v>
      </c>
    </row>
    <row r="24" spans="1:16" x14ac:dyDescent="0.2">
      <c r="A24">
        <v>1000</v>
      </c>
      <c r="B24" t="s">
        <v>16</v>
      </c>
      <c r="C24">
        <v>1000</v>
      </c>
      <c r="D24" s="1">
        <v>43.1</v>
      </c>
      <c r="E24" s="1">
        <v>16.393999999999998</v>
      </c>
      <c r="F24" s="1">
        <v>274565.47802699998</v>
      </c>
      <c r="G24" s="1">
        <v>3110.4337</v>
      </c>
      <c r="H24" s="1">
        <v>4820.9759999999997</v>
      </c>
      <c r="I24" t="s">
        <v>17</v>
      </c>
      <c r="J24">
        <v>800</v>
      </c>
      <c r="K24" s="1">
        <v>53</v>
      </c>
      <c r="L24" s="1">
        <v>15.962999999999999</v>
      </c>
      <c r="M24" s="1">
        <v>266744.83448399999</v>
      </c>
      <c r="N24" s="2">
        <v>3021.9787999999999</v>
      </c>
      <c r="O24" s="1">
        <v>4184.5969999999998</v>
      </c>
      <c r="P24" s="1">
        <v>3.9</v>
      </c>
    </row>
    <row r="25" spans="1:16" x14ac:dyDescent="0.2">
      <c r="A25">
        <v>1000</v>
      </c>
      <c r="B25" t="s">
        <v>16</v>
      </c>
      <c r="C25">
        <v>1000</v>
      </c>
      <c r="D25" s="1">
        <v>44.6</v>
      </c>
      <c r="E25" s="1">
        <v>16.09</v>
      </c>
      <c r="F25" s="1">
        <v>273745.50778099999</v>
      </c>
      <c r="G25" s="1">
        <v>3295.2736</v>
      </c>
      <c r="H25" s="1">
        <v>4750.9189999999999</v>
      </c>
      <c r="I25" t="s">
        <v>17</v>
      </c>
      <c r="J25">
        <v>850</v>
      </c>
      <c r="K25" s="1">
        <v>53.6</v>
      </c>
      <c r="L25" s="1">
        <v>15.644</v>
      </c>
      <c r="M25" s="1">
        <v>281123.81471399998</v>
      </c>
      <c r="N25" s="2">
        <v>3379.183</v>
      </c>
      <c r="O25" s="1">
        <v>4292.4870000000001</v>
      </c>
      <c r="P25" s="1">
        <v>1.7999999999999901</v>
      </c>
    </row>
    <row r="26" spans="1:16" x14ac:dyDescent="0.2">
      <c r="A26">
        <v>1000</v>
      </c>
      <c r="B26" t="s">
        <v>16</v>
      </c>
      <c r="C26">
        <v>1000</v>
      </c>
      <c r="D26" s="1">
        <v>43.8</v>
      </c>
      <c r="E26" s="1">
        <v>16.207000000000001</v>
      </c>
      <c r="F26" s="1">
        <v>277560.68802300002</v>
      </c>
      <c r="G26" s="1">
        <v>3386.6446999999998</v>
      </c>
      <c r="H26" s="1">
        <v>4775.4380000000001</v>
      </c>
      <c r="I26" t="s">
        <v>17</v>
      </c>
      <c r="J26">
        <v>900</v>
      </c>
      <c r="K26" s="1">
        <v>53.3</v>
      </c>
      <c r="L26" s="1">
        <v>15.769</v>
      </c>
      <c r="M26" s="1">
        <v>302449.28879399999</v>
      </c>
      <c r="N26" s="2">
        <v>3683.317</v>
      </c>
      <c r="O26" s="1">
        <v>4541.9759999999997</v>
      </c>
      <c r="P26" s="1">
        <v>2.9</v>
      </c>
    </row>
    <row r="27" spans="1:16" x14ac:dyDescent="0.2">
      <c r="A27">
        <v>1000</v>
      </c>
      <c r="B27" t="s">
        <v>16</v>
      </c>
      <c r="C27">
        <v>1000</v>
      </c>
      <c r="D27" s="1">
        <v>37.700000000000003</v>
      </c>
      <c r="E27" s="1">
        <v>16.016999999999999</v>
      </c>
      <c r="F27" s="1">
        <v>278155.26141799998</v>
      </c>
      <c r="G27" s="1">
        <v>3365.8051</v>
      </c>
      <c r="H27" s="1">
        <v>4715.165</v>
      </c>
      <c r="I27" t="s">
        <v>17</v>
      </c>
      <c r="J27">
        <v>1000</v>
      </c>
      <c r="K27" s="1">
        <v>60.3</v>
      </c>
      <c r="L27" s="1">
        <v>15.64</v>
      </c>
      <c r="M27" s="1">
        <v>334996.09405299998</v>
      </c>
      <c r="N27" s="2">
        <v>4050.5843</v>
      </c>
      <c r="O27" s="1">
        <v>4830.9610000000002</v>
      </c>
      <c r="P27" s="1">
        <v>2</v>
      </c>
    </row>
    <row r="28" spans="1:16" x14ac:dyDescent="0.2">
      <c r="A28">
        <v>1000</v>
      </c>
      <c r="B28" t="s">
        <v>16</v>
      </c>
      <c r="C28">
        <v>1000</v>
      </c>
      <c r="D28" s="1">
        <v>25.2</v>
      </c>
      <c r="E28" s="1">
        <v>15.673999999999999</v>
      </c>
      <c r="F28" s="1">
        <v>442230.81465899898</v>
      </c>
      <c r="G28" s="1">
        <v>3370.3245000000002</v>
      </c>
      <c r="H28" s="1">
        <v>4677.6989999999996</v>
      </c>
      <c r="I28" t="s">
        <v>17</v>
      </c>
      <c r="J28">
        <v>2000</v>
      </c>
      <c r="K28" s="1">
        <v>72.3</v>
      </c>
      <c r="L28" s="1">
        <v>15.422000000000001</v>
      </c>
      <c r="M28" s="1">
        <v>1054352.662458</v>
      </c>
      <c r="N28" s="2">
        <v>5124.9461000000001</v>
      </c>
      <c r="O28" s="1">
        <v>8265.5589999999993</v>
      </c>
      <c r="P28" s="1">
        <v>2.5</v>
      </c>
    </row>
    <row r="29" spans="1:16" x14ac:dyDescent="0.2">
      <c r="A29">
        <v>1000</v>
      </c>
      <c r="B29" t="s">
        <v>16</v>
      </c>
      <c r="C29">
        <v>1000</v>
      </c>
      <c r="D29" s="1">
        <v>19.600000000000001</v>
      </c>
      <c r="E29" s="1">
        <v>15.05</v>
      </c>
      <c r="F29" s="1">
        <v>256575.84808</v>
      </c>
      <c r="G29" s="1">
        <v>3754.5255999999999</v>
      </c>
      <c r="H29" s="1">
        <v>4538.7299999999996</v>
      </c>
      <c r="I29" t="s">
        <v>17</v>
      </c>
      <c r="J29">
        <v>3000</v>
      </c>
      <c r="K29" s="1">
        <v>78.5</v>
      </c>
      <c r="L29" s="1">
        <v>14.853999999999999</v>
      </c>
      <c r="M29" s="1">
        <v>931301.41177400004</v>
      </c>
      <c r="N29" s="2">
        <v>13597.4211</v>
      </c>
      <c r="O29" s="1">
        <v>12554.513000000001</v>
      </c>
      <c r="P29" s="1">
        <v>1.9</v>
      </c>
    </row>
    <row r="30" spans="1:16" x14ac:dyDescent="0.2">
      <c r="A30">
        <v>1000</v>
      </c>
      <c r="B30" t="s">
        <v>16</v>
      </c>
      <c r="C30">
        <v>1000</v>
      </c>
      <c r="D30" s="1">
        <v>15.299999999999899</v>
      </c>
      <c r="E30" s="1">
        <v>14.497</v>
      </c>
      <c r="F30" s="1">
        <v>267014.41927499999</v>
      </c>
      <c r="G30" s="1">
        <v>3773.3836999999999</v>
      </c>
      <c r="H30" s="1">
        <v>4429.2420000000002</v>
      </c>
      <c r="I30" t="s">
        <v>17</v>
      </c>
      <c r="J30">
        <v>4000</v>
      </c>
      <c r="K30" s="1">
        <v>82.699999999999903</v>
      </c>
      <c r="L30" s="1">
        <v>14.343999999999999</v>
      </c>
      <c r="M30" s="1">
        <v>1300878.2941659901</v>
      </c>
      <c r="N30" s="2">
        <v>18386.1976</v>
      </c>
      <c r="O30" s="1">
        <v>16501.079000000002</v>
      </c>
      <c r="P30" s="1">
        <v>2</v>
      </c>
    </row>
    <row r="31" spans="1:16" x14ac:dyDescent="0.2">
      <c r="A31">
        <v>1000</v>
      </c>
      <c r="B31" t="s">
        <v>16</v>
      </c>
      <c r="C31">
        <v>1000</v>
      </c>
      <c r="D31" s="1">
        <v>12.8</v>
      </c>
      <c r="E31" s="1">
        <v>14.151999999999999</v>
      </c>
      <c r="F31" s="1">
        <v>250018.98299399999</v>
      </c>
      <c r="G31" s="1">
        <v>3527.0358000000001</v>
      </c>
      <c r="H31" s="1">
        <v>4353.1419999999998</v>
      </c>
      <c r="I31" t="s">
        <v>17</v>
      </c>
      <c r="J31">
        <v>5000</v>
      </c>
      <c r="K31" s="1">
        <v>84.8</v>
      </c>
      <c r="L31" s="1">
        <v>14.023999999999999</v>
      </c>
      <c r="M31" s="1">
        <v>1529108.846902</v>
      </c>
      <c r="N31" s="2">
        <v>21551.1083</v>
      </c>
      <c r="O31" s="1">
        <v>20052.928</v>
      </c>
      <c r="P31" s="1">
        <v>2.4</v>
      </c>
    </row>
    <row r="32" spans="1:16" x14ac:dyDescent="0.2">
      <c r="A32">
        <v>1000</v>
      </c>
      <c r="B32" t="s">
        <v>16</v>
      </c>
      <c r="C32">
        <v>1000</v>
      </c>
      <c r="D32" s="1">
        <v>10.8</v>
      </c>
      <c r="E32" s="1">
        <v>14.007</v>
      </c>
      <c r="F32" s="1">
        <v>256471.13382399999</v>
      </c>
      <c r="G32" s="1">
        <v>3625.4872999999998</v>
      </c>
      <c r="H32" s="1">
        <v>4331.9229999999998</v>
      </c>
      <c r="I32" t="s">
        <v>17</v>
      </c>
      <c r="J32">
        <v>6000</v>
      </c>
      <c r="K32" s="1">
        <v>88.2</v>
      </c>
      <c r="L32" s="1">
        <v>13.898999999999999</v>
      </c>
      <c r="M32" s="1">
        <v>1899931.826131</v>
      </c>
      <c r="N32" s="2">
        <v>26714.3478</v>
      </c>
      <c r="O32" s="1">
        <v>23551.054</v>
      </c>
      <c r="P32" s="1">
        <v>1</v>
      </c>
    </row>
    <row r="33" spans="1:16" x14ac:dyDescent="0.2">
      <c r="A33">
        <v>1000</v>
      </c>
      <c r="B33" t="s">
        <v>16</v>
      </c>
      <c r="C33">
        <v>1000</v>
      </c>
      <c r="D33" s="1">
        <v>10.5</v>
      </c>
      <c r="E33" s="1">
        <v>13.808</v>
      </c>
      <c r="F33" s="1">
        <v>258480.35666299899</v>
      </c>
      <c r="G33" s="1">
        <v>3283.5560999999998</v>
      </c>
      <c r="H33" s="1">
        <v>4281.2340000000004</v>
      </c>
      <c r="I33" t="s">
        <v>17</v>
      </c>
      <c r="J33">
        <v>7000</v>
      </c>
      <c r="K33" s="1">
        <v>89</v>
      </c>
      <c r="L33" s="1">
        <v>13.702999999999999</v>
      </c>
      <c r="M33" s="1">
        <v>2209137.4730440001</v>
      </c>
      <c r="N33" s="2">
        <v>28027.941699999999</v>
      </c>
      <c r="O33" s="1">
        <v>26711.572</v>
      </c>
      <c r="P33" s="1">
        <v>0.5</v>
      </c>
    </row>
    <row r="34" spans="1:16" x14ac:dyDescent="0.2">
      <c r="A34">
        <v>1000</v>
      </c>
      <c r="B34" t="s">
        <v>16</v>
      </c>
      <c r="C34">
        <v>1000</v>
      </c>
      <c r="D34" s="1">
        <v>11.4</v>
      </c>
      <c r="E34" s="1">
        <v>13.712</v>
      </c>
      <c r="F34" s="1">
        <v>256929.828752</v>
      </c>
      <c r="G34" s="1">
        <v>3253.1595000000002</v>
      </c>
      <c r="H34" s="1">
        <v>4268.7579999999998</v>
      </c>
      <c r="I34" t="s">
        <v>17</v>
      </c>
      <c r="J34">
        <v>8000</v>
      </c>
      <c r="K34" s="1">
        <v>87.9</v>
      </c>
      <c r="L34" s="1">
        <v>13.598000000000001</v>
      </c>
      <c r="M34" s="1">
        <v>2502062.7470260002</v>
      </c>
      <c r="N34" s="2">
        <v>31743.773700000002</v>
      </c>
      <c r="O34" s="1">
        <v>30068.572</v>
      </c>
      <c r="P34" s="1">
        <v>0.7</v>
      </c>
    </row>
    <row r="35" spans="1:16" x14ac:dyDescent="0.2">
      <c r="A35">
        <v>1000</v>
      </c>
      <c r="B35" t="s">
        <v>16</v>
      </c>
      <c r="C35">
        <v>1000</v>
      </c>
      <c r="D35" s="1">
        <v>10.1</v>
      </c>
      <c r="E35" s="1">
        <v>13.772</v>
      </c>
      <c r="F35" s="1">
        <v>263810.42038600001</v>
      </c>
      <c r="G35" s="1">
        <v>3434.2328000000002</v>
      </c>
      <c r="H35" s="1">
        <v>4262.5360000000001</v>
      </c>
      <c r="I35" t="s">
        <v>17</v>
      </c>
      <c r="J35">
        <v>9000</v>
      </c>
      <c r="K35" s="1">
        <v>88.9</v>
      </c>
      <c r="L35" s="1">
        <v>13.670999999999999</v>
      </c>
      <c r="M35" s="1">
        <v>2923264.5178760001</v>
      </c>
      <c r="N35" s="2">
        <v>38004.347800000003</v>
      </c>
      <c r="O35" s="1">
        <v>33728.474000000002</v>
      </c>
      <c r="P35" s="1">
        <v>1</v>
      </c>
    </row>
    <row r="36" spans="1:16" x14ac:dyDescent="0.2">
      <c r="D36" s="1"/>
      <c r="E36" s="1"/>
      <c r="F36" s="1"/>
      <c r="G36" s="1"/>
      <c r="H36" s="1"/>
      <c r="K36" s="1"/>
      <c r="L36" s="1"/>
      <c r="M36" s="1"/>
      <c r="N36" s="1"/>
      <c r="O36" s="1"/>
      <c r="P36" s="1"/>
    </row>
    <row r="37" spans="1:16" x14ac:dyDescent="0.2">
      <c r="D37" s="1"/>
      <c r="E37" s="1"/>
      <c r="F37" s="1"/>
      <c r="G37" s="1"/>
      <c r="H37" s="1"/>
      <c r="K37" s="1"/>
      <c r="L37" s="1"/>
      <c r="M37" s="1"/>
      <c r="N37" s="1"/>
      <c r="O37" s="1"/>
      <c r="P37" s="1"/>
    </row>
    <row r="38" spans="1:16" x14ac:dyDescent="0.2">
      <c r="D38" s="1"/>
      <c r="E38" s="1"/>
      <c r="F38" s="1"/>
      <c r="G38" s="1"/>
      <c r="H38" s="1"/>
      <c r="K38" s="1"/>
      <c r="L38" s="1"/>
      <c r="M38" s="1"/>
      <c r="N38" s="1"/>
      <c r="O38" s="1"/>
      <c r="P38" s="1"/>
    </row>
    <row r="39" spans="1:16" x14ac:dyDescent="0.2">
      <c r="D39" s="1"/>
      <c r="E39" s="1"/>
      <c r="F39" s="1"/>
      <c r="G39" s="1"/>
      <c r="H39" s="1"/>
      <c r="K39" s="1"/>
      <c r="L39" s="1"/>
      <c r="M39" s="1"/>
      <c r="N39" s="1"/>
      <c r="O39" s="1"/>
      <c r="P39" s="1"/>
    </row>
    <row r="40" spans="1:16" x14ac:dyDescent="0.2">
      <c r="D40" s="1"/>
      <c r="E40" s="1"/>
      <c r="F40" s="1"/>
      <c r="G40" s="1"/>
      <c r="H40" s="1"/>
      <c r="K40" s="1"/>
      <c r="L40" s="1"/>
      <c r="M40" s="1"/>
      <c r="N40" s="1"/>
      <c r="O40" s="1"/>
      <c r="P40" s="1"/>
    </row>
    <row r="41" spans="1:16" x14ac:dyDescent="0.2"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</row>
    <row r="42" spans="1:16" x14ac:dyDescent="0.2">
      <c r="D42" s="1"/>
      <c r="E42" s="1"/>
      <c r="F42" s="1"/>
      <c r="G42" s="1"/>
      <c r="H42" s="1"/>
      <c r="K42" s="1"/>
      <c r="L42" s="1"/>
      <c r="M42" s="1"/>
      <c r="N42" s="1"/>
      <c r="O42" s="1"/>
      <c r="P42" s="1"/>
    </row>
    <row r="43" spans="1:16" x14ac:dyDescent="0.2">
      <c r="D43" s="1"/>
      <c r="E43" s="1"/>
      <c r="F43" s="1"/>
      <c r="G43" s="1"/>
      <c r="H43" s="1"/>
      <c r="K43" s="1"/>
      <c r="L43" s="1"/>
      <c r="M43" s="1"/>
      <c r="N43" s="1"/>
      <c r="O43" s="1"/>
      <c r="P43" s="1"/>
    </row>
    <row r="44" spans="1:16" x14ac:dyDescent="0.2">
      <c r="D44" s="1"/>
      <c r="E44" s="1"/>
      <c r="F44" s="1"/>
      <c r="G44" s="1"/>
      <c r="H44" s="1"/>
      <c r="K44" s="1"/>
      <c r="L44" s="1"/>
      <c r="M44" s="1"/>
      <c r="N44" s="1"/>
      <c r="O44" s="1"/>
      <c r="P44" s="1"/>
    </row>
    <row r="45" spans="1:16" x14ac:dyDescent="0.2">
      <c r="D45" s="1"/>
      <c r="E45" s="1"/>
      <c r="F45" s="1"/>
      <c r="G45" s="1"/>
      <c r="H45" s="1"/>
      <c r="K45" s="1"/>
      <c r="L45" s="1"/>
      <c r="M45" s="1"/>
      <c r="N45" s="1"/>
      <c r="O45" s="1"/>
      <c r="P45" s="1"/>
    </row>
    <row r="46" spans="1:16" x14ac:dyDescent="0.2">
      <c r="D46" s="1"/>
      <c r="E46" s="1"/>
      <c r="F46" s="1"/>
      <c r="G46" s="1"/>
      <c r="H46" s="1"/>
      <c r="K46" s="1"/>
      <c r="L46" s="1"/>
      <c r="M46" s="1"/>
      <c r="N46" s="1"/>
      <c r="O46" s="1"/>
      <c r="P46" s="1"/>
    </row>
    <row r="47" spans="1:16" x14ac:dyDescent="0.2"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</row>
    <row r="48" spans="1:16" x14ac:dyDescent="0.2">
      <c r="D48" s="1"/>
      <c r="E48" s="1"/>
      <c r="F48" s="1"/>
      <c r="G48" s="1"/>
      <c r="H48" s="1"/>
      <c r="K48" s="1"/>
      <c r="L48" s="1"/>
      <c r="M48" s="1"/>
      <c r="N48" s="1"/>
      <c r="O48" s="1"/>
      <c r="P48" s="1"/>
    </row>
    <row r="49" spans="4:16" x14ac:dyDescent="0.2">
      <c r="D49" s="1"/>
      <c r="E49" s="1"/>
      <c r="F49" s="1"/>
      <c r="G49" s="1"/>
      <c r="H49" s="1"/>
      <c r="K49" s="1"/>
      <c r="L49" s="1"/>
      <c r="M49" s="1"/>
      <c r="N49" s="1"/>
      <c r="O49" s="1"/>
      <c r="P49" s="1"/>
    </row>
    <row r="50" spans="4:16" x14ac:dyDescent="0.2">
      <c r="D50" s="1"/>
      <c r="E50" s="1"/>
      <c r="F50" s="1"/>
      <c r="G50" s="1"/>
      <c r="H50" s="1"/>
      <c r="K50" s="1"/>
      <c r="L50" s="1"/>
      <c r="M50" s="1"/>
      <c r="N50" s="1"/>
      <c r="O50" s="1"/>
      <c r="P50" s="1"/>
    </row>
    <row r="51" spans="4:16" x14ac:dyDescent="0.2">
      <c r="D51" s="1"/>
      <c r="E51" s="1"/>
      <c r="F51" s="1"/>
      <c r="G51" s="1"/>
      <c r="H51" s="1"/>
      <c r="K51" s="1"/>
      <c r="L51" s="1"/>
      <c r="M51" s="1"/>
      <c r="N51" s="1"/>
      <c r="O51" s="1"/>
      <c r="P51" s="1"/>
    </row>
    <row r="52" spans="4:16" x14ac:dyDescent="0.2">
      <c r="D52" s="1"/>
      <c r="E52" s="1"/>
      <c r="F52" s="1"/>
      <c r="G52" s="1"/>
      <c r="H52" s="1"/>
      <c r="K52" s="1"/>
      <c r="L52" s="1"/>
      <c r="M52" s="1"/>
      <c r="N52" s="1"/>
      <c r="O52" s="1"/>
      <c r="P52" s="1"/>
    </row>
    <row r="53" spans="4:16" x14ac:dyDescent="0.2">
      <c r="D53" s="1"/>
      <c r="E53" s="1"/>
      <c r="F53" s="1"/>
      <c r="G53" s="1"/>
      <c r="H53" s="1"/>
      <c r="K53" s="1"/>
      <c r="L53" s="1"/>
      <c r="M53" s="1"/>
      <c r="N53" s="1"/>
      <c r="O53" s="1"/>
      <c r="P53" s="1"/>
    </row>
    <row r="54" spans="4:16" x14ac:dyDescent="0.2">
      <c r="D54" s="1"/>
      <c r="E54" s="1"/>
      <c r="F54" s="1"/>
      <c r="G54" s="1"/>
      <c r="H54" s="1"/>
      <c r="K54" s="1"/>
      <c r="L54" s="1"/>
      <c r="M54" s="1"/>
      <c r="N54" s="1"/>
      <c r="O54" s="1"/>
      <c r="P54" s="1"/>
    </row>
    <row r="55" spans="4:16" x14ac:dyDescent="0.2">
      <c r="D55" s="1"/>
      <c r="E55" s="1"/>
      <c r="F55" s="1"/>
      <c r="G55" s="1"/>
      <c r="H55" s="1"/>
      <c r="K55" s="1"/>
      <c r="L55" s="1"/>
      <c r="M55" s="1"/>
      <c r="N55" s="1"/>
      <c r="O55" s="1"/>
      <c r="P55" s="1"/>
    </row>
    <row r="56" spans="4:16" x14ac:dyDescent="0.2">
      <c r="D56" s="1"/>
      <c r="E56" s="1"/>
      <c r="F56" s="1"/>
      <c r="G56" s="1"/>
      <c r="H56" s="1"/>
      <c r="K56" s="1"/>
      <c r="L56" s="1"/>
      <c r="M56" s="1"/>
      <c r="N56" s="1"/>
      <c r="O56" s="1"/>
      <c r="P56" s="1"/>
    </row>
    <row r="57" spans="4:16" x14ac:dyDescent="0.2">
      <c r="D57" s="1"/>
      <c r="E57" s="1"/>
      <c r="F57" s="1"/>
      <c r="G57" s="1"/>
      <c r="H57" s="1"/>
      <c r="K57" s="1"/>
      <c r="L57" s="1"/>
      <c r="M57" s="1"/>
      <c r="N57" s="1"/>
      <c r="O57" s="1"/>
      <c r="P57" s="1"/>
    </row>
    <row r="58" spans="4:16" x14ac:dyDescent="0.2">
      <c r="D58" s="1"/>
      <c r="E58" s="1"/>
      <c r="F58" s="1"/>
      <c r="G58" s="1"/>
      <c r="H58" s="1"/>
      <c r="K58" s="1"/>
      <c r="L58" s="1"/>
      <c r="M58" s="1"/>
      <c r="N58" s="1"/>
      <c r="O58" s="1"/>
      <c r="P58" s="1"/>
    </row>
    <row r="59" spans="4:16" x14ac:dyDescent="0.2">
      <c r="D59" s="1"/>
      <c r="E59" s="1"/>
      <c r="F59" s="1"/>
      <c r="G59" s="1"/>
      <c r="H59" s="1"/>
      <c r="K59" s="1"/>
      <c r="L59" s="1"/>
      <c r="M59" s="1"/>
      <c r="N59" s="1"/>
      <c r="O59" s="1"/>
      <c r="P59" s="1"/>
    </row>
    <row r="60" spans="4:16" x14ac:dyDescent="0.2">
      <c r="D60" s="1"/>
      <c r="E60" s="1"/>
      <c r="F60" s="1"/>
      <c r="G60" s="1"/>
      <c r="H60" s="1"/>
      <c r="K60" s="1"/>
      <c r="L60" s="1"/>
      <c r="M60" s="1"/>
      <c r="N60" s="1"/>
      <c r="O60" s="1"/>
      <c r="P60" s="1"/>
    </row>
    <row r="61" spans="4:16" x14ac:dyDescent="0.2">
      <c r="D61" s="1"/>
      <c r="E61" s="1"/>
      <c r="F61" s="1"/>
      <c r="G61" s="1"/>
      <c r="H61" s="1"/>
      <c r="K61" s="1"/>
      <c r="L61" s="1"/>
      <c r="M61" s="1"/>
      <c r="N61" s="1"/>
      <c r="O61" s="1"/>
      <c r="P61" s="1"/>
    </row>
    <row r="62" spans="4:16" x14ac:dyDescent="0.2">
      <c r="D62" s="1"/>
      <c r="E62" s="1"/>
      <c r="F62" s="1"/>
      <c r="G62" s="1"/>
      <c r="H62" s="1"/>
      <c r="K62" s="1"/>
      <c r="L62" s="1"/>
      <c r="M62" s="1"/>
      <c r="N62" s="1"/>
      <c r="O62" s="1"/>
      <c r="P62" s="1"/>
    </row>
    <row r="63" spans="4:16" x14ac:dyDescent="0.2">
      <c r="D63" s="1"/>
      <c r="E63" s="1"/>
      <c r="F63" s="1"/>
      <c r="G63" s="1"/>
      <c r="H63" s="1"/>
      <c r="K63" s="1"/>
      <c r="L63" s="1"/>
      <c r="M63" s="1"/>
      <c r="N63" s="1"/>
      <c r="O63" s="1"/>
      <c r="P63" s="1"/>
    </row>
    <row r="64" spans="4:16" x14ac:dyDescent="0.2">
      <c r="D64" s="1"/>
      <c r="E64" s="1"/>
      <c r="F64" s="1"/>
      <c r="G64" s="1"/>
      <c r="H64" s="1"/>
      <c r="K64" s="1"/>
      <c r="L64" s="1"/>
      <c r="M64" s="1"/>
      <c r="N64" s="1"/>
      <c r="O64" s="1"/>
      <c r="P64" s="1"/>
    </row>
    <row r="65" spans="4:16" x14ac:dyDescent="0.2">
      <c r="D65" s="1"/>
      <c r="E65" s="1"/>
      <c r="F65" s="1"/>
      <c r="G65" s="1"/>
      <c r="H65" s="1"/>
      <c r="K65" s="1"/>
      <c r="L65" s="1"/>
      <c r="M65" s="1"/>
      <c r="N65" s="1"/>
      <c r="O65" s="1"/>
      <c r="P65" s="1"/>
    </row>
    <row r="66" spans="4:16" x14ac:dyDescent="0.2">
      <c r="D66" s="1"/>
      <c r="E66" s="1"/>
      <c r="F66" s="1"/>
      <c r="G66" s="1"/>
      <c r="H66" s="1"/>
      <c r="K66" s="1"/>
      <c r="L66" s="1"/>
      <c r="M66" s="1"/>
      <c r="N66" s="1"/>
      <c r="O66" s="1"/>
      <c r="P66" s="1"/>
    </row>
    <row r="67" spans="4:16" x14ac:dyDescent="0.2">
      <c r="D67" s="1"/>
      <c r="E67" s="1"/>
      <c r="F67" s="1"/>
      <c r="G67" s="1"/>
      <c r="H67" s="1"/>
      <c r="K67" s="1"/>
      <c r="L67" s="1"/>
      <c r="M67" s="1"/>
      <c r="N67" s="1"/>
      <c r="O67" s="1"/>
      <c r="P67" s="1"/>
    </row>
    <row r="68" spans="4:16" x14ac:dyDescent="0.2">
      <c r="D68" s="1"/>
      <c r="E68" s="1"/>
      <c r="F68" s="1"/>
      <c r="G68" s="1"/>
      <c r="H68" s="1"/>
      <c r="K68" s="1"/>
      <c r="L68" s="1"/>
      <c r="M68" s="1"/>
      <c r="N68" s="1"/>
      <c r="O68" s="1"/>
      <c r="P68" s="1"/>
    </row>
    <row r="69" spans="4:16" x14ac:dyDescent="0.2">
      <c r="D69" s="1"/>
      <c r="E69" s="1"/>
      <c r="F69" s="1"/>
      <c r="G69" s="1"/>
      <c r="H69" s="1"/>
      <c r="K69" s="1"/>
      <c r="L69" s="1"/>
      <c r="M69" s="1"/>
      <c r="N69" s="1"/>
      <c r="O69" s="1"/>
      <c r="P69" s="1"/>
    </row>
    <row r="70" spans="4:16" x14ac:dyDescent="0.2">
      <c r="D70" s="1"/>
      <c r="E70" s="1"/>
      <c r="F70" s="1"/>
      <c r="G70" s="1"/>
      <c r="H70" s="1"/>
      <c r="K70" s="1"/>
      <c r="L70" s="1"/>
      <c r="M70" s="1"/>
      <c r="N70" s="1"/>
      <c r="O70" s="1"/>
      <c r="P70" s="1"/>
    </row>
    <row r="71" spans="4:16" x14ac:dyDescent="0.2">
      <c r="D71" s="1"/>
      <c r="E71" s="1"/>
      <c r="F71" s="1"/>
      <c r="G71" s="1"/>
      <c r="H71" s="1"/>
      <c r="K71" s="1"/>
      <c r="L71" s="1"/>
      <c r="M71" s="1"/>
      <c r="N71" s="1"/>
      <c r="O71" s="1"/>
      <c r="P71" s="1"/>
    </row>
    <row r="72" spans="4:16" x14ac:dyDescent="0.2">
      <c r="D72" s="1"/>
      <c r="E72" s="1"/>
      <c r="F72" s="1"/>
      <c r="G72" s="1"/>
      <c r="H72" s="1"/>
      <c r="K72" s="1"/>
      <c r="L72" s="1"/>
      <c r="M72" s="1"/>
      <c r="N72" s="1"/>
      <c r="O72" s="1"/>
      <c r="P72" s="1"/>
    </row>
    <row r="73" spans="4:16" x14ac:dyDescent="0.2">
      <c r="D73" s="1"/>
      <c r="E73" s="1"/>
      <c r="F73" s="1"/>
      <c r="G73" s="1"/>
      <c r="H73" s="1"/>
      <c r="K73" s="1"/>
      <c r="L73" s="1"/>
      <c r="M73" s="1"/>
      <c r="N73" s="1"/>
      <c r="O73" s="1"/>
      <c r="P73" s="1"/>
    </row>
    <row r="74" spans="4:16" x14ac:dyDescent="0.2">
      <c r="D74" s="1"/>
      <c r="E74" s="1"/>
      <c r="F74" s="1"/>
      <c r="G74" s="1"/>
      <c r="H74" s="1"/>
      <c r="K74" s="1"/>
      <c r="L74" s="1"/>
      <c r="M74" s="1"/>
      <c r="N74" s="1"/>
      <c r="O74" s="1"/>
      <c r="P74" s="1"/>
    </row>
    <row r="75" spans="4:16" x14ac:dyDescent="0.2">
      <c r="D75" s="1"/>
      <c r="E75" s="1"/>
      <c r="F75" s="1"/>
      <c r="G75" s="1"/>
      <c r="H75" s="1"/>
      <c r="K75" s="1"/>
      <c r="L75" s="1"/>
      <c r="M75" s="1"/>
      <c r="N75" s="1"/>
      <c r="O75" s="1"/>
      <c r="P75" s="1"/>
    </row>
    <row r="76" spans="4:16" x14ac:dyDescent="0.2">
      <c r="D76" s="1"/>
      <c r="E76" s="1"/>
      <c r="F76" s="1"/>
      <c r="G76" s="1"/>
      <c r="H76" s="1"/>
      <c r="K76" s="1"/>
      <c r="L76" s="1"/>
      <c r="M76" s="1"/>
      <c r="N76" s="1"/>
      <c r="O76" s="1"/>
      <c r="P76" s="1"/>
    </row>
    <row r="77" spans="4:16" x14ac:dyDescent="0.2">
      <c r="D77" s="1"/>
      <c r="E77" s="1"/>
      <c r="F77" s="1"/>
      <c r="G77" s="1"/>
      <c r="H77" s="1"/>
      <c r="K77" s="1"/>
      <c r="L77" s="1"/>
      <c r="M77" s="1"/>
      <c r="N77" s="1"/>
      <c r="O77" s="1"/>
      <c r="P77" s="1"/>
    </row>
    <row r="78" spans="4:16" x14ac:dyDescent="0.2">
      <c r="D78" s="1"/>
      <c r="E78" s="1"/>
      <c r="F78" s="1"/>
      <c r="G78" s="1"/>
      <c r="H78" s="1"/>
      <c r="K78" s="1"/>
      <c r="L78" s="1"/>
      <c r="M78" s="1"/>
      <c r="N78" s="1"/>
      <c r="O78" s="1"/>
      <c r="P78" s="1"/>
    </row>
    <row r="79" spans="4:16" x14ac:dyDescent="0.2">
      <c r="D79" s="1"/>
      <c r="E79" s="1"/>
      <c r="F79" s="1"/>
      <c r="G79" s="1"/>
      <c r="H79" s="1"/>
      <c r="K79" s="1"/>
      <c r="L79" s="1"/>
      <c r="M79" s="1"/>
      <c r="N79" s="1"/>
      <c r="O79" s="1"/>
      <c r="P79" s="1"/>
    </row>
    <row r="80" spans="4:16" x14ac:dyDescent="0.2">
      <c r="D80" s="1"/>
      <c r="E80" s="1"/>
      <c r="F80" s="1"/>
      <c r="G80" s="1"/>
      <c r="H80" s="1"/>
      <c r="K80" s="1"/>
      <c r="L80" s="1"/>
      <c r="M80" s="1"/>
      <c r="N80" s="1"/>
      <c r="O80" s="1"/>
      <c r="P80" s="1"/>
    </row>
    <row r="81" spans="4:16" x14ac:dyDescent="0.2">
      <c r="D81" s="1"/>
      <c r="E81" s="1"/>
      <c r="F81" s="1"/>
      <c r="G81" s="1"/>
      <c r="H81" s="1"/>
      <c r="K81" s="1"/>
      <c r="L81" s="1"/>
      <c r="M81" s="1"/>
      <c r="N81" s="1"/>
      <c r="O81" s="1"/>
      <c r="P81" s="1"/>
    </row>
    <row r="82" spans="4:16" x14ac:dyDescent="0.2">
      <c r="D82" s="1"/>
      <c r="E82" s="1"/>
      <c r="F82" s="1"/>
      <c r="G82" s="1"/>
      <c r="H82" s="1"/>
      <c r="K82" s="1"/>
      <c r="L82" s="1"/>
      <c r="M82" s="1"/>
      <c r="N82" s="1"/>
      <c r="O82" s="1"/>
      <c r="P82" s="1"/>
    </row>
    <row r="83" spans="4:16" x14ac:dyDescent="0.2">
      <c r="D83" s="1"/>
      <c r="E83" s="1"/>
      <c r="F83" s="1"/>
      <c r="G83" s="1"/>
      <c r="H83" s="1"/>
      <c r="K83" s="1"/>
      <c r="L83" s="1"/>
      <c r="M83" s="1"/>
      <c r="N83" s="1"/>
      <c r="O83" s="1"/>
      <c r="P83" s="1"/>
    </row>
    <row r="84" spans="4:16" x14ac:dyDescent="0.2">
      <c r="D84" s="1"/>
      <c r="E84" s="1"/>
      <c r="F84" s="1"/>
      <c r="G84" s="1"/>
      <c r="H84" s="1"/>
      <c r="K84" s="1"/>
      <c r="L84" s="1"/>
      <c r="M84" s="1"/>
      <c r="N84" s="1"/>
      <c r="O84" s="1"/>
      <c r="P84" s="1"/>
    </row>
    <row r="85" spans="4:16" x14ac:dyDescent="0.2">
      <c r="D85" s="1"/>
      <c r="E85" s="1"/>
      <c r="F85" s="1"/>
      <c r="G85" s="1"/>
      <c r="H85" s="1"/>
      <c r="K85" s="1"/>
      <c r="L85" s="1"/>
      <c r="M85" s="1"/>
      <c r="N85" s="1"/>
      <c r="O85" s="1"/>
      <c r="P85" s="1"/>
    </row>
    <row r="86" spans="4:16" x14ac:dyDescent="0.2">
      <c r="D86" s="1"/>
      <c r="E86" s="1"/>
      <c r="F86" s="1"/>
      <c r="G86" s="1"/>
      <c r="H86" s="1"/>
      <c r="K86" s="1"/>
      <c r="L86" s="1"/>
      <c r="M86" s="1"/>
      <c r="N86" s="1"/>
      <c r="O86" s="1"/>
      <c r="P86" s="1"/>
    </row>
    <row r="87" spans="4:16" x14ac:dyDescent="0.2">
      <c r="D87" s="1"/>
      <c r="E87" s="1"/>
      <c r="F87" s="1"/>
      <c r="G87" s="1"/>
      <c r="H87" s="1"/>
      <c r="K87" s="1"/>
      <c r="L87" s="1"/>
      <c r="M87" s="1"/>
      <c r="N87" s="1"/>
      <c r="O87" s="1"/>
      <c r="P87" s="1"/>
    </row>
    <row r="88" spans="4:16" x14ac:dyDescent="0.2">
      <c r="D88" s="1"/>
      <c r="E88" s="1"/>
      <c r="F88" s="1"/>
      <c r="G88" s="1"/>
      <c r="H88" s="1"/>
      <c r="K88" s="1"/>
      <c r="L88" s="1"/>
      <c r="M88" s="1"/>
      <c r="N88" s="1"/>
      <c r="O88" s="1"/>
      <c r="P88" s="1"/>
    </row>
    <row r="89" spans="4:16" x14ac:dyDescent="0.2">
      <c r="D89" s="1"/>
      <c r="E89" s="1"/>
      <c r="F89" s="1"/>
      <c r="G89" s="1"/>
      <c r="H89" s="1"/>
      <c r="K89" s="1"/>
      <c r="L89" s="1"/>
      <c r="M89" s="1"/>
      <c r="N89" s="1"/>
      <c r="O89" s="1"/>
      <c r="P89" s="1"/>
    </row>
    <row r="90" spans="4:16" x14ac:dyDescent="0.2">
      <c r="D90" s="1"/>
      <c r="E90" s="1"/>
      <c r="F90" s="1"/>
      <c r="G90" s="1"/>
      <c r="H90" s="1"/>
      <c r="K90" s="1"/>
      <c r="L90" s="1"/>
      <c r="M90" s="1"/>
      <c r="N90" s="1"/>
      <c r="O90" s="1"/>
      <c r="P90" s="1"/>
    </row>
    <row r="91" spans="4:16" x14ac:dyDescent="0.2">
      <c r="D91" s="1"/>
      <c r="E91" s="1"/>
      <c r="F91" s="1"/>
      <c r="G91" s="1"/>
      <c r="H91" s="1"/>
      <c r="K91" s="1"/>
      <c r="L91" s="1"/>
      <c r="M91" s="1"/>
      <c r="N91" s="1"/>
      <c r="O91" s="1"/>
      <c r="P91" s="1"/>
    </row>
    <row r="92" spans="4:16" x14ac:dyDescent="0.2">
      <c r="D92" s="1"/>
      <c r="E92" s="1"/>
      <c r="F92" s="1"/>
      <c r="G92" s="1"/>
      <c r="H92" s="1"/>
      <c r="K92" s="1"/>
      <c r="L92" s="1"/>
      <c r="M92" s="1"/>
      <c r="N92" s="1"/>
      <c r="O92" s="1"/>
      <c r="P92" s="1"/>
    </row>
    <row r="93" spans="4:16" x14ac:dyDescent="0.2">
      <c r="D93" s="1"/>
      <c r="E93" s="1"/>
      <c r="F93" s="1"/>
      <c r="G93" s="1"/>
      <c r="H93" s="1"/>
      <c r="K93" s="1"/>
      <c r="L93" s="1"/>
      <c r="M93" s="1"/>
      <c r="N93" s="1"/>
      <c r="O93" s="1"/>
      <c r="P93" s="1"/>
    </row>
    <row r="94" spans="4:16" x14ac:dyDescent="0.2">
      <c r="D94" s="1"/>
      <c r="E94" s="1"/>
      <c r="F94" s="1"/>
      <c r="G94" s="1"/>
      <c r="H94" s="1"/>
      <c r="K94" s="1"/>
      <c r="L94" s="1"/>
      <c r="M94" s="1"/>
      <c r="N94" s="1"/>
      <c r="O94" s="1"/>
      <c r="P94" s="1"/>
    </row>
    <row r="95" spans="4:16" x14ac:dyDescent="0.2">
      <c r="D95" s="1"/>
      <c r="E95" s="1"/>
      <c r="F95" s="1"/>
      <c r="G95" s="1"/>
      <c r="H95" s="1"/>
      <c r="K95" s="1"/>
      <c r="L95" s="1"/>
      <c r="M95" s="1"/>
      <c r="N95" s="1"/>
      <c r="O95" s="1"/>
      <c r="P95" s="1"/>
    </row>
    <row r="96" spans="4:16" x14ac:dyDescent="0.2">
      <c r="D96" s="1"/>
      <c r="E96" s="1"/>
      <c r="F96" s="1"/>
      <c r="G96" s="1"/>
      <c r="H96" s="1"/>
      <c r="K96" s="1"/>
      <c r="L96" s="1"/>
      <c r="M96" s="1"/>
      <c r="N96" s="1"/>
      <c r="O96" s="1"/>
      <c r="P96" s="1"/>
    </row>
    <row r="97" spans="4:16" x14ac:dyDescent="0.2">
      <c r="D97" s="1"/>
      <c r="E97" s="1"/>
      <c r="F97" s="1"/>
      <c r="G97" s="1"/>
      <c r="H97" s="1"/>
      <c r="K97" s="1"/>
      <c r="L97" s="1"/>
      <c r="M97" s="1"/>
      <c r="N97" s="1"/>
      <c r="O97" s="1"/>
      <c r="P97" s="1"/>
    </row>
    <row r="98" spans="4:16" x14ac:dyDescent="0.2">
      <c r="D98" s="1"/>
      <c r="E98" s="1"/>
      <c r="F98" s="1"/>
      <c r="G98" s="1"/>
      <c r="H98" s="1"/>
      <c r="K98" s="1"/>
      <c r="L98" s="1"/>
      <c r="M98" s="1"/>
      <c r="N98" s="1"/>
      <c r="O98" s="1"/>
      <c r="P98" s="1"/>
    </row>
    <row r="99" spans="4:16" x14ac:dyDescent="0.2">
      <c r="D99" s="1"/>
      <c r="E99" s="1"/>
      <c r="F99" s="1"/>
      <c r="G99" s="1"/>
      <c r="H99" s="1"/>
      <c r="K99" s="1"/>
      <c r="L99" s="1"/>
      <c r="M99" s="1"/>
      <c r="N99" s="1"/>
      <c r="O99" s="1"/>
      <c r="P99" s="1"/>
    </row>
    <row r="100" spans="4:16" x14ac:dyDescent="0.2">
      <c r="D100" s="1"/>
      <c r="E100" s="1"/>
      <c r="F100" s="1"/>
      <c r="G100" s="1"/>
      <c r="H100" s="1"/>
      <c r="K100" s="1"/>
      <c r="L100" s="1"/>
      <c r="M100" s="1"/>
      <c r="N100" s="1"/>
      <c r="O100" s="1"/>
      <c r="P100" s="1"/>
    </row>
    <row r="101" spans="4:16" x14ac:dyDescent="0.2">
      <c r="D101" s="1"/>
      <c r="E101" s="1"/>
      <c r="F101" s="1"/>
      <c r="G101" s="1"/>
      <c r="H101" s="1"/>
      <c r="K101" s="1"/>
      <c r="L101" s="1"/>
      <c r="M101" s="1"/>
      <c r="N101" s="1"/>
      <c r="O101" s="1"/>
      <c r="P101" s="1"/>
    </row>
    <row r="102" spans="4:16" x14ac:dyDescent="0.2">
      <c r="D102" s="1"/>
      <c r="E102" s="1"/>
      <c r="F102" s="1"/>
      <c r="G102" s="1"/>
      <c r="H102" s="1"/>
      <c r="K102" s="1"/>
      <c r="L102" s="1"/>
      <c r="M102" s="1"/>
      <c r="N102" s="1"/>
      <c r="O102" s="1"/>
      <c r="P102" s="1"/>
    </row>
    <row r="103" spans="4:16" x14ac:dyDescent="0.2">
      <c r="D103" s="1"/>
      <c r="E103" s="1"/>
      <c r="F103" s="1"/>
      <c r="G103" s="1"/>
      <c r="H103" s="1"/>
      <c r="K103" s="1"/>
      <c r="L103" s="1"/>
      <c r="M103" s="1"/>
      <c r="N103" s="1"/>
      <c r="O103" s="1"/>
      <c r="P103" s="1"/>
    </row>
    <row r="104" spans="4:16" x14ac:dyDescent="0.2">
      <c r="D104" s="1"/>
      <c r="E104" s="1"/>
      <c r="F104" s="1"/>
      <c r="G104" s="1"/>
      <c r="H104" s="1"/>
      <c r="K104" s="1"/>
      <c r="L104" s="1"/>
      <c r="M104" s="1"/>
      <c r="N104" s="1"/>
      <c r="O104" s="1"/>
      <c r="P104" s="1"/>
    </row>
    <row r="105" spans="4:16" x14ac:dyDescent="0.2">
      <c r="D105" s="1"/>
      <c r="E105" s="1"/>
      <c r="F105" s="1"/>
      <c r="G105" s="1"/>
      <c r="H105" s="1"/>
      <c r="K105" s="1"/>
      <c r="L105" s="1"/>
      <c r="M105" s="1"/>
      <c r="N105" s="1"/>
      <c r="O105" s="1"/>
      <c r="P105" s="1"/>
    </row>
    <row r="106" spans="4:16" x14ac:dyDescent="0.2">
      <c r="D106" s="1"/>
      <c r="E106" s="1"/>
      <c r="F106" s="1"/>
      <c r="G106" s="1"/>
      <c r="H106" s="1"/>
      <c r="K106" s="1"/>
      <c r="L106" s="1"/>
      <c r="M106" s="1"/>
      <c r="N106" s="1"/>
      <c r="O106" s="1"/>
      <c r="P106" s="1"/>
    </row>
    <row r="107" spans="4:16" x14ac:dyDescent="0.2">
      <c r="D107" s="1"/>
      <c r="E107" s="1"/>
      <c r="F107" s="1"/>
      <c r="G107" s="1"/>
      <c r="H107" s="1"/>
      <c r="K107" s="1"/>
      <c r="L107" s="1"/>
      <c r="M107" s="1"/>
      <c r="N107" s="1"/>
      <c r="O107" s="1"/>
      <c r="P107" s="1"/>
    </row>
    <row r="108" spans="4:16" x14ac:dyDescent="0.2">
      <c r="D108" s="1"/>
      <c r="E108" s="1"/>
      <c r="F108" s="1"/>
      <c r="G108" s="1"/>
      <c r="H108" s="1"/>
      <c r="K108" s="1"/>
      <c r="L108" s="1"/>
      <c r="M108" s="1"/>
      <c r="N108" s="1"/>
      <c r="O108" s="1"/>
      <c r="P108" s="1"/>
    </row>
    <row r="109" spans="4:16" x14ac:dyDescent="0.2">
      <c r="D109" s="1"/>
      <c r="E109" s="1"/>
      <c r="F109" s="1"/>
      <c r="G109" s="1"/>
      <c r="H109" s="1"/>
      <c r="K109" s="1"/>
      <c r="L109" s="1"/>
      <c r="M109" s="1"/>
      <c r="N109" s="1"/>
      <c r="O109" s="1"/>
      <c r="P109" s="1"/>
    </row>
    <row r="110" spans="4:16" x14ac:dyDescent="0.2">
      <c r="D110" s="1"/>
      <c r="E110" s="1"/>
      <c r="F110" s="1"/>
      <c r="G110" s="1"/>
      <c r="H110" s="1"/>
      <c r="K110" s="1"/>
      <c r="L110" s="1"/>
      <c r="M110" s="1"/>
      <c r="N110" s="1"/>
      <c r="O110" s="1"/>
      <c r="P110" s="1"/>
    </row>
    <row r="111" spans="4:16" x14ac:dyDescent="0.2">
      <c r="D111" s="1"/>
      <c r="E111" s="1"/>
      <c r="F111" s="1"/>
      <c r="G111" s="1"/>
      <c r="H111" s="1"/>
      <c r="K111" s="1"/>
      <c r="L111" s="1"/>
      <c r="M111" s="1"/>
      <c r="N111" s="1"/>
      <c r="O111" s="1"/>
      <c r="P111" s="1"/>
    </row>
    <row r="112" spans="4:16" x14ac:dyDescent="0.2">
      <c r="D112" s="1"/>
      <c r="E112" s="1"/>
      <c r="F112" s="1"/>
      <c r="G112" s="1"/>
      <c r="H112" s="1"/>
      <c r="K112" s="1"/>
      <c r="L112" s="1"/>
      <c r="M112" s="1"/>
      <c r="N112" s="1"/>
      <c r="O112" s="1"/>
      <c r="P112" s="1"/>
    </row>
    <row r="113" spans="4:16" x14ac:dyDescent="0.2">
      <c r="D113" s="1"/>
      <c r="E113" s="1"/>
      <c r="F113" s="1"/>
      <c r="G113" s="1"/>
      <c r="H113" s="1"/>
      <c r="K113" s="1"/>
      <c r="L113" s="1"/>
      <c r="M113" s="1"/>
      <c r="N113" s="1"/>
      <c r="O113" s="1"/>
      <c r="P113" s="1"/>
    </row>
    <row r="114" spans="4:16" x14ac:dyDescent="0.2">
      <c r="D114" s="1"/>
      <c r="E114" s="1"/>
      <c r="F114" s="1"/>
      <c r="G114" s="1"/>
      <c r="H114" s="1"/>
      <c r="K114" s="1"/>
      <c r="L114" s="1"/>
      <c r="M114" s="1"/>
      <c r="N114" s="1"/>
      <c r="O114" s="1"/>
      <c r="P114" s="1"/>
    </row>
    <row r="115" spans="4:16" x14ac:dyDescent="0.2">
      <c r="D115" s="1"/>
      <c r="E115" s="1"/>
      <c r="F115" s="1"/>
      <c r="G115" s="1"/>
      <c r="H115" s="1"/>
      <c r="K115" s="1"/>
      <c r="L115" s="1"/>
      <c r="M115" s="1"/>
      <c r="N115" s="1"/>
      <c r="O115" s="1"/>
      <c r="P115" s="1"/>
    </row>
    <row r="116" spans="4:16" x14ac:dyDescent="0.2">
      <c r="D116" s="1"/>
      <c r="E116" s="1"/>
      <c r="F116" s="1"/>
      <c r="G116" s="1"/>
      <c r="H116" s="1"/>
      <c r="K116" s="1"/>
      <c r="L116" s="1"/>
      <c r="M116" s="1"/>
      <c r="N116" s="1"/>
      <c r="O116" s="1"/>
      <c r="P116" s="1"/>
    </row>
    <row r="117" spans="4:16" x14ac:dyDescent="0.2">
      <c r="D117" s="1"/>
      <c r="E117" s="1"/>
      <c r="F117" s="1"/>
      <c r="G117" s="1"/>
      <c r="H117" s="1"/>
      <c r="K117" s="1"/>
      <c r="L117" s="1"/>
      <c r="M117" s="1"/>
      <c r="N117" s="1"/>
      <c r="O117" s="1"/>
      <c r="P117" s="1"/>
    </row>
    <row r="118" spans="4:16" x14ac:dyDescent="0.2">
      <c r="D118" s="1"/>
      <c r="E118" s="1"/>
      <c r="F118" s="1"/>
      <c r="G118" s="1"/>
      <c r="H118" s="1"/>
      <c r="K118" s="1"/>
      <c r="L118" s="1"/>
      <c r="M118" s="1"/>
      <c r="N118" s="1"/>
      <c r="O118" s="1"/>
      <c r="P118" s="1"/>
    </row>
    <row r="119" spans="4:16" x14ac:dyDescent="0.2">
      <c r="D119" s="1"/>
      <c r="E119" s="1"/>
      <c r="F119" s="1"/>
      <c r="G119" s="1"/>
      <c r="H119" s="1"/>
      <c r="K119" s="1"/>
      <c r="L119" s="1"/>
      <c r="M119" s="1"/>
      <c r="N119" s="1"/>
      <c r="O119" s="1"/>
      <c r="P119" s="1"/>
    </row>
    <row r="120" spans="4:16" x14ac:dyDescent="0.2">
      <c r="D120" s="1"/>
      <c r="E120" s="1"/>
      <c r="F120" s="1"/>
      <c r="G120" s="1"/>
      <c r="H120" s="1"/>
      <c r="K120" s="1"/>
      <c r="L120" s="1"/>
      <c r="M120" s="1"/>
      <c r="N120" s="1"/>
      <c r="O120" s="1"/>
      <c r="P120" s="1"/>
    </row>
    <row r="121" spans="4:16" x14ac:dyDescent="0.2">
      <c r="D121" s="1"/>
      <c r="E121" s="1"/>
      <c r="F121" s="1"/>
      <c r="G121" s="1"/>
      <c r="H121" s="1"/>
      <c r="K121" s="1"/>
      <c r="L121" s="1"/>
      <c r="M121" s="1"/>
      <c r="N121" s="1"/>
      <c r="O121" s="1"/>
      <c r="P121" s="1"/>
    </row>
    <row r="122" spans="4:16" x14ac:dyDescent="0.2">
      <c r="D122" s="1"/>
      <c r="E122" s="1"/>
      <c r="F122" s="1"/>
      <c r="G122" s="1"/>
      <c r="H122" s="1"/>
      <c r="K122" s="1"/>
      <c r="L122" s="1"/>
      <c r="M122" s="1"/>
      <c r="N122" s="1"/>
      <c r="O122" s="1"/>
      <c r="P122" s="1"/>
    </row>
    <row r="123" spans="4:16" x14ac:dyDescent="0.2">
      <c r="D123" s="1"/>
      <c r="E123" s="1"/>
      <c r="F123" s="1"/>
      <c r="G123" s="1"/>
      <c r="H123" s="1"/>
      <c r="K123" s="1"/>
      <c r="L123" s="1"/>
      <c r="M123" s="1"/>
      <c r="N123" s="1"/>
      <c r="O123" s="1"/>
      <c r="P123" s="1"/>
    </row>
    <row r="124" spans="4:16" x14ac:dyDescent="0.2">
      <c r="D124" s="1"/>
      <c r="E124" s="1"/>
      <c r="F124" s="1"/>
      <c r="G124" s="1"/>
      <c r="H124" s="1"/>
      <c r="K124" s="1"/>
      <c r="L124" s="1"/>
      <c r="M124" s="1"/>
      <c r="N124" s="1"/>
      <c r="O124" s="1"/>
      <c r="P124" s="1"/>
    </row>
    <row r="125" spans="4:16" x14ac:dyDescent="0.2">
      <c r="D125" s="1"/>
      <c r="E125" s="1"/>
      <c r="F125" s="1"/>
      <c r="G125" s="1"/>
      <c r="H125" s="1"/>
      <c r="K125" s="1"/>
      <c r="L125" s="1"/>
      <c r="M125" s="1"/>
      <c r="N125" s="1"/>
      <c r="O125" s="1"/>
      <c r="P125" s="1"/>
    </row>
    <row r="126" spans="4:16" x14ac:dyDescent="0.2">
      <c r="D126" s="1"/>
      <c r="E126" s="1"/>
      <c r="F126" s="1"/>
      <c r="G126" s="1"/>
      <c r="H126" s="1"/>
      <c r="K126" s="1"/>
      <c r="L126" s="1"/>
      <c r="M126" s="1"/>
      <c r="N126" s="1"/>
      <c r="O126" s="1"/>
      <c r="P126" s="1"/>
    </row>
    <row r="127" spans="4:16" x14ac:dyDescent="0.2">
      <c r="D127" s="1"/>
      <c r="E127" s="1"/>
      <c r="F127" s="1"/>
      <c r="G127" s="1"/>
      <c r="H127" s="1"/>
      <c r="K127" s="1"/>
      <c r="L127" s="1"/>
      <c r="M127" s="1"/>
      <c r="N127" s="1"/>
      <c r="O127" s="1"/>
      <c r="P127" s="1"/>
    </row>
    <row r="128" spans="4:16" x14ac:dyDescent="0.2">
      <c r="D128" s="1"/>
      <c r="E128" s="1"/>
      <c r="F128" s="1"/>
      <c r="G128" s="1"/>
      <c r="H128" s="1"/>
      <c r="K128" s="1"/>
      <c r="L128" s="1"/>
      <c r="M128" s="1"/>
      <c r="N128" s="1"/>
      <c r="O128" s="1"/>
      <c r="P128" s="1"/>
    </row>
    <row r="129" spans="4:16" x14ac:dyDescent="0.2">
      <c r="D129" s="1"/>
      <c r="E129" s="1"/>
      <c r="F129" s="1"/>
      <c r="G129" s="1"/>
      <c r="H129" s="1"/>
      <c r="K129" s="1"/>
      <c r="L129" s="1"/>
      <c r="M129" s="1"/>
      <c r="N129" s="1"/>
      <c r="O129" s="1"/>
      <c r="P129" s="1"/>
    </row>
    <row r="130" spans="4:16" x14ac:dyDescent="0.2">
      <c r="D130" s="1"/>
      <c r="E130" s="1"/>
      <c r="F130" s="1"/>
      <c r="G130" s="1"/>
      <c r="H130" s="1"/>
      <c r="K130" s="1"/>
      <c r="L130" s="1"/>
      <c r="M130" s="1"/>
      <c r="N130" s="1"/>
      <c r="O130" s="1"/>
      <c r="P130" s="1"/>
    </row>
    <row r="131" spans="4:16" x14ac:dyDescent="0.2">
      <c r="D131" s="1"/>
      <c r="E131" s="1"/>
      <c r="F131" s="1"/>
      <c r="G131" s="1"/>
      <c r="H131" s="1"/>
      <c r="K131" s="1"/>
      <c r="L131" s="1"/>
      <c r="M131" s="1"/>
      <c r="N131" s="1"/>
      <c r="O131" s="1"/>
      <c r="P131" s="1"/>
    </row>
    <row r="132" spans="4:16" x14ac:dyDescent="0.2">
      <c r="D132" s="1"/>
      <c r="E132" s="1"/>
      <c r="F132" s="1"/>
      <c r="G132" s="1"/>
      <c r="H132" s="1"/>
      <c r="K132" s="1"/>
      <c r="L132" s="1"/>
      <c r="M132" s="1"/>
      <c r="N132" s="1"/>
      <c r="O132" s="1"/>
      <c r="P132" s="1"/>
    </row>
    <row r="133" spans="4:16" x14ac:dyDescent="0.2">
      <c r="D133" s="1"/>
      <c r="E133" s="1"/>
      <c r="F133" s="1"/>
      <c r="G133" s="1"/>
      <c r="H133" s="1"/>
      <c r="K133" s="1"/>
      <c r="L133" s="1"/>
      <c r="M133" s="1"/>
      <c r="N133" s="1"/>
      <c r="O133" s="1"/>
      <c r="P133" s="1"/>
    </row>
    <row r="134" spans="4:16" x14ac:dyDescent="0.2">
      <c r="D134" s="1"/>
      <c r="E134" s="1"/>
      <c r="F134" s="1"/>
      <c r="G134" s="1"/>
      <c r="H134" s="1"/>
      <c r="K134" s="1"/>
      <c r="L134" s="1"/>
      <c r="M134" s="1"/>
      <c r="N134" s="1"/>
      <c r="O134" s="1"/>
      <c r="P134" s="1"/>
    </row>
    <row r="135" spans="4:16" x14ac:dyDescent="0.2">
      <c r="D135" s="1"/>
      <c r="E135" s="1"/>
      <c r="F135" s="1"/>
      <c r="G135" s="1"/>
      <c r="H135" s="1"/>
      <c r="K135" s="1"/>
      <c r="L135" s="1"/>
      <c r="M135" s="1"/>
      <c r="N135" s="1"/>
      <c r="O135" s="1"/>
      <c r="P135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617D-DBE3-2B4D-856D-AE953939619C}">
  <dimension ref="A1:S30"/>
  <sheetViews>
    <sheetView topLeftCell="F45" workbookViewId="0">
      <selection activeCell="M44" sqref="M44"/>
    </sheetView>
  </sheetViews>
  <sheetFormatPr baseColWidth="10" defaultRowHeight="16" x14ac:dyDescent="0.2"/>
  <sheetData>
    <row r="1" spans="1:19" x14ac:dyDescent="0.2">
      <c r="A1" t="s">
        <v>0</v>
      </c>
      <c r="B1" t="s">
        <v>48</v>
      </c>
      <c r="C1" t="s">
        <v>49</v>
      </c>
      <c r="D1" s="1" t="s">
        <v>50</v>
      </c>
      <c r="E1" s="1" t="s">
        <v>51</v>
      </c>
      <c r="F1" s="1" t="s">
        <v>52</v>
      </c>
      <c r="G1" s="1" t="s">
        <v>175</v>
      </c>
      <c r="H1" s="1" t="s">
        <v>53</v>
      </c>
      <c r="I1" t="s">
        <v>54</v>
      </c>
      <c r="J1" t="s">
        <v>55</v>
      </c>
      <c r="K1" t="s">
        <v>56</v>
      </c>
      <c r="L1" s="1" t="s">
        <v>57</v>
      </c>
      <c r="M1" s="1" t="s">
        <v>58</v>
      </c>
      <c r="N1" s="1" t="s">
        <v>59</v>
      </c>
      <c r="O1" s="1" t="s">
        <v>176</v>
      </c>
      <c r="P1" t="s">
        <v>60</v>
      </c>
      <c r="Q1" t="s">
        <v>61</v>
      </c>
      <c r="R1" t="s">
        <v>62</v>
      </c>
      <c r="S1" t="s">
        <v>63</v>
      </c>
    </row>
    <row r="2" spans="1:19" x14ac:dyDescent="0.2">
      <c r="A2">
        <v>1000</v>
      </c>
      <c r="B2" t="s">
        <v>16</v>
      </c>
      <c r="C2">
        <v>1000</v>
      </c>
      <c r="D2" s="1">
        <v>91.7</v>
      </c>
      <c r="E2" s="1">
        <v>9.9760000000000009</v>
      </c>
      <c r="F2" s="1">
        <v>184961.38104599999</v>
      </c>
      <c r="G2" s="1">
        <v>2168.5252999999998</v>
      </c>
      <c r="H2" s="1">
        <v>3095.3449999999998</v>
      </c>
      <c r="I2" t="s">
        <v>65</v>
      </c>
      <c r="J2" s="5" t="s">
        <v>19</v>
      </c>
      <c r="K2">
        <v>10</v>
      </c>
      <c r="L2" s="1">
        <v>6.1</v>
      </c>
      <c r="M2" s="1">
        <v>9.0589999999999993</v>
      </c>
      <c r="N2" s="1">
        <v>2718.2157969999998</v>
      </c>
      <c r="O2" s="1">
        <v>31.4148</v>
      </c>
      <c r="P2">
        <v>30.94</v>
      </c>
      <c r="Q2" t="s">
        <v>135</v>
      </c>
      <c r="R2">
        <v>2.19999999999999</v>
      </c>
      <c r="S2" t="s">
        <v>64</v>
      </c>
    </row>
    <row r="3" spans="1:19" x14ac:dyDescent="0.2">
      <c r="A3">
        <v>1000</v>
      </c>
      <c r="B3" t="s">
        <v>16</v>
      </c>
      <c r="C3">
        <v>1000</v>
      </c>
      <c r="D3" s="1">
        <v>83.2</v>
      </c>
      <c r="E3" s="1">
        <v>10.802</v>
      </c>
      <c r="F3" s="1">
        <v>192318.23061</v>
      </c>
      <c r="G3" s="1">
        <v>2347.6219000000001</v>
      </c>
      <c r="H3" s="1">
        <v>3269.0329999999999</v>
      </c>
      <c r="I3" t="s">
        <v>65</v>
      </c>
      <c r="J3" s="5" t="s">
        <v>19</v>
      </c>
      <c r="K3">
        <v>20</v>
      </c>
      <c r="L3" s="1">
        <v>15.299999999999899</v>
      </c>
      <c r="M3" s="1">
        <v>9.9700000000000006</v>
      </c>
      <c r="N3" s="1">
        <v>6241.2896540000002</v>
      </c>
      <c r="O3" s="1">
        <v>75.621799999999993</v>
      </c>
      <c r="P3">
        <v>76.128</v>
      </c>
      <c r="Q3" t="s">
        <v>135</v>
      </c>
      <c r="R3">
        <v>1.5</v>
      </c>
      <c r="S3" t="s">
        <v>64</v>
      </c>
    </row>
    <row r="4" spans="1:19" x14ac:dyDescent="0.2">
      <c r="A4">
        <v>1000</v>
      </c>
      <c r="B4" t="s">
        <v>16</v>
      </c>
      <c r="C4">
        <v>1000</v>
      </c>
      <c r="D4" s="1">
        <v>74</v>
      </c>
      <c r="E4" s="1">
        <v>11.272</v>
      </c>
      <c r="F4" s="1">
        <v>199947.45137900001</v>
      </c>
      <c r="G4" s="1">
        <v>2381.1381000000001</v>
      </c>
      <c r="H4" s="1">
        <v>3362.0940000000001</v>
      </c>
      <c r="I4" t="s">
        <v>65</v>
      </c>
      <c r="J4" s="5" t="s">
        <v>19</v>
      </c>
      <c r="K4">
        <v>30</v>
      </c>
      <c r="L4" s="1">
        <v>24.4</v>
      </c>
      <c r="M4" s="1">
        <v>10.532</v>
      </c>
      <c r="N4" s="1">
        <v>8649.6528080000007</v>
      </c>
      <c r="O4" s="1">
        <v>102.79770000000001</v>
      </c>
      <c r="P4">
        <v>93.58</v>
      </c>
      <c r="Q4" t="s">
        <v>135</v>
      </c>
      <c r="R4">
        <v>1.6</v>
      </c>
      <c r="S4" t="s">
        <v>64</v>
      </c>
    </row>
    <row r="5" spans="1:19" x14ac:dyDescent="0.2">
      <c r="A5">
        <v>1000</v>
      </c>
      <c r="B5" t="s">
        <v>16</v>
      </c>
      <c r="C5">
        <v>1000</v>
      </c>
      <c r="D5" s="1">
        <v>67.900000000000006</v>
      </c>
      <c r="E5" s="1">
        <v>11.76</v>
      </c>
      <c r="F5" s="1">
        <v>215148.00753</v>
      </c>
      <c r="G5" s="1">
        <v>2483.7357999999999</v>
      </c>
      <c r="H5" s="1">
        <v>3501.444</v>
      </c>
      <c r="I5" t="s">
        <v>65</v>
      </c>
      <c r="J5" s="5" t="s">
        <v>19</v>
      </c>
      <c r="K5">
        <v>40</v>
      </c>
      <c r="L5" s="1">
        <v>29.599999999999898</v>
      </c>
      <c r="M5" s="1">
        <v>11.081</v>
      </c>
      <c r="N5" s="1">
        <v>12027.662420000001</v>
      </c>
      <c r="O5" s="1">
        <v>138.21029999999999</v>
      </c>
      <c r="P5">
        <v>120.96</v>
      </c>
      <c r="Q5" t="s">
        <v>135</v>
      </c>
      <c r="R5">
        <v>2.5</v>
      </c>
      <c r="S5" t="s">
        <v>64</v>
      </c>
    </row>
    <row r="6" spans="1:19" x14ac:dyDescent="0.2">
      <c r="A6">
        <v>1000</v>
      </c>
      <c r="B6" t="s">
        <v>16</v>
      </c>
      <c r="C6">
        <v>1000</v>
      </c>
      <c r="D6" s="1">
        <v>66</v>
      </c>
      <c r="E6" s="1">
        <v>11.486000000000001</v>
      </c>
      <c r="F6" s="1">
        <v>205990.55998300001</v>
      </c>
      <c r="G6" s="1">
        <v>2386.7698</v>
      </c>
      <c r="H6" s="1">
        <v>3412.8339999999998</v>
      </c>
      <c r="I6" t="s">
        <v>65</v>
      </c>
      <c r="J6" s="5" t="s">
        <v>19</v>
      </c>
      <c r="K6">
        <v>50</v>
      </c>
      <c r="L6" s="1">
        <v>31.8</v>
      </c>
      <c r="M6" s="1">
        <v>10.826000000000001</v>
      </c>
      <c r="N6" s="1">
        <v>14558.318275</v>
      </c>
      <c r="O6" s="1">
        <v>168.7216</v>
      </c>
      <c r="P6">
        <v>151.41</v>
      </c>
      <c r="Q6" t="s">
        <v>135</v>
      </c>
      <c r="R6">
        <v>2.19999999999999</v>
      </c>
      <c r="S6" t="s">
        <v>64</v>
      </c>
    </row>
    <row r="7" spans="1:19" x14ac:dyDescent="0.2">
      <c r="A7">
        <v>1000</v>
      </c>
      <c r="B7" t="s">
        <v>16</v>
      </c>
      <c r="C7">
        <v>1000</v>
      </c>
      <c r="D7" s="1">
        <v>63.8</v>
      </c>
      <c r="E7" s="1">
        <v>11.897</v>
      </c>
      <c r="F7" s="1">
        <v>207703.536349</v>
      </c>
      <c r="G7" s="1">
        <v>2451.4841999999999</v>
      </c>
      <c r="H7" s="1">
        <v>3521.46</v>
      </c>
      <c r="I7" t="s">
        <v>65</v>
      </c>
      <c r="J7" s="5" t="s">
        <v>19</v>
      </c>
      <c r="K7">
        <v>60</v>
      </c>
      <c r="L7" s="1">
        <v>34.4</v>
      </c>
      <c r="M7" s="1">
        <v>11.259</v>
      </c>
      <c r="N7" s="1">
        <v>18510.252581999899</v>
      </c>
      <c r="O7" s="1">
        <v>218.03210000000001</v>
      </c>
      <c r="P7">
        <v>204.51599999999999</v>
      </c>
      <c r="Q7" t="s">
        <v>135</v>
      </c>
      <c r="R7">
        <v>1.7999999999999901</v>
      </c>
      <c r="S7" t="s">
        <v>64</v>
      </c>
    </row>
    <row r="8" spans="1:19" x14ac:dyDescent="0.2">
      <c r="A8">
        <v>1000</v>
      </c>
      <c r="B8" t="s">
        <v>16</v>
      </c>
      <c r="C8">
        <v>1000</v>
      </c>
      <c r="D8" s="1">
        <v>56.899999999999899</v>
      </c>
      <c r="E8" s="1">
        <v>11.804</v>
      </c>
      <c r="F8" s="1">
        <v>212788.580017</v>
      </c>
      <c r="G8" s="1">
        <v>2496.6523000000002</v>
      </c>
      <c r="H8" s="1">
        <v>3533.277</v>
      </c>
      <c r="I8" t="s">
        <v>65</v>
      </c>
      <c r="J8" s="5" t="s">
        <v>19</v>
      </c>
      <c r="K8">
        <v>70</v>
      </c>
      <c r="L8" s="1">
        <v>41.5</v>
      </c>
      <c r="M8" s="1">
        <v>11.234999999999999</v>
      </c>
      <c r="N8" s="1">
        <v>22950.863905999999</v>
      </c>
      <c r="O8" s="1">
        <v>269.88130000000001</v>
      </c>
      <c r="P8">
        <v>254.43600000000001</v>
      </c>
      <c r="Q8" t="s">
        <v>135</v>
      </c>
      <c r="R8">
        <v>1.6</v>
      </c>
      <c r="S8" t="s">
        <v>64</v>
      </c>
    </row>
    <row r="9" spans="1:19" x14ac:dyDescent="0.2">
      <c r="A9">
        <v>1000</v>
      </c>
      <c r="B9" t="s">
        <v>16</v>
      </c>
      <c r="C9">
        <v>1000</v>
      </c>
      <c r="D9" s="1">
        <v>59.9</v>
      </c>
      <c r="E9" s="1">
        <v>11.784000000000001</v>
      </c>
      <c r="F9" s="1">
        <v>212362.33945100001</v>
      </c>
      <c r="G9" s="1">
        <v>2503.2112000000002</v>
      </c>
      <c r="H9" s="1">
        <v>3519.2469999999998</v>
      </c>
      <c r="I9" t="s">
        <v>65</v>
      </c>
      <c r="J9" s="5" t="s">
        <v>19</v>
      </c>
      <c r="K9">
        <v>80</v>
      </c>
      <c r="L9" s="1">
        <v>38.299999999999997</v>
      </c>
      <c r="M9" s="1">
        <v>11.185</v>
      </c>
      <c r="N9" s="1">
        <v>27085.069725000001</v>
      </c>
      <c r="O9" s="1">
        <v>320.32900000000001</v>
      </c>
      <c r="P9">
        <v>307.34500000000003</v>
      </c>
      <c r="Q9" t="s">
        <v>135</v>
      </c>
      <c r="R9">
        <v>1.7999999999999901</v>
      </c>
      <c r="S9" t="s">
        <v>64</v>
      </c>
    </row>
    <row r="10" spans="1:19" x14ac:dyDescent="0.2">
      <c r="A10">
        <v>1000</v>
      </c>
      <c r="B10" t="s">
        <v>16</v>
      </c>
      <c r="C10">
        <v>1000</v>
      </c>
      <c r="D10" s="1">
        <v>55.9</v>
      </c>
      <c r="E10" s="1">
        <v>11.811999999999999</v>
      </c>
      <c r="F10" s="1">
        <v>211972.410366</v>
      </c>
      <c r="G10" s="1">
        <v>2496.0961000000002</v>
      </c>
      <c r="H10" s="1">
        <v>3524.6170000000002</v>
      </c>
      <c r="I10" t="s">
        <v>65</v>
      </c>
      <c r="J10" s="5" t="s">
        <v>19</v>
      </c>
      <c r="K10">
        <v>90</v>
      </c>
      <c r="L10" s="1">
        <v>42.199999999999903</v>
      </c>
      <c r="M10" s="1">
        <v>11.253</v>
      </c>
      <c r="N10" s="1">
        <v>30952.632292999999</v>
      </c>
      <c r="O10" s="1">
        <v>362.40390000000002</v>
      </c>
      <c r="P10">
        <v>360.26900000000001</v>
      </c>
      <c r="Q10" t="s">
        <v>135</v>
      </c>
      <c r="R10">
        <v>1.9</v>
      </c>
      <c r="S10" t="s">
        <v>64</v>
      </c>
    </row>
    <row r="11" spans="1:19" x14ac:dyDescent="0.2">
      <c r="A11">
        <v>1000</v>
      </c>
      <c r="B11" t="s">
        <v>16</v>
      </c>
      <c r="C11">
        <v>1000</v>
      </c>
      <c r="D11" s="1">
        <v>58.3</v>
      </c>
      <c r="E11" s="1">
        <v>11.94</v>
      </c>
      <c r="F11" s="1">
        <v>218911.89992600001</v>
      </c>
      <c r="G11" s="1">
        <v>2570.3811999999998</v>
      </c>
      <c r="H11" s="1">
        <v>3566.9059999999999</v>
      </c>
      <c r="I11" t="s">
        <v>65</v>
      </c>
      <c r="J11" s="5" t="s">
        <v>19</v>
      </c>
      <c r="K11">
        <v>100</v>
      </c>
      <c r="L11" s="1">
        <v>40.299999999999997</v>
      </c>
      <c r="M11" s="1">
        <v>11.356999999999999</v>
      </c>
      <c r="N11" s="1">
        <v>35677.335530999997</v>
      </c>
      <c r="O11" s="1">
        <v>418.61700000000002</v>
      </c>
      <c r="P11">
        <v>409.084</v>
      </c>
      <c r="Q11" t="s">
        <v>135</v>
      </c>
      <c r="R11">
        <v>1.4</v>
      </c>
      <c r="S11" t="s">
        <v>64</v>
      </c>
    </row>
    <row r="12" spans="1:19" x14ac:dyDescent="0.2">
      <c r="A12">
        <v>1000</v>
      </c>
      <c r="B12" t="s">
        <v>16</v>
      </c>
      <c r="C12">
        <v>1000</v>
      </c>
      <c r="D12" s="1">
        <v>42.8</v>
      </c>
      <c r="E12" s="1">
        <v>13.273</v>
      </c>
      <c r="F12" s="1">
        <v>236063.568692</v>
      </c>
      <c r="G12" s="1">
        <v>2780.1644000000001</v>
      </c>
      <c r="H12" s="1">
        <v>3965.643</v>
      </c>
      <c r="I12" t="s">
        <v>65</v>
      </c>
      <c r="J12" s="5" t="s">
        <v>19</v>
      </c>
      <c r="K12">
        <v>150</v>
      </c>
      <c r="L12" s="1">
        <v>56</v>
      </c>
      <c r="M12" s="1">
        <v>12.845000000000001</v>
      </c>
      <c r="N12" s="1">
        <v>58489.482163000001</v>
      </c>
      <c r="O12" s="1">
        <v>686.98530000000005</v>
      </c>
      <c r="P12">
        <v>649.9</v>
      </c>
      <c r="Q12" t="s">
        <v>135</v>
      </c>
      <c r="R12">
        <v>1.2</v>
      </c>
      <c r="S12" t="s">
        <v>64</v>
      </c>
    </row>
    <row r="13" spans="1:19" x14ac:dyDescent="0.2">
      <c r="A13">
        <v>1000</v>
      </c>
      <c r="B13" t="s">
        <v>16</v>
      </c>
      <c r="C13">
        <v>1000</v>
      </c>
      <c r="D13" s="1">
        <v>36.6</v>
      </c>
      <c r="E13" s="1">
        <v>13.718</v>
      </c>
      <c r="F13" s="1">
        <v>250815.095802</v>
      </c>
      <c r="G13" s="1">
        <v>2982.4926999999998</v>
      </c>
      <c r="H13" s="1">
        <v>4108.8130000000001</v>
      </c>
      <c r="I13" t="s">
        <v>65</v>
      </c>
      <c r="J13" s="5" t="s">
        <v>19</v>
      </c>
      <c r="K13">
        <v>200</v>
      </c>
      <c r="L13" s="1">
        <v>61.199999999999903</v>
      </c>
      <c r="M13" s="1">
        <v>13.352</v>
      </c>
      <c r="N13" s="1">
        <v>79414.89804</v>
      </c>
      <c r="O13" s="1">
        <v>940.59109999999998</v>
      </c>
      <c r="P13">
        <v>815.10199999999998</v>
      </c>
      <c r="Q13" t="s">
        <v>135</v>
      </c>
      <c r="R13">
        <v>2.19999999999999</v>
      </c>
      <c r="S13" t="s">
        <v>64</v>
      </c>
    </row>
    <row r="14" spans="1:19" x14ac:dyDescent="0.2">
      <c r="A14">
        <v>1000</v>
      </c>
      <c r="B14" t="s">
        <v>16</v>
      </c>
      <c r="C14">
        <v>1000</v>
      </c>
      <c r="D14" s="1">
        <v>29.099999999999898</v>
      </c>
      <c r="E14" s="1">
        <v>13.987</v>
      </c>
      <c r="F14" s="1">
        <v>247778.28988</v>
      </c>
      <c r="G14" s="1">
        <v>2935.2716</v>
      </c>
      <c r="H14" s="1">
        <v>4200.8869999999997</v>
      </c>
      <c r="I14" t="s">
        <v>65</v>
      </c>
      <c r="J14" s="5" t="s">
        <v>19</v>
      </c>
      <c r="K14">
        <v>250</v>
      </c>
      <c r="L14" s="1">
        <v>68.8</v>
      </c>
      <c r="M14" s="1">
        <v>13.696</v>
      </c>
      <c r="N14" s="1">
        <v>97400.075922000004</v>
      </c>
      <c r="O14" s="1">
        <v>1150.9313</v>
      </c>
      <c r="P14">
        <v>991.48800000000006</v>
      </c>
      <c r="Q14" t="s">
        <v>135</v>
      </c>
      <c r="R14">
        <v>2.1</v>
      </c>
      <c r="S14" t="s">
        <v>64</v>
      </c>
    </row>
    <row r="15" spans="1:19" x14ac:dyDescent="0.2">
      <c r="A15">
        <v>1000</v>
      </c>
      <c r="B15" t="s">
        <v>16</v>
      </c>
      <c r="C15">
        <v>1000</v>
      </c>
      <c r="D15" s="1">
        <v>28.999999999999901</v>
      </c>
      <c r="E15" s="1">
        <v>14.188000000000001</v>
      </c>
      <c r="F15" s="1">
        <v>250999.75816299999</v>
      </c>
      <c r="G15" s="1">
        <v>2980.4529000000002</v>
      </c>
      <c r="H15" s="1">
        <v>4268.759</v>
      </c>
      <c r="I15" t="s">
        <v>65</v>
      </c>
      <c r="J15" s="5" t="s">
        <v>19</v>
      </c>
      <c r="K15">
        <v>300</v>
      </c>
      <c r="L15" s="1">
        <v>69.599999999999994</v>
      </c>
      <c r="M15" s="1">
        <v>13.898</v>
      </c>
      <c r="N15" s="1">
        <v>118335.372586</v>
      </c>
      <c r="O15" s="1">
        <v>1403.6863000000001</v>
      </c>
      <c r="P15">
        <v>1194.3869999999999</v>
      </c>
      <c r="Q15" t="s">
        <v>135</v>
      </c>
      <c r="R15">
        <v>1.4</v>
      </c>
      <c r="S15" t="s">
        <v>64</v>
      </c>
    </row>
    <row r="16" spans="1:19" x14ac:dyDescent="0.2">
      <c r="A16">
        <v>1000</v>
      </c>
      <c r="B16" t="s">
        <v>16</v>
      </c>
      <c r="C16">
        <v>1000</v>
      </c>
      <c r="D16" s="1">
        <v>28.4</v>
      </c>
      <c r="E16" s="1">
        <v>14.03</v>
      </c>
      <c r="F16" s="1">
        <v>252777.555337</v>
      </c>
      <c r="G16" s="1">
        <v>2961.067</v>
      </c>
      <c r="H16" s="1">
        <v>4244.7380000000003</v>
      </c>
      <c r="I16" t="s">
        <v>65</v>
      </c>
      <c r="J16" s="5" t="s">
        <v>19</v>
      </c>
      <c r="K16">
        <v>350</v>
      </c>
      <c r="L16" s="1">
        <v>70.5</v>
      </c>
      <c r="M16" s="1">
        <v>13.746</v>
      </c>
      <c r="N16" s="1">
        <v>139574.437603</v>
      </c>
      <c r="O16" s="1">
        <v>1634.8136</v>
      </c>
      <c r="P16">
        <v>1380.8969999999999</v>
      </c>
      <c r="Q16" t="s">
        <v>135</v>
      </c>
      <c r="R16">
        <v>1.0999999999999901</v>
      </c>
      <c r="S16" t="s">
        <v>64</v>
      </c>
    </row>
    <row r="17" spans="1:19" x14ac:dyDescent="0.2">
      <c r="A17">
        <v>1000</v>
      </c>
      <c r="B17" t="s">
        <v>16</v>
      </c>
      <c r="C17">
        <v>1000</v>
      </c>
      <c r="D17" s="1">
        <v>26</v>
      </c>
      <c r="E17" s="1">
        <v>14.218999999999999</v>
      </c>
      <c r="F17" s="1">
        <v>255709.01907099999</v>
      </c>
      <c r="G17" s="1">
        <v>2993.2819</v>
      </c>
      <c r="H17" s="1">
        <v>4302.7129999999997</v>
      </c>
      <c r="I17" t="s">
        <v>65</v>
      </c>
      <c r="J17" s="5" t="s">
        <v>19</v>
      </c>
      <c r="K17">
        <v>400</v>
      </c>
      <c r="L17" s="1">
        <v>72.599999999999994</v>
      </c>
      <c r="M17" s="1">
        <v>13.959</v>
      </c>
      <c r="N17" s="1">
        <v>163096.40519799999</v>
      </c>
      <c r="O17" s="1">
        <v>1907.3807999999999</v>
      </c>
      <c r="P17">
        <v>1633.741</v>
      </c>
      <c r="Q17" t="s">
        <v>135</v>
      </c>
      <c r="R17">
        <v>1.4</v>
      </c>
      <c r="S17" t="s">
        <v>64</v>
      </c>
    </row>
    <row r="18" spans="1:19" x14ac:dyDescent="0.2">
      <c r="A18">
        <v>1000</v>
      </c>
      <c r="B18" t="s">
        <v>16</v>
      </c>
      <c r="C18">
        <v>1000</v>
      </c>
      <c r="D18" s="1">
        <v>24.9</v>
      </c>
      <c r="E18" s="1">
        <v>14.45</v>
      </c>
      <c r="F18" s="1">
        <v>253773.135144</v>
      </c>
      <c r="G18" s="1">
        <v>3001.7507999999998</v>
      </c>
      <c r="H18" s="1">
        <v>4358.95</v>
      </c>
      <c r="I18" t="s">
        <v>65</v>
      </c>
      <c r="J18" s="5" t="s">
        <v>19</v>
      </c>
      <c r="K18">
        <v>450</v>
      </c>
      <c r="L18" s="1">
        <v>73.8</v>
      </c>
      <c r="M18" s="1">
        <v>14.201000000000001</v>
      </c>
      <c r="N18" s="1">
        <v>185626.34707699899</v>
      </c>
      <c r="O18" s="1">
        <v>2197.7013000000002</v>
      </c>
      <c r="P18">
        <v>1913.8630000000001</v>
      </c>
      <c r="Q18" t="s">
        <v>135</v>
      </c>
      <c r="R18">
        <v>1.3</v>
      </c>
      <c r="S18" t="s">
        <v>64</v>
      </c>
    </row>
    <row r="19" spans="1:19" x14ac:dyDescent="0.2">
      <c r="A19">
        <v>1000</v>
      </c>
      <c r="B19" t="s">
        <v>16</v>
      </c>
      <c r="C19">
        <v>1000</v>
      </c>
      <c r="D19" s="1">
        <v>23.1</v>
      </c>
      <c r="E19" s="1">
        <v>14.343999999999999</v>
      </c>
      <c r="F19" s="1">
        <v>253838.95364399999</v>
      </c>
      <c r="G19" s="1">
        <v>2981.6992</v>
      </c>
      <c r="H19" s="1">
        <v>4364.3280000000004</v>
      </c>
      <c r="I19" t="s">
        <v>65</v>
      </c>
      <c r="J19" s="5" t="s">
        <v>19</v>
      </c>
      <c r="K19">
        <v>500</v>
      </c>
      <c r="L19" s="1">
        <v>75.400000000000006</v>
      </c>
      <c r="M19" s="1">
        <v>14.113</v>
      </c>
      <c r="N19" s="1">
        <v>210419.691318</v>
      </c>
      <c r="O19" s="1">
        <v>2466.3791999999999</v>
      </c>
      <c r="P19">
        <v>2165.1039999999998</v>
      </c>
      <c r="Q19" t="s">
        <v>135</v>
      </c>
      <c r="R19">
        <v>1.5</v>
      </c>
      <c r="S19" t="s">
        <v>64</v>
      </c>
    </row>
    <row r="20" spans="1:19" x14ac:dyDescent="0.2">
      <c r="A20">
        <v>1000</v>
      </c>
      <c r="B20" t="s">
        <v>16</v>
      </c>
      <c r="C20">
        <v>1000</v>
      </c>
      <c r="D20" s="1">
        <v>20.100000000000001</v>
      </c>
      <c r="E20" s="1">
        <v>14.491</v>
      </c>
      <c r="F20" s="1">
        <v>267564.72072099999</v>
      </c>
      <c r="G20" s="1">
        <v>3107.6289999999999</v>
      </c>
      <c r="H20" s="1">
        <v>4399.674</v>
      </c>
      <c r="I20" t="s">
        <v>65</v>
      </c>
      <c r="J20" s="5" t="s">
        <v>19</v>
      </c>
      <c r="K20">
        <v>650</v>
      </c>
      <c r="L20" s="1">
        <v>78.400000000000006</v>
      </c>
      <c r="M20" s="1">
        <v>14.29</v>
      </c>
      <c r="N20" s="1">
        <v>289790.83537099999</v>
      </c>
      <c r="O20" s="1">
        <v>3359.6864999999998</v>
      </c>
      <c r="P20">
        <v>2917.5940000000001</v>
      </c>
      <c r="Q20" t="s">
        <v>135</v>
      </c>
      <c r="R20">
        <v>1.5</v>
      </c>
      <c r="S20" t="s">
        <v>64</v>
      </c>
    </row>
    <row r="21" spans="1:19" x14ac:dyDescent="0.2">
      <c r="A21">
        <v>1000</v>
      </c>
      <c r="B21" t="s">
        <v>16</v>
      </c>
      <c r="C21">
        <v>1000</v>
      </c>
      <c r="D21" s="1">
        <v>21</v>
      </c>
      <c r="E21" s="1">
        <v>14.238</v>
      </c>
      <c r="F21" s="1">
        <v>256815.019837</v>
      </c>
      <c r="G21" s="1">
        <v>3006.8980999999999</v>
      </c>
      <c r="H21" s="1">
        <v>4346.2669999999998</v>
      </c>
      <c r="I21" t="s">
        <v>65</v>
      </c>
      <c r="J21" s="5" t="s">
        <v>19</v>
      </c>
      <c r="K21">
        <v>700</v>
      </c>
      <c r="L21" s="1">
        <v>78.099999999999994</v>
      </c>
      <c r="M21" s="1">
        <v>14.028</v>
      </c>
      <c r="N21" s="1">
        <v>304344.399691</v>
      </c>
      <c r="O21" s="1">
        <v>3561.5129000000002</v>
      </c>
      <c r="P21">
        <v>3108.1080000000002</v>
      </c>
      <c r="Q21" t="s">
        <v>135</v>
      </c>
      <c r="R21">
        <v>0.89999999999999902</v>
      </c>
      <c r="S21" t="s">
        <v>64</v>
      </c>
    </row>
    <row r="22" spans="1:19" x14ac:dyDescent="0.2">
      <c r="A22">
        <v>1000</v>
      </c>
      <c r="B22" t="s">
        <v>16</v>
      </c>
      <c r="C22">
        <v>1000</v>
      </c>
      <c r="D22" s="1">
        <v>19.2</v>
      </c>
      <c r="E22" s="1">
        <v>14.247</v>
      </c>
      <c r="F22" s="1">
        <v>259724.77322799899</v>
      </c>
      <c r="G22" s="1">
        <v>3028.9958000000001</v>
      </c>
      <c r="H22" s="1">
        <v>4356.4989999999998</v>
      </c>
      <c r="I22" t="s">
        <v>65</v>
      </c>
      <c r="J22" s="5" t="s">
        <v>19</v>
      </c>
      <c r="K22">
        <v>750</v>
      </c>
      <c r="L22" s="1">
        <v>80.5</v>
      </c>
      <c r="M22" s="1">
        <v>14.055</v>
      </c>
      <c r="N22" s="1">
        <v>328530.491507</v>
      </c>
      <c r="O22" s="1">
        <v>3827.7184000000002</v>
      </c>
      <c r="P22">
        <v>3325.5149999999999</v>
      </c>
      <c r="Q22" t="s">
        <v>135</v>
      </c>
      <c r="R22">
        <v>0.3</v>
      </c>
      <c r="S22" t="s">
        <v>64</v>
      </c>
    </row>
    <row r="23" spans="1:19" x14ac:dyDescent="0.2">
      <c r="A23">
        <v>1000</v>
      </c>
      <c r="B23" t="s">
        <v>16</v>
      </c>
      <c r="C23">
        <v>1000</v>
      </c>
      <c r="D23" s="1">
        <v>16</v>
      </c>
      <c r="E23" s="1">
        <v>14.021000000000001</v>
      </c>
      <c r="F23" s="1">
        <v>256227.738132</v>
      </c>
      <c r="G23" s="1">
        <v>2996.2595999999999</v>
      </c>
      <c r="H23" s="1">
        <v>4308.5720000000001</v>
      </c>
      <c r="I23" t="s">
        <v>65</v>
      </c>
      <c r="J23" s="5" t="s">
        <v>19</v>
      </c>
      <c r="K23">
        <v>800</v>
      </c>
      <c r="L23" s="1">
        <v>83.3</v>
      </c>
      <c r="M23" s="1">
        <v>13.861000000000001</v>
      </c>
      <c r="N23" s="1">
        <v>346693.66227999999</v>
      </c>
      <c r="O23" s="1">
        <v>4044.3172</v>
      </c>
      <c r="P23">
        <v>3487.1489999999999</v>
      </c>
      <c r="Q23" t="s">
        <v>135</v>
      </c>
      <c r="R23">
        <v>0.7</v>
      </c>
      <c r="S23" t="s">
        <v>64</v>
      </c>
    </row>
    <row r="24" spans="1:19" x14ac:dyDescent="0.2">
      <c r="A24">
        <v>1000</v>
      </c>
      <c r="B24" t="s">
        <v>16</v>
      </c>
      <c r="C24">
        <v>1000</v>
      </c>
      <c r="D24" s="1">
        <v>18.3</v>
      </c>
      <c r="E24" s="1">
        <v>14.238</v>
      </c>
      <c r="F24" s="1">
        <v>252545.77409200001</v>
      </c>
      <c r="G24" s="1">
        <v>2981.3353999999999</v>
      </c>
      <c r="H24" s="1">
        <v>4336.0600000000004</v>
      </c>
      <c r="I24" t="s">
        <v>65</v>
      </c>
      <c r="J24" s="5" t="s">
        <v>19</v>
      </c>
      <c r="K24">
        <v>850</v>
      </c>
      <c r="L24" s="1">
        <v>80.900000000000006</v>
      </c>
      <c r="M24" s="1">
        <v>14.055</v>
      </c>
      <c r="N24" s="1">
        <v>363553.158467</v>
      </c>
      <c r="O24" s="1">
        <v>4292.2181</v>
      </c>
      <c r="P24">
        <v>3721.2370000000001</v>
      </c>
      <c r="Q24" t="s">
        <v>135</v>
      </c>
      <c r="R24">
        <v>0.8</v>
      </c>
      <c r="S24" t="s">
        <v>64</v>
      </c>
    </row>
    <row r="25" spans="1:19" x14ac:dyDescent="0.2">
      <c r="A25">
        <v>1000</v>
      </c>
      <c r="B25" t="s">
        <v>16</v>
      </c>
      <c r="C25">
        <v>1000</v>
      </c>
      <c r="D25" s="1">
        <v>15.6</v>
      </c>
      <c r="E25" s="1">
        <v>14.311</v>
      </c>
      <c r="F25" s="1">
        <v>254352.21361000001</v>
      </c>
      <c r="G25" s="1">
        <v>2988.9335000000001</v>
      </c>
      <c r="H25" s="1">
        <v>4362.6580000000004</v>
      </c>
      <c r="I25" t="s">
        <v>65</v>
      </c>
      <c r="J25" s="5" t="s">
        <v>19</v>
      </c>
      <c r="K25">
        <v>900</v>
      </c>
      <c r="L25" s="1">
        <v>82.8</v>
      </c>
      <c r="M25" s="1">
        <v>14.154999999999999</v>
      </c>
      <c r="N25" s="1">
        <v>388249.55602700001</v>
      </c>
      <c r="O25" s="1">
        <v>4555.3265000000001</v>
      </c>
      <c r="P25">
        <v>3942.2159999999999</v>
      </c>
      <c r="Q25" t="s">
        <v>135</v>
      </c>
      <c r="R25">
        <v>1.6</v>
      </c>
      <c r="S25" t="s">
        <v>64</v>
      </c>
    </row>
    <row r="26" spans="1:19" x14ac:dyDescent="0.2">
      <c r="A26">
        <v>1000</v>
      </c>
      <c r="B26" t="s">
        <v>16</v>
      </c>
      <c r="C26">
        <v>1000</v>
      </c>
      <c r="D26" s="1">
        <v>16.100000000000001</v>
      </c>
      <c r="E26" s="1">
        <v>14.004</v>
      </c>
      <c r="F26" s="1">
        <v>248342.08888299999</v>
      </c>
      <c r="G26" s="1">
        <v>2898.9571000000001</v>
      </c>
      <c r="H26" s="1">
        <v>4322.01</v>
      </c>
      <c r="I26" t="s">
        <v>65</v>
      </c>
      <c r="J26" s="5" t="s">
        <v>19</v>
      </c>
      <c r="K26">
        <v>1000</v>
      </c>
      <c r="L26" s="1">
        <v>83</v>
      </c>
      <c r="M26" s="1">
        <v>13.843</v>
      </c>
      <c r="N26" s="1">
        <v>419477.93080600002</v>
      </c>
      <c r="O26" s="1">
        <v>4895.3018000000002</v>
      </c>
      <c r="P26">
        <v>4243.0020000000004</v>
      </c>
      <c r="Q26" t="s">
        <v>135</v>
      </c>
      <c r="R26">
        <v>0.89999999999999902</v>
      </c>
      <c r="S26" t="s">
        <v>64</v>
      </c>
    </row>
    <row r="27" spans="1:19" x14ac:dyDescent="0.2">
      <c r="A27">
        <v>1000</v>
      </c>
      <c r="B27" t="s">
        <v>16</v>
      </c>
      <c r="C27">
        <v>1000</v>
      </c>
      <c r="D27" s="1">
        <v>9.1</v>
      </c>
      <c r="E27" s="1">
        <v>13.146000000000001</v>
      </c>
      <c r="F27" s="1">
        <v>245168.87429400001</v>
      </c>
      <c r="G27" s="1">
        <v>2848.1691000000001</v>
      </c>
      <c r="H27" s="1">
        <v>4123.5910000000003</v>
      </c>
      <c r="I27" t="s">
        <v>65</v>
      </c>
      <c r="J27" s="5" t="s">
        <v>19</v>
      </c>
      <c r="K27">
        <v>2000</v>
      </c>
      <c r="L27" s="1">
        <v>90.1</v>
      </c>
      <c r="M27" s="1">
        <v>13.055</v>
      </c>
      <c r="N27" s="1">
        <v>795286.78734899999</v>
      </c>
      <c r="O27" s="1">
        <v>9243.9279000000006</v>
      </c>
      <c r="P27">
        <v>7260.6130000000003</v>
      </c>
      <c r="Q27" t="s">
        <v>135</v>
      </c>
      <c r="R27">
        <v>0.8</v>
      </c>
      <c r="S27" t="s">
        <v>64</v>
      </c>
    </row>
    <row r="28" spans="1:19" x14ac:dyDescent="0.2">
      <c r="A28">
        <v>1000</v>
      </c>
      <c r="B28" t="s">
        <v>16</v>
      </c>
      <c r="C28">
        <v>1000</v>
      </c>
      <c r="D28" s="1">
        <v>9</v>
      </c>
      <c r="E28" s="1">
        <v>13.121</v>
      </c>
      <c r="F28" s="1">
        <v>240874.99092099999</v>
      </c>
      <c r="G28" s="1">
        <v>2816.3692999999998</v>
      </c>
      <c r="H28" s="1">
        <v>4124.2910000000002</v>
      </c>
      <c r="I28" t="s">
        <v>65</v>
      </c>
      <c r="J28" s="5" t="s">
        <v>19</v>
      </c>
      <c r="K28">
        <v>3000</v>
      </c>
      <c r="L28" s="1">
        <v>90.8</v>
      </c>
      <c r="M28" s="1">
        <v>13.031000000000001</v>
      </c>
      <c r="N28" s="1">
        <v>1184040.1768149999</v>
      </c>
      <c r="O28" s="1">
        <v>13846.101000000001</v>
      </c>
      <c r="P28">
        <v>10921.663</v>
      </c>
      <c r="Q28" t="s">
        <v>135</v>
      </c>
      <c r="R28">
        <v>0.2</v>
      </c>
      <c r="S28" t="s">
        <v>64</v>
      </c>
    </row>
    <row r="29" spans="1:19" x14ac:dyDescent="0.2">
      <c r="A29">
        <v>1000</v>
      </c>
      <c r="B29" t="s">
        <v>16</v>
      </c>
      <c r="C29">
        <v>1000</v>
      </c>
      <c r="D29" s="1">
        <v>5.7</v>
      </c>
      <c r="E29" s="1">
        <v>13.106999999999999</v>
      </c>
      <c r="F29" s="1">
        <v>237774.79433899999</v>
      </c>
      <c r="G29" s="1">
        <v>2788.8438000000001</v>
      </c>
      <c r="H29" s="1">
        <v>4151.3059999999996</v>
      </c>
      <c r="I29" t="s">
        <v>65</v>
      </c>
      <c r="J29" s="5" t="s">
        <v>19</v>
      </c>
      <c r="K29">
        <v>4000</v>
      </c>
      <c r="L29" s="1">
        <v>94</v>
      </c>
      <c r="M29" s="1">
        <v>13.05</v>
      </c>
      <c r="N29" s="1">
        <v>1584309.24966</v>
      </c>
      <c r="O29" s="1">
        <v>18532.9545</v>
      </c>
      <c r="P29">
        <v>14693.583000000001</v>
      </c>
      <c r="Q29" t="s">
        <v>135</v>
      </c>
      <c r="R29">
        <v>0.3</v>
      </c>
      <c r="S29" t="s">
        <v>64</v>
      </c>
    </row>
    <row r="30" spans="1:19" x14ac:dyDescent="0.2">
      <c r="A30">
        <v>1000</v>
      </c>
      <c r="B30" t="s">
        <v>16</v>
      </c>
      <c r="C30">
        <v>1000</v>
      </c>
      <c r="D30" s="1">
        <v>4.8</v>
      </c>
      <c r="E30" s="1">
        <v>12.936999999999999</v>
      </c>
      <c r="F30" s="1">
        <v>244667.00917400001</v>
      </c>
      <c r="G30" s="1">
        <v>2842.5409</v>
      </c>
      <c r="H30" s="1">
        <v>4137.4449999999997</v>
      </c>
      <c r="I30" t="s">
        <v>65</v>
      </c>
      <c r="J30" s="5" t="s">
        <v>19</v>
      </c>
      <c r="K30">
        <v>5000</v>
      </c>
      <c r="L30" s="1">
        <v>94.699999999999903</v>
      </c>
      <c r="M30" s="1">
        <v>12.888999999999999</v>
      </c>
      <c r="N30" s="1">
        <v>2016461.0773789999</v>
      </c>
      <c r="O30" s="1">
        <v>23452.998100000001</v>
      </c>
      <c r="P30">
        <v>18081.429</v>
      </c>
      <c r="Q30" t="s">
        <v>135</v>
      </c>
      <c r="R30">
        <v>0.5</v>
      </c>
      <c r="S30" t="s">
        <v>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1D3F-9283-6A40-8F8E-FA2432AD6103}">
  <dimension ref="A1:P35"/>
  <sheetViews>
    <sheetView topLeftCell="A6" workbookViewId="0">
      <selection activeCell="G1" sqref="G1"/>
    </sheetView>
  </sheetViews>
  <sheetFormatPr baseColWidth="10" defaultRowHeight="16" x14ac:dyDescent="0.2"/>
  <sheetData>
    <row r="1" spans="1:16" ht="48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20" t="s">
        <v>5</v>
      </c>
      <c r="G1" s="13" t="s">
        <v>172</v>
      </c>
      <c r="H1" s="20" t="s">
        <v>6</v>
      </c>
      <c r="I1" s="21" t="s">
        <v>7</v>
      </c>
      <c r="J1" s="22" t="s">
        <v>8</v>
      </c>
      <c r="K1" s="23" t="s">
        <v>9</v>
      </c>
      <c r="L1" s="23" t="s">
        <v>10</v>
      </c>
      <c r="M1" s="22" t="s">
        <v>11</v>
      </c>
      <c r="N1" s="22" t="s">
        <v>173</v>
      </c>
      <c r="O1" s="22" t="s">
        <v>12</v>
      </c>
      <c r="P1" s="11" t="s">
        <v>13</v>
      </c>
    </row>
    <row r="2" spans="1:16" x14ac:dyDescent="0.2">
      <c r="A2" s="15">
        <v>1000</v>
      </c>
      <c r="B2" s="16" t="s">
        <v>15</v>
      </c>
      <c r="C2" s="16">
        <v>0</v>
      </c>
      <c r="D2" s="17">
        <v>96.8</v>
      </c>
      <c r="E2" s="17">
        <v>9.125</v>
      </c>
      <c r="F2" s="18">
        <v>80.629993999999996</v>
      </c>
      <c r="G2" s="17">
        <v>0</v>
      </c>
      <c r="H2" s="18">
        <v>0</v>
      </c>
      <c r="I2" s="25" t="s">
        <v>16</v>
      </c>
      <c r="J2" s="25">
        <v>5</v>
      </c>
      <c r="K2" s="26">
        <v>3.1</v>
      </c>
      <c r="L2" s="26">
        <v>8.157</v>
      </c>
      <c r="M2" s="27">
        <v>702.37262399999997</v>
      </c>
      <c r="N2" s="26">
        <v>0</v>
      </c>
      <c r="O2" s="27">
        <v>8.1739999999999995</v>
      </c>
      <c r="P2" s="28">
        <v>0.1</v>
      </c>
    </row>
    <row r="3" spans="1:16" x14ac:dyDescent="0.2">
      <c r="A3" s="15">
        <v>1000</v>
      </c>
      <c r="B3" s="16" t="s">
        <v>15</v>
      </c>
      <c r="C3" s="16">
        <v>0</v>
      </c>
      <c r="D3" s="17">
        <v>95.5</v>
      </c>
      <c r="E3" s="17">
        <v>8.1059999999999999</v>
      </c>
      <c r="F3" s="18">
        <v>84.289022000000003</v>
      </c>
      <c r="G3" s="17">
        <v>1.3506</v>
      </c>
      <c r="H3" s="18">
        <v>0</v>
      </c>
      <c r="I3" s="25" t="s">
        <v>16</v>
      </c>
      <c r="J3" s="25">
        <v>10</v>
      </c>
      <c r="K3" s="26">
        <v>4.5</v>
      </c>
      <c r="L3" s="26">
        <v>7.1509999999999998</v>
      </c>
      <c r="M3" s="27">
        <v>1541.70955</v>
      </c>
      <c r="N3" s="26">
        <v>25.087299999999999</v>
      </c>
      <c r="O3" s="27">
        <v>22.373999999999999</v>
      </c>
      <c r="P3" s="28">
        <v>0</v>
      </c>
    </row>
    <row r="4" spans="1:16" x14ac:dyDescent="0.2">
      <c r="A4" s="15">
        <v>1000</v>
      </c>
      <c r="B4" s="16" t="s">
        <v>15</v>
      </c>
      <c r="C4" s="16">
        <v>0</v>
      </c>
      <c r="D4" s="17">
        <v>82.899999999999906</v>
      </c>
      <c r="E4" s="17">
        <v>9.8759999999999994</v>
      </c>
      <c r="F4" s="18">
        <v>79.117491000000001</v>
      </c>
      <c r="G4" s="17">
        <v>1.3847</v>
      </c>
      <c r="H4" s="18">
        <v>0</v>
      </c>
      <c r="I4" s="25" t="s">
        <v>16</v>
      </c>
      <c r="J4" s="25">
        <v>20</v>
      </c>
      <c r="K4" s="26">
        <v>16.100000000000001</v>
      </c>
      <c r="L4" s="26">
        <v>9.0470000000000006</v>
      </c>
      <c r="M4" s="27">
        <v>2885.2334879999999</v>
      </c>
      <c r="N4" s="26">
        <v>46.3874</v>
      </c>
      <c r="O4" s="27">
        <v>69.698999999999998</v>
      </c>
      <c r="P4" s="28">
        <v>1</v>
      </c>
    </row>
    <row r="5" spans="1:16" x14ac:dyDescent="0.2">
      <c r="A5" s="15">
        <v>1000</v>
      </c>
      <c r="B5" s="16" t="s">
        <v>15</v>
      </c>
      <c r="C5" s="16">
        <v>0</v>
      </c>
      <c r="D5" s="17">
        <v>71.599999999999994</v>
      </c>
      <c r="E5" s="17">
        <v>10.464</v>
      </c>
      <c r="F5" s="18">
        <v>106.962066999999</v>
      </c>
      <c r="G5" s="17">
        <v>1.2406999999999999</v>
      </c>
      <c r="H5" s="18">
        <v>0</v>
      </c>
      <c r="I5" s="25" t="s">
        <v>16</v>
      </c>
      <c r="J5" s="25">
        <v>30</v>
      </c>
      <c r="K5" s="26">
        <v>26.9</v>
      </c>
      <c r="L5" s="26">
        <v>9.7479999999999993</v>
      </c>
      <c r="M5" s="27">
        <v>5413.8115319999997</v>
      </c>
      <c r="N5" s="26">
        <v>74.382300000000001</v>
      </c>
      <c r="O5" s="27">
        <v>77.902000000000001</v>
      </c>
      <c r="P5" s="28">
        <v>1.5</v>
      </c>
    </row>
    <row r="6" spans="1:16" x14ac:dyDescent="0.2">
      <c r="A6" s="15">
        <v>1000</v>
      </c>
      <c r="B6" s="16" t="s">
        <v>15</v>
      </c>
      <c r="C6" s="16">
        <v>0</v>
      </c>
      <c r="D6" s="17">
        <v>63.4</v>
      </c>
      <c r="E6" s="17">
        <v>11.327999999999999</v>
      </c>
      <c r="F6" s="18">
        <v>116.12817</v>
      </c>
      <c r="G6" s="17">
        <v>1.3189</v>
      </c>
      <c r="H6" s="18">
        <v>0</v>
      </c>
      <c r="I6" s="25" t="s">
        <v>16</v>
      </c>
      <c r="J6" s="25">
        <v>40</v>
      </c>
      <c r="K6" s="26">
        <v>34.799999999999997</v>
      </c>
      <c r="L6" s="26">
        <v>10.694000000000001</v>
      </c>
      <c r="M6" s="27">
        <v>7650.197032</v>
      </c>
      <c r="N6" s="26">
        <v>94.248000000000005</v>
      </c>
      <c r="O6" s="27">
        <v>94.807000000000002</v>
      </c>
      <c r="P6" s="28">
        <v>1.7999999999999901</v>
      </c>
    </row>
    <row r="7" spans="1:16" x14ac:dyDescent="0.2">
      <c r="A7" s="15">
        <v>1000</v>
      </c>
      <c r="B7" s="16" t="s">
        <v>15</v>
      </c>
      <c r="C7" s="16">
        <v>0</v>
      </c>
      <c r="D7" s="17">
        <v>52.9</v>
      </c>
      <c r="E7" s="17">
        <v>11.257</v>
      </c>
      <c r="F7" s="18">
        <v>118.85274</v>
      </c>
      <c r="G7" s="17">
        <v>1.6942999999999999</v>
      </c>
      <c r="H7" s="18">
        <v>0</v>
      </c>
      <c r="I7" s="25" t="s">
        <v>16</v>
      </c>
      <c r="J7" s="25">
        <v>50</v>
      </c>
      <c r="K7" s="26">
        <v>45.1</v>
      </c>
      <c r="L7" s="26">
        <v>10.728</v>
      </c>
      <c r="M7" s="27">
        <v>9581.2085549999993</v>
      </c>
      <c r="N7" s="26">
        <v>129.46469999999999</v>
      </c>
      <c r="O7" s="27">
        <v>117.929</v>
      </c>
      <c r="P7" s="28">
        <v>2</v>
      </c>
    </row>
    <row r="8" spans="1:16" x14ac:dyDescent="0.2">
      <c r="A8" s="15">
        <v>1000</v>
      </c>
      <c r="B8" s="16" t="s">
        <v>15</v>
      </c>
      <c r="C8" s="16">
        <v>0</v>
      </c>
      <c r="D8" s="17">
        <v>43.9</v>
      </c>
      <c r="E8" s="17">
        <v>11.9</v>
      </c>
      <c r="F8" s="18">
        <v>130.55703800000001</v>
      </c>
      <c r="G8" s="17">
        <v>1.9918</v>
      </c>
      <c r="H8" s="18">
        <v>0</v>
      </c>
      <c r="I8" s="25" t="s">
        <v>16</v>
      </c>
      <c r="J8" s="25">
        <v>60</v>
      </c>
      <c r="K8" s="26">
        <v>54.1</v>
      </c>
      <c r="L8" s="26">
        <v>11.461</v>
      </c>
      <c r="M8" s="27">
        <v>12444.835811999999</v>
      </c>
      <c r="N8" s="26">
        <v>172.19040000000001</v>
      </c>
      <c r="O8" s="27">
        <v>180.161</v>
      </c>
      <c r="P8" s="28">
        <v>2</v>
      </c>
    </row>
    <row r="9" spans="1:16" x14ac:dyDescent="0.2">
      <c r="A9" s="15">
        <v>1000</v>
      </c>
      <c r="B9" s="16" t="s">
        <v>15</v>
      </c>
      <c r="C9" s="16">
        <v>0</v>
      </c>
      <c r="D9" s="17">
        <v>36.799999999999997</v>
      </c>
      <c r="E9" s="17">
        <v>12.43</v>
      </c>
      <c r="F9" s="18">
        <v>131.499956</v>
      </c>
      <c r="G9" s="17">
        <v>1.7293000000000001</v>
      </c>
      <c r="H9" s="18">
        <v>0</v>
      </c>
      <c r="I9" s="25" t="s">
        <v>16</v>
      </c>
      <c r="J9" s="25">
        <v>70</v>
      </c>
      <c r="K9" s="26">
        <v>60.699999999999903</v>
      </c>
      <c r="L9" s="26">
        <v>12.061999999999999</v>
      </c>
      <c r="M9" s="27">
        <v>14806.774844</v>
      </c>
      <c r="N9" s="26">
        <v>193.7741</v>
      </c>
      <c r="O9" s="27">
        <v>264.63</v>
      </c>
      <c r="P9" s="28">
        <v>2.5</v>
      </c>
    </row>
    <row r="10" spans="1:16" x14ac:dyDescent="0.2">
      <c r="A10" s="15">
        <v>1000</v>
      </c>
      <c r="B10" s="16" t="s">
        <v>15</v>
      </c>
      <c r="C10" s="16">
        <v>0</v>
      </c>
      <c r="D10" s="17">
        <v>33.5</v>
      </c>
      <c r="E10" s="17">
        <v>12.522</v>
      </c>
      <c r="F10" s="18">
        <v>142.85441</v>
      </c>
      <c r="G10" s="17">
        <v>2.1433</v>
      </c>
      <c r="H10" s="18">
        <v>0</v>
      </c>
      <c r="I10" s="25" t="s">
        <v>16</v>
      </c>
      <c r="J10" s="25">
        <v>80</v>
      </c>
      <c r="K10" s="26">
        <v>64.8</v>
      </c>
      <c r="L10" s="26">
        <v>12.186999999999999</v>
      </c>
      <c r="M10" s="27">
        <v>17725.874269</v>
      </c>
      <c r="N10" s="26">
        <v>237.4461</v>
      </c>
      <c r="O10" s="27">
        <v>343.42099999999999</v>
      </c>
      <c r="P10" s="28">
        <v>1.7</v>
      </c>
    </row>
    <row r="11" spans="1:16" x14ac:dyDescent="0.2">
      <c r="A11" s="15">
        <v>1000</v>
      </c>
      <c r="B11" s="16" t="s">
        <v>15</v>
      </c>
      <c r="C11" s="16">
        <v>0</v>
      </c>
      <c r="D11" s="17">
        <v>28.7</v>
      </c>
      <c r="E11" s="17">
        <v>12.656000000000001</v>
      </c>
      <c r="F11" s="18">
        <v>137.81823699999899</v>
      </c>
      <c r="G11" s="17">
        <v>1.9289000000000001</v>
      </c>
      <c r="H11" s="18">
        <v>0</v>
      </c>
      <c r="I11" s="25" t="s">
        <v>16</v>
      </c>
      <c r="J11" s="25">
        <v>90</v>
      </c>
      <c r="K11" s="26">
        <v>68.5</v>
      </c>
      <c r="L11" s="26">
        <v>12.369</v>
      </c>
      <c r="M11" s="27">
        <v>19994.287162999899</v>
      </c>
      <c r="N11" s="26">
        <v>285.16359999999997</v>
      </c>
      <c r="O11" s="27">
        <v>415.35500000000002</v>
      </c>
      <c r="P11" s="28">
        <v>2.8</v>
      </c>
    </row>
    <row r="12" spans="1:16" x14ac:dyDescent="0.2">
      <c r="A12" s="15">
        <v>1000</v>
      </c>
      <c r="B12" s="16" t="s">
        <v>15</v>
      </c>
      <c r="C12" s="16">
        <v>0</v>
      </c>
      <c r="D12" s="17">
        <v>29.799999999999901</v>
      </c>
      <c r="E12" s="17">
        <v>12.367000000000001</v>
      </c>
      <c r="F12" s="18">
        <v>136.71905699999999</v>
      </c>
      <c r="G12" s="17">
        <v>1.9372</v>
      </c>
      <c r="H12" s="18">
        <v>0</v>
      </c>
      <c r="I12" s="25" t="s">
        <v>16</v>
      </c>
      <c r="J12" s="25">
        <v>100</v>
      </c>
      <c r="K12" s="26">
        <v>68.599999999999994</v>
      </c>
      <c r="L12" s="26">
        <v>12.069000000000001</v>
      </c>
      <c r="M12" s="27">
        <v>21820.643930999999</v>
      </c>
      <c r="N12" s="26">
        <v>296.38380000000001</v>
      </c>
      <c r="O12" s="27">
        <v>464.77100000000002</v>
      </c>
      <c r="P12" s="28">
        <v>1.6</v>
      </c>
    </row>
    <row r="13" spans="1:16" x14ac:dyDescent="0.2">
      <c r="A13" s="15">
        <v>1000</v>
      </c>
      <c r="B13" s="16" t="s">
        <v>15</v>
      </c>
      <c r="C13" s="16">
        <v>0</v>
      </c>
      <c r="D13" s="17">
        <v>15.8</v>
      </c>
      <c r="E13" s="17">
        <v>12.986000000000001</v>
      </c>
      <c r="F13" s="18">
        <v>145.91773900000001</v>
      </c>
      <c r="G13" s="17">
        <v>2.1128999999999998</v>
      </c>
      <c r="H13" s="18">
        <v>0</v>
      </c>
      <c r="I13" s="25" t="s">
        <v>16</v>
      </c>
      <c r="J13" s="25">
        <v>150</v>
      </c>
      <c r="K13" s="26">
        <v>82.3</v>
      </c>
      <c r="L13" s="26">
        <v>12.827999999999999</v>
      </c>
      <c r="M13" s="27">
        <v>33882.194607999998</v>
      </c>
      <c r="N13" s="26">
        <v>469.4418</v>
      </c>
      <c r="O13" s="27">
        <v>636.654</v>
      </c>
      <c r="P13" s="28">
        <v>1.9</v>
      </c>
    </row>
    <row r="14" spans="1:16" x14ac:dyDescent="0.2">
      <c r="A14" s="15">
        <v>1000</v>
      </c>
      <c r="B14" s="16" t="s">
        <v>15</v>
      </c>
      <c r="C14" s="16">
        <v>0</v>
      </c>
      <c r="D14" s="17">
        <v>12.7</v>
      </c>
      <c r="E14" s="17">
        <v>12.79</v>
      </c>
      <c r="F14" s="18">
        <v>142.54964000000001</v>
      </c>
      <c r="G14" s="17">
        <v>2.1293000000000002</v>
      </c>
      <c r="H14" s="18">
        <v>0</v>
      </c>
      <c r="I14" s="25" t="s">
        <v>16</v>
      </c>
      <c r="J14" s="25">
        <v>200</v>
      </c>
      <c r="K14" s="26">
        <v>85.3</v>
      </c>
      <c r="L14" s="26">
        <v>12.663</v>
      </c>
      <c r="M14" s="27">
        <v>43929.730987999901</v>
      </c>
      <c r="N14" s="26">
        <v>605.70150000000001</v>
      </c>
      <c r="O14" s="27">
        <v>687.827</v>
      </c>
      <c r="P14" s="28">
        <v>2</v>
      </c>
    </row>
    <row r="15" spans="1:16" x14ac:dyDescent="0.2">
      <c r="A15" s="15">
        <v>1000</v>
      </c>
      <c r="B15" s="16" t="s">
        <v>15</v>
      </c>
      <c r="C15" s="16">
        <v>0</v>
      </c>
      <c r="D15" s="17">
        <v>8.9</v>
      </c>
      <c r="E15" s="17">
        <v>13.029</v>
      </c>
      <c r="F15" s="18">
        <v>146.28946400000001</v>
      </c>
      <c r="G15" s="17">
        <v>2.1467000000000001</v>
      </c>
      <c r="H15" s="18">
        <v>0</v>
      </c>
      <c r="I15" s="25" t="s">
        <v>16</v>
      </c>
      <c r="J15" s="25">
        <v>250</v>
      </c>
      <c r="K15" s="26">
        <v>89</v>
      </c>
      <c r="L15" s="26">
        <v>12.94</v>
      </c>
      <c r="M15" s="27">
        <v>55572.647660999901</v>
      </c>
      <c r="N15" s="26">
        <v>773.68529999999998</v>
      </c>
      <c r="O15" s="27">
        <v>783.79100000000005</v>
      </c>
      <c r="P15" s="28">
        <v>2.1</v>
      </c>
    </row>
    <row r="16" spans="1:16" x14ac:dyDescent="0.2">
      <c r="A16" s="15">
        <v>1000</v>
      </c>
      <c r="B16" s="16" t="s">
        <v>15</v>
      </c>
      <c r="C16" s="16">
        <v>0</v>
      </c>
      <c r="D16" s="17">
        <v>6.1</v>
      </c>
      <c r="E16" s="17">
        <v>12.441000000000001</v>
      </c>
      <c r="F16" s="18">
        <v>142.77268599999999</v>
      </c>
      <c r="G16" s="17">
        <v>1.8532</v>
      </c>
      <c r="H16" s="18">
        <v>0</v>
      </c>
      <c r="I16" s="25" t="s">
        <v>16</v>
      </c>
      <c r="J16" s="25">
        <v>300</v>
      </c>
      <c r="K16" s="26">
        <v>91.8</v>
      </c>
      <c r="L16" s="26">
        <v>12.38</v>
      </c>
      <c r="M16" s="27">
        <v>64332.684732000002</v>
      </c>
      <c r="N16" s="26">
        <v>878.03729999999996</v>
      </c>
      <c r="O16" s="27">
        <v>867.9</v>
      </c>
      <c r="P16" s="28">
        <v>2.1</v>
      </c>
    </row>
    <row r="17" spans="1:16" x14ac:dyDescent="0.2">
      <c r="A17" s="15">
        <v>1000</v>
      </c>
      <c r="B17" s="16" t="s">
        <v>15</v>
      </c>
      <c r="C17" s="16">
        <v>0</v>
      </c>
      <c r="D17" s="17">
        <v>6.8</v>
      </c>
      <c r="E17" s="17">
        <v>12.916</v>
      </c>
      <c r="F17" s="18">
        <v>150.49541500000001</v>
      </c>
      <c r="G17" s="17">
        <v>1.8188</v>
      </c>
      <c r="H17" s="18">
        <v>0</v>
      </c>
      <c r="I17" s="25" t="s">
        <v>16</v>
      </c>
      <c r="J17" s="25">
        <v>350</v>
      </c>
      <c r="K17" s="26">
        <v>91.1</v>
      </c>
      <c r="L17" s="26">
        <v>12.848000000000001</v>
      </c>
      <c r="M17" s="27">
        <v>80840.352352999995</v>
      </c>
      <c r="N17" s="26">
        <v>1072.1303</v>
      </c>
      <c r="O17" s="27">
        <v>1092.184</v>
      </c>
      <c r="P17" s="28">
        <v>2.1</v>
      </c>
    </row>
    <row r="18" spans="1:16" x14ac:dyDescent="0.2">
      <c r="A18" s="15">
        <v>1000</v>
      </c>
      <c r="B18" s="16" t="s">
        <v>15</v>
      </c>
      <c r="C18" s="16">
        <v>0</v>
      </c>
      <c r="D18" s="17">
        <v>5.8999999999999897</v>
      </c>
      <c r="E18" s="17">
        <v>12.865</v>
      </c>
      <c r="F18" s="18">
        <v>151.09397300000001</v>
      </c>
      <c r="G18" s="17">
        <v>2.3416000000000001</v>
      </c>
      <c r="H18" s="18">
        <v>0</v>
      </c>
      <c r="I18" s="25" t="s">
        <v>16</v>
      </c>
      <c r="J18" s="25">
        <v>400</v>
      </c>
      <c r="K18" s="26">
        <v>92</v>
      </c>
      <c r="L18" s="26">
        <v>12.805999999999999</v>
      </c>
      <c r="M18" s="27">
        <v>89221.401329</v>
      </c>
      <c r="N18" s="26">
        <v>1201.0730000000001</v>
      </c>
      <c r="O18" s="27">
        <v>1330.607</v>
      </c>
      <c r="P18" s="28">
        <v>2.1</v>
      </c>
    </row>
    <row r="19" spans="1:16" x14ac:dyDescent="0.2">
      <c r="A19" s="15">
        <v>1000</v>
      </c>
      <c r="B19" s="16" t="s">
        <v>15</v>
      </c>
      <c r="C19" s="16">
        <v>0</v>
      </c>
      <c r="D19" s="17">
        <v>4.9000000000000004</v>
      </c>
      <c r="E19" s="17">
        <v>12.406000000000001</v>
      </c>
      <c r="F19" s="18">
        <v>146.04153299999999</v>
      </c>
      <c r="G19" s="17">
        <v>2.3266</v>
      </c>
      <c r="H19" s="18">
        <v>0</v>
      </c>
      <c r="I19" s="25" t="s">
        <v>16</v>
      </c>
      <c r="J19" s="25">
        <v>450</v>
      </c>
      <c r="K19" s="26">
        <v>93.7</v>
      </c>
      <c r="L19" s="26">
        <v>12.356999999999999</v>
      </c>
      <c r="M19" s="27">
        <v>98153.929630999904</v>
      </c>
      <c r="N19" s="26">
        <v>1350.4652000000001</v>
      </c>
      <c r="O19" s="27">
        <v>1538.241</v>
      </c>
      <c r="P19" s="28">
        <v>1.4</v>
      </c>
    </row>
    <row r="20" spans="1:16" x14ac:dyDescent="0.2">
      <c r="A20" s="15">
        <v>1000</v>
      </c>
      <c r="B20" s="16" t="s">
        <v>15</v>
      </c>
      <c r="C20" s="16">
        <v>0</v>
      </c>
      <c r="D20" s="17">
        <v>3.5999999999999899</v>
      </c>
      <c r="E20" s="17">
        <v>12.618</v>
      </c>
      <c r="F20" s="18">
        <v>146.82180299999999</v>
      </c>
      <c r="G20" s="17">
        <v>2.0838999999999999</v>
      </c>
      <c r="H20" s="18">
        <v>0</v>
      </c>
      <c r="I20" s="25" t="s">
        <v>16</v>
      </c>
      <c r="J20" s="25">
        <v>500</v>
      </c>
      <c r="K20" s="26">
        <v>94.399999999999906</v>
      </c>
      <c r="L20" s="26">
        <v>12.582000000000001</v>
      </c>
      <c r="M20" s="27">
        <v>110907.691849999</v>
      </c>
      <c r="N20" s="26">
        <v>1524.5007000000001</v>
      </c>
      <c r="O20" s="27">
        <v>1853.7840000000001</v>
      </c>
      <c r="P20" s="28">
        <v>2</v>
      </c>
    </row>
    <row r="21" spans="1:16" x14ac:dyDescent="0.2">
      <c r="A21" s="15">
        <v>1000</v>
      </c>
      <c r="B21" s="16" t="s">
        <v>15</v>
      </c>
      <c r="C21" s="16">
        <v>0</v>
      </c>
      <c r="D21" s="17">
        <v>4.3</v>
      </c>
      <c r="E21" s="17">
        <v>12.557</v>
      </c>
      <c r="F21" s="18">
        <v>150.398009</v>
      </c>
      <c r="G21" s="17">
        <v>2.5133000000000001</v>
      </c>
      <c r="H21" s="18">
        <v>0</v>
      </c>
      <c r="I21" s="25" t="s">
        <v>16</v>
      </c>
      <c r="J21" s="25">
        <v>650</v>
      </c>
      <c r="K21" s="26">
        <v>94.1</v>
      </c>
      <c r="L21" s="26">
        <v>12.513999999999999</v>
      </c>
      <c r="M21" s="27">
        <v>145616.097996</v>
      </c>
      <c r="N21" s="26">
        <v>2003.1482000000001</v>
      </c>
      <c r="O21" s="27">
        <v>2613.98</v>
      </c>
      <c r="P21" s="28">
        <v>1.6</v>
      </c>
    </row>
    <row r="22" spans="1:16" x14ac:dyDescent="0.2">
      <c r="A22" s="15">
        <v>1000</v>
      </c>
      <c r="B22" s="16" t="s">
        <v>15</v>
      </c>
      <c r="C22" s="16">
        <v>0</v>
      </c>
      <c r="D22" s="17">
        <v>3.5999999999999899</v>
      </c>
      <c r="E22" s="17">
        <v>12.475</v>
      </c>
      <c r="F22" s="18">
        <v>152.25474800000001</v>
      </c>
      <c r="G22" s="17">
        <v>2.0977999999999999</v>
      </c>
      <c r="H22" s="18">
        <v>0</v>
      </c>
      <c r="I22" s="25" t="s">
        <v>16</v>
      </c>
      <c r="J22" s="25">
        <v>700</v>
      </c>
      <c r="K22" s="26">
        <v>94.8</v>
      </c>
      <c r="L22" s="26">
        <v>12.439</v>
      </c>
      <c r="M22" s="27">
        <v>155763.30329899999</v>
      </c>
      <c r="N22" s="26">
        <v>2077.1523000000002</v>
      </c>
      <c r="O22" s="27">
        <v>2812.7190000000001</v>
      </c>
      <c r="P22" s="28">
        <v>1.6</v>
      </c>
    </row>
    <row r="23" spans="1:16" x14ac:dyDescent="0.2">
      <c r="A23" s="15">
        <v>1000</v>
      </c>
      <c r="B23" s="16" t="s">
        <v>15</v>
      </c>
      <c r="C23" s="16">
        <v>0</v>
      </c>
      <c r="D23" s="17">
        <v>2.6</v>
      </c>
      <c r="E23" s="17">
        <v>12.047000000000001</v>
      </c>
      <c r="F23" s="18">
        <v>145.22091699999999</v>
      </c>
      <c r="G23" s="17">
        <v>2.1341999999999999</v>
      </c>
      <c r="H23" s="18">
        <v>0</v>
      </c>
      <c r="I23" s="25" t="s">
        <v>16</v>
      </c>
      <c r="J23" s="25">
        <v>750</v>
      </c>
      <c r="K23" s="26">
        <v>96.899999999999906</v>
      </c>
      <c r="L23" s="26">
        <v>12.021000000000001</v>
      </c>
      <c r="M23" s="27">
        <v>161076.986515</v>
      </c>
      <c r="N23" s="26">
        <v>2146.9684000000002</v>
      </c>
      <c r="O23" s="27">
        <v>2922.17</v>
      </c>
      <c r="P23" s="28">
        <v>0.5</v>
      </c>
    </row>
    <row r="24" spans="1:16" x14ac:dyDescent="0.2">
      <c r="A24" s="15">
        <v>1000</v>
      </c>
      <c r="B24" s="16" t="s">
        <v>15</v>
      </c>
      <c r="C24" s="16">
        <v>0</v>
      </c>
      <c r="D24" s="17">
        <v>2.5</v>
      </c>
      <c r="E24" s="17">
        <v>12.16</v>
      </c>
      <c r="F24" s="18">
        <v>150.51841099999999</v>
      </c>
      <c r="G24" s="17">
        <v>2.0670999999999999</v>
      </c>
      <c r="H24" s="18">
        <v>0</v>
      </c>
      <c r="I24" s="25" t="s">
        <v>16</v>
      </c>
      <c r="J24" s="25">
        <v>800</v>
      </c>
      <c r="K24" s="26">
        <v>96.7</v>
      </c>
      <c r="L24" s="26">
        <v>12.135</v>
      </c>
      <c r="M24" s="27">
        <v>180312.84701199899</v>
      </c>
      <c r="N24" s="26">
        <v>2363.5304999999998</v>
      </c>
      <c r="O24" s="27">
        <v>3115.7339999999999</v>
      </c>
      <c r="P24" s="28">
        <v>0.8</v>
      </c>
    </row>
    <row r="25" spans="1:16" x14ac:dyDescent="0.2">
      <c r="A25" s="15">
        <v>1000</v>
      </c>
      <c r="B25" s="16" t="s">
        <v>15</v>
      </c>
      <c r="C25" s="16">
        <v>0</v>
      </c>
      <c r="D25" s="17">
        <v>2.5</v>
      </c>
      <c r="E25" s="17">
        <v>12.272</v>
      </c>
      <c r="F25" s="18">
        <v>153.15615399999999</v>
      </c>
      <c r="G25" s="17">
        <v>2.0167000000000002</v>
      </c>
      <c r="H25" s="18">
        <v>0</v>
      </c>
      <c r="I25" s="25" t="s">
        <v>16</v>
      </c>
      <c r="J25" s="25">
        <v>900</v>
      </c>
      <c r="K25" s="26">
        <v>96.2</v>
      </c>
      <c r="L25" s="26">
        <v>12.247</v>
      </c>
      <c r="M25" s="27">
        <v>200492.128933</v>
      </c>
      <c r="N25" s="26">
        <v>2606.1401999999998</v>
      </c>
      <c r="O25" s="27">
        <v>3445.8850000000002</v>
      </c>
      <c r="P25" s="28">
        <v>1.3</v>
      </c>
    </row>
    <row r="26" spans="1:16" x14ac:dyDescent="0.2">
      <c r="A26" s="15">
        <v>1000</v>
      </c>
      <c r="B26" s="16" t="s">
        <v>15</v>
      </c>
      <c r="C26" s="16">
        <v>0</v>
      </c>
      <c r="D26" s="17">
        <v>1.3</v>
      </c>
      <c r="E26" s="17">
        <v>12.17</v>
      </c>
      <c r="F26" s="18">
        <v>150.83052900000001</v>
      </c>
      <c r="G26" s="17">
        <v>1.9420999999999999</v>
      </c>
      <c r="H26" s="18">
        <v>0</v>
      </c>
      <c r="I26" s="25" t="s">
        <v>16</v>
      </c>
      <c r="J26" s="25">
        <v>1000</v>
      </c>
      <c r="K26" s="26">
        <v>97.6</v>
      </c>
      <c r="L26" s="26">
        <v>12.157</v>
      </c>
      <c r="M26" s="27">
        <v>221457.71239100001</v>
      </c>
      <c r="N26" s="26">
        <v>2884.5333999999998</v>
      </c>
      <c r="O26" s="27">
        <v>3674.9960000000001</v>
      </c>
      <c r="P26" s="28">
        <v>1.0999999999999901</v>
      </c>
    </row>
    <row r="27" spans="1:16" x14ac:dyDescent="0.2">
      <c r="A27" s="15">
        <v>1000</v>
      </c>
      <c r="B27" s="16" t="s">
        <v>15</v>
      </c>
      <c r="C27" s="16">
        <v>0</v>
      </c>
      <c r="D27" s="17">
        <v>0.89999999999999902</v>
      </c>
      <c r="E27" s="17">
        <v>11.759</v>
      </c>
      <c r="F27" s="18">
        <v>162.75315599999999</v>
      </c>
      <c r="G27" s="17">
        <v>2.3064</v>
      </c>
      <c r="H27" s="18">
        <v>0</v>
      </c>
      <c r="I27" s="25" t="s">
        <v>16</v>
      </c>
      <c r="J27" s="25">
        <v>2000</v>
      </c>
      <c r="K27" s="26">
        <v>98.8</v>
      </c>
      <c r="L27" s="26">
        <v>11.75</v>
      </c>
      <c r="M27" s="27">
        <v>422730.96930599998</v>
      </c>
      <c r="N27" s="26">
        <v>5633.8203999999996</v>
      </c>
      <c r="O27" s="27">
        <v>5819.5950000000003</v>
      </c>
      <c r="P27" s="28">
        <v>0.3</v>
      </c>
    </row>
    <row r="28" spans="1:16" x14ac:dyDescent="0.2">
      <c r="A28" s="15">
        <v>1000</v>
      </c>
      <c r="B28" s="16" t="s">
        <v>15</v>
      </c>
      <c r="C28" s="16">
        <v>0</v>
      </c>
      <c r="D28" s="17">
        <v>0.7</v>
      </c>
      <c r="E28" s="17">
        <v>11.736000000000001</v>
      </c>
      <c r="F28" s="18">
        <v>146.09461099999999</v>
      </c>
      <c r="G28" s="17">
        <v>2.0985</v>
      </c>
      <c r="H28" s="18">
        <v>0</v>
      </c>
      <c r="I28" s="25" t="s">
        <v>16</v>
      </c>
      <c r="J28" s="25">
        <v>3000</v>
      </c>
      <c r="K28" s="26">
        <v>99</v>
      </c>
      <c r="L28" s="26">
        <v>11.728999999999999</v>
      </c>
      <c r="M28" s="27">
        <v>621034.37469500001</v>
      </c>
      <c r="N28" s="26">
        <v>9430.7446999999993</v>
      </c>
      <c r="O28" s="27">
        <v>9342.2479999999996</v>
      </c>
      <c r="P28" s="28">
        <v>0.3</v>
      </c>
    </row>
    <row r="29" spans="1:16" x14ac:dyDescent="0.2">
      <c r="A29" s="15">
        <v>1000</v>
      </c>
      <c r="B29" s="16" t="s">
        <v>15</v>
      </c>
      <c r="C29" s="16">
        <v>0</v>
      </c>
      <c r="D29" s="17">
        <v>1.0999999999999901</v>
      </c>
      <c r="E29" s="17">
        <v>11.807</v>
      </c>
      <c r="F29" s="18">
        <v>149.836715</v>
      </c>
      <c r="G29" s="17">
        <v>2.3134000000000001</v>
      </c>
      <c r="H29" s="18">
        <v>0</v>
      </c>
      <c r="I29" s="25" t="s">
        <v>16</v>
      </c>
      <c r="J29" s="25">
        <v>4000</v>
      </c>
      <c r="K29" s="26">
        <v>98.5</v>
      </c>
      <c r="L29" s="26">
        <v>11.795999999999999</v>
      </c>
      <c r="M29" s="27">
        <v>860522.92512399994</v>
      </c>
      <c r="N29" s="26">
        <v>11574.9313</v>
      </c>
      <c r="O29" s="27">
        <v>13106.886</v>
      </c>
      <c r="P29" s="28">
        <v>0.4</v>
      </c>
    </row>
    <row r="30" spans="1:16" x14ac:dyDescent="0.2">
      <c r="A30" s="15">
        <v>1000</v>
      </c>
      <c r="B30" s="16" t="s">
        <v>15</v>
      </c>
      <c r="C30" s="16">
        <v>0</v>
      </c>
      <c r="D30" s="17">
        <v>0.7</v>
      </c>
      <c r="E30" s="17">
        <v>12.042</v>
      </c>
      <c r="F30" s="18">
        <v>155.43109200000001</v>
      </c>
      <c r="G30" s="17">
        <v>2.056</v>
      </c>
      <c r="H30" s="18">
        <v>0</v>
      </c>
      <c r="I30" s="25" t="s">
        <v>16</v>
      </c>
      <c r="J30" s="25">
        <v>5000</v>
      </c>
      <c r="K30" s="26">
        <v>99.2</v>
      </c>
      <c r="L30" s="26">
        <v>12.035</v>
      </c>
      <c r="M30" s="27">
        <v>1086648.6721979999</v>
      </c>
      <c r="N30" s="26">
        <v>14202.177299999999</v>
      </c>
      <c r="O30" s="27">
        <v>16591.870999999999</v>
      </c>
      <c r="P30" s="28">
        <v>0.1</v>
      </c>
    </row>
    <row r="31" spans="1:16" x14ac:dyDescent="0.2">
      <c r="A31" s="15">
        <v>1000</v>
      </c>
      <c r="B31" s="16" t="s">
        <v>15</v>
      </c>
      <c r="C31" s="16">
        <v>0</v>
      </c>
      <c r="D31" s="17">
        <v>0.7</v>
      </c>
      <c r="E31" s="17">
        <v>12.238</v>
      </c>
      <c r="F31" s="18">
        <v>164.69620599999999</v>
      </c>
      <c r="G31" s="17">
        <v>2.4740000000000002</v>
      </c>
      <c r="H31" s="18">
        <v>0</v>
      </c>
      <c r="I31" s="25" t="s">
        <v>16</v>
      </c>
      <c r="J31" s="25">
        <v>6000</v>
      </c>
      <c r="K31" s="26">
        <v>99.3</v>
      </c>
      <c r="L31" s="26">
        <v>12.231</v>
      </c>
      <c r="M31" s="27">
        <v>1369302.4147409999</v>
      </c>
      <c r="N31" s="26">
        <v>18847.372299999999</v>
      </c>
      <c r="O31" s="27">
        <v>19838.633000000002</v>
      </c>
      <c r="P31" s="28">
        <v>0</v>
      </c>
    </row>
    <row r="32" spans="1:16" x14ac:dyDescent="0.2">
      <c r="A32" s="15">
        <v>1000</v>
      </c>
      <c r="B32" s="16" t="s">
        <v>15</v>
      </c>
      <c r="C32" s="16">
        <v>0</v>
      </c>
      <c r="D32" s="17">
        <v>0.3</v>
      </c>
      <c r="E32" s="17">
        <v>11.701000000000001</v>
      </c>
      <c r="F32" s="18">
        <v>165.71491599999999</v>
      </c>
      <c r="G32" s="17">
        <v>2.2799</v>
      </c>
      <c r="H32" s="18">
        <v>0</v>
      </c>
      <c r="I32" s="25" t="s">
        <v>16</v>
      </c>
      <c r="J32" s="25">
        <v>7000</v>
      </c>
      <c r="K32" s="26">
        <v>99.6</v>
      </c>
      <c r="L32" s="26">
        <v>11.698</v>
      </c>
      <c r="M32" s="27">
        <v>1520405.6637500001</v>
      </c>
      <c r="N32" s="26">
        <v>20002.817899999998</v>
      </c>
      <c r="O32" s="27">
        <v>21895.059000000001</v>
      </c>
      <c r="P32" s="28">
        <v>0.1</v>
      </c>
    </row>
    <row r="33" spans="1:16" x14ac:dyDescent="0.2">
      <c r="A33" s="15">
        <v>1000</v>
      </c>
      <c r="B33" s="16" t="s">
        <v>15</v>
      </c>
      <c r="C33" s="16">
        <v>0</v>
      </c>
      <c r="D33" s="17">
        <v>0.3</v>
      </c>
      <c r="E33" s="17">
        <v>11.750999999999999</v>
      </c>
      <c r="F33" s="18">
        <v>168.77824100000001</v>
      </c>
      <c r="G33" s="17">
        <v>2.3698999999999999</v>
      </c>
      <c r="H33" s="18">
        <v>0</v>
      </c>
      <c r="I33" s="25" t="s">
        <v>16</v>
      </c>
      <c r="J33" s="25">
        <v>8000</v>
      </c>
      <c r="K33" s="26">
        <v>99.6</v>
      </c>
      <c r="L33" s="26">
        <v>11.747999999999999</v>
      </c>
      <c r="M33" s="27">
        <v>1714105.8670419999</v>
      </c>
      <c r="N33" s="26">
        <v>22204.739799999999</v>
      </c>
      <c r="O33" s="27">
        <v>24781.069</v>
      </c>
      <c r="P33" s="28">
        <v>0.1</v>
      </c>
    </row>
    <row r="34" spans="1:16" x14ac:dyDescent="0.2">
      <c r="A34" s="15">
        <v>1000</v>
      </c>
      <c r="B34" s="16" t="s">
        <v>15</v>
      </c>
      <c r="C34" s="16">
        <v>0</v>
      </c>
      <c r="D34" s="17">
        <v>0.5</v>
      </c>
      <c r="E34" s="17">
        <v>12.215</v>
      </c>
      <c r="F34" s="18">
        <v>156.485758</v>
      </c>
      <c r="G34" s="17">
        <v>2.0449000000000002</v>
      </c>
      <c r="H34" s="18">
        <v>0</v>
      </c>
      <c r="I34" s="25" t="s">
        <v>16</v>
      </c>
      <c r="J34" s="25">
        <v>9000</v>
      </c>
      <c r="K34" s="26">
        <v>99.3</v>
      </c>
      <c r="L34" s="26">
        <v>12.21</v>
      </c>
      <c r="M34" s="27">
        <v>1980878.741065</v>
      </c>
      <c r="N34" s="26">
        <v>27117.980599999999</v>
      </c>
      <c r="O34" s="27">
        <v>28577.524000000001</v>
      </c>
      <c r="P34" s="28">
        <v>0.2</v>
      </c>
    </row>
    <row r="35" spans="1:16" x14ac:dyDescent="0.2">
      <c r="A35" s="15">
        <v>1000</v>
      </c>
      <c r="B35" s="16" t="s">
        <v>15</v>
      </c>
      <c r="C35" s="16">
        <v>0</v>
      </c>
      <c r="D35" s="17">
        <v>0.3</v>
      </c>
      <c r="E35" s="17">
        <v>11.965999999999999</v>
      </c>
      <c r="F35" s="18">
        <v>166.21363399999899</v>
      </c>
      <c r="G35" s="17">
        <v>2.0823</v>
      </c>
      <c r="H35" s="18">
        <v>0</v>
      </c>
      <c r="I35" s="25" t="s">
        <v>16</v>
      </c>
      <c r="J35" s="25">
        <v>10000</v>
      </c>
      <c r="K35" s="26">
        <v>99.7</v>
      </c>
      <c r="L35" s="26">
        <v>11.962999999999999</v>
      </c>
      <c r="M35" s="27">
        <v>2162833.3323679999</v>
      </c>
      <c r="N35" s="26">
        <v>28978.603299999999</v>
      </c>
      <c r="O35" s="27">
        <v>30807.019</v>
      </c>
      <c r="P35" s="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9762-4E0C-C542-BC77-8616B99707F1}">
  <dimension ref="A1:AT96"/>
  <sheetViews>
    <sheetView topLeftCell="U1" workbookViewId="0">
      <selection activeCell="Q80" sqref="Q80"/>
    </sheetView>
  </sheetViews>
  <sheetFormatPr baseColWidth="10" defaultRowHeight="16" x14ac:dyDescent="0.2"/>
  <sheetData>
    <row r="1" spans="1:46" ht="80" x14ac:dyDescent="0.2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2" t="s">
        <v>172</v>
      </c>
      <c r="H1" s="33" t="s">
        <v>6</v>
      </c>
      <c r="I1" s="34" t="s">
        <v>147</v>
      </c>
      <c r="J1" s="35" t="s">
        <v>148</v>
      </c>
      <c r="K1" s="36" t="s">
        <v>149</v>
      </c>
      <c r="L1" s="36" t="s">
        <v>150</v>
      </c>
      <c r="M1" s="37" t="s">
        <v>151</v>
      </c>
      <c r="N1" s="37" t="s">
        <v>177</v>
      </c>
      <c r="O1" s="37" t="s">
        <v>152</v>
      </c>
      <c r="P1" s="36" t="s">
        <v>153</v>
      </c>
      <c r="Q1" s="38" t="s">
        <v>154</v>
      </c>
      <c r="R1" s="39" t="s">
        <v>155</v>
      </c>
      <c r="S1" s="30" t="s">
        <v>156</v>
      </c>
      <c r="T1" s="30" t="s">
        <v>157</v>
      </c>
      <c r="U1" s="39" t="s">
        <v>158</v>
      </c>
      <c r="V1" s="39" t="s">
        <v>178</v>
      </c>
      <c r="W1" s="39" t="s">
        <v>159</v>
      </c>
      <c r="X1" s="30" t="s">
        <v>160</v>
      </c>
      <c r="Y1" s="34" t="s">
        <v>161</v>
      </c>
      <c r="Z1" s="37" t="s">
        <v>162</v>
      </c>
      <c r="AA1" s="36" t="s">
        <v>163</v>
      </c>
      <c r="AB1" s="36" t="s">
        <v>164</v>
      </c>
      <c r="AC1" s="37" t="s">
        <v>165</v>
      </c>
      <c r="AD1" s="37" t="s">
        <v>179</v>
      </c>
      <c r="AE1" s="37" t="s">
        <v>166</v>
      </c>
      <c r="AF1" s="36" t="s">
        <v>167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</row>
    <row r="2" spans="1:46" x14ac:dyDescent="0.2">
      <c r="A2" s="41">
        <v>1000</v>
      </c>
      <c r="B2" s="42" t="s">
        <v>16</v>
      </c>
      <c r="C2" s="42">
        <v>1000</v>
      </c>
      <c r="D2" s="43">
        <v>100</v>
      </c>
      <c r="E2" s="43">
        <v>4.4000000000000004</v>
      </c>
      <c r="F2" s="44">
        <v>85280</v>
      </c>
      <c r="G2" s="43">
        <v>1017.9</v>
      </c>
      <c r="H2" s="44">
        <v>1218</v>
      </c>
      <c r="I2" s="45" t="s">
        <v>16</v>
      </c>
      <c r="J2" s="46">
        <v>5</v>
      </c>
      <c r="K2" s="47">
        <v>0</v>
      </c>
      <c r="L2" s="47">
        <v>3.4</v>
      </c>
      <c r="M2" s="46">
        <v>342</v>
      </c>
      <c r="N2" s="47">
        <v>3.8</v>
      </c>
      <c r="O2" s="46">
        <v>3</v>
      </c>
      <c r="P2" s="47">
        <v>0</v>
      </c>
      <c r="Q2" s="40" t="s">
        <v>168</v>
      </c>
      <c r="R2" s="40">
        <v>5</v>
      </c>
      <c r="S2" s="40">
        <v>0.1</v>
      </c>
      <c r="T2" s="40">
        <v>6.6539999999999999</v>
      </c>
      <c r="U2" s="40">
        <v>993.46280000000002</v>
      </c>
      <c r="V2" s="40">
        <v>11.883599999999999</v>
      </c>
      <c r="W2" s="40">
        <v>10.253</v>
      </c>
      <c r="X2" s="40">
        <v>0</v>
      </c>
      <c r="Y2" s="40" t="s">
        <v>169</v>
      </c>
      <c r="Z2" s="40">
        <v>5</v>
      </c>
      <c r="AA2" s="40">
        <v>0.9</v>
      </c>
      <c r="AB2" s="40">
        <v>6.774</v>
      </c>
      <c r="AC2" s="40">
        <v>10439.950000000001</v>
      </c>
      <c r="AD2" s="40">
        <v>125.999</v>
      </c>
      <c r="AE2" s="40">
        <v>10.616</v>
      </c>
      <c r="AF2" s="40">
        <v>0.1</v>
      </c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</row>
    <row r="3" spans="1:46" x14ac:dyDescent="0.2">
      <c r="A3" s="41">
        <v>1000</v>
      </c>
      <c r="B3" s="42" t="s">
        <v>16</v>
      </c>
      <c r="C3" s="42">
        <v>1000</v>
      </c>
      <c r="D3" s="43">
        <v>99.9</v>
      </c>
      <c r="E3" s="43">
        <v>4.8</v>
      </c>
      <c r="F3" s="44">
        <v>103505</v>
      </c>
      <c r="G3" s="43">
        <v>1237.5999999999999</v>
      </c>
      <c r="H3" s="44">
        <v>1488</v>
      </c>
      <c r="I3" s="45" t="s">
        <v>16</v>
      </c>
      <c r="J3" s="46">
        <v>10</v>
      </c>
      <c r="K3" s="47">
        <v>0</v>
      </c>
      <c r="L3" s="47">
        <v>3.8</v>
      </c>
      <c r="M3" s="46">
        <v>822</v>
      </c>
      <c r="N3" s="47">
        <v>10</v>
      </c>
      <c r="O3" s="46">
        <v>11</v>
      </c>
      <c r="P3" s="47">
        <v>0.1</v>
      </c>
      <c r="Q3" s="48" t="s">
        <v>168</v>
      </c>
      <c r="R3" s="48">
        <v>10</v>
      </c>
      <c r="S3" s="49">
        <v>1</v>
      </c>
      <c r="T3" s="49">
        <v>7.8</v>
      </c>
      <c r="U3" s="50">
        <v>1689</v>
      </c>
      <c r="V3" s="49">
        <v>24.9</v>
      </c>
      <c r="W3" s="50">
        <v>26</v>
      </c>
      <c r="X3" s="49">
        <v>0.8</v>
      </c>
      <c r="Y3" s="45" t="s">
        <v>169</v>
      </c>
      <c r="Z3" s="45">
        <v>10</v>
      </c>
      <c r="AA3" s="47">
        <v>3.8</v>
      </c>
      <c r="AB3" s="47">
        <v>8.5</v>
      </c>
      <c r="AC3" s="46">
        <v>15559</v>
      </c>
      <c r="AD3" s="47">
        <v>210.2</v>
      </c>
      <c r="AE3" s="46">
        <v>29</v>
      </c>
      <c r="AF3" s="47">
        <v>1.5</v>
      </c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</row>
    <row r="4" spans="1:46" x14ac:dyDescent="0.2">
      <c r="A4" s="41">
        <v>1000</v>
      </c>
      <c r="B4" s="42" t="s">
        <v>16</v>
      </c>
      <c r="C4" s="42">
        <v>1000</v>
      </c>
      <c r="D4" s="43">
        <v>100</v>
      </c>
      <c r="E4" s="43">
        <v>5.0999999999999996</v>
      </c>
      <c r="F4" s="44">
        <v>107899</v>
      </c>
      <c r="G4" s="43">
        <v>1291.5999999999999</v>
      </c>
      <c r="H4" s="44">
        <v>1596</v>
      </c>
      <c r="I4" s="45" t="s">
        <v>16</v>
      </c>
      <c r="J4" s="46">
        <v>20</v>
      </c>
      <c r="K4" s="47">
        <v>0</v>
      </c>
      <c r="L4" s="47">
        <v>4.0999999999999996</v>
      </c>
      <c r="M4" s="46">
        <v>1745</v>
      </c>
      <c r="N4" s="47">
        <v>20.8</v>
      </c>
      <c r="O4" s="46">
        <v>32</v>
      </c>
      <c r="P4" s="47">
        <v>0</v>
      </c>
      <c r="Q4" s="48" t="s">
        <v>168</v>
      </c>
      <c r="R4" s="48">
        <v>20</v>
      </c>
      <c r="S4" s="49">
        <v>2</v>
      </c>
      <c r="T4" s="49">
        <v>8.9</v>
      </c>
      <c r="U4" s="50">
        <v>3850</v>
      </c>
      <c r="V4" s="49">
        <v>59.7</v>
      </c>
      <c r="W4" s="50">
        <v>67</v>
      </c>
      <c r="X4" s="49">
        <v>1</v>
      </c>
      <c r="Y4" s="45" t="s">
        <v>169</v>
      </c>
      <c r="Z4" s="45">
        <v>20</v>
      </c>
      <c r="AA4" s="47">
        <v>8.6</v>
      </c>
      <c r="AB4" s="47">
        <v>9.3000000000000007</v>
      </c>
      <c r="AC4" s="46">
        <v>32959</v>
      </c>
      <c r="AD4" s="47">
        <v>432.8</v>
      </c>
      <c r="AE4" s="46">
        <v>71</v>
      </c>
      <c r="AF4" s="47">
        <v>2.2000000000000002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</row>
    <row r="5" spans="1:46" x14ac:dyDescent="0.2">
      <c r="A5" s="41">
        <v>1000</v>
      </c>
      <c r="B5" s="42" t="s">
        <v>16</v>
      </c>
      <c r="C5" s="42">
        <v>1000</v>
      </c>
      <c r="D5" s="43">
        <v>99.8</v>
      </c>
      <c r="E5" s="43">
        <v>5.8</v>
      </c>
      <c r="F5" s="44">
        <v>122406</v>
      </c>
      <c r="G5" s="43">
        <v>1511.9</v>
      </c>
      <c r="H5" s="44">
        <v>1861</v>
      </c>
      <c r="I5" s="45" t="s">
        <v>16</v>
      </c>
      <c r="J5" s="46">
        <v>30</v>
      </c>
      <c r="K5" s="47">
        <v>0.2</v>
      </c>
      <c r="L5" s="47">
        <v>4.8</v>
      </c>
      <c r="M5" s="46">
        <v>2972</v>
      </c>
      <c r="N5" s="47">
        <v>36.1</v>
      </c>
      <c r="O5" s="46">
        <v>39</v>
      </c>
      <c r="P5" s="47">
        <v>0</v>
      </c>
      <c r="Q5" s="48" t="s">
        <v>168</v>
      </c>
      <c r="R5" s="48">
        <v>30</v>
      </c>
      <c r="S5" s="49">
        <v>4.2</v>
      </c>
      <c r="T5" s="49">
        <v>9.9</v>
      </c>
      <c r="U5" s="50">
        <v>6071</v>
      </c>
      <c r="V5" s="49">
        <v>86.2</v>
      </c>
      <c r="W5" s="50">
        <v>82</v>
      </c>
      <c r="X5" s="49">
        <v>1.3</v>
      </c>
      <c r="Y5" s="45" t="s">
        <v>169</v>
      </c>
      <c r="Z5" s="45">
        <v>30</v>
      </c>
      <c r="AA5" s="47">
        <v>17.5</v>
      </c>
      <c r="AB5" s="47">
        <v>12</v>
      </c>
      <c r="AC5" s="46">
        <v>58469</v>
      </c>
      <c r="AD5" s="47">
        <v>783.3</v>
      </c>
      <c r="AE5" s="46">
        <v>107</v>
      </c>
      <c r="AF5" s="47">
        <v>3.5</v>
      </c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</row>
    <row r="6" spans="1:46" x14ac:dyDescent="0.2">
      <c r="A6" s="41">
        <v>1000</v>
      </c>
      <c r="B6" s="42" t="s">
        <v>16</v>
      </c>
      <c r="C6" s="42">
        <v>1000</v>
      </c>
      <c r="D6" s="43">
        <v>99.6</v>
      </c>
      <c r="E6" s="43">
        <v>6.2</v>
      </c>
      <c r="F6" s="44">
        <v>129993</v>
      </c>
      <c r="G6" s="43">
        <v>1530.9</v>
      </c>
      <c r="H6" s="44">
        <v>1987</v>
      </c>
      <c r="I6" s="45" t="s">
        <v>16</v>
      </c>
      <c r="J6" s="46">
        <v>40</v>
      </c>
      <c r="K6" s="47">
        <v>0.4</v>
      </c>
      <c r="L6" s="47">
        <v>5.2</v>
      </c>
      <c r="M6" s="46">
        <v>4214</v>
      </c>
      <c r="N6" s="47">
        <v>49.8</v>
      </c>
      <c r="O6" s="46">
        <v>43</v>
      </c>
      <c r="P6" s="47">
        <v>0</v>
      </c>
      <c r="Q6" s="48" t="s">
        <v>168</v>
      </c>
      <c r="R6" s="48">
        <v>40</v>
      </c>
      <c r="S6" s="49">
        <v>5.5</v>
      </c>
      <c r="T6" s="49">
        <v>10.4</v>
      </c>
      <c r="U6" s="50">
        <v>8380</v>
      </c>
      <c r="V6" s="49">
        <v>123.8</v>
      </c>
      <c r="W6" s="50">
        <v>102</v>
      </c>
      <c r="X6" s="49">
        <v>2.2000000000000002</v>
      </c>
      <c r="Y6" s="45" t="s">
        <v>169</v>
      </c>
      <c r="Z6" s="45">
        <v>40</v>
      </c>
      <c r="AA6" s="47">
        <v>22.1</v>
      </c>
      <c r="AB6" s="47">
        <v>12.8</v>
      </c>
      <c r="AC6" s="46">
        <v>77753</v>
      </c>
      <c r="AD6" s="47">
        <v>1049.5</v>
      </c>
      <c r="AE6" s="46">
        <v>139</v>
      </c>
      <c r="AF6" s="47">
        <v>5.0999999999999996</v>
      </c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</row>
    <row r="7" spans="1:46" x14ac:dyDescent="0.2">
      <c r="A7" s="41">
        <v>1000</v>
      </c>
      <c r="B7" s="42" t="s">
        <v>16</v>
      </c>
      <c r="C7" s="42">
        <v>1000</v>
      </c>
      <c r="D7" s="43">
        <v>99.7</v>
      </c>
      <c r="E7" s="43">
        <v>6.4</v>
      </c>
      <c r="F7" s="44">
        <v>136839</v>
      </c>
      <c r="G7" s="43">
        <v>1582</v>
      </c>
      <c r="H7" s="44">
        <v>2049</v>
      </c>
      <c r="I7" s="45" t="s">
        <v>16</v>
      </c>
      <c r="J7" s="46">
        <v>50</v>
      </c>
      <c r="K7" s="47">
        <v>0.3</v>
      </c>
      <c r="L7" s="47">
        <v>5.4</v>
      </c>
      <c r="M7" s="46">
        <v>5565</v>
      </c>
      <c r="N7" s="47">
        <v>63</v>
      </c>
      <c r="O7" s="46">
        <v>54</v>
      </c>
      <c r="P7" s="47">
        <v>0</v>
      </c>
      <c r="Q7" s="48" t="s">
        <v>168</v>
      </c>
      <c r="R7" s="48">
        <v>50</v>
      </c>
      <c r="S7" s="49">
        <v>7.3</v>
      </c>
      <c r="T7" s="49">
        <v>11.2</v>
      </c>
      <c r="U7" s="50">
        <v>11091</v>
      </c>
      <c r="V7" s="49">
        <v>159.19999999999999</v>
      </c>
      <c r="W7" s="50">
        <v>142</v>
      </c>
      <c r="X7" s="49">
        <v>2.5</v>
      </c>
      <c r="Y7" s="45" t="s">
        <v>169</v>
      </c>
      <c r="Z7" s="45">
        <v>50</v>
      </c>
      <c r="AA7" s="47">
        <v>32.9</v>
      </c>
      <c r="AB7" s="47">
        <v>13.4</v>
      </c>
      <c r="AC7" s="46">
        <v>98260</v>
      </c>
      <c r="AD7" s="47">
        <v>1537.2</v>
      </c>
      <c r="AE7" s="46">
        <v>192</v>
      </c>
      <c r="AF7" s="47">
        <v>3.6</v>
      </c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</row>
    <row r="8" spans="1:46" x14ac:dyDescent="0.2">
      <c r="A8" s="41">
        <v>1000</v>
      </c>
      <c r="B8" s="42" t="s">
        <v>16</v>
      </c>
      <c r="C8" s="42">
        <v>1000</v>
      </c>
      <c r="D8" s="43">
        <v>98.3</v>
      </c>
      <c r="E8" s="43">
        <v>7.1</v>
      </c>
      <c r="F8" s="44">
        <v>141558</v>
      </c>
      <c r="G8" s="43">
        <v>1798.2</v>
      </c>
      <c r="H8" s="44">
        <v>2259</v>
      </c>
      <c r="I8" s="45" t="s">
        <v>16</v>
      </c>
      <c r="J8" s="46">
        <v>60</v>
      </c>
      <c r="K8" s="47">
        <v>1.5</v>
      </c>
      <c r="L8" s="47">
        <v>6.2</v>
      </c>
      <c r="M8" s="46">
        <v>7035</v>
      </c>
      <c r="N8" s="47">
        <v>89.9</v>
      </c>
      <c r="O8" s="46">
        <v>89</v>
      </c>
      <c r="P8" s="47">
        <v>0.2</v>
      </c>
      <c r="Q8" s="48" t="s">
        <v>168</v>
      </c>
      <c r="R8" s="48">
        <v>60</v>
      </c>
      <c r="S8" s="49">
        <v>8.6</v>
      </c>
      <c r="T8" s="49">
        <v>11.3</v>
      </c>
      <c r="U8" s="50">
        <v>14242</v>
      </c>
      <c r="V8" s="49">
        <v>201</v>
      </c>
      <c r="W8" s="50">
        <v>196</v>
      </c>
      <c r="X8" s="49">
        <v>2.2999999999999998</v>
      </c>
      <c r="Y8" s="45" t="s">
        <v>169</v>
      </c>
      <c r="Z8" s="45">
        <v>60</v>
      </c>
      <c r="AA8" s="47">
        <v>34.6</v>
      </c>
      <c r="AB8" s="47">
        <v>13.8</v>
      </c>
      <c r="AC8" s="46">
        <v>125094</v>
      </c>
      <c r="AD8" s="47">
        <v>1839.7</v>
      </c>
      <c r="AE8" s="46">
        <v>262</v>
      </c>
      <c r="AF8" s="47">
        <v>3.8</v>
      </c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</row>
    <row r="9" spans="1:46" x14ac:dyDescent="0.2">
      <c r="A9" s="41">
        <v>1000</v>
      </c>
      <c r="B9" s="42" t="s">
        <v>16</v>
      </c>
      <c r="C9" s="42">
        <v>1000</v>
      </c>
      <c r="D9" s="43">
        <v>97.5</v>
      </c>
      <c r="E9" s="43">
        <v>7.7</v>
      </c>
      <c r="F9" s="44">
        <v>154529</v>
      </c>
      <c r="G9" s="43">
        <v>2171.1</v>
      </c>
      <c r="H9" s="44">
        <v>2439</v>
      </c>
      <c r="I9" s="45" t="s">
        <v>16</v>
      </c>
      <c r="J9" s="46">
        <v>70</v>
      </c>
      <c r="K9" s="47">
        <v>2.1</v>
      </c>
      <c r="L9" s="47">
        <v>6.8</v>
      </c>
      <c r="M9" s="46">
        <v>9051</v>
      </c>
      <c r="N9" s="47">
        <v>126.2</v>
      </c>
      <c r="O9" s="46">
        <v>143</v>
      </c>
      <c r="P9" s="47">
        <v>0.4</v>
      </c>
      <c r="Q9" s="48" t="s">
        <v>168</v>
      </c>
      <c r="R9" s="48">
        <v>70</v>
      </c>
      <c r="S9" s="49">
        <v>10.8</v>
      </c>
      <c r="T9" s="49">
        <v>11.6</v>
      </c>
      <c r="U9" s="50">
        <v>17155</v>
      </c>
      <c r="V9" s="49">
        <v>201.5</v>
      </c>
      <c r="W9" s="50">
        <v>268</v>
      </c>
      <c r="X9" s="49">
        <v>1.3</v>
      </c>
      <c r="Y9" s="45" t="s">
        <v>169</v>
      </c>
      <c r="Z9" s="45">
        <v>70</v>
      </c>
      <c r="AA9" s="47">
        <v>40.1</v>
      </c>
      <c r="AB9" s="47">
        <v>14.3</v>
      </c>
      <c r="AC9" s="46">
        <v>146216</v>
      </c>
      <c r="AD9" s="47">
        <v>1986.9</v>
      </c>
      <c r="AE9" s="46">
        <v>348</v>
      </c>
      <c r="AF9" s="47">
        <v>3.2</v>
      </c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</row>
    <row r="10" spans="1:46" x14ac:dyDescent="0.2">
      <c r="A10" s="41">
        <v>1000</v>
      </c>
      <c r="B10" s="42" t="s">
        <v>16</v>
      </c>
      <c r="C10" s="42">
        <v>1000</v>
      </c>
      <c r="D10" s="43">
        <v>96.7</v>
      </c>
      <c r="E10" s="43">
        <v>8.1999999999999993</v>
      </c>
      <c r="F10" s="44">
        <v>160953</v>
      </c>
      <c r="G10" s="43">
        <v>2393.8000000000002</v>
      </c>
      <c r="H10" s="44">
        <v>2588</v>
      </c>
      <c r="I10" s="45" t="s">
        <v>16</v>
      </c>
      <c r="J10" s="46">
        <v>80</v>
      </c>
      <c r="K10" s="47">
        <v>2.9</v>
      </c>
      <c r="L10" s="47">
        <v>7.2</v>
      </c>
      <c r="M10" s="46">
        <v>10927</v>
      </c>
      <c r="N10" s="47">
        <v>163.4</v>
      </c>
      <c r="O10" s="46">
        <v>201</v>
      </c>
      <c r="P10" s="47">
        <v>0.4</v>
      </c>
      <c r="Q10" s="48" t="s">
        <v>168</v>
      </c>
      <c r="R10" s="48">
        <v>80</v>
      </c>
      <c r="S10" s="49">
        <v>12.2</v>
      </c>
      <c r="T10" s="49">
        <v>11.7</v>
      </c>
      <c r="U10" s="50">
        <v>19234</v>
      </c>
      <c r="V10" s="49">
        <v>283.89999999999998</v>
      </c>
      <c r="W10" s="50">
        <v>335</v>
      </c>
      <c r="X10" s="49">
        <v>2</v>
      </c>
      <c r="Y10" s="45" t="s">
        <v>169</v>
      </c>
      <c r="Z10" s="45">
        <v>80</v>
      </c>
      <c r="AA10" s="47">
        <v>42.4</v>
      </c>
      <c r="AB10" s="47">
        <v>14.7</v>
      </c>
      <c r="AC10" s="46">
        <v>170832</v>
      </c>
      <c r="AD10" s="47">
        <v>2269</v>
      </c>
      <c r="AE10" s="46">
        <v>440</v>
      </c>
      <c r="AF10" s="47">
        <v>4</v>
      </c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</row>
    <row r="11" spans="1:46" x14ac:dyDescent="0.2">
      <c r="A11" s="41">
        <v>1000</v>
      </c>
      <c r="B11" s="42" t="s">
        <v>16</v>
      </c>
      <c r="C11" s="42">
        <v>1000</v>
      </c>
      <c r="D11" s="43">
        <v>95.6</v>
      </c>
      <c r="E11" s="43">
        <v>8.4</v>
      </c>
      <c r="F11" s="44">
        <v>160512</v>
      </c>
      <c r="G11" s="43">
        <v>2803.9</v>
      </c>
      <c r="H11" s="44">
        <v>2651</v>
      </c>
      <c r="I11" s="45" t="s">
        <v>16</v>
      </c>
      <c r="J11" s="46">
        <v>90</v>
      </c>
      <c r="K11" s="47">
        <v>3.9</v>
      </c>
      <c r="L11" s="47">
        <v>7.5</v>
      </c>
      <c r="M11" s="46">
        <v>12369</v>
      </c>
      <c r="N11" s="47">
        <v>216.6</v>
      </c>
      <c r="O11" s="46">
        <v>254</v>
      </c>
      <c r="P11" s="47">
        <v>0.5</v>
      </c>
      <c r="Q11" s="48" t="s">
        <v>168</v>
      </c>
      <c r="R11" s="48">
        <v>90</v>
      </c>
      <c r="S11" s="49">
        <v>13.8</v>
      </c>
      <c r="T11" s="49">
        <v>12.4</v>
      </c>
      <c r="U11" s="50">
        <v>24795</v>
      </c>
      <c r="V11" s="49">
        <v>360.4</v>
      </c>
      <c r="W11" s="50">
        <v>420</v>
      </c>
      <c r="X11" s="49">
        <v>2.4</v>
      </c>
      <c r="Y11" s="45" t="s">
        <v>169</v>
      </c>
      <c r="Z11" s="45">
        <v>90</v>
      </c>
      <c r="AA11" s="47">
        <v>45.7</v>
      </c>
      <c r="AB11" s="47">
        <v>14.7</v>
      </c>
      <c r="AC11" s="46">
        <v>192465</v>
      </c>
      <c r="AD11" s="47">
        <v>2638.1</v>
      </c>
      <c r="AE11" s="46">
        <v>513</v>
      </c>
      <c r="AF11" s="47">
        <v>3.9</v>
      </c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</row>
    <row r="12" spans="1:46" x14ac:dyDescent="0.2">
      <c r="A12" s="41">
        <v>1000</v>
      </c>
      <c r="B12" s="42" t="s">
        <v>16</v>
      </c>
      <c r="C12" s="42">
        <v>1000</v>
      </c>
      <c r="D12" s="43">
        <v>94.5</v>
      </c>
      <c r="E12" s="43">
        <v>9.1</v>
      </c>
      <c r="F12" s="44">
        <v>183826</v>
      </c>
      <c r="G12" s="43">
        <v>2526.6999999999998</v>
      </c>
      <c r="H12" s="44">
        <v>2855</v>
      </c>
      <c r="I12" s="45" t="s">
        <v>16</v>
      </c>
      <c r="J12" s="46">
        <v>100</v>
      </c>
      <c r="K12" s="47">
        <v>4.7</v>
      </c>
      <c r="L12" s="47">
        <v>8.1999999999999993</v>
      </c>
      <c r="M12" s="46">
        <v>15855</v>
      </c>
      <c r="N12" s="47">
        <v>218.5</v>
      </c>
      <c r="O12" s="46">
        <v>317</v>
      </c>
      <c r="P12" s="47">
        <v>0.8</v>
      </c>
      <c r="Q12" s="48" t="s">
        <v>168</v>
      </c>
      <c r="R12" s="48">
        <v>100</v>
      </c>
      <c r="S12" s="49">
        <v>13.9</v>
      </c>
      <c r="T12" s="49">
        <v>12.2</v>
      </c>
      <c r="U12" s="50">
        <v>25432</v>
      </c>
      <c r="V12" s="49">
        <v>367.1</v>
      </c>
      <c r="W12" s="50">
        <v>462</v>
      </c>
      <c r="X12" s="49">
        <v>2.2999999999999998</v>
      </c>
      <c r="Y12" s="45" t="s">
        <v>169</v>
      </c>
      <c r="Z12" s="45">
        <v>100</v>
      </c>
      <c r="AA12" s="47">
        <v>48.1</v>
      </c>
      <c r="AB12" s="47">
        <v>14.8</v>
      </c>
      <c r="AC12" s="46">
        <v>213176</v>
      </c>
      <c r="AD12" s="47">
        <v>2918.6</v>
      </c>
      <c r="AE12" s="46">
        <v>577</v>
      </c>
      <c r="AF12" s="47">
        <v>3.1</v>
      </c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</row>
    <row r="13" spans="1:46" x14ac:dyDescent="0.2">
      <c r="A13" s="41">
        <v>1000</v>
      </c>
      <c r="B13" s="42" t="s">
        <v>16</v>
      </c>
      <c r="C13" s="42">
        <v>1000</v>
      </c>
      <c r="D13" s="43">
        <v>87.1</v>
      </c>
      <c r="E13" s="43">
        <v>11</v>
      </c>
      <c r="F13" s="44">
        <v>201926</v>
      </c>
      <c r="G13" s="43">
        <v>2786</v>
      </c>
      <c r="H13" s="44">
        <v>3355</v>
      </c>
      <c r="I13" s="45" t="s">
        <v>16</v>
      </c>
      <c r="J13" s="46">
        <v>150</v>
      </c>
      <c r="K13" s="47">
        <v>11.3</v>
      </c>
      <c r="L13" s="47">
        <v>10.1</v>
      </c>
      <c r="M13" s="46">
        <v>26551</v>
      </c>
      <c r="N13" s="47">
        <v>366.2</v>
      </c>
      <c r="O13" s="46">
        <v>501</v>
      </c>
      <c r="P13" s="47">
        <v>1.6</v>
      </c>
      <c r="Q13" s="48" t="s">
        <v>168</v>
      </c>
      <c r="R13" s="48">
        <v>150</v>
      </c>
      <c r="S13" s="49">
        <v>20.9</v>
      </c>
      <c r="T13" s="49">
        <v>13.4</v>
      </c>
      <c r="U13" s="50">
        <v>42148</v>
      </c>
      <c r="V13" s="49">
        <v>617.20000000000005</v>
      </c>
      <c r="W13" s="50">
        <v>688</v>
      </c>
      <c r="X13" s="49">
        <v>2.9</v>
      </c>
      <c r="Y13" s="45" t="s">
        <v>169</v>
      </c>
      <c r="Z13" s="45">
        <v>150</v>
      </c>
      <c r="AA13" s="47">
        <v>54.9</v>
      </c>
      <c r="AB13" s="47">
        <v>15.5</v>
      </c>
      <c r="AC13" s="46">
        <v>325028</v>
      </c>
      <c r="AD13" s="47">
        <v>4434.7</v>
      </c>
      <c r="AE13" s="46">
        <v>812</v>
      </c>
      <c r="AF13" s="47">
        <v>4.2</v>
      </c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</row>
    <row r="14" spans="1:46" x14ac:dyDescent="0.2">
      <c r="A14" s="41">
        <v>1000</v>
      </c>
      <c r="B14" s="42" t="s">
        <v>16</v>
      </c>
      <c r="C14" s="42">
        <v>1000</v>
      </c>
      <c r="D14" s="43">
        <v>80.5</v>
      </c>
      <c r="E14" s="43">
        <v>12</v>
      </c>
      <c r="F14" s="44">
        <v>216560</v>
      </c>
      <c r="G14" s="43">
        <v>2958.9</v>
      </c>
      <c r="H14" s="44">
        <v>3637</v>
      </c>
      <c r="I14" s="45" t="s">
        <v>16</v>
      </c>
      <c r="J14" s="46">
        <v>200</v>
      </c>
      <c r="K14" s="47">
        <v>16.8</v>
      </c>
      <c r="L14" s="47">
        <v>11.2</v>
      </c>
      <c r="M14" s="46">
        <v>38121</v>
      </c>
      <c r="N14" s="47">
        <v>519.6</v>
      </c>
      <c r="O14" s="46">
        <v>609</v>
      </c>
      <c r="P14" s="47">
        <v>2.7</v>
      </c>
      <c r="Q14" s="48" t="s">
        <v>168</v>
      </c>
      <c r="R14" s="48">
        <v>200</v>
      </c>
      <c r="S14" s="49">
        <v>25.5</v>
      </c>
      <c r="T14" s="49">
        <v>14.3</v>
      </c>
      <c r="U14" s="50">
        <v>59696</v>
      </c>
      <c r="V14" s="49">
        <v>850.6</v>
      </c>
      <c r="W14" s="50">
        <v>856</v>
      </c>
      <c r="X14" s="49">
        <v>3.5</v>
      </c>
      <c r="Y14" s="45" t="s">
        <v>169</v>
      </c>
      <c r="Z14" s="45">
        <v>200</v>
      </c>
      <c r="AA14" s="47">
        <v>63.5</v>
      </c>
      <c r="AB14" s="47">
        <v>16</v>
      </c>
      <c r="AC14" s="46">
        <v>445122</v>
      </c>
      <c r="AD14" s="47">
        <v>5920.2</v>
      </c>
      <c r="AE14" s="46">
        <v>996</v>
      </c>
      <c r="AF14" s="47">
        <v>3.7</v>
      </c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</row>
    <row r="15" spans="1:46" x14ac:dyDescent="0.2">
      <c r="A15" s="41">
        <v>1000</v>
      </c>
      <c r="B15" s="42" t="s">
        <v>16</v>
      </c>
      <c r="C15" s="42">
        <v>1000</v>
      </c>
      <c r="D15" s="43">
        <v>77.8</v>
      </c>
      <c r="E15" s="43">
        <v>12.7</v>
      </c>
      <c r="F15" s="44">
        <v>226217</v>
      </c>
      <c r="G15" s="43">
        <v>3206</v>
      </c>
      <c r="H15" s="44">
        <v>3819</v>
      </c>
      <c r="I15" s="45" t="s">
        <v>16</v>
      </c>
      <c r="J15" s="46">
        <v>250</v>
      </c>
      <c r="K15" s="47">
        <v>19.8</v>
      </c>
      <c r="L15" s="47">
        <v>11.9</v>
      </c>
      <c r="M15" s="46">
        <v>50113</v>
      </c>
      <c r="N15" s="47">
        <v>708.7</v>
      </c>
      <c r="O15" s="46">
        <v>726</v>
      </c>
      <c r="P15" s="47">
        <v>2.4</v>
      </c>
      <c r="Q15" s="48" t="s">
        <v>168</v>
      </c>
      <c r="R15" s="48">
        <v>250</v>
      </c>
      <c r="S15" s="49">
        <v>29.3</v>
      </c>
      <c r="T15" s="49">
        <v>14.8</v>
      </c>
      <c r="U15" s="50">
        <v>75828</v>
      </c>
      <c r="V15" s="49">
        <v>1080.5</v>
      </c>
      <c r="W15" s="50">
        <v>1032</v>
      </c>
      <c r="X15" s="49">
        <v>2.5</v>
      </c>
      <c r="Y15" s="45" t="s">
        <v>169</v>
      </c>
      <c r="Z15" s="45">
        <v>250</v>
      </c>
      <c r="AA15" s="47">
        <v>71.2</v>
      </c>
      <c r="AB15" s="47">
        <v>16.2</v>
      </c>
      <c r="AC15" s="46">
        <v>556127</v>
      </c>
      <c r="AD15" s="47">
        <v>7409.5</v>
      </c>
      <c r="AE15" s="46">
        <v>1179</v>
      </c>
      <c r="AF15" s="47">
        <v>3.3</v>
      </c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</row>
    <row r="16" spans="1:46" x14ac:dyDescent="0.2">
      <c r="A16" s="41">
        <v>1000</v>
      </c>
      <c r="B16" s="42" t="s">
        <v>16</v>
      </c>
      <c r="C16" s="42">
        <v>1000</v>
      </c>
      <c r="D16" s="43">
        <v>74.599999999999994</v>
      </c>
      <c r="E16" s="43">
        <v>13.3</v>
      </c>
      <c r="F16" s="44">
        <v>236823</v>
      </c>
      <c r="G16" s="43">
        <v>3292.5</v>
      </c>
      <c r="H16" s="44">
        <v>3971</v>
      </c>
      <c r="I16" s="45" t="s">
        <v>16</v>
      </c>
      <c r="J16" s="46">
        <v>300</v>
      </c>
      <c r="K16" s="47">
        <v>22.7</v>
      </c>
      <c r="L16" s="47">
        <v>12.6</v>
      </c>
      <c r="M16" s="46">
        <v>63195</v>
      </c>
      <c r="N16" s="47">
        <v>879.6</v>
      </c>
      <c r="O16" s="46">
        <v>901</v>
      </c>
      <c r="P16" s="47">
        <v>2.7</v>
      </c>
      <c r="Q16" s="48" t="s">
        <v>168</v>
      </c>
      <c r="R16" s="48">
        <v>300</v>
      </c>
      <c r="S16" s="49">
        <v>32.4</v>
      </c>
      <c r="T16" s="49">
        <v>15.1</v>
      </c>
      <c r="U16" s="50">
        <v>89111</v>
      </c>
      <c r="V16" s="49">
        <v>1059</v>
      </c>
      <c r="W16" s="50">
        <v>1245</v>
      </c>
      <c r="X16" s="49">
        <v>4.5</v>
      </c>
      <c r="Y16" s="45" t="s">
        <v>169</v>
      </c>
      <c r="Z16" s="45">
        <v>300</v>
      </c>
      <c r="AA16" s="47">
        <v>76.400000000000006</v>
      </c>
      <c r="AB16" s="47">
        <v>16.5</v>
      </c>
      <c r="AC16" s="46">
        <v>669915</v>
      </c>
      <c r="AD16" s="47">
        <v>7819.6</v>
      </c>
      <c r="AE16" s="46">
        <v>1419</v>
      </c>
      <c r="AF16" s="47">
        <v>2.8</v>
      </c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</row>
    <row r="17" spans="1:46" x14ac:dyDescent="0.2">
      <c r="A17" s="41">
        <v>1000</v>
      </c>
      <c r="B17" s="42" t="s">
        <v>16</v>
      </c>
      <c r="C17" s="42">
        <v>1000</v>
      </c>
      <c r="D17" s="43">
        <v>68</v>
      </c>
      <c r="E17" s="43">
        <v>13.8</v>
      </c>
      <c r="F17" s="44">
        <v>235853</v>
      </c>
      <c r="G17" s="43">
        <v>3714</v>
      </c>
      <c r="H17" s="44">
        <v>4104</v>
      </c>
      <c r="I17" s="45" t="s">
        <v>16</v>
      </c>
      <c r="J17" s="46">
        <v>350</v>
      </c>
      <c r="K17" s="47">
        <v>27.6</v>
      </c>
      <c r="L17" s="47">
        <v>13.1</v>
      </c>
      <c r="M17" s="46">
        <v>74142</v>
      </c>
      <c r="N17" s="47">
        <v>1166.5</v>
      </c>
      <c r="O17" s="46">
        <v>1134</v>
      </c>
      <c r="P17" s="47">
        <v>4.4000000000000004</v>
      </c>
      <c r="Q17" s="48" t="s">
        <v>168</v>
      </c>
      <c r="R17" s="48">
        <v>350</v>
      </c>
      <c r="S17" s="49">
        <v>35.6</v>
      </c>
      <c r="T17" s="49">
        <v>15.6</v>
      </c>
      <c r="U17" s="50">
        <v>106892</v>
      </c>
      <c r="V17" s="49">
        <v>1191.9000000000001</v>
      </c>
      <c r="W17" s="50">
        <v>1538</v>
      </c>
      <c r="X17" s="49">
        <v>3.5</v>
      </c>
      <c r="Y17" s="45" t="s">
        <v>169</v>
      </c>
      <c r="Z17" s="45">
        <v>350</v>
      </c>
      <c r="AA17" s="47">
        <v>77.2</v>
      </c>
      <c r="AB17" s="47">
        <v>16.7</v>
      </c>
      <c r="AC17" s="46">
        <v>797498</v>
      </c>
      <c r="AD17" s="47">
        <v>9370</v>
      </c>
      <c r="AE17" s="46">
        <v>1696</v>
      </c>
      <c r="AF17" s="47">
        <v>3.2</v>
      </c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</row>
    <row r="18" spans="1:46" x14ac:dyDescent="0.2">
      <c r="A18" s="41">
        <v>1000</v>
      </c>
      <c r="B18" s="42" t="s">
        <v>16</v>
      </c>
      <c r="C18" s="42">
        <v>1000</v>
      </c>
      <c r="D18" s="43">
        <v>67.400000000000006</v>
      </c>
      <c r="E18" s="43">
        <v>14.4</v>
      </c>
      <c r="F18" s="44">
        <v>246163</v>
      </c>
      <c r="G18" s="43">
        <v>3775.9</v>
      </c>
      <c r="H18" s="44">
        <v>4269</v>
      </c>
      <c r="I18" s="45" t="s">
        <v>16</v>
      </c>
      <c r="J18" s="46">
        <v>400</v>
      </c>
      <c r="K18" s="47">
        <v>28.4</v>
      </c>
      <c r="L18" s="47">
        <v>13.7</v>
      </c>
      <c r="M18" s="46">
        <v>89095</v>
      </c>
      <c r="N18" s="47">
        <v>1367.2</v>
      </c>
      <c r="O18" s="46">
        <v>1438</v>
      </c>
      <c r="P18" s="47">
        <v>4.2</v>
      </c>
      <c r="Q18" s="48" t="s">
        <v>168</v>
      </c>
      <c r="R18" s="48">
        <v>400</v>
      </c>
      <c r="S18" s="49">
        <v>38.700000000000003</v>
      </c>
      <c r="T18" s="49">
        <v>15.6</v>
      </c>
      <c r="U18" s="50">
        <v>127703</v>
      </c>
      <c r="V18" s="49">
        <v>1414</v>
      </c>
      <c r="W18" s="50">
        <v>1836</v>
      </c>
      <c r="X18" s="49">
        <v>3.7</v>
      </c>
      <c r="Y18" s="45" t="s">
        <v>169</v>
      </c>
      <c r="Z18" s="45">
        <v>400</v>
      </c>
      <c r="AA18" s="47">
        <v>79.3</v>
      </c>
      <c r="AB18" s="47">
        <v>16.399999999999999</v>
      </c>
      <c r="AC18" s="46">
        <v>893372</v>
      </c>
      <c r="AD18" s="47">
        <v>10581.1</v>
      </c>
      <c r="AE18" s="46">
        <v>1950</v>
      </c>
      <c r="AF18" s="47">
        <v>2</v>
      </c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</row>
    <row r="19" spans="1:46" x14ac:dyDescent="0.2">
      <c r="A19" s="41">
        <v>1000</v>
      </c>
      <c r="B19" s="42" t="s">
        <v>16</v>
      </c>
      <c r="C19" s="42">
        <v>1000</v>
      </c>
      <c r="D19" s="43">
        <v>66.599999999999994</v>
      </c>
      <c r="E19" s="43">
        <v>14.3</v>
      </c>
      <c r="F19" s="44">
        <v>250251</v>
      </c>
      <c r="G19" s="43">
        <v>3388.1</v>
      </c>
      <c r="H19" s="44">
        <v>4245</v>
      </c>
      <c r="I19" s="45" t="s">
        <v>16</v>
      </c>
      <c r="J19" s="46">
        <v>450</v>
      </c>
      <c r="K19" s="47">
        <v>29.2</v>
      </c>
      <c r="L19" s="47">
        <v>13.7</v>
      </c>
      <c r="M19" s="46">
        <v>102332</v>
      </c>
      <c r="N19" s="47">
        <v>1386.4</v>
      </c>
      <c r="O19" s="46">
        <v>1702</v>
      </c>
      <c r="P19" s="47">
        <v>4.2</v>
      </c>
      <c r="Q19" s="48" t="s">
        <v>168</v>
      </c>
      <c r="R19" s="48">
        <v>450</v>
      </c>
      <c r="S19" s="49">
        <v>41.1</v>
      </c>
      <c r="T19" s="49">
        <v>15.7</v>
      </c>
      <c r="U19" s="50">
        <v>145087</v>
      </c>
      <c r="V19" s="49">
        <v>1618.1</v>
      </c>
      <c r="W19" s="50">
        <v>2172</v>
      </c>
      <c r="X19" s="49">
        <v>3.9</v>
      </c>
      <c r="Y19" s="45" t="s">
        <v>169</v>
      </c>
      <c r="Z19" s="45">
        <v>450</v>
      </c>
      <c r="AA19" s="47">
        <v>80.099999999999994</v>
      </c>
      <c r="AB19" s="47">
        <v>16.5</v>
      </c>
      <c r="AC19" s="46">
        <v>1032288</v>
      </c>
      <c r="AD19" s="47">
        <v>12122.2</v>
      </c>
      <c r="AE19" s="46">
        <v>2277</v>
      </c>
      <c r="AF19" s="47">
        <v>2.4</v>
      </c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</row>
    <row r="20" spans="1:46" x14ac:dyDescent="0.2">
      <c r="A20" s="41">
        <v>1000</v>
      </c>
      <c r="B20" s="42" t="s">
        <v>16</v>
      </c>
      <c r="C20" s="42">
        <v>1000</v>
      </c>
      <c r="D20" s="43">
        <v>61.3</v>
      </c>
      <c r="E20" s="43">
        <v>14.8</v>
      </c>
      <c r="F20" s="44">
        <v>265306</v>
      </c>
      <c r="G20" s="43">
        <v>3625.5</v>
      </c>
      <c r="H20" s="44">
        <v>4368</v>
      </c>
      <c r="I20" s="45" t="s">
        <v>16</v>
      </c>
      <c r="J20" s="46">
        <v>500</v>
      </c>
      <c r="K20" s="47">
        <v>35</v>
      </c>
      <c r="L20" s="47">
        <v>14.2</v>
      </c>
      <c r="M20" s="46">
        <v>121724</v>
      </c>
      <c r="N20" s="47">
        <v>1667.6</v>
      </c>
      <c r="O20" s="46">
        <v>2063</v>
      </c>
      <c r="P20" s="47">
        <v>3.7</v>
      </c>
      <c r="Q20" s="48" t="s">
        <v>168</v>
      </c>
      <c r="R20" s="48">
        <v>500</v>
      </c>
      <c r="S20" s="49">
        <v>42.2</v>
      </c>
      <c r="T20" s="49">
        <v>15.7</v>
      </c>
      <c r="U20" s="50">
        <v>159839</v>
      </c>
      <c r="V20" s="49">
        <v>1781.5</v>
      </c>
      <c r="W20" s="50">
        <v>2477</v>
      </c>
      <c r="X20" s="49">
        <v>4.0999999999999996</v>
      </c>
      <c r="Y20" s="45" t="s">
        <v>169</v>
      </c>
      <c r="Z20" s="45">
        <v>500</v>
      </c>
      <c r="AA20" s="47">
        <v>84.3</v>
      </c>
      <c r="AB20" s="47">
        <v>16.5</v>
      </c>
      <c r="AC20" s="46">
        <v>1125915</v>
      </c>
      <c r="AD20" s="47">
        <v>13177.7</v>
      </c>
      <c r="AE20" s="46">
        <v>2592</v>
      </c>
      <c r="AF20" s="47">
        <v>1.3</v>
      </c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</row>
    <row r="21" spans="1:46" x14ac:dyDescent="0.2">
      <c r="A21" s="41">
        <v>1000</v>
      </c>
      <c r="B21" s="42" t="s">
        <v>16</v>
      </c>
      <c r="C21" s="42">
        <v>1000</v>
      </c>
      <c r="D21" s="43">
        <v>58.6</v>
      </c>
      <c r="E21" s="43">
        <v>15.5</v>
      </c>
      <c r="F21" s="44">
        <v>277502</v>
      </c>
      <c r="G21" s="43">
        <v>3870.7</v>
      </c>
      <c r="H21" s="44">
        <v>4585</v>
      </c>
      <c r="I21" s="45" t="s">
        <v>16</v>
      </c>
      <c r="J21" s="46">
        <v>650</v>
      </c>
      <c r="K21" s="47">
        <v>37.1</v>
      </c>
      <c r="L21" s="47">
        <v>15</v>
      </c>
      <c r="M21" s="46">
        <v>167621</v>
      </c>
      <c r="N21" s="47">
        <v>2340</v>
      </c>
      <c r="O21" s="46">
        <v>3036</v>
      </c>
      <c r="P21" s="47">
        <v>4.3</v>
      </c>
      <c r="Q21" s="48" t="s">
        <v>168</v>
      </c>
      <c r="R21" s="48">
        <v>650</v>
      </c>
      <c r="S21" s="49">
        <v>46.6</v>
      </c>
      <c r="T21" s="49">
        <v>16</v>
      </c>
      <c r="U21" s="50">
        <v>226532</v>
      </c>
      <c r="V21" s="49">
        <v>2527.4</v>
      </c>
      <c r="W21" s="50">
        <v>3455</v>
      </c>
      <c r="X21" s="49">
        <v>4.7</v>
      </c>
      <c r="Y21" s="45" t="s">
        <v>169</v>
      </c>
      <c r="Z21" s="45">
        <v>650</v>
      </c>
      <c r="AA21" s="47">
        <v>87.4</v>
      </c>
      <c r="AB21" s="47">
        <v>16.399999999999999</v>
      </c>
      <c r="AC21" s="46">
        <v>1402982</v>
      </c>
      <c r="AD21" s="47">
        <v>16620.5</v>
      </c>
      <c r="AE21" s="46">
        <v>3432</v>
      </c>
      <c r="AF21" s="47">
        <v>1.9</v>
      </c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</row>
    <row r="22" spans="1:46" x14ac:dyDescent="0.2">
      <c r="A22" s="41">
        <v>1000</v>
      </c>
      <c r="B22" s="42" t="s">
        <v>16</v>
      </c>
      <c r="C22" s="42">
        <v>1000</v>
      </c>
      <c r="D22" s="43">
        <v>56.9</v>
      </c>
      <c r="E22" s="43">
        <v>15.5</v>
      </c>
      <c r="F22" s="44">
        <v>265919</v>
      </c>
      <c r="G22" s="43">
        <v>3840.3</v>
      </c>
      <c r="H22" s="44">
        <v>4556</v>
      </c>
      <c r="I22" s="45" t="s">
        <v>16</v>
      </c>
      <c r="J22" s="46">
        <v>700</v>
      </c>
      <c r="K22" s="47">
        <v>38.200000000000003</v>
      </c>
      <c r="L22" s="47">
        <v>14.9</v>
      </c>
      <c r="M22" s="46">
        <v>173206</v>
      </c>
      <c r="N22" s="47">
        <v>2501.1</v>
      </c>
      <c r="O22" s="46">
        <v>3261</v>
      </c>
      <c r="P22" s="47">
        <v>4.9000000000000004</v>
      </c>
      <c r="Q22" s="48" t="s">
        <v>168</v>
      </c>
      <c r="R22" s="48">
        <v>700</v>
      </c>
      <c r="S22" s="49">
        <v>50.6</v>
      </c>
      <c r="T22" s="49">
        <v>16</v>
      </c>
      <c r="U22" s="50">
        <v>232015</v>
      </c>
      <c r="V22" s="49">
        <v>2571.9</v>
      </c>
      <c r="W22" s="50">
        <v>3713</v>
      </c>
      <c r="X22" s="49">
        <v>3.9</v>
      </c>
      <c r="Y22" s="45" t="s">
        <v>169</v>
      </c>
      <c r="Z22" s="45">
        <v>700</v>
      </c>
      <c r="AA22" s="47">
        <v>87.4</v>
      </c>
      <c r="AB22" s="47">
        <v>16.2</v>
      </c>
      <c r="AC22" s="46">
        <v>1521167</v>
      </c>
      <c r="AD22" s="47">
        <v>18041.7</v>
      </c>
      <c r="AE22" s="46">
        <v>3656</v>
      </c>
      <c r="AF22" s="47">
        <v>2.9</v>
      </c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</row>
    <row r="23" spans="1:46" x14ac:dyDescent="0.2">
      <c r="A23" s="41">
        <v>1000</v>
      </c>
      <c r="B23" s="42" t="s">
        <v>16</v>
      </c>
      <c r="C23" s="42">
        <v>1000</v>
      </c>
      <c r="D23" s="43">
        <v>57.1</v>
      </c>
      <c r="E23" s="43">
        <v>15.5</v>
      </c>
      <c r="F23" s="44">
        <v>257379</v>
      </c>
      <c r="G23" s="43">
        <v>4041.2</v>
      </c>
      <c r="H23" s="44">
        <v>4555</v>
      </c>
      <c r="I23" s="45" t="s">
        <v>16</v>
      </c>
      <c r="J23" s="46">
        <v>750</v>
      </c>
      <c r="K23" s="47">
        <v>37.5</v>
      </c>
      <c r="L23" s="47">
        <v>14.9</v>
      </c>
      <c r="M23" s="46">
        <v>179777</v>
      </c>
      <c r="N23" s="47">
        <v>2824.4</v>
      </c>
      <c r="O23" s="46">
        <v>3487</v>
      </c>
      <c r="P23" s="47">
        <v>5.4</v>
      </c>
      <c r="Q23" s="48" t="s">
        <v>168</v>
      </c>
      <c r="R23" s="48">
        <v>750</v>
      </c>
      <c r="S23" s="49">
        <v>49.1</v>
      </c>
      <c r="T23" s="49">
        <v>15.9</v>
      </c>
      <c r="U23" s="50">
        <v>259694</v>
      </c>
      <c r="V23" s="49">
        <v>2867.3</v>
      </c>
      <c r="W23" s="50">
        <v>3943</v>
      </c>
      <c r="X23" s="49">
        <v>3.3</v>
      </c>
      <c r="Y23" s="45" t="s">
        <v>169</v>
      </c>
      <c r="Z23" s="45">
        <v>750</v>
      </c>
      <c r="AA23" s="47">
        <v>87</v>
      </c>
      <c r="AB23" s="47">
        <v>16.3</v>
      </c>
      <c r="AC23" s="46">
        <v>1638428</v>
      </c>
      <c r="AD23" s="47">
        <v>19591</v>
      </c>
      <c r="AE23" s="46">
        <v>3936</v>
      </c>
      <c r="AF23" s="47">
        <v>1.4</v>
      </c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</row>
    <row r="24" spans="1:46" x14ac:dyDescent="0.2">
      <c r="A24" s="41">
        <v>1000</v>
      </c>
      <c r="B24" s="42" t="s">
        <v>16</v>
      </c>
      <c r="C24" s="42">
        <v>1000</v>
      </c>
      <c r="D24" s="43">
        <v>53.1</v>
      </c>
      <c r="E24" s="43">
        <v>15.6</v>
      </c>
      <c r="F24" s="44">
        <v>264178</v>
      </c>
      <c r="G24" s="43">
        <v>3601.2</v>
      </c>
      <c r="H24" s="44">
        <v>4579</v>
      </c>
      <c r="I24" s="45" t="s">
        <v>16</v>
      </c>
      <c r="J24" s="46">
        <v>800</v>
      </c>
      <c r="K24" s="47">
        <v>41.9</v>
      </c>
      <c r="L24" s="47">
        <v>15</v>
      </c>
      <c r="M24" s="46">
        <v>197269</v>
      </c>
      <c r="N24" s="47">
        <v>2690.5</v>
      </c>
      <c r="O24" s="46">
        <v>3717</v>
      </c>
      <c r="P24" s="47">
        <v>5</v>
      </c>
      <c r="Q24" s="48" t="s">
        <v>168</v>
      </c>
      <c r="R24" s="48">
        <v>800</v>
      </c>
      <c r="S24" s="49">
        <v>53</v>
      </c>
      <c r="T24" s="49">
        <v>16</v>
      </c>
      <c r="U24" s="50">
        <v>266745</v>
      </c>
      <c r="V24" s="49">
        <v>3022</v>
      </c>
      <c r="W24" s="50">
        <v>4185</v>
      </c>
      <c r="X24" s="49">
        <v>3.9</v>
      </c>
      <c r="Y24" s="45" t="s">
        <v>169</v>
      </c>
      <c r="Z24" s="45">
        <v>800</v>
      </c>
      <c r="AA24" s="47">
        <v>87.3</v>
      </c>
      <c r="AB24" s="47">
        <v>16.5</v>
      </c>
      <c r="AC24" s="46">
        <v>1716674</v>
      </c>
      <c r="AD24" s="47">
        <v>20490.900000000001</v>
      </c>
      <c r="AE24" s="46">
        <v>4199</v>
      </c>
      <c r="AF24" s="47">
        <v>2.5</v>
      </c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</row>
    <row r="25" spans="1:46" x14ac:dyDescent="0.2">
      <c r="A25" s="41">
        <v>1000</v>
      </c>
      <c r="B25" s="42" t="s">
        <v>16</v>
      </c>
      <c r="C25" s="42">
        <v>1000</v>
      </c>
      <c r="D25" s="43">
        <v>49.8</v>
      </c>
      <c r="E25" s="43">
        <v>15.5</v>
      </c>
      <c r="F25" s="44">
        <v>265496</v>
      </c>
      <c r="G25" s="43">
        <v>3700.9</v>
      </c>
      <c r="H25" s="44">
        <v>4587</v>
      </c>
      <c r="I25" s="40" t="s">
        <v>16</v>
      </c>
      <c r="J25" s="51">
        <v>850</v>
      </c>
      <c r="K25" s="40">
        <v>43.9</v>
      </c>
      <c r="L25" s="40">
        <v>14.978</v>
      </c>
      <c r="M25" s="40">
        <v>217965</v>
      </c>
      <c r="N25" s="40">
        <v>2627.268</v>
      </c>
      <c r="O25" s="40">
        <v>3901.8829999999998</v>
      </c>
      <c r="P25" s="40">
        <v>2.9</v>
      </c>
      <c r="Q25" s="48" t="s">
        <v>168</v>
      </c>
      <c r="R25" s="48">
        <v>850</v>
      </c>
      <c r="S25" s="49">
        <v>53.6</v>
      </c>
      <c r="T25" s="49">
        <v>15.6</v>
      </c>
      <c r="U25" s="50">
        <v>281124</v>
      </c>
      <c r="V25" s="49">
        <v>3379.2</v>
      </c>
      <c r="W25" s="50">
        <v>4292</v>
      </c>
      <c r="X25" s="49">
        <v>1.8</v>
      </c>
      <c r="Y25" s="45" t="s">
        <v>169</v>
      </c>
      <c r="Z25" s="45">
        <v>850</v>
      </c>
      <c r="AA25" s="47">
        <v>87.6</v>
      </c>
      <c r="AB25" s="47">
        <v>16</v>
      </c>
      <c r="AC25" s="46">
        <v>1824391</v>
      </c>
      <c r="AD25" s="47">
        <v>21634.799999999999</v>
      </c>
      <c r="AE25" s="46">
        <v>4289</v>
      </c>
      <c r="AF25" s="47">
        <v>1.8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</row>
    <row r="26" spans="1:46" x14ac:dyDescent="0.2">
      <c r="A26" s="41">
        <v>1000</v>
      </c>
      <c r="B26" s="42" t="s">
        <v>16</v>
      </c>
      <c r="C26" s="42">
        <v>1000</v>
      </c>
      <c r="D26" s="43">
        <v>51.5</v>
      </c>
      <c r="E26" s="43">
        <v>15.8</v>
      </c>
      <c r="F26" s="44">
        <v>271920</v>
      </c>
      <c r="G26" s="43">
        <v>3799.8</v>
      </c>
      <c r="H26" s="44">
        <v>4647</v>
      </c>
      <c r="I26" s="40" t="s">
        <v>16</v>
      </c>
      <c r="J26" s="51">
        <v>900</v>
      </c>
      <c r="K26" s="40">
        <v>46.4</v>
      </c>
      <c r="L26" s="40">
        <v>14.971</v>
      </c>
      <c r="M26" s="40">
        <v>232785.8</v>
      </c>
      <c r="N26" s="40">
        <v>2814.9059999999999</v>
      </c>
      <c r="O26" s="40">
        <v>4065.002</v>
      </c>
      <c r="P26" s="40">
        <v>3.3</v>
      </c>
      <c r="Q26" s="48" t="s">
        <v>168</v>
      </c>
      <c r="R26" s="48">
        <v>900</v>
      </c>
      <c r="S26" s="49">
        <v>53.3</v>
      </c>
      <c r="T26" s="49">
        <v>15.8</v>
      </c>
      <c r="U26" s="50">
        <v>302449</v>
      </c>
      <c r="V26" s="49">
        <v>3683.3</v>
      </c>
      <c r="W26" s="50">
        <v>4542</v>
      </c>
      <c r="X26" s="49">
        <v>2.9</v>
      </c>
      <c r="Y26" s="45" t="s">
        <v>169</v>
      </c>
      <c r="Z26" s="45">
        <v>900</v>
      </c>
      <c r="AA26" s="47">
        <v>88.1</v>
      </c>
      <c r="AB26" s="47">
        <v>16.3</v>
      </c>
      <c r="AC26" s="46">
        <v>1996775</v>
      </c>
      <c r="AD26" s="47">
        <v>23559.4</v>
      </c>
      <c r="AE26" s="46">
        <v>4571</v>
      </c>
      <c r="AF26" s="47">
        <v>2.2000000000000002</v>
      </c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</row>
    <row r="27" spans="1:46" x14ac:dyDescent="0.2">
      <c r="A27" s="41">
        <v>1000</v>
      </c>
      <c r="B27" s="42" t="s">
        <v>16</v>
      </c>
      <c r="C27" s="42">
        <v>1000</v>
      </c>
      <c r="D27" s="43">
        <v>49.7</v>
      </c>
      <c r="E27" s="43">
        <v>16</v>
      </c>
      <c r="F27" s="44">
        <v>281256</v>
      </c>
      <c r="G27" s="43">
        <v>3874.2</v>
      </c>
      <c r="H27" s="44">
        <v>4661</v>
      </c>
      <c r="I27" s="52" t="s">
        <v>16</v>
      </c>
      <c r="J27" s="53">
        <v>1000</v>
      </c>
      <c r="K27" s="52">
        <v>44.5</v>
      </c>
      <c r="L27" s="52">
        <v>15.278</v>
      </c>
      <c r="M27" s="52">
        <v>273806.3</v>
      </c>
      <c r="N27" s="52">
        <v>3220.3980000000001</v>
      </c>
      <c r="O27" s="52">
        <v>4451.3580000000002</v>
      </c>
      <c r="P27" s="52">
        <v>3.3</v>
      </c>
      <c r="Q27" s="48" t="s">
        <v>168</v>
      </c>
      <c r="R27" s="48">
        <v>1000</v>
      </c>
      <c r="S27" s="49">
        <v>60.3</v>
      </c>
      <c r="T27" s="49">
        <v>15.6</v>
      </c>
      <c r="U27" s="50">
        <v>334996</v>
      </c>
      <c r="V27" s="49">
        <v>4050.6</v>
      </c>
      <c r="W27" s="50">
        <v>4831</v>
      </c>
      <c r="X27" s="49">
        <v>2</v>
      </c>
      <c r="Y27" s="45" t="s">
        <v>169</v>
      </c>
      <c r="Z27" s="45">
        <v>1000</v>
      </c>
      <c r="AA27" s="47">
        <v>88.3</v>
      </c>
      <c r="AB27" s="47">
        <v>16.3</v>
      </c>
      <c r="AC27" s="46">
        <v>2181248</v>
      </c>
      <c r="AD27" s="47">
        <v>26328.5</v>
      </c>
      <c r="AE27" s="46">
        <v>4952</v>
      </c>
      <c r="AF27" s="47">
        <v>1.6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</row>
    <row r="28" spans="1:46" x14ac:dyDescent="0.2">
      <c r="A28" s="41">
        <v>1000</v>
      </c>
      <c r="B28" s="42" t="s">
        <v>16</v>
      </c>
      <c r="C28" s="42">
        <v>1000</v>
      </c>
      <c r="D28" s="43">
        <v>38.200000000000003</v>
      </c>
      <c r="E28" s="43">
        <v>16</v>
      </c>
      <c r="F28" s="44">
        <v>272783</v>
      </c>
      <c r="G28" s="43">
        <v>3840.8</v>
      </c>
      <c r="H28" s="44">
        <v>4686</v>
      </c>
      <c r="I28" s="45" t="s">
        <v>16</v>
      </c>
      <c r="J28" s="46">
        <v>2000</v>
      </c>
      <c r="K28" s="47">
        <v>57</v>
      </c>
      <c r="L28" s="47">
        <v>15.6</v>
      </c>
      <c r="M28" s="46">
        <v>517068</v>
      </c>
      <c r="N28" s="47">
        <v>7273.9</v>
      </c>
      <c r="O28" s="46">
        <v>7665</v>
      </c>
      <c r="P28" s="47">
        <v>4.8</v>
      </c>
      <c r="Q28" s="48" t="s">
        <v>168</v>
      </c>
      <c r="R28" s="48">
        <v>2000</v>
      </c>
      <c r="S28" s="49">
        <v>72.3</v>
      </c>
      <c r="T28" s="49">
        <v>15.4</v>
      </c>
      <c r="U28" s="50">
        <v>1054353</v>
      </c>
      <c r="V28" s="49">
        <v>5124.8999999999996</v>
      </c>
      <c r="W28" s="50">
        <v>8266</v>
      </c>
      <c r="X28" s="49">
        <v>2.5</v>
      </c>
      <c r="Y28" s="45" t="s">
        <v>169</v>
      </c>
      <c r="Z28" s="45">
        <v>2000</v>
      </c>
      <c r="AA28" s="47">
        <v>90.9</v>
      </c>
      <c r="AB28" s="47">
        <v>16</v>
      </c>
      <c r="AC28" s="46">
        <v>4018017</v>
      </c>
      <c r="AD28" s="47">
        <v>47748.4</v>
      </c>
      <c r="AE28" s="46">
        <v>8786</v>
      </c>
      <c r="AF28" s="47">
        <v>1.6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</row>
    <row r="29" spans="1:46" x14ac:dyDescent="0.2">
      <c r="A29" s="41">
        <v>1000</v>
      </c>
      <c r="B29" s="42" t="s">
        <v>16</v>
      </c>
      <c r="C29" s="42">
        <v>1000</v>
      </c>
      <c r="D29" s="43">
        <v>37.1</v>
      </c>
      <c r="E29" s="43">
        <v>16.100000000000001</v>
      </c>
      <c r="F29" s="44">
        <v>262306</v>
      </c>
      <c r="G29" s="43">
        <v>4178.8999999999996</v>
      </c>
      <c r="H29" s="44">
        <v>4714</v>
      </c>
      <c r="I29" s="45" t="s">
        <v>16</v>
      </c>
      <c r="J29" s="46">
        <v>3000</v>
      </c>
      <c r="K29" s="47">
        <v>58.1</v>
      </c>
      <c r="L29" s="47">
        <v>15.8</v>
      </c>
      <c r="M29" s="46">
        <v>752047</v>
      </c>
      <c r="N29" s="47">
        <v>11975.5</v>
      </c>
      <c r="O29" s="46">
        <v>12007</v>
      </c>
      <c r="P29" s="47">
        <v>4.8</v>
      </c>
      <c r="Q29" s="48" t="s">
        <v>168</v>
      </c>
      <c r="R29" s="48">
        <v>3000</v>
      </c>
      <c r="S29" s="49">
        <v>78.5</v>
      </c>
      <c r="T29" s="49">
        <v>14.9</v>
      </c>
      <c r="U29" s="50">
        <v>931301</v>
      </c>
      <c r="V29" s="49">
        <v>13597.4</v>
      </c>
      <c r="W29" s="50">
        <v>12555</v>
      </c>
      <c r="X29" s="49">
        <v>1.9</v>
      </c>
      <c r="Y29" s="45" t="s">
        <v>169</v>
      </c>
      <c r="Z29" s="45">
        <v>3000</v>
      </c>
      <c r="AA29" s="47">
        <v>89.4</v>
      </c>
      <c r="AB29" s="47">
        <v>16.100000000000001</v>
      </c>
      <c r="AC29" s="46">
        <v>6270878</v>
      </c>
      <c r="AD29" s="47">
        <v>73450.2</v>
      </c>
      <c r="AE29" s="46">
        <v>13650</v>
      </c>
      <c r="AF29" s="47">
        <v>0.9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</row>
    <row r="30" spans="1:46" x14ac:dyDescent="0.2">
      <c r="A30" s="41">
        <v>1000</v>
      </c>
      <c r="B30" s="42" t="s">
        <v>16</v>
      </c>
      <c r="C30" s="42">
        <v>1000</v>
      </c>
      <c r="D30" s="43">
        <v>34</v>
      </c>
      <c r="E30" s="43">
        <v>16</v>
      </c>
      <c r="F30" s="44">
        <v>266715</v>
      </c>
      <c r="G30" s="43">
        <v>3869.9</v>
      </c>
      <c r="H30" s="44">
        <v>4690</v>
      </c>
      <c r="I30" s="45" t="s">
        <v>16</v>
      </c>
      <c r="J30" s="46">
        <v>4000</v>
      </c>
      <c r="K30" s="47">
        <v>62.4</v>
      </c>
      <c r="L30" s="47">
        <v>15.6</v>
      </c>
      <c r="M30" s="46">
        <v>1024342</v>
      </c>
      <c r="N30" s="47">
        <v>14860.4</v>
      </c>
      <c r="O30" s="46">
        <v>16317</v>
      </c>
      <c r="P30" s="47">
        <v>3.6</v>
      </c>
      <c r="Q30" s="48" t="s">
        <v>168</v>
      </c>
      <c r="R30" s="48">
        <v>4000</v>
      </c>
      <c r="S30" s="49">
        <v>82.7</v>
      </c>
      <c r="T30" s="49">
        <v>14.3</v>
      </c>
      <c r="U30" s="50">
        <v>1300878</v>
      </c>
      <c r="V30" s="49">
        <v>18386.2</v>
      </c>
      <c r="W30" s="50">
        <v>16501</v>
      </c>
      <c r="X30" s="49">
        <v>2</v>
      </c>
      <c r="Y30" s="45" t="s">
        <v>169</v>
      </c>
      <c r="Z30" s="45">
        <v>4000</v>
      </c>
      <c r="AA30" s="47">
        <v>91.2</v>
      </c>
      <c r="AB30" s="47">
        <v>15.6</v>
      </c>
      <c r="AC30" s="46">
        <v>8044294</v>
      </c>
      <c r="AD30" s="47">
        <v>94024.2</v>
      </c>
      <c r="AE30" s="46">
        <v>17752</v>
      </c>
      <c r="AF30" s="47">
        <v>0.9</v>
      </c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</row>
    <row r="31" spans="1:46" x14ac:dyDescent="0.2">
      <c r="A31" s="41">
        <v>1000</v>
      </c>
      <c r="B31" s="42" t="s">
        <v>16</v>
      </c>
      <c r="C31" s="42">
        <v>1000</v>
      </c>
      <c r="D31" s="43">
        <v>28.6</v>
      </c>
      <c r="E31" s="43">
        <v>15.8</v>
      </c>
      <c r="F31" s="44">
        <v>272990</v>
      </c>
      <c r="G31" s="43">
        <v>3217</v>
      </c>
      <c r="H31" s="44">
        <v>4665</v>
      </c>
      <c r="I31" s="45" t="s">
        <v>16</v>
      </c>
      <c r="J31" s="46">
        <v>5000</v>
      </c>
      <c r="K31" s="47">
        <v>66.3</v>
      </c>
      <c r="L31" s="47">
        <v>15.6</v>
      </c>
      <c r="M31" s="46">
        <v>1317777</v>
      </c>
      <c r="N31" s="47">
        <v>15560.9</v>
      </c>
      <c r="O31" s="46">
        <v>20112</v>
      </c>
      <c r="P31" s="47">
        <v>5.0999999999999996</v>
      </c>
      <c r="Q31" s="48" t="s">
        <v>168</v>
      </c>
      <c r="R31" s="48">
        <v>5000</v>
      </c>
      <c r="S31" s="49">
        <v>84.8</v>
      </c>
      <c r="T31" s="49">
        <v>14</v>
      </c>
      <c r="U31" s="50">
        <v>1529109</v>
      </c>
      <c r="V31" s="49">
        <v>21551.1</v>
      </c>
      <c r="W31" s="50">
        <v>20053</v>
      </c>
      <c r="X31" s="49">
        <v>2.4</v>
      </c>
      <c r="Y31" s="45" t="s">
        <v>169</v>
      </c>
      <c r="Z31" s="45">
        <v>5000</v>
      </c>
      <c r="AA31" s="47">
        <v>91.4</v>
      </c>
      <c r="AB31" s="47">
        <v>16</v>
      </c>
      <c r="AC31" s="46">
        <v>9888050</v>
      </c>
      <c r="AD31" s="47">
        <v>121956.8</v>
      </c>
      <c r="AE31" s="46">
        <v>22702</v>
      </c>
      <c r="AF31" s="47">
        <v>0.6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</row>
    <row r="32" spans="1:46" x14ac:dyDescent="0.2">
      <c r="A32" s="41">
        <v>1000</v>
      </c>
      <c r="B32" s="42" t="s">
        <v>16</v>
      </c>
      <c r="C32" s="42">
        <v>1000</v>
      </c>
      <c r="D32" s="43">
        <v>26.9</v>
      </c>
      <c r="E32" s="43">
        <v>15.7</v>
      </c>
      <c r="F32" s="44">
        <v>281311</v>
      </c>
      <c r="G32" s="43">
        <v>3282.5</v>
      </c>
      <c r="H32" s="44">
        <v>4640</v>
      </c>
      <c r="I32" s="45" t="s">
        <v>16</v>
      </c>
      <c r="J32" s="46">
        <v>6000</v>
      </c>
      <c r="K32" s="47">
        <v>68.7</v>
      </c>
      <c r="L32" s="47">
        <v>15.5</v>
      </c>
      <c r="M32" s="46">
        <v>1632433</v>
      </c>
      <c r="N32" s="47">
        <v>19023.8</v>
      </c>
      <c r="O32" s="46">
        <v>23628</v>
      </c>
      <c r="P32" s="47">
        <v>4.4000000000000004</v>
      </c>
      <c r="Q32" s="48" t="s">
        <v>168</v>
      </c>
      <c r="R32" s="48">
        <v>6000</v>
      </c>
      <c r="S32" s="49">
        <v>88.2</v>
      </c>
      <c r="T32" s="49">
        <v>13.9</v>
      </c>
      <c r="U32" s="50">
        <v>1899932</v>
      </c>
      <c r="V32" s="49">
        <v>26714.3</v>
      </c>
      <c r="W32" s="50">
        <v>23551</v>
      </c>
      <c r="X32" s="49">
        <v>1</v>
      </c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</row>
    <row r="33" spans="1:46" x14ac:dyDescent="0.2">
      <c r="A33" s="41">
        <v>1000</v>
      </c>
      <c r="B33" s="42" t="s">
        <v>16</v>
      </c>
      <c r="C33" s="42">
        <v>1000</v>
      </c>
      <c r="D33" s="43">
        <v>28.3</v>
      </c>
      <c r="E33" s="43">
        <v>15.8</v>
      </c>
      <c r="F33" s="44">
        <v>269286</v>
      </c>
      <c r="G33" s="43">
        <v>3204.2</v>
      </c>
      <c r="H33" s="44">
        <v>4675</v>
      </c>
      <c r="I33" s="45" t="s">
        <v>16</v>
      </c>
      <c r="J33" s="46">
        <v>7000</v>
      </c>
      <c r="K33" s="47">
        <v>67.7</v>
      </c>
      <c r="L33" s="47">
        <v>15.5</v>
      </c>
      <c r="M33" s="46">
        <v>1828778</v>
      </c>
      <c r="N33" s="47">
        <v>21774</v>
      </c>
      <c r="O33" s="46">
        <v>27395</v>
      </c>
      <c r="P33" s="47">
        <v>4</v>
      </c>
      <c r="Q33" s="48" t="s">
        <v>168</v>
      </c>
      <c r="R33" s="48">
        <v>7000</v>
      </c>
      <c r="S33" s="49">
        <v>89</v>
      </c>
      <c r="T33" s="49">
        <v>13.7</v>
      </c>
      <c r="U33" s="50">
        <v>2209137</v>
      </c>
      <c r="V33" s="49">
        <v>28027.9</v>
      </c>
      <c r="W33" s="50">
        <v>26712</v>
      </c>
      <c r="X33" s="49">
        <v>0.5</v>
      </c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</row>
    <row r="34" spans="1:46" x14ac:dyDescent="0.2">
      <c r="A34" s="41">
        <v>1000</v>
      </c>
      <c r="B34" s="42" t="s">
        <v>16</v>
      </c>
      <c r="C34" s="42">
        <v>1000</v>
      </c>
      <c r="D34" s="43">
        <v>26.1</v>
      </c>
      <c r="E34" s="43">
        <v>15.4</v>
      </c>
      <c r="F34" s="44">
        <v>261906</v>
      </c>
      <c r="G34" s="43">
        <v>3097.8</v>
      </c>
      <c r="H34" s="44">
        <v>4572</v>
      </c>
      <c r="I34" s="45" t="s">
        <v>16</v>
      </c>
      <c r="J34" s="46">
        <v>8000</v>
      </c>
      <c r="K34" s="47">
        <v>70.7</v>
      </c>
      <c r="L34" s="47">
        <v>15.1</v>
      </c>
      <c r="M34" s="46">
        <v>2034705</v>
      </c>
      <c r="N34" s="47">
        <v>24046.9</v>
      </c>
      <c r="O34" s="46">
        <v>30083</v>
      </c>
      <c r="P34" s="47">
        <v>3.2</v>
      </c>
      <c r="Q34" s="48" t="s">
        <v>168</v>
      </c>
      <c r="R34" s="48">
        <v>8000</v>
      </c>
      <c r="S34" s="49">
        <v>87.9</v>
      </c>
      <c r="T34" s="49">
        <v>13.6</v>
      </c>
      <c r="U34" s="50">
        <v>2502063</v>
      </c>
      <c r="V34" s="49">
        <v>31743.8</v>
      </c>
      <c r="W34" s="50">
        <v>30069</v>
      </c>
      <c r="X34" s="49">
        <v>0.7</v>
      </c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</row>
    <row r="35" spans="1:46" x14ac:dyDescent="0.2">
      <c r="A35" s="41">
        <v>1000</v>
      </c>
      <c r="B35" s="42" t="s">
        <v>16</v>
      </c>
      <c r="C35" s="42">
        <v>1000</v>
      </c>
      <c r="D35" s="43">
        <v>24.8</v>
      </c>
      <c r="E35" s="43">
        <v>15.3</v>
      </c>
      <c r="F35" s="44">
        <v>274633</v>
      </c>
      <c r="G35" s="43">
        <v>3204.8</v>
      </c>
      <c r="H35" s="44">
        <v>4543</v>
      </c>
      <c r="I35" s="45" t="s">
        <v>16</v>
      </c>
      <c r="J35" s="46">
        <v>9000</v>
      </c>
      <c r="K35" s="47">
        <v>71.900000000000006</v>
      </c>
      <c r="L35" s="47">
        <v>15</v>
      </c>
      <c r="M35" s="46">
        <v>2407817</v>
      </c>
      <c r="N35" s="47">
        <v>28104.400000000001</v>
      </c>
      <c r="O35" s="46">
        <v>33425</v>
      </c>
      <c r="P35" s="47">
        <v>3.3</v>
      </c>
      <c r="Q35" s="48" t="s">
        <v>168</v>
      </c>
      <c r="R35" s="48">
        <v>9000</v>
      </c>
      <c r="S35" s="49">
        <v>88.9</v>
      </c>
      <c r="T35" s="49">
        <v>13.7</v>
      </c>
      <c r="U35" s="50">
        <v>2923265</v>
      </c>
      <c r="V35" s="49">
        <v>38004.300000000003</v>
      </c>
      <c r="W35" s="50">
        <v>33728</v>
      </c>
      <c r="X35" s="49">
        <v>1</v>
      </c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</row>
    <row r="36" spans="1:46" x14ac:dyDescent="0.2">
      <c r="A36" s="41">
        <v>1000</v>
      </c>
      <c r="B36" s="42" t="s">
        <v>16</v>
      </c>
      <c r="C36" s="42">
        <v>1000</v>
      </c>
      <c r="D36" s="43">
        <v>21.5</v>
      </c>
      <c r="E36" s="43">
        <v>15.2</v>
      </c>
      <c r="F36" s="44">
        <v>265690</v>
      </c>
      <c r="G36" s="43">
        <v>3122.9</v>
      </c>
      <c r="H36" s="44">
        <v>4532</v>
      </c>
      <c r="I36" s="45" t="s">
        <v>16</v>
      </c>
      <c r="J36" s="46">
        <v>10000</v>
      </c>
      <c r="K36" s="47">
        <v>76.2</v>
      </c>
      <c r="L36" s="47">
        <v>15</v>
      </c>
      <c r="M36" s="46">
        <v>2595832</v>
      </c>
      <c r="N36" s="47">
        <v>30531.9</v>
      </c>
      <c r="O36" s="46">
        <v>36705</v>
      </c>
      <c r="P36" s="47">
        <v>2.2999999999999998</v>
      </c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</row>
    <row r="37" spans="1:4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</row>
    <row r="38" spans="1:4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</row>
    <row r="39" spans="1:4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</row>
    <row r="40" spans="1:4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</row>
    <row r="41" spans="1:4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</row>
    <row r="42" spans="1:4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</row>
    <row r="43" spans="1:4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</row>
    <row r="44" spans="1:4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</row>
    <row r="45" spans="1:4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</row>
    <row r="46" spans="1:4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</row>
    <row r="47" spans="1:4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</row>
    <row r="48" spans="1:4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</row>
    <row r="49" spans="1:4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</row>
    <row r="50" spans="1:4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</row>
    <row r="51" spans="1:4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</row>
    <row r="52" spans="1:46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</row>
    <row r="53" spans="1:46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</row>
    <row r="54" spans="1:46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</row>
    <row r="55" spans="1:46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</row>
    <row r="56" spans="1:46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</row>
    <row r="57" spans="1:46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</row>
    <row r="58" spans="1:46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</row>
    <row r="59" spans="1:46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</row>
    <row r="60" spans="1:46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</row>
    <row r="61" spans="1:46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</row>
    <row r="62" spans="1:46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</row>
    <row r="63" spans="1:46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</row>
    <row r="64" spans="1:46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</row>
    <row r="65" spans="1:46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</row>
    <row r="66" spans="1:46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</row>
    <row r="67" spans="1:46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</row>
    <row r="68" spans="1:46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</row>
    <row r="69" spans="1:46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</row>
    <row r="70" spans="1:46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</row>
    <row r="71" spans="1:46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</row>
    <row r="72" spans="1:46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</row>
    <row r="73" spans="1:46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</row>
    <row r="74" spans="1:46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</row>
    <row r="75" spans="1:46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</row>
    <row r="76" spans="1:46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</row>
    <row r="77" spans="1:46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</row>
    <row r="78" spans="1:46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</row>
    <row r="79" spans="1:46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</row>
    <row r="80" spans="1:46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</row>
    <row r="81" spans="1:46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</row>
    <row r="82" spans="1:46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</row>
    <row r="83" spans="1:46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</row>
    <row r="84" spans="1:46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</row>
    <row r="85" spans="1:46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</row>
    <row r="86" spans="1:46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</row>
    <row r="87" spans="1:46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</row>
    <row r="88" spans="1:46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</row>
    <row r="89" spans="1:46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</row>
    <row r="90" spans="1:46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</row>
    <row r="91" spans="1:46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</row>
    <row r="92" spans="1:46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</row>
    <row r="93" spans="1:46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</row>
    <row r="94" spans="1:46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</row>
    <row r="95" spans="1:46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</row>
    <row r="96" spans="1:46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8688-D748-EA43-A947-ECF28C0E79A0}">
  <dimension ref="A1:P73"/>
  <sheetViews>
    <sheetView workbookViewId="0">
      <selection activeCell="G1" sqref="G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172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173</v>
      </c>
      <c r="O1" t="s">
        <v>12</v>
      </c>
      <c r="P1" t="s">
        <v>13</v>
      </c>
    </row>
    <row r="2" spans="1:16" x14ac:dyDescent="0.2">
      <c r="A2">
        <v>1000</v>
      </c>
      <c r="B2" t="s">
        <v>15</v>
      </c>
      <c r="C2">
        <v>0</v>
      </c>
      <c r="D2" s="1">
        <v>96.8</v>
      </c>
      <c r="E2" s="1">
        <v>9.125</v>
      </c>
      <c r="F2" s="1">
        <v>80.629993999999996</v>
      </c>
      <c r="G2" s="1">
        <v>0</v>
      </c>
      <c r="H2">
        <v>0</v>
      </c>
      <c r="I2" t="s">
        <v>16</v>
      </c>
      <c r="J2">
        <v>5</v>
      </c>
      <c r="K2" s="1">
        <v>3.1</v>
      </c>
      <c r="L2" s="1">
        <v>8.157</v>
      </c>
      <c r="M2" s="1">
        <v>702.37262399999997</v>
      </c>
      <c r="N2" s="2">
        <v>0</v>
      </c>
      <c r="O2">
        <v>8.1739999999999995</v>
      </c>
      <c r="P2">
        <v>0.1</v>
      </c>
    </row>
    <row r="3" spans="1:16" x14ac:dyDescent="0.2">
      <c r="A3">
        <v>1000</v>
      </c>
      <c r="B3" t="s">
        <v>15</v>
      </c>
      <c r="C3">
        <v>0</v>
      </c>
      <c r="D3" s="1">
        <v>95.5</v>
      </c>
      <c r="E3" s="1">
        <v>8.1059999999999999</v>
      </c>
      <c r="F3" s="1">
        <v>84.289022000000003</v>
      </c>
      <c r="G3" s="1">
        <v>1.3506</v>
      </c>
      <c r="H3">
        <v>0</v>
      </c>
      <c r="I3" t="s">
        <v>16</v>
      </c>
      <c r="J3">
        <v>10</v>
      </c>
      <c r="K3" s="1">
        <v>4.5</v>
      </c>
      <c r="L3" s="1">
        <v>7.1509999999999998</v>
      </c>
      <c r="M3" s="1">
        <v>1541.70955</v>
      </c>
      <c r="N3" s="2">
        <v>25.087299999999999</v>
      </c>
      <c r="O3">
        <v>22.373999999999999</v>
      </c>
      <c r="P3">
        <v>0</v>
      </c>
    </row>
    <row r="4" spans="1:16" x14ac:dyDescent="0.2">
      <c r="A4">
        <v>1000</v>
      </c>
      <c r="B4" t="s">
        <v>15</v>
      </c>
      <c r="C4">
        <v>0</v>
      </c>
      <c r="D4" s="1">
        <v>82.899999999999906</v>
      </c>
      <c r="E4" s="1">
        <v>9.8759999999999994</v>
      </c>
      <c r="F4" s="1">
        <v>79.117491000000001</v>
      </c>
      <c r="G4" s="1">
        <v>1.3847</v>
      </c>
      <c r="H4">
        <v>0</v>
      </c>
      <c r="I4" t="s">
        <v>16</v>
      </c>
      <c r="J4">
        <v>20</v>
      </c>
      <c r="K4" s="1">
        <v>16.100000000000001</v>
      </c>
      <c r="L4" s="1">
        <v>9.0470000000000006</v>
      </c>
      <c r="M4" s="1">
        <v>2885.2334879999999</v>
      </c>
      <c r="N4" s="2">
        <v>46.3874</v>
      </c>
      <c r="O4">
        <v>69.698999999999998</v>
      </c>
      <c r="P4">
        <v>1</v>
      </c>
    </row>
    <row r="5" spans="1:16" x14ac:dyDescent="0.2">
      <c r="A5">
        <v>1000</v>
      </c>
      <c r="B5" t="s">
        <v>15</v>
      </c>
      <c r="C5">
        <v>0</v>
      </c>
      <c r="D5" s="1">
        <v>71.599999999999994</v>
      </c>
      <c r="E5" s="1">
        <v>10.464</v>
      </c>
      <c r="F5" s="1">
        <v>106.962066999999</v>
      </c>
      <c r="G5" s="1">
        <v>1.2406999999999999</v>
      </c>
      <c r="H5">
        <v>0</v>
      </c>
      <c r="I5" t="s">
        <v>16</v>
      </c>
      <c r="J5">
        <v>30</v>
      </c>
      <c r="K5" s="1">
        <v>26.9</v>
      </c>
      <c r="L5" s="1">
        <v>9.7479999999999993</v>
      </c>
      <c r="M5" s="1">
        <v>5413.8115319999997</v>
      </c>
      <c r="N5" s="2">
        <v>74.382300000000001</v>
      </c>
      <c r="O5">
        <v>77.902000000000001</v>
      </c>
      <c r="P5">
        <v>1.5</v>
      </c>
    </row>
    <row r="6" spans="1:16" x14ac:dyDescent="0.2">
      <c r="A6">
        <v>1000</v>
      </c>
      <c r="B6" t="s">
        <v>15</v>
      </c>
      <c r="C6">
        <v>0</v>
      </c>
      <c r="D6" s="1">
        <v>63.4</v>
      </c>
      <c r="E6" s="1">
        <v>11.327999999999999</v>
      </c>
      <c r="F6" s="1">
        <v>116.12817</v>
      </c>
      <c r="G6" s="1">
        <v>1.3189</v>
      </c>
      <c r="H6">
        <v>0</v>
      </c>
      <c r="I6" t="s">
        <v>16</v>
      </c>
      <c r="J6">
        <v>40</v>
      </c>
      <c r="K6" s="1">
        <v>34.799999999999997</v>
      </c>
      <c r="L6" s="1">
        <v>10.694000000000001</v>
      </c>
      <c r="M6" s="1">
        <v>7650.197032</v>
      </c>
      <c r="N6" s="2">
        <v>94.248000000000005</v>
      </c>
      <c r="O6">
        <v>94.807000000000002</v>
      </c>
      <c r="P6">
        <v>1.7999999999999901</v>
      </c>
    </row>
    <row r="7" spans="1:16" x14ac:dyDescent="0.2">
      <c r="A7">
        <v>1000</v>
      </c>
      <c r="B7" t="s">
        <v>15</v>
      </c>
      <c r="C7">
        <v>0</v>
      </c>
      <c r="D7" s="1">
        <v>52.9</v>
      </c>
      <c r="E7" s="1">
        <v>11.257</v>
      </c>
      <c r="F7" s="1">
        <v>118.85274</v>
      </c>
      <c r="G7" s="1">
        <v>1.6942999999999999</v>
      </c>
      <c r="H7">
        <v>0</v>
      </c>
      <c r="I7" t="s">
        <v>16</v>
      </c>
      <c r="J7">
        <v>50</v>
      </c>
      <c r="K7" s="1">
        <v>45.1</v>
      </c>
      <c r="L7" s="1">
        <v>10.728</v>
      </c>
      <c r="M7" s="1">
        <v>9581.2085549999993</v>
      </c>
      <c r="N7" s="2">
        <v>129.46469999999999</v>
      </c>
      <c r="O7">
        <v>117.929</v>
      </c>
      <c r="P7">
        <v>2</v>
      </c>
    </row>
    <row r="8" spans="1:16" x14ac:dyDescent="0.2">
      <c r="A8">
        <v>1000</v>
      </c>
      <c r="B8" t="s">
        <v>15</v>
      </c>
      <c r="C8">
        <v>0</v>
      </c>
      <c r="D8" s="1">
        <v>43.9</v>
      </c>
      <c r="E8" s="1">
        <v>11.9</v>
      </c>
      <c r="F8" s="1">
        <v>130.55703800000001</v>
      </c>
      <c r="G8" s="1">
        <v>1.9918</v>
      </c>
      <c r="H8">
        <v>0</v>
      </c>
      <c r="I8" t="s">
        <v>16</v>
      </c>
      <c r="J8">
        <v>60</v>
      </c>
      <c r="K8" s="1">
        <v>54.1</v>
      </c>
      <c r="L8" s="1">
        <v>11.461</v>
      </c>
      <c r="M8" s="1">
        <v>12444.835811999999</v>
      </c>
      <c r="N8" s="2">
        <v>172.19040000000001</v>
      </c>
      <c r="O8">
        <v>180.161</v>
      </c>
      <c r="P8">
        <v>2</v>
      </c>
    </row>
    <row r="9" spans="1:16" x14ac:dyDescent="0.2">
      <c r="A9">
        <v>1000</v>
      </c>
      <c r="B9" t="s">
        <v>15</v>
      </c>
      <c r="C9">
        <v>0</v>
      </c>
      <c r="D9" s="1">
        <v>36.799999999999997</v>
      </c>
      <c r="E9" s="1">
        <v>12.43</v>
      </c>
      <c r="F9" s="1">
        <v>131.499956</v>
      </c>
      <c r="G9" s="1">
        <v>1.7293000000000001</v>
      </c>
      <c r="H9">
        <v>0</v>
      </c>
      <c r="I9" t="s">
        <v>16</v>
      </c>
      <c r="J9">
        <v>70</v>
      </c>
      <c r="K9" s="1">
        <v>60.699999999999903</v>
      </c>
      <c r="L9" s="1">
        <v>12.061999999999999</v>
      </c>
      <c r="M9" s="1">
        <v>14806.774844</v>
      </c>
      <c r="N9" s="2">
        <v>193.7741</v>
      </c>
      <c r="O9">
        <v>264.63</v>
      </c>
      <c r="P9">
        <v>2.5</v>
      </c>
    </row>
    <row r="10" spans="1:16" x14ac:dyDescent="0.2">
      <c r="A10">
        <v>1000</v>
      </c>
      <c r="B10" t="s">
        <v>15</v>
      </c>
      <c r="C10">
        <v>0</v>
      </c>
      <c r="D10" s="1">
        <v>33.5</v>
      </c>
      <c r="E10" s="1">
        <v>12.522</v>
      </c>
      <c r="F10" s="1">
        <v>142.85441</v>
      </c>
      <c r="G10" s="1">
        <v>2.1433</v>
      </c>
      <c r="H10">
        <v>0</v>
      </c>
      <c r="I10" t="s">
        <v>16</v>
      </c>
      <c r="J10">
        <v>80</v>
      </c>
      <c r="K10" s="1">
        <v>64.8</v>
      </c>
      <c r="L10" s="1">
        <v>12.186999999999999</v>
      </c>
      <c r="M10" s="1">
        <v>17725.874269</v>
      </c>
      <c r="N10" s="2">
        <v>237.4461</v>
      </c>
      <c r="O10">
        <v>343.42099999999999</v>
      </c>
      <c r="P10">
        <v>1.7</v>
      </c>
    </row>
    <row r="11" spans="1:16" x14ac:dyDescent="0.2">
      <c r="A11">
        <v>1000</v>
      </c>
      <c r="B11" t="s">
        <v>15</v>
      </c>
      <c r="C11">
        <v>0</v>
      </c>
      <c r="D11" s="1">
        <v>28.7</v>
      </c>
      <c r="E11" s="1">
        <v>12.656000000000001</v>
      </c>
      <c r="F11" s="1">
        <v>137.81823699999899</v>
      </c>
      <c r="G11" s="1">
        <v>1.9289000000000001</v>
      </c>
      <c r="H11">
        <v>0</v>
      </c>
      <c r="I11" t="s">
        <v>16</v>
      </c>
      <c r="J11">
        <v>90</v>
      </c>
      <c r="K11" s="1">
        <v>68.5</v>
      </c>
      <c r="L11" s="1">
        <v>12.369</v>
      </c>
      <c r="M11" s="1">
        <v>19994.287162999899</v>
      </c>
      <c r="N11" s="2">
        <v>285.16359999999997</v>
      </c>
      <c r="O11">
        <v>415.35500000000002</v>
      </c>
      <c r="P11">
        <v>2.8</v>
      </c>
    </row>
    <row r="12" spans="1:16" x14ac:dyDescent="0.2">
      <c r="A12">
        <v>1000</v>
      </c>
      <c r="B12" t="s">
        <v>15</v>
      </c>
      <c r="C12">
        <v>0</v>
      </c>
      <c r="D12" s="1">
        <v>29.799999999999901</v>
      </c>
      <c r="E12" s="1">
        <v>12.367000000000001</v>
      </c>
      <c r="F12" s="1">
        <v>136.71905699999999</v>
      </c>
      <c r="G12" s="1">
        <v>1.9372</v>
      </c>
      <c r="H12">
        <v>0</v>
      </c>
      <c r="I12" t="s">
        <v>16</v>
      </c>
      <c r="J12">
        <v>100</v>
      </c>
      <c r="K12" s="1">
        <v>68.599999999999994</v>
      </c>
      <c r="L12" s="1">
        <v>12.069000000000001</v>
      </c>
      <c r="M12" s="1">
        <v>21820.643930999999</v>
      </c>
      <c r="N12" s="2">
        <v>296.38380000000001</v>
      </c>
      <c r="O12">
        <v>464.77100000000002</v>
      </c>
      <c r="P12">
        <v>1.6</v>
      </c>
    </row>
    <row r="13" spans="1:16" x14ac:dyDescent="0.2">
      <c r="A13">
        <v>1000</v>
      </c>
      <c r="B13" t="s">
        <v>15</v>
      </c>
      <c r="C13">
        <v>0</v>
      </c>
      <c r="D13" s="1">
        <v>15.8</v>
      </c>
      <c r="E13" s="1">
        <v>12.986000000000001</v>
      </c>
      <c r="F13" s="1">
        <v>145.91773900000001</v>
      </c>
      <c r="G13" s="1">
        <v>2.1128999999999998</v>
      </c>
      <c r="H13">
        <v>0</v>
      </c>
      <c r="I13" t="s">
        <v>16</v>
      </c>
      <c r="J13">
        <v>150</v>
      </c>
      <c r="K13" s="1">
        <v>82.3</v>
      </c>
      <c r="L13" s="1">
        <v>12.827999999999999</v>
      </c>
      <c r="M13" s="1">
        <v>33882.194607999998</v>
      </c>
      <c r="N13" s="2">
        <v>469.4418</v>
      </c>
      <c r="O13">
        <v>636.654</v>
      </c>
      <c r="P13">
        <v>1.9</v>
      </c>
    </row>
    <row r="14" spans="1:16" x14ac:dyDescent="0.2">
      <c r="A14">
        <v>1000</v>
      </c>
      <c r="B14" t="s">
        <v>15</v>
      </c>
      <c r="C14">
        <v>0</v>
      </c>
      <c r="D14" s="1">
        <v>12.7</v>
      </c>
      <c r="E14" s="1">
        <v>12.79</v>
      </c>
      <c r="F14" s="1">
        <v>142.54964000000001</v>
      </c>
      <c r="G14" s="1">
        <v>2.1293000000000002</v>
      </c>
      <c r="H14">
        <v>0</v>
      </c>
      <c r="I14" t="s">
        <v>16</v>
      </c>
      <c r="J14">
        <v>200</v>
      </c>
      <c r="K14" s="1">
        <v>85.3</v>
      </c>
      <c r="L14" s="1">
        <v>12.663</v>
      </c>
      <c r="M14" s="1">
        <v>43929.730987999901</v>
      </c>
      <c r="N14" s="2">
        <v>605.70150000000001</v>
      </c>
      <c r="O14">
        <v>687.827</v>
      </c>
      <c r="P14">
        <v>2</v>
      </c>
    </row>
    <row r="15" spans="1:16" x14ac:dyDescent="0.2">
      <c r="A15">
        <v>1000</v>
      </c>
      <c r="B15" t="s">
        <v>15</v>
      </c>
      <c r="C15">
        <v>0</v>
      </c>
      <c r="D15" s="1">
        <v>8.9</v>
      </c>
      <c r="E15" s="1">
        <v>13.029</v>
      </c>
      <c r="F15" s="1">
        <v>146.28946400000001</v>
      </c>
      <c r="G15" s="1">
        <v>2.1467000000000001</v>
      </c>
      <c r="H15">
        <v>0</v>
      </c>
      <c r="I15" t="s">
        <v>16</v>
      </c>
      <c r="J15">
        <v>250</v>
      </c>
      <c r="K15" s="1">
        <v>89</v>
      </c>
      <c r="L15" s="1">
        <v>12.94</v>
      </c>
      <c r="M15" s="1">
        <v>55572.647660999901</v>
      </c>
      <c r="N15" s="2">
        <v>773.68529999999998</v>
      </c>
      <c r="O15">
        <v>783.79100000000005</v>
      </c>
      <c r="P15">
        <v>2.1</v>
      </c>
    </row>
    <row r="16" spans="1:16" x14ac:dyDescent="0.2">
      <c r="A16">
        <v>1000</v>
      </c>
      <c r="B16" t="s">
        <v>15</v>
      </c>
      <c r="C16">
        <v>0</v>
      </c>
      <c r="D16" s="1">
        <v>6.1</v>
      </c>
      <c r="E16" s="1">
        <v>12.441000000000001</v>
      </c>
      <c r="F16" s="1">
        <v>142.77268599999999</v>
      </c>
      <c r="G16" s="1">
        <v>1.8532</v>
      </c>
      <c r="H16">
        <v>0</v>
      </c>
      <c r="I16" t="s">
        <v>16</v>
      </c>
      <c r="J16">
        <v>300</v>
      </c>
      <c r="K16" s="1">
        <v>91.8</v>
      </c>
      <c r="L16" s="1">
        <v>12.38</v>
      </c>
      <c r="M16" s="1">
        <v>64332.684732000002</v>
      </c>
      <c r="N16" s="2">
        <v>878.03729999999996</v>
      </c>
      <c r="O16">
        <v>867.9</v>
      </c>
      <c r="P16">
        <v>2.1</v>
      </c>
    </row>
    <row r="17" spans="1:16" x14ac:dyDescent="0.2">
      <c r="A17">
        <v>1000</v>
      </c>
      <c r="B17" t="s">
        <v>15</v>
      </c>
      <c r="C17">
        <v>0</v>
      </c>
      <c r="D17" s="1">
        <v>6.8</v>
      </c>
      <c r="E17" s="1">
        <v>12.916</v>
      </c>
      <c r="F17" s="1">
        <v>150.49541500000001</v>
      </c>
      <c r="G17" s="1">
        <v>1.8188</v>
      </c>
      <c r="H17">
        <v>0</v>
      </c>
      <c r="I17" t="s">
        <v>16</v>
      </c>
      <c r="J17">
        <v>350</v>
      </c>
      <c r="K17" s="1">
        <v>91.1</v>
      </c>
      <c r="L17" s="1">
        <v>12.848000000000001</v>
      </c>
      <c r="M17" s="1">
        <v>80840.352352999995</v>
      </c>
      <c r="N17" s="2">
        <v>1072.1303</v>
      </c>
      <c r="O17">
        <v>1092.184</v>
      </c>
      <c r="P17">
        <v>2.1</v>
      </c>
    </row>
    <row r="18" spans="1:16" x14ac:dyDescent="0.2">
      <c r="A18">
        <v>1000</v>
      </c>
      <c r="B18" t="s">
        <v>15</v>
      </c>
      <c r="C18">
        <v>0</v>
      </c>
      <c r="D18" s="1">
        <v>5.8999999999999897</v>
      </c>
      <c r="E18" s="1">
        <v>12.865</v>
      </c>
      <c r="F18" s="1">
        <v>151.09397300000001</v>
      </c>
      <c r="G18" s="1">
        <v>2.3416000000000001</v>
      </c>
      <c r="H18">
        <v>0</v>
      </c>
      <c r="I18" t="s">
        <v>16</v>
      </c>
      <c r="J18">
        <v>400</v>
      </c>
      <c r="K18" s="1">
        <v>92</v>
      </c>
      <c r="L18" s="1">
        <v>12.805999999999999</v>
      </c>
      <c r="M18" s="1">
        <v>89221.401329</v>
      </c>
      <c r="N18" s="2">
        <v>1201.0730000000001</v>
      </c>
      <c r="O18">
        <v>1330.607</v>
      </c>
      <c r="P18">
        <v>2.1</v>
      </c>
    </row>
    <row r="19" spans="1:16" x14ac:dyDescent="0.2">
      <c r="A19">
        <v>1000</v>
      </c>
      <c r="B19" t="s">
        <v>15</v>
      </c>
      <c r="C19">
        <v>0</v>
      </c>
      <c r="D19" s="1">
        <v>4.9000000000000004</v>
      </c>
      <c r="E19" s="1">
        <v>12.406000000000001</v>
      </c>
      <c r="F19" s="1">
        <v>146.04153299999999</v>
      </c>
      <c r="G19" s="1">
        <v>2.3266</v>
      </c>
      <c r="H19">
        <v>0</v>
      </c>
      <c r="I19" t="s">
        <v>16</v>
      </c>
      <c r="J19">
        <v>450</v>
      </c>
      <c r="K19" s="1">
        <v>93.7</v>
      </c>
      <c r="L19" s="1">
        <v>12.356999999999999</v>
      </c>
      <c r="M19" s="1">
        <v>98153.929630999904</v>
      </c>
      <c r="N19" s="2">
        <v>1350.4652000000001</v>
      </c>
      <c r="O19">
        <v>1538.241</v>
      </c>
      <c r="P19">
        <v>1.4</v>
      </c>
    </row>
    <row r="20" spans="1:16" x14ac:dyDescent="0.2">
      <c r="A20">
        <v>1000</v>
      </c>
      <c r="B20" t="s">
        <v>15</v>
      </c>
      <c r="C20">
        <v>0</v>
      </c>
      <c r="D20" s="1">
        <v>3.5999999999999899</v>
      </c>
      <c r="E20" s="1">
        <v>12.618</v>
      </c>
      <c r="F20" s="1">
        <v>146.82180299999999</v>
      </c>
      <c r="G20" s="1">
        <v>2.0838999999999999</v>
      </c>
      <c r="H20">
        <v>0</v>
      </c>
      <c r="I20" t="s">
        <v>16</v>
      </c>
      <c r="J20">
        <v>500</v>
      </c>
      <c r="K20" s="1">
        <v>94.399999999999906</v>
      </c>
      <c r="L20" s="1">
        <v>12.582000000000001</v>
      </c>
      <c r="M20" s="1">
        <v>110907.691849999</v>
      </c>
      <c r="N20" s="2">
        <v>1524.5007000000001</v>
      </c>
      <c r="O20">
        <v>1853.7840000000001</v>
      </c>
      <c r="P20">
        <v>2</v>
      </c>
    </row>
    <row r="21" spans="1:16" x14ac:dyDescent="0.2">
      <c r="A21">
        <v>1000</v>
      </c>
      <c r="B21" t="s">
        <v>15</v>
      </c>
      <c r="C21">
        <v>0</v>
      </c>
      <c r="D21" s="1">
        <v>4.3</v>
      </c>
      <c r="E21" s="1">
        <v>12.557</v>
      </c>
      <c r="F21" s="1">
        <v>150.398009</v>
      </c>
      <c r="G21" s="1">
        <v>2.5133000000000001</v>
      </c>
      <c r="H21">
        <v>0</v>
      </c>
      <c r="I21" t="s">
        <v>16</v>
      </c>
      <c r="J21">
        <v>650</v>
      </c>
      <c r="K21" s="1">
        <v>94.1</v>
      </c>
      <c r="L21" s="1">
        <v>12.513999999999999</v>
      </c>
      <c r="M21" s="1">
        <v>145616.097996</v>
      </c>
      <c r="N21" s="2">
        <v>2003.1482000000001</v>
      </c>
      <c r="O21">
        <v>2613.98</v>
      </c>
      <c r="P21">
        <v>1.6</v>
      </c>
    </row>
    <row r="22" spans="1:16" x14ac:dyDescent="0.2">
      <c r="A22">
        <v>1000</v>
      </c>
      <c r="B22" t="s">
        <v>15</v>
      </c>
      <c r="C22">
        <v>0</v>
      </c>
      <c r="D22" s="1">
        <v>3.5999999999999899</v>
      </c>
      <c r="E22" s="1">
        <v>12.475</v>
      </c>
      <c r="F22" s="1">
        <v>152.25474800000001</v>
      </c>
      <c r="G22" s="1">
        <v>2.0977999999999999</v>
      </c>
      <c r="H22">
        <v>0</v>
      </c>
      <c r="I22" t="s">
        <v>16</v>
      </c>
      <c r="J22">
        <v>700</v>
      </c>
      <c r="K22" s="1">
        <v>94.8</v>
      </c>
      <c r="L22" s="1">
        <v>12.439</v>
      </c>
      <c r="M22" s="1">
        <v>155763.30329899999</v>
      </c>
      <c r="N22" s="2">
        <v>2077.1523000000002</v>
      </c>
      <c r="O22">
        <v>2812.7190000000001</v>
      </c>
      <c r="P22">
        <v>1.6</v>
      </c>
    </row>
    <row r="23" spans="1:16" x14ac:dyDescent="0.2">
      <c r="A23">
        <v>1000</v>
      </c>
      <c r="B23" t="s">
        <v>15</v>
      </c>
      <c r="C23">
        <v>0</v>
      </c>
      <c r="D23" s="1">
        <v>2.6</v>
      </c>
      <c r="E23" s="1">
        <v>12.047000000000001</v>
      </c>
      <c r="F23" s="1">
        <v>145.22091699999999</v>
      </c>
      <c r="G23" s="1">
        <v>2.1341999999999999</v>
      </c>
      <c r="H23">
        <v>0</v>
      </c>
      <c r="I23" t="s">
        <v>16</v>
      </c>
      <c r="J23">
        <v>750</v>
      </c>
      <c r="K23" s="1">
        <v>96.899999999999906</v>
      </c>
      <c r="L23" s="1">
        <v>12.021000000000001</v>
      </c>
      <c r="M23" s="1">
        <v>161076.986515</v>
      </c>
      <c r="N23" s="2">
        <v>2146.9684000000002</v>
      </c>
      <c r="O23">
        <v>2922.17</v>
      </c>
      <c r="P23">
        <v>0.5</v>
      </c>
    </row>
    <row r="24" spans="1:16" x14ac:dyDescent="0.2">
      <c r="A24">
        <v>1000</v>
      </c>
      <c r="B24" t="s">
        <v>15</v>
      </c>
      <c r="C24">
        <v>0</v>
      </c>
      <c r="D24" s="1">
        <v>2.5</v>
      </c>
      <c r="E24" s="1">
        <v>12.16</v>
      </c>
      <c r="F24" s="1">
        <v>150.51841099999999</v>
      </c>
      <c r="G24" s="1">
        <v>2.0670999999999999</v>
      </c>
      <c r="H24">
        <v>0</v>
      </c>
      <c r="I24" t="s">
        <v>16</v>
      </c>
      <c r="J24">
        <v>800</v>
      </c>
      <c r="K24" s="1">
        <v>96.7</v>
      </c>
      <c r="L24" s="1">
        <v>12.135</v>
      </c>
      <c r="M24" s="1">
        <v>180312.84701199899</v>
      </c>
      <c r="N24" s="2">
        <v>2363.5304999999998</v>
      </c>
      <c r="O24">
        <v>3115.7339999999999</v>
      </c>
      <c r="P24">
        <v>0.8</v>
      </c>
    </row>
    <row r="25" spans="1:16" x14ac:dyDescent="0.2">
      <c r="A25">
        <v>1000</v>
      </c>
      <c r="B25" t="s">
        <v>15</v>
      </c>
      <c r="C25">
        <v>0</v>
      </c>
      <c r="D25" s="1">
        <v>2.5</v>
      </c>
      <c r="E25" s="1">
        <v>12.272</v>
      </c>
      <c r="F25" s="1">
        <v>153.15615399999999</v>
      </c>
      <c r="G25" s="1">
        <v>2.0167000000000002</v>
      </c>
      <c r="H25">
        <v>0</v>
      </c>
      <c r="I25" t="s">
        <v>16</v>
      </c>
      <c r="J25">
        <v>900</v>
      </c>
      <c r="K25" s="1">
        <v>96.2</v>
      </c>
      <c r="L25" s="1">
        <v>12.247</v>
      </c>
      <c r="M25" s="1">
        <v>200492.128933</v>
      </c>
      <c r="N25" s="2">
        <v>2606.1401999999998</v>
      </c>
      <c r="O25">
        <v>3445.8850000000002</v>
      </c>
      <c r="P25">
        <v>1.3</v>
      </c>
    </row>
    <row r="26" spans="1:16" x14ac:dyDescent="0.2">
      <c r="A26">
        <v>1000</v>
      </c>
      <c r="B26" t="s">
        <v>15</v>
      </c>
      <c r="C26">
        <v>0</v>
      </c>
      <c r="D26" s="1">
        <v>1.3</v>
      </c>
      <c r="E26" s="1">
        <v>12.17</v>
      </c>
      <c r="F26" s="1">
        <v>150.83052900000001</v>
      </c>
      <c r="G26" s="1">
        <v>1.9420999999999999</v>
      </c>
      <c r="H26">
        <v>0</v>
      </c>
      <c r="I26" t="s">
        <v>16</v>
      </c>
      <c r="J26">
        <v>1000</v>
      </c>
      <c r="K26" s="1">
        <v>97.6</v>
      </c>
      <c r="L26" s="1">
        <v>12.157</v>
      </c>
      <c r="M26" s="1">
        <v>221457.71239100001</v>
      </c>
      <c r="N26" s="2">
        <v>2884.5333999999998</v>
      </c>
      <c r="O26">
        <v>3674.9960000000001</v>
      </c>
      <c r="P26">
        <v>1.0999999999999901</v>
      </c>
    </row>
    <row r="27" spans="1:16" x14ac:dyDescent="0.2">
      <c r="A27">
        <v>1000</v>
      </c>
      <c r="B27" t="s">
        <v>15</v>
      </c>
      <c r="C27">
        <v>0</v>
      </c>
      <c r="D27" s="1">
        <v>0.89999999999999902</v>
      </c>
      <c r="E27" s="1">
        <v>11.759</v>
      </c>
      <c r="F27" s="1">
        <v>162.75315599999999</v>
      </c>
      <c r="G27" s="1">
        <v>2.3064</v>
      </c>
      <c r="H27">
        <v>0</v>
      </c>
      <c r="I27" t="s">
        <v>16</v>
      </c>
      <c r="J27">
        <v>2000</v>
      </c>
      <c r="K27" s="1">
        <v>98.8</v>
      </c>
      <c r="L27" s="1">
        <v>11.75</v>
      </c>
      <c r="M27" s="1">
        <v>422730.96930599998</v>
      </c>
      <c r="N27" s="2">
        <v>5633.8203999999996</v>
      </c>
      <c r="O27">
        <v>5819.5950000000003</v>
      </c>
      <c r="P27">
        <v>0.3</v>
      </c>
    </row>
    <row r="28" spans="1:16" x14ac:dyDescent="0.2">
      <c r="A28">
        <v>1000</v>
      </c>
      <c r="B28" t="s">
        <v>15</v>
      </c>
      <c r="C28">
        <v>0</v>
      </c>
      <c r="D28" s="1">
        <v>0.7</v>
      </c>
      <c r="E28" s="1">
        <v>11.736000000000001</v>
      </c>
      <c r="F28" s="1">
        <v>146.09461099999999</v>
      </c>
      <c r="G28" s="1">
        <v>2.0985</v>
      </c>
      <c r="H28">
        <v>0</v>
      </c>
      <c r="I28" t="s">
        <v>16</v>
      </c>
      <c r="J28">
        <v>3000</v>
      </c>
      <c r="K28" s="1">
        <v>99</v>
      </c>
      <c r="L28" s="1">
        <v>11.728999999999999</v>
      </c>
      <c r="M28" s="1">
        <v>621034.37469500001</v>
      </c>
      <c r="N28" s="2">
        <v>9430.7446999999993</v>
      </c>
      <c r="O28">
        <v>9342.2479999999996</v>
      </c>
      <c r="P28">
        <v>0.3</v>
      </c>
    </row>
    <row r="29" spans="1:16" x14ac:dyDescent="0.2">
      <c r="A29">
        <v>1000</v>
      </c>
      <c r="B29" t="s">
        <v>15</v>
      </c>
      <c r="C29">
        <v>0</v>
      </c>
      <c r="D29" s="1">
        <v>1.0999999999999901</v>
      </c>
      <c r="E29" s="1">
        <v>11.807</v>
      </c>
      <c r="F29" s="1">
        <v>149.836715</v>
      </c>
      <c r="G29" s="1">
        <v>2.3134000000000001</v>
      </c>
      <c r="H29">
        <v>0</v>
      </c>
      <c r="I29" t="s">
        <v>16</v>
      </c>
      <c r="J29">
        <v>4000</v>
      </c>
      <c r="K29" s="1">
        <v>98.5</v>
      </c>
      <c r="L29" s="1">
        <v>11.795999999999999</v>
      </c>
      <c r="M29" s="1">
        <v>860522.92512399994</v>
      </c>
      <c r="N29" s="2">
        <v>11574.9313</v>
      </c>
      <c r="O29">
        <v>13106.886</v>
      </c>
      <c r="P29">
        <v>0.4</v>
      </c>
    </row>
    <row r="30" spans="1:16" x14ac:dyDescent="0.2">
      <c r="A30">
        <v>1000</v>
      </c>
      <c r="B30" t="s">
        <v>15</v>
      </c>
      <c r="C30">
        <v>0</v>
      </c>
      <c r="D30" s="1">
        <v>0.7</v>
      </c>
      <c r="E30" s="1">
        <v>12.042</v>
      </c>
      <c r="F30" s="1">
        <v>155.43109200000001</v>
      </c>
      <c r="G30" s="1">
        <v>2.056</v>
      </c>
      <c r="H30">
        <v>0</v>
      </c>
      <c r="I30" t="s">
        <v>16</v>
      </c>
      <c r="J30">
        <v>5000</v>
      </c>
      <c r="K30" s="1">
        <v>99.2</v>
      </c>
      <c r="L30" s="1">
        <v>12.035</v>
      </c>
      <c r="M30" s="1">
        <v>1086648.6721979999</v>
      </c>
      <c r="N30" s="2">
        <v>14202.177299999999</v>
      </c>
      <c r="O30">
        <v>16591.870999999999</v>
      </c>
      <c r="P30">
        <v>0.1</v>
      </c>
    </row>
    <row r="31" spans="1:16" x14ac:dyDescent="0.2">
      <c r="A31">
        <v>1000</v>
      </c>
      <c r="B31" t="s">
        <v>15</v>
      </c>
      <c r="C31">
        <v>0</v>
      </c>
      <c r="D31" s="1">
        <v>0.7</v>
      </c>
      <c r="E31" s="1">
        <v>12.238</v>
      </c>
      <c r="F31" s="1">
        <v>164.69620599999999</v>
      </c>
      <c r="G31" s="1">
        <v>2.4740000000000002</v>
      </c>
      <c r="H31">
        <v>0</v>
      </c>
      <c r="I31" t="s">
        <v>16</v>
      </c>
      <c r="J31">
        <v>6000</v>
      </c>
      <c r="K31" s="1">
        <v>99.3</v>
      </c>
      <c r="L31" s="1">
        <v>12.231</v>
      </c>
      <c r="M31" s="1">
        <v>1369302.4147409999</v>
      </c>
      <c r="N31" s="2">
        <v>18847.372299999999</v>
      </c>
      <c r="O31">
        <v>19838.633000000002</v>
      </c>
      <c r="P31">
        <v>0</v>
      </c>
    </row>
    <row r="32" spans="1:16" x14ac:dyDescent="0.2">
      <c r="A32">
        <v>1000</v>
      </c>
      <c r="B32" t="s">
        <v>15</v>
      </c>
      <c r="C32">
        <v>0</v>
      </c>
      <c r="D32" s="1">
        <v>0.3</v>
      </c>
      <c r="E32" s="1">
        <v>11.701000000000001</v>
      </c>
      <c r="F32" s="1">
        <v>165.71491599999999</v>
      </c>
      <c r="G32" s="1">
        <v>2.2799</v>
      </c>
      <c r="H32">
        <v>0</v>
      </c>
      <c r="I32" t="s">
        <v>16</v>
      </c>
      <c r="J32">
        <v>7000</v>
      </c>
      <c r="K32" s="1">
        <v>99.6</v>
      </c>
      <c r="L32" s="1">
        <v>11.698</v>
      </c>
      <c r="M32" s="1">
        <v>1520405.6637500001</v>
      </c>
      <c r="N32" s="2">
        <v>20002.817899999998</v>
      </c>
      <c r="O32">
        <v>21895.059000000001</v>
      </c>
      <c r="P32">
        <v>0.1</v>
      </c>
    </row>
    <row r="33" spans="1:16" x14ac:dyDescent="0.2">
      <c r="A33">
        <v>1000</v>
      </c>
      <c r="B33" t="s">
        <v>15</v>
      </c>
      <c r="C33">
        <v>0</v>
      </c>
      <c r="D33" s="1">
        <v>0.3</v>
      </c>
      <c r="E33" s="1">
        <v>11.750999999999999</v>
      </c>
      <c r="F33" s="1">
        <v>168.77824100000001</v>
      </c>
      <c r="G33" s="1">
        <v>2.3698999999999999</v>
      </c>
      <c r="H33">
        <v>0</v>
      </c>
      <c r="I33" t="s">
        <v>16</v>
      </c>
      <c r="J33">
        <v>8000</v>
      </c>
      <c r="K33" s="1">
        <v>99.6</v>
      </c>
      <c r="L33" s="1">
        <v>11.747999999999999</v>
      </c>
      <c r="M33" s="1">
        <v>1714105.8670419999</v>
      </c>
      <c r="N33" s="2">
        <v>22204.739799999999</v>
      </c>
      <c r="O33">
        <v>24781.069</v>
      </c>
      <c r="P33">
        <v>0.1</v>
      </c>
    </row>
    <row r="34" spans="1:16" x14ac:dyDescent="0.2">
      <c r="A34">
        <v>1000</v>
      </c>
      <c r="B34" t="s">
        <v>15</v>
      </c>
      <c r="C34">
        <v>0</v>
      </c>
      <c r="D34" s="1">
        <v>0.5</v>
      </c>
      <c r="E34" s="1">
        <v>12.215</v>
      </c>
      <c r="F34" s="1">
        <v>156.485758</v>
      </c>
      <c r="G34" s="1">
        <v>2.0449000000000002</v>
      </c>
      <c r="H34">
        <v>0</v>
      </c>
      <c r="I34" t="s">
        <v>16</v>
      </c>
      <c r="J34">
        <v>9000</v>
      </c>
      <c r="K34" s="1">
        <v>99.3</v>
      </c>
      <c r="L34" s="1">
        <v>12.21</v>
      </c>
      <c r="M34" s="1">
        <v>1980878.741065</v>
      </c>
      <c r="N34" s="2">
        <v>27117.980599999999</v>
      </c>
      <c r="O34">
        <v>28577.524000000001</v>
      </c>
      <c r="P34">
        <v>0.2</v>
      </c>
    </row>
    <row r="35" spans="1:16" x14ac:dyDescent="0.2">
      <c r="A35">
        <v>1000</v>
      </c>
      <c r="B35" t="s">
        <v>15</v>
      </c>
      <c r="C35">
        <v>0</v>
      </c>
      <c r="D35" s="1">
        <v>0.3</v>
      </c>
      <c r="E35" s="1">
        <v>11.965999999999999</v>
      </c>
      <c r="F35" s="1">
        <v>166.21363399999899</v>
      </c>
      <c r="G35" s="1">
        <v>2.0823</v>
      </c>
      <c r="H35">
        <v>0</v>
      </c>
      <c r="I35" t="s">
        <v>16</v>
      </c>
      <c r="J35">
        <v>10000</v>
      </c>
      <c r="K35" s="1">
        <v>99.7</v>
      </c>
      <c r="L35" s="1">
        <v>11.962999999999999</v>
      </c>
      <c r="M35" s="1">
        <v>2162833.3323679999</v>
      </c>
      <c r="N35" s="2">
        <v>28978.603299999999</v>
      </c>
      <c r="O35">
        <v>30807.019</v>
      </c>
      <c r="P35">
        <v>0</v>
      </c>
    </row>
    <row r="36" spans="1:16" x14ac:dyDescent="0.2">
      <c r="D36" s="1"/>
      <c r="E36" s="1"/>
      <c r="F36" s="1"/>
      <c r="G36" s="1"/>
      <c r="K36" s="1"/>
      <c r="L36" s="1"/>
      <c r="M36" s="1"/>
    </row>
    <row r="37" spans="1:16" x14ac:dyDescent="0.2">
      <c r="D37" s="1"/>
      <c r="E37" s="1"/>
      <c r="F37" s="1"/>
      <c r="G37" s="1"/>
      <c r="K37" s="1"/>
      <c r="L37" s="1"/>
      <c r="M37" s="1"/>
    </row>
    <row r="38" spans="1:16" x14ac:dyDescent="0.2">
      <c r="D38" s="1"/>
      <c r="E38" s="1"/>
      <c r="F38" s="1"/>
      <c r="G38" s="1"/>
      <c r="K38" s="1"/>
      <c r="L38" s="1"/>
      <c r="M38" s="1"/>
    </row>
    <row r="39" spans="1:16" x14ac:dyDescent="0.2">
      <c r="D39" s="1"/>
      <c r="E39" s="1"/>
      <c r="F39" s="1"/>
      <c r="G39" s="1"/>
      <c r="K39" s="1"/>
      <c r="L39" s="1"/>
      <c r="M39" s="1"/>
    </row>
    <row r="40" spans="1:16" x14ac:dyDescent="0.2">
      <c r="D40" s="1"/>
      <c r="E40" s="1"/>
      <c r="F40" s="1"/>
      <c r="G40" s="1"/>
      <c r="K40" s="1"/>
      <c r="L40" s="1"/>
      <c r="M40" s="1"/>
    </row>
    <row r="41" spans="1:16" x14ac:dyDescent="0.2">
      <c r="D41" s="1"/>
      <c r="E41" s="1"/>
      <c r="F41" s="1"/>
      <c r="G41" s="1"/>
      <c r="K41" s="1"/>
      <c r="L41" s="1"/>
      <c r="M41" s="1"/>
    </row>
    <row r="42" spans="1:16" x14ac:dyDescent="0.2">
      <c r="D42" s="1"/>
      <c r="E42" s="1"/>
      <c r="F42" s="1"/>
      <c r="G42" s="1"/>
      <c r="K42" s="1"/>
      <c r="L42" s="1"/>
      <c r="M42" s="1"/>
    </row>
    <row r="43" spans="1:16" x14ac:dyDescent="0.2">
      <c r="D43" s="1"/>
      <c r="E43" s="1"/>
      <c r="F43" s="1"/>
      <c r="G43" s="1"/>
      <c r="K43" s="1"/>
      <c r="L43" s="1"/>
      <c r="M43" s="1"/>
    </row>
    <row r="44" spans="1:16" x14ac:dyDescent="0.2">
      <c r="D44" s="1"/>
      <c r="E44" s="1"/>
      <c r="F44" s="1"/>
      <c r="G44" s="1"/>
      <c r="K44" s="1"/>
      <c r="L44" s="1"/>
      <c r="M44" s="1"/>
    </row>
    <row r="45" spans="1:16" x14ac:dyDescent="0.2">
      <c r="D45" s="1"/>
      <c r="E45" s="1"/>
      <c r="F45" s="1"/>
      <c r="G45" s="1"/>
      <c r="K45" s="1"/>
      <c r="L45" s="1"/>
      <c r="M45" s="1"/>
    </row>
    <row r="46" spans="1:16" x14ac:dyDescent="0.2">
      <c r="D46" s="1"/>
      <c r="E46" s="1"/>
      <c r="F46" s="1"/>
      <c r="G46" s="1"/>
      <c r="K46" s="1"/>
      <c r="L46" s="1"/>
      <c r="M46" s="1"/>
    </row>
    <row r="47" spans="1:16" x14ac:dyDescent="0.2">
      <c r="D47" s="1"/>
      <c r="E47" s="1"/>
      <c r="F47" s="1"/>
      <c r="G47" s="1"/>
      <c r="K47" s="1"/>
      <c r="L47" s="1"/>
      <c r="M47" s="1"/>
    </row>
    <row r="48" spans="1:16" x14ac:dyDescent="0.2">
      <c r="D48" s="1"/>
      <c r="E48" s="1"/>
      <c r="F48" s="1"/>
      <c r="G48" s="1"/>
      <c r="K48" s="1"/>
      <c r="L48" s="1"/>
      <c r="M48" s="1"/>
    </row>
    <row r="49" spans="4:13" x14ac:dyDescent="0.2">
      <c r="D49" s="1"/>
      <c r="E49" s="1"/>
      <c r="F49" s="1"/>
      <c r="G49" s="1"/>
      <c r="K49" s="1"/>
      <c r="L49" s="1"/>
      <c r="M49" s="1"/>
    </row>
    <row r="50" spans="4:13" x14ac:dyDescent="0.2">
      <c r="D50" s="1"/>
      <c r="E50" s="1"/>
      <c r="F50" s="1"/>
      <c r="G50" s="1"/>
      <c r="K50" s="1"/>
      <c r="L50" s="1"/>
      <c r="M50" s="1"/>
    </row>
    <row r="51" spans="4:13" x14ac:dyDescent="0.2">
      <c r="D51" s="1"/>
      <c r="E51" s="1"/>
      <c r="F51" s="1"/>
      <c r="G51" s="1"/>
      <c r="K51" s="1"/>
      <c r="L51" s="1"/>
      <c r="M51" s="1"/>
    </row>
    <row r="52" spans="4:13" x14ac:dyDescent="0.2">
      <c r="D52" s="1"/>
      <c r="E52" s="1"/>
      <c r="F52" s="1"/>
      <c r="G52" s="1"/>
      <c r="K52" s="1"/>
      <c r="L52" s="1"/>
      <c r="M52" s="1"/>
    </row>
    <row r="53" spans="4:13" x14ac:dyDescent="0.2">
      <c r="D53" s="1"/>
      <c r="E53" s="1"/>
      <c r="F53" s="1"/>
      <c r="G53" s="1"/>
      <c r="K53" s="1"/>
      <c r="L53" s="1"/>
      <c r="M53" s="1"/>
    </row>
    <row r="54" spans="4:13" x14ac:dyDescent="0.2">
      <c r="D54" s="1"/>
      <c r="E54" s="1"/>
      <c r="F54" s="1"/>
      <c r="G54" s="1"/>
      <c r="K54" s="1"/>
      <c r="L54" s="1"/>
      <c r="M54" s="1"/>
    </row>
    <row r="55" spans="4:13" x14ac:dyDescent="0.2">
      <c r="D55" s="1"/>
      <c r="E55" s="1"/>
      <c r="F55" s="1"/>
      <c r="G55" s="1"/>
      <c r="K55" s="1"/>
      <c r="L55" s="1"/>
      <c r="M55" s="1"/>
    </row>
    <row r="56" spans="4:13" x14ac:dyDescent="0.2">
      <c r="D56" s="1"/>
      <c r="E56" s="1"/>
      <c r="F56" s="1"/>
      <c r="G56" s="1"/>
      <c r="K56" s="1"/>
      <c r="L56" s="1"/>
      <c r="M56" s="1"/>
    </row>
    <row r="57" spans="4:13" x14ac:dyDescent="0.2">
      <c r="D57" s="1"/>
      <c r="E57" s="1"/>
      <c r="F57" s="1"/>
      <c r="G57" s="1"/>
      <c r="K57" s="1"/>
      <c r="L57" s="1"/>
      <c r="M57" s="1"/>
    </row>
    <row r="58" spans="4:13" x14ac:dyDescent="0.2">
      <c r="D58" s="1"/>
      <c r="E58" s="1"/>
      <c r="F58" s="1"/>
      <c r="G58" s="1"/>
      <c r="K58" s="1"/>
      <c r="L58" s="1"/>
      <c r="M58" s="1"/>
    </row>
    <row r="59" spans="4:13" x14ac:dyDescent="0.2">
      <c r="D59" s="1"/>
      <c r="E59" s="1"/>
      <c r="F59" s="1"/>
      <c r="G59" s="1"/>
      <c r="K59" s="1"/>
      <c r="L59" s="1"/>
      <c r="M59" s="1"/>
    </row>
    <row r="60" spans="4:13" x14ac:dyDescent="0.2">
      <c r="D60" s="1"/>
      <c r="E60" s="1"/>
      <c r="F60" s="1"/>
      <c r="G60" s="1"/>
      <c r="K60" s="1"/>
      <c r="L60" s="1"/>
      <c r="M60" s="1"/>
    </row>
    <row r="61" spans="4:13" x14ac:dyDescent="0.2">
      <c r="D61" s="1"/>
      <c r="E61" s="1"/>
      <c r="F61" s="1"/>
      <c r="G61" s="1"/>
      <c r="K61" s="1"/>
      <c r="L61" s="1"/>
      <c r="M61" s="1"/>
    </row>
    <row r="62" spans="4:13" x14ac:dyDescent="0.2">
      <c r="D62" s="1"/>
      <c r="E62" s="1"/>
      <c r="F62" s="1"/>
      <c r="G62" s="1"/>
      <c r="K62" s="1"/>
      <c r="L62" s="1"/>
      <c r="M62" s="1"/>
    </row>
    <row r="63" spans="4:13" x14ac:dyDescent="0.2">
      <c r="D63" s="1"/>
      <c r="E63" s="1"/>
      <c r="F63" s="1"/>
      <c r="G63" s="1"/>
      <c r="K63" s="1"/>
      <c r="L63" s="1"/>
      <c r="M63" s="1"/>
    </row>
    <row r="64" spans="4:13" x14ac:dyDescent="0.2">
      <c r="D64" s="1"/>
      <c r="E64" s="1"/>
      <c r="F64" s="1"/>
      <c r="G64" s="1"/>
      <c r="K64" s="1"/>
      <c r="L64" s="1"/>
      <c r="M64" s="1"/>
    </row>
    <row r="65" spans="4:13" x14ac:dyDescent="0.2">
      <c r="D65" s="1"/>
      <c r="E65" s="1"/>
      <c r="F65" s="1"/>
      <c r="G65" s="1"/>
      <c r="K65" s="1"/>
      <c r="L65" s="1"/>
      <c r="M65" s="1"/>
    </row>
    <row r="66" spans="4:13" x14ac:dyDescent="0.2">
      <c r="D66" s="1"/>
      <c r="E66" s="1"/>
      <c r="F66" s="1"/>
      <c r="G66" s="1"/>
      <c r="K66" s="1"/>
      <c r="L66" s="1"/>
      <c r="M66" s="1"/>
    </row>
    <row r="67" spans="4:13" x14ac:dyDescent="0.2">
      <c r="D67" s="1"/>
      <c r="E67" s="1"/>
      <c r="F67" s="1"/>
      <c r="G67" s="1"/>
      <c r="K67" s="1"/>
      <c r="L67" s="1"/>
      <c r="M67" s="1"/>
    </row>
    <row r="68" spans="4:13" x14ac:dyDescent="0.2">
      <c r="D68" s="1"/>
      <c r="E68" s="1"/>
      <c r="F68" s="1"/>
      <c r="G68" s="1"/>
      <c r="K68" s="1"/>
      <c r="L68" s="1"/>
      <c r="M68" s="1"/>
    </row>
    <row r="69" spans="4:13" x14ac:dyDescent="0.2">
      <c r="D69" s="1"/>
      <c r="E69" s="1"/>
      <c r="F69" s="1"/>
      <c r="G69" s="1"/>
      <c r="K69" s="1"/>
      <c r="L69" s="1"/>
      <c r="M69" s="1"/>
    </row>
    <row r="70" spans="4:13" x14ac:dyDescent="0.2">
      <c r="D70" s="1"/>
      <c r="E70" s="1"/>
      <c r="F70" s="1"/>
      <c r="G70" s="1"/>
      <c r="K70" s="1"/>
      <c r="L70" s="1"/>
      <c r="M70" s="1"/>
    </row>
    <row r="71" spans="4:13" x14ac:dyDescent="0.2">
      <c r="D71" s="1"/>
      <c r="E71" s="1"/>
      <c r="F71" s="1"/>
      <c r="G71" s="1"/>
      <c r="K71" s="1"/>
      <c r="L71" s="1"/>
      <c r="M71" s="1"/>
    </row>
    <row r="72" spans="4:13" x14ac:dyDescent="0.2">
      <c r="D72" s="1"/>
      <c r="E72" s="1"/>
      <c r="F72" s="1"/>
      <c r="G72" s="1"/>
      <c r="K72" s="1"/>
      <c r="L72" s="1"/>
      <c r="M72" s="1"/>
    </row>
    <row r="73" spans="4:13" x14ac:dyDescent="0.2">
      <c r="D73" s="1"/>
      <c r="E73" s="1"/>
      <c r="F73" s="1"/>
      <c r="G73" s="1"/>
      <c r="K73" s="1"/>
      <c r="L73" s="1"/>
      <c r="M73" s="1"/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713A-A300-844E-9635-933AC83216B3}">
  <dimension ref="A1:P191"/>
  <sheetViews>
    <sheetView topLeftCell="A146" workbookViewId="0">
      <selection activeCell="J155" sqref="J155"/>
    </sheetView>
  </sheetViews>
  <sheetFormatPr baseColWidth="10" defaultRowHeight="16" x14ac:dyDescent="0.2"/>
  <sheetData>
    <row r="1" spans="1:16" ht="48" x14ac:dyDescent="0.2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7" t="s">
        <v>5</v>
      </c>
      <c r="G1" s="56" t="s">
        <v>172</v>
      </c>
      <c r="H1" s="57" t="s">
        <v>6</v>
      </c>
      <c r="I1" s="58" t="s">
        <v>7</v>
      </c>
      <c r="J1" s="59" t="s">
        <v>8</v>
      </c>
      <c r="K1" s="60" t="s">
        <v>9</v>
      </c>
      <c r="L1" s="60" t="s">
        <v>10</v>
      </c>
      <c r="M1" s="59" t="s">
        <v>11</v>
      </c>
      <c r="N1" s="59" t="s">
        <v>173</v>
      </c>
      <c r="O1" s="59" t="s">
        <v>12</v>
      </c>
      <c r="P1" s="54" t="s">
        <v>13</v>
      </c>
    </row>
    <row r="2" spans="1:16" x14ac:dyDescent="0.2">
      <c r="A2" s="15">
        <v>1000</v>
      </c>
      <c r="B2" s="16" t="s">
        <v>14</v>
      </c>
      <c r="C2" s="16">
        <v>0</v>
      </c>
      <c r="D2" s="17">
        <v>56.3</v>
      </c>
      <c r="E2" s="17">
        <v>10.833</v>
      </c>
      <c r="F2" s="18">
        <v>3.999231</v>
      </c>
      <c r="G2" s="17">
        <v>0</v>
      </c>
      <c r="H2" s="18">
        <v>0</v>
      </c>
      <c r="I2" s="25" t="s">
        <v>14</v>
      </c>
      <c r="J2" s="25">
        <v>0</v>
      </c>
      <c r="K2" s="26">
        <v>43.4</v>
      </c>
      <c r="L2" s="26">
        <v>10.27</v>
      </c>
      <c r="M2" s="27">
        <v>3.172879</v>
      </c>
      <c r="N2" s="26">
        <v>0</v>
      </c>
      <c r="O2" s="27">
        <v>0</v>
      </c>
      <c r="P2" s="28">
        <v>0.3</v>
      </c>
    </row>
    <row r="3" spans="1:16" x14ac:dyDescent="0.2">
      <c r="A3" s="15">
        <v>2000</v>
      </c>
      <c r="B3" s="16" t="s">
        <v>14</v>
      </c>
      <c r="C3" s="16">
        <v>0</v>
      </c>
      <c r="D3" s="17">
        <v>56.699999999999903</v>
      </c>
      <c r="E3" s="17">
        <v>10.907500000000001</v>
      </c>
      <c r="F3" s="18">
        <v>2.6794745</v>
      </c>
      <c r="G3" s="17">
        <v>0</v>
      </c>
      <c r="H3" s="18">
        <v>0</v>
      </c>
      <c r="I3" s="25" t="s">
        <v>14</v>
      </c>
      <c r="J3" s="25">
        <v>0</v>
      </c>
      <c r="K3" s="26">
        <v>43.25</v>
      </c>
      <c r="L3" s="26">
        <v>10.3405</v>
      </c>
      <c r="M3" s="27">
        <v>2.6428780000000001</v>
      </c>
      <c r="N3" s="26">
        <v>0</v>
      </c>
      <c r="O3" s="27">
        <v>0</v>
      </c>
      <c r="P3" s="28">
        <v>0.05</v>
      </c>
    </row>
    <row r="4" spans="1:16" x14ac:dyDescent="0.2">
      <c r="A4" s="15">
        <v>3000</v>
      </c>
      <c r="B4" s="16" t="s">
        <v>14</v>
      </c>
      <c r="C4" s="16">
        <v>0</v>
      </c>
      <c r="D4" s="17">
        <v>54.966666666666598</v>
      </c>
      <c r="E4" s="17">
        <v>10.943</v>
      </c>
      <c r="F4" s="18">
        <v>2.4798019999999998</v>
      </c>
      <c r="G4" s="17">
        <v>0</v>
      </c>
      <c r="H4" s="18">
        <v>0</v>
      </c>
      <c r="I4" s="25" t="s">
        <v>14</v>
      </c>
      <c r="J4" s="25">
        <v>0</v>
      </c>
      <c r="K4" s="26">
        <v>44.9</v>
      </c>
      <c r="L4" s="26">
        <v>10.393333333333301</v>
      </c>
      <c r="M4" s="27">
        <v>2.0433993333333298</v>
      </c>
      <c r="N4" s="26">
        <v>0</v>
      </c>
      <c r="O4" s="27">
        <v>0</v>
      </c>
      <c r="P4" s="28">
        <v>0.133333333333333</v>
      </c>
    </row>
    <row r="5" spans="1:16" x14ac:dyDescent="0.2">
      <c r="A5" s="15">
        <v>1000</v>
      </c>
      <c r="B5" s="16" t="s">
        <v>14</v>
      </c>
      <c r="C5" s="16">
        <v>0</v>
      </c>
      <c r="D5" s="17">
        <v>3.5999999999999899</v>
      </c>
      <c r="E5" s="17">
        <v>9.7119999999999997</v>
      </c>
      <c r="F5" s="18">
        <v>3.3425369999999899</v>
      </c>
      <c r="G5" s="17">
        <v>0</v>
      </c>
      <c r="H5" s="18">
        <v>0</v>
      </c>
      <c r="I5" s="25" t="s">
        <v>15</v>
      </c>
      <c r="J5" s="25">
        <v>0</v>
      </c>
      <c r="K5" s="26">
        <v>96</v>
      </c>
      <c r="L5" s="26">
        <v>9.6760000000000002</v>
      </c>
      <c r="M5" s="27">
        <v>149.07161300000001</v>
      </c>
      <c r="N5" s="26">
        <v>0</v>
      </c>
      <c r="O5" s="27">
        <v>0</v>
      </c>
      <c r="P5" s="28">
        <v>0.4</v>
      </c>
    </row>
    <row r="6" spans="1:16" x14ac:dyDescent="0.2">
      <c r="A6" s="15">
        <v>1000</v>
      </c>
      <c r="B6" s="16" t="s">
        <v>15</v>
      </c>
      <c r="C6" s="16">
        <v>0</v>
      </c>
      <c r="D6" s="17">
        <v>96.899999999999906</v>
      </c>
      <c r="E6" s="17">
        <v>9.1869999999999994</v>
      </c>
      <c r="F6" s="18">
        <v>117.146468</v>
      </c>
      <c r="G6" s="17">
        <v>0</v>
      </c>
      <c r="H6" s="18">
        <v>0</v>
      </c>
      <c r="I6" s="25" t="s">
        <v>14</v>
      </c>
      <c r="J6" s="25">
        <v>0</v>
      </c>
      <c r="K6" s="26">
        <v>2.2999999999999998</v>
      </c>
      <c r="L6" s="26">
        <v>8.218</v>
      </c>
      <c r="M6" s="27">
        <v>3.3278590000000001</v>
      </c>
      <c r="N6" s="26">
        <v>0</v>
      </c>
      <c r="O6" s="27">
        <v>0</v>
      </c>
      <c r="P6" s="28">
        <v>0.8</v>
      </c>
    </row>
    <row r="7" spans="1:16" x14ac:dyDescent="0.2">
      <c r="A7" s="15">
        <v>1000</v>
      </c>
      <c r="B7" s="16" t="s">
        <v>15</v>
      </c>
      <c r="C7" s="16">
        <v>0</v>
      </c>
      <c r="D7" s="17">
        <v>47.699999999999903</v>
      </c>
      <c r="E7" s="17">
        <v>15.15</v>
      </c>
      <c r="F7" s="18">
        <v>152.81221599999901</v>
      </c>
      <c r="G7" s="17">
        <v>0</v>
      </c>
      <c r="H7" s="18">
        <v>0</v>
      </c>
      <c r="I7" s="25" t="s">
        <v>15</v>
      </c>
      <c r="J7" s="25">
        <v>0</v>
      </c>
      <c r="K7" s="26">
        <v>43</v>
      </c>
      <c r="L7" s="26">
        <v>14.673</v>
      </c>
      <c r="M7" s="27">
        <v>145.86515199999999</v>
      </c>
      <c r="N7" s="26">
        <v>0</v>
      </c>
      <c r="O7" s="27">
        <v>0</v>
      </c>
      <c r="P7" s="28">
        <v>9.3000000000000007</v>
      </c>
    </row>
    <row r="8" spans="1:16" x14ac:dyDescent="0.2">
      <c r="A8" s="15">
        <v>2000</v>
      </c>
      <c r="B8" s="16" t="s">
        <v>15</v>
      </c>
      <c r="C8" s="16">
        <v>0</v>
      </c>
      <c r="D8" s="17">
        <v>47.8</v>
      </c>
      <c r="E8" s="17">
        <v>14.7995</v>
      </c>
      <c r="F8" s="18">
        <v>136.6108495</v>
      </c>
      <c r="G8" s="17">
        <v>0</v>
      </c>
      <c r="H8" s="18">
        <v>0</v>
      </c>
      <c r="I8" s="25" t="s">
        <v>15</v>
      </c>
      <c r="J8" s="25">
        <v>0</v>
      </c>
      <c r="K8" s="26">
        <v>43.5</v>
      </c>
      <c r="L8" s="26">
        <v>14.3215</v>
      </c>
      <c r="M8" s="27">
        <v>142.29122099999901</v>
      </c>
      <c r="N8" s="26">
        <v>0</v>
      </c>
      <c r="O8" s="27">
        <v>0</v>
      </c>
      <c r="P8" s="28">
        <v>8.6999999999999993</v>
      </c>
    </row>
    <row r="9" spans="1:16" x14ac:dyDescent="0.2">
      <c r="A9" s="15">
        <v>3000</v>
      </c>
      <c r="B9" s="16" t="s">
        <v>15</v>
      </c>
      <c r="C9" s="16">
        <v>0</v>
      </c>
      <c r="D9" s="17">
        <v>46.3333333333333</v>
      </c>
      <c r="E9" s="17">
        <v>15.204000000000001</v>
      </c>
      <c r="F9" s="18">
        <v>130.77660433333301</v>
      </c>
      <c r="G9" s="17">
        <v>0</v>
      </c>
      <c r="H9" s="18">
        <v>0</v>
      </c>
      <c r="I9" s="25" t="s">
        <v>15</v>
      </c>
      <c r="J9" s="25">
        <v>0</v>
      </c>
      <c r="K9" s="26">
        <v>42.733333333333299</v>
      </c>
      <c r="L9" s="26">
        <v>14.7406666666666</v>
      </c>
      <c r="M9" s="27">
        <v>127.961651666666</v>
      </c>
      <c r="N9" s="26">
        <v>0</v>
      </c>
      <c r="O9" s="27">
        <v>0</v>
      </c>
      <c r="P9" s="28">
        <v>10.9333333333333</v>
      </c>
    </row>
    <row r="10" spans="1:16" x14ac:dyDescent="0.2">
      <c r="A10" s="15">
        <v>1000</v>
      </c>
      <c r="B10" s="16" t="s">
        <v>15</v>
      </c>
      <c r="C10" s="16">
        <v>0</v>
      </c>
      <c r="D10" s="17">
        <v>96.8</v>
      </c>
      <c r="E10" s="17">
        <v>9.125</v>
      </c>
      <c r="F10" s="18">
        <v>80.629993999999996</v>
      </c>
      <c r="G10" s="17">
        <v>0</v>
      </c>
      <c r="H10" s="18">
        <v>0</v>
      </c>
      <c r="I10" s="25" t="s">
        <v>16</v>
      </c>
      <c r="J10" s="25">
        <v>5</v>
      </c>
      <c r="K10" s="26">
        <v>3.1</v>
      </c>
      <c r="L10" s="26">
        <v>8.157</v>
      </c>
      <c r="M10" s="27">
        <v>702.37262399999997</v>
      </c>
      <c r="N10" s="26">
        <v>0</v>
      </c>
      <c r="O10" s="27">
        <v>8.1739999999999995</v>
      </c>
      <c r="P10" s="28">
        <v>0.1</v>
      </c>
    </row>
    <row r="11" spans="1:16" x14ac:dyDescent="0.2">
      <c r="A11" s="15">
        <v>1000</v>
      </c>
      <c r="B11" s="16" t="s">
        <v>15</v>
      </c>
      <c r="C11" s="16">
        <v>0</v>
      </c>
      <c r="D11" s="17">
        <v>95.5</v>
      </c>
      <c r="E11" s="17">
        <v>8.1059999999999999</v>
      </c>
      <c r="F11" s="18">
        <v>84.289022000000003</v>
      </c>
      <c r="G11" s="17">
        <v>1.3506</v>
      </c>
      <c r="H11" s="18">
        <v>0</v>
      </c>
      <c r="I11" s="25" t="s">
        <v>16</v>
      </c>
      <c r="J11" s="25">
        <v>10</v>
      </c>
      <c r="K11" s="26">
        <v>4.5</v>
      </c>
      <c r="L11" s="26">
        <v>7.1509999999999998</v>
      </c>
      <c r="M11" s="27">
        <v>1541.70955</v>
      </c>
      <c r="N11" s="26">
        <v>25.087299999999999</v>
      </c>
      <c r="O11" s="27">
        <v>22.373999999999999</v>
      </c>
      <c r="P11" s="28">
        <v>0</v>
      </c>
    </row>
    <row r="12" spans="1:16" x14ac:dyDescent="0.2">
      <c r="A12" s="15">
        <v>1000</v>
      </c>
      <c r="B12" s="16" t="s">
        <v>15</v>
      </c>
      <c r="C12" s="16">
        <v>0</v>
      </c>
      <c r="D12" s="17">
        <v>82.899999999999906</v>
      </c>
      <c r="E12" s="17">
        <v>9.8759999999999994</v>
      </c>
      <c r="F12" s="18">
        <v>79.117491000000001</v>
      </c>
      <c r="G12" s="17">
        <v>1.3847</v>
      </c>
      <c r="H12" s="18">
        <v>0</v>
      </c>
      <c r="I12" s="25" t="s">
        <v>16</v>
      </c>
      <c r="J12" s="25">
        <v>20</v>
      </c>
      <c r="K12" s="26">
        <v>16.100000000000001</v>
      </c>
      <c r="L12" s="26">
        <v>9.0470000000000006</v>
      </c>
      <c r="M12" s="27">
        <v>2885.2334879999999</v>
      </c>
      <c r="N12" s="26">
        <v>46.3874</v>
      </c>
      <c r="O12" s="27">
        <v>69.698999999999998</v>
      </c>
      <c r="P12" s="28">
        <v>1</v>
      </c>
    </row>
    <row r="13" spans="1:16" x14ac:dyDescent="0.2">
      <c r="A13" s="15">
        <v>1000</v>
      </c>
      <c r="B13" s="16" t="s">
        <v>15</v>
      </c>
      <c r="C13" s="16">
        <v>0</v>
      </c>
      <c r="D13" s="17">
        <v>71.599999999999994</v>
      </c>
      <c r="E13" s="17">
        <v>10.464</v>
      </c>
      <c r="F13" s="18">
        <v>106.962066999999</v>
      </c>
      <c r="G13" s="17">
        <v>1.2406999999999999</v>
      </c>
      <c r="H13" s="18">
        <v>0</v>
      </c>
      <c r="I13" s="25" t="s">
        <v>16</v>
      </c>
      <c r="J13" s="25">
        <v>30</v>
      </c>
      <c r="K13" s="26">
        <v>26.9</v>
      </c>
      <c r="L13" s="26">
        <v>9.7479999999999993</v>
      </c>
      <c r="M13" s="27">
        <v>5413.8115319999997</v>
      </c>
      <c r="N13" s="26">
        <v>74.382300000000001</v>
      </c>
      <c r="O13" s="27">
        <v>77.902000000000001</v>
      </c>
      <c r="P13" s="28">
        <v>1.5</v>
      </c>
    </row>
    <row r="14" spans="1:16" x14ac:dyDescent="0.2">
      <c r="A14" s="15">
        <v>1000</v>
      </c>
      <c r="B14" s="16" t="s">
        <v>15</v>
      </c>
      <c r="C14" s="16">
        <v>0</v>
      </c>
      <c r="D14" s="17">
        <v>63.4</v>
      </c>
      <c r="E14" s="17">
        <v>11.327999999999999</v>
      </c>
      <c r="F14" s="18">
        <v>116.12817</v>
      </c>
      <c r="G14" s="17">
        <v>1.3189</v>
      </c>
      <c r="H14" s="18">
        <v>0</v>
      </c>
      <c r="I14" s="25" t="s">
        <v>16</v>
      </c>
      <c r="J14" s="25">
        <v>40</v>
      </c>
      <c r="K14" s="26">
        <v>34.799999999999997</v>
      </c>
      <c r="L14" s="26">
        <v>10.694000000000001</v>
      </c>
      <c r="M14" s="27">
        <v>7650.197032</v>
      </c>
      <c r="N14" s="26">
        <v>94.248000000000005</v>
      </c>
      <c r="O14" s="27">
        <v>94.807000000000002</v>
      </c>
      <c r="P14" s="28">
        <v>1.7999999999999901</v>
      </c>
    </row>
    <row r="15" spans="1:16" x14ac:dyDescent="0.2">
      <c r="A15" s="15">
        <v>1000</v>
      </c>
      <c r="B15" s="16" t="s">
        <v>15</v>
      </c>
      <c r="C15" s="16">
        <v>0</v>
      </c>
      <c r="D15" s="17">
        <v>52.9</v>
      </c>
      <c r="E15" s="17">
        <v>11.257</v>
      </c>
      <c r="F15" s="18">
        <v>118.85274</v>
      </c>
      <c r="G15" s="17">
        <v>1.6942999999999999</v>
      </c>
      <c r="H15" s="18">
        <v>0</v>
      </c>
      <c r="I15" s="25" t="s">
        <v>16</v>
      </c>
      <c r="J15" s="25">
        <v>50</v>
      </c>
      <c r="K15" s="26">
        <v>45.1</v>
      </c>
      <c r="L15" s="26">
        <v>10.728</v>
      </c>
      <c r="M15" s="27">
        <v>9581.2085549999993</v>
      </c>
      <c r="N15" s="26">
        <v>129.46469999999999</v>
      </c>
      <c r="O15" s="27">
        <v>117.929</v>
      </c>
      <c r="P15" s="28">
        <v>2</v>
      </c>
    </row>
    <row r="16" spans="1:16" x14ac:dyDescent="0.2">
      <c r="A16" s="15">
        <v>1000</v>
      </c>
      <c r="B16" s="16" t="s">
        <v>15</v>
      </c>
      <c r="C16" s="16">
        <v>0</v>
      </c>
      <c r="D16" s="17">
        <v>43.9</v>
      </c>
      <c r="E16" s="17">
        <v>11.9</v>
      </c>
      <c r="F16" s="18">
        <v>130.55703800000001</v>
      </c>
      <c r="G16" s="17">
        <v>1.9918</v>
      </c>
      <c r="H16" s="18">
        <v>0</v>
      </c>
      <c r="I16" s="25" t="s">
        <v>16</v>
      </c>
      <c r="J16" s="25">
        <v>60</v>
      </c>
      <c r="K16" s="26">
        <v>54.1</v>
      </c>
      <c r="L16" s="26">
        <v>11.461</v>
      </c>
      <c r="M16" s="27">
        <v>12444.835811999999</v>
      </c>
      <c r="N16" s="26">
        <v>172.19040000000001</v>
      </c>
      <c r="O16" s="27">
        <v>180.161</v>
      </c>
      <c r="P16" s="28">
        <v>2</v>
      </c>
    </row>
    <row r="17" spans="1:16" x14ac:dyDescent="0.2">
      <c r="A17" s="15">
        <v>1000</v>
      </c>
      <c r="B17" s="16" t="s">
        <v>15</v>
      </c>
      <c r="C17" s="16">
        <v>0</v>
      </c>
      <c r="D17" s="17">
        <v>36.799999999999997</v>
      </c>
      <c r="E17" s="17">
        <v>12.43</v>
      </c>
      <c r="F17" s="18">
        <v>131.499956</v>
      </c>
      <c r="G17" s="17">
        <v>1.7293000000000001</v>
      </c>
      <c r="H17" s="18">
        <v>0</v>
      </c>
      <c r="I17" s="25" t="s">
        <v>16</v>
      </c>
      <c r="J17" s="25">
        <v>70</v>
      </c>
      <c r="K17" s="26">
        <v>60.699999999999903</v>
      </c>
      <c r="L17" s="26">
        <v>12.061999999999999</v>
      </c>
      <c r="M17" s="27">
        <v>14806.774844</v>
      </c>
      <c r="N17" s="26">
        <v>193.7741</v>
      </c>
      <c r="O17" s="27">
        <v>264.63</v>
      </c>
      <c r="P17" s="28">
        <v>2.5</v>
      </c>
    </row>
    <row r="18" spans="1:16" x14ac:dyDescent="0.2">
      <c r="A18" s="15">
        <v>1000</v>
      </c>
      <c r="B18" s="16" t="s">
        <v>15</v>
      </c>
      <c r="C18" s="16">
        <v>0</v>
      </c>
      <c r="D18" s="17">
        <v>33.5</v>
      </c>
      <c r="E18" s="17">
        <v>12.522</v>
      </c>
      <c r="F18" s="18">
        <v>142.85441</v>
      </c>
      <c r="G18" s="17">
        <v>2.1433</v>
      </c>
      <c r="H18" s="18">
        <v>0</v>
      </c>
      <c r="I18" s="25" t="s">
        <v>16</v>
      </c>
      <c r="J18" s="25">
        <v>80</v>
      </c>
      <c r="K18" s="26">
        <v>64.8</v>
      </c>
      <c r="L18" s="26">
        <v>12.186999999999999</v>
      </c>
      <c r="M18" s="27">
        <v>17725.874269</v>
      </c>
      <c r="N18" s="26">
        <v>237.4461</v>
      </c>
      <c r="O18" s="27">
        <v>343.42099999999999</v>
      </c>
      <c r="P18" s="28">
        <v>1.7</v>
      </c>
    </row>
    <row r="19" spans="1:16" x14ac:dyDescent="0.2">
      <c r="A19" s="15">
        <v>1000</v>
      </c>
      <c r="B19" s="16" t="s">
        <v>15</v>
      </c>
      <c r="C19" s="16">
        <v>0</v>
      </c>
      <c r="D19" s="17">
        <v>28.7</v>
      </c>
      <c r="E19" s="17">
        <v>12.656000000000001</v>
      </c>
      <c r="F19" s="18">
        <v>137.81823699999899</v>
      </c>
      <c r="G19" s="17">
        <v>1.9289000000000001</v>
      </c>
      <c r="H19" s="18">
        <v>0</v>
      </c>
      <c r="I19" s="25" t="s">
        <v>16</v>
      </c>
      <c r="J19" s="25">
        <v>90</v>
      </c>
      <c r="K19" s="26">
        <v>68.5</v>
      </c>
      <c r="L19" s="26">
        <v>12.369</v>
      </c>
      <c r="M19" s="27">
        <v>19994.287162999899</v>
      </c>
      <c r="N19" s="26">
        <v>285.16359999999997</v>
      </c>
      <c r="O19" s="27">
        <v>415.35500000000002</v>
      </c>
      <c r="P19" s="28">
        <v>2.8</v>
      </c>
    </row>
    <row r="20" spans="1:16" x14ac:dyDescent="0.2">
      <c r="A20" s="15">
        <v>1000</v>
      </c>
      <c r="B20" s="16" t="s">
        <v>15</v>
      </c>
      <c r="C20" s="16">
        <v>0</v>
      </c>
      <c r="D20" s="17">
        <v>29.799999999999901</v>
      </c>
      <c r="E20" s="17">
        <v>12.367000000000001</v>
      </c>
      <c r="F20" s="18">
        <v>136.71905699999999</v>
      </c>
      <c r="G20" s="17">
        <v>1.9372</v>
      </c>
      <c r="H20" s="18">
        <v>0</v>
      </c>
      <c r="I20" s="25" t="s">
        <v>16</v>
      </c>
      <c r="J20" s="25">
        <v>100</v>
      </c>
      <c r="K20" s="26">
        <v>68.599999999999994</v>
      </c>
      <c r="L20" s="26">
        <v>12.069000000000001</v>
      </c>
      <c r="M20" s="27">
        <v>21820.643930999999</v>
      </c>
      <c r="N20" s="26">
        <v>296.38380000000001</v>
      </c>
      <c r="O20" s="27">
        <v>464.77100000000002</v>
      </c>
      <c r="P20" s="28">
        <v>1.6</v>
      </c>
    </row>
    <row r="21" spans="1:16" x14ac:dyDescent="0.2">
      <c r="A21" s="15">
        <v>1000</v>
      </c>
      <c r="B21" s="16" t="s">
        <v>15</v>
      </c>
      <c r="C21" s="16">
        <v>0</v>
      </c>
      <c r="D21" s="17">
        <v>15.8</v>
      </c>
      <c r="E21" s="17">
        <v>12.986000000000001</v>
      </c>
      <c r="F21" s="18">
        <v>145.91773900000001</v>
      </c>
      <c r="G21" s="17">
        <v>2.1128999999999998</v>
      </c>
      <c r="H21" s="18">
        <v>0</v>
      </c>
      <c r="I21" s="25" t="s">
        <v>16</v>
      </c>
      <c r="J21" s="25">
        <v>150</v>
      </c>
      <c r="K21" s="26">
        <v>82.3</v>
      </c>
      <c r="L21" s="26">
        <v>12.827999999999999</v>
      </c>
      <c r="M21" s="27">
        <v>33882.194607999998</v>
      </c>
      <c r="N21" s="26">
        <v>469.4418</v>
      </c>
      <c r="O21" s="27">
        <v>636.654</v>
      </c>
      <c r="P21" s="28">
        <v>1.9</v>
      </c>
    </row>
    <row r="22" spans="1:16" x14ac:dyDescent="0.2">
      <c r="A22" s="15">
        <v>1000</v>
      </c>
      <c r="B22" s="16" t="s">
        <v>15</v>
      </c>
      <c r="C22" s="16">
        <v>0</v>
      </c>
      <c r="D22" s="17">
        <v>12.7</v>
      </c>
      <c r="E22" s="17">
        <v>12.79</v>
      </c>
      <c r="F22" s="18">
        <v>142.54964000000001</v>
      </c>
      <c r="G22" s="17">
        <v>2.1293000000000002</v>
      </c>
      <c r="H22" s="18">
        <v>0</v>
      </c>
      <c r="I22" s="25" t="s">
        <v>16</v>
      </c>
      <c r="J22" s="25">
        <v>200</v>
      </c>
      <c r="K22" s="26">
        <v>85.3</v>
      </c>
      <c r="L22" s="26">
        <v>12.663</v>
      </c>
      <c r="M22" s="27">
        <v>43929.730987999901</v>
      </c>
      <c r="N22" s="26">
        <v>605.70150000000001</v>
      </c>
      <c r="O22" s="27">
        <v>687.827</v>
      </c>
      <c r="P22" s="28">
        <v>2</v>
      </c>
    </row>
    <row r="23" spans="1:16" x14ac:dyDescent="0.2">
      <c r="A23" s="15">
        <v>1000</v>
      </c>
      <c r="B23" s="16" t="s">
        <v>15</v>
      </c>
      <c r="C23" s="16">
        <v>0</v>
      </c>
      <c r="D23" s="17">
        <v>8.9</v>
      </c>
      <c r="E23" s="17">
        <v>13.029</v>
      </c>
      <c r="F23" s="18">
        <v>146.28946400000001</v>
      </c>
      <c r="G23" s="17">
        <v>2.1467000000000001</v>
      </c>
      <c r="H23" s="18">
        <v>0</v>
      </c>
      <c r="I23" s="25" t="s">
        <v>16</v>
      </c>
      <c r="J23" s="25">
        <v>250</v>
      </c>
      <c r="K23" s="26">
        <v>89</v>
      </c>
      <c r="L23" s="26">
        <v>12.94</v>
      </c>
      <c r="M23" s="27">
        <v>55572.647660999901</v>
      </c>
      <c r="N23" s="26">
        <v>773.68529999999998</v>
      </c>
      <c r="O23" s="27">
        <v>783.79100000000005</v>
      </c>
      <c r="P23" s="28">
        <v>2.1</v>
      </c>
    </row>
    <row r="24" spans="1:16" x14ac:dyDescent="0.2">
      <c r="A24" s="15">
        <v>1000</v>
      </c>
      <c r="B24" s="16" t="s">
        <v>15</v>
      </c>
      <c r="C24" s="16">
        <v>0</v>
      </c>
      <c r="D24" s="17">
        <v>6.1</v>
      </c>
      <c r="E24" s="17">
        <v>12.441000000000001</v>
      </c>
      <c r="F24" s="18">
        <v>142.77268599999999</v>
      </c>
      <c r="G24" s="17">
        <v>1.8532</v>
      </c>
      <c r="H24" s="18">
        <v>0</v>
      </c>
      <c r="I24" s="25" t="s">
        <v>16</v>
      </c>
      <c r="J24" s="25">
        <v>300</v>
      </c>
      <c r="K24" s="26">
        <v>91.8</v>
      </c>
      <c r="L24" s="26">
        <v>12.38</v>
      </c>
      <c r="M24" s="27">
        <v>64332.684732000002</v>
      </c>
      <c r="N24" s="26">
        <v>878.03729999999996</v>
      </c>
      <c r="O24" s="27">
        <v>867.9</v>
      </c>
      <c r="P24" s="28">
        <v>2.1</v>
      </c>
    </row>
    <row r="25" spans="1:16" x14ac:dyDescent="0.2">
      <c r="A25" s="15">
        <v>1000</v>
      </c>
      <c r="B25" s="16" t="s">
        <v>15</v>
      </c>
      <c r="C25" s="16">
        <v>0</v>
      </c>
      <c r="D25" s="17">
        <v>6.8</v>
      </c>
      <c r="E25" s="17">
        <v>12.916</v>
      </c>
      <c r="F25" s="18">
        <v>150.49541500000001</v>
      </c>
      <c r="G25" s="17">
        <v>1.8188</v>
      </c>
      <c r="H25" s="18">
        <v>0</v>
      </c>
      <c r="I25" s="25" t="s">
        <v>16</v>
      </c>
      <c r="J25" s="25">
        <v>350</v>
      </c>
      <c r="K25" s="26">
        <v>91.1</v>
      </c>
      <c r="L25" s="26">
        <v>12.848000000000001</v>
      </c>
      <c r="M25" s="27">
        <v>80840.352352999995</v>
      </c>
      <c r="N25" s="26">
        <v>1072.1303</v>
      </c>
      <c r="O25" s="27">
        <v>1092.184</v>
      </c>
      <c r="P25" s="28">
        <v>2.1</v>
      </c>
    </row>
    <row r="26" spans="1:16" x14ac:dyDescent="0.2">
      <c r="A26" s="15">
        <v>1000</v>
      </c>
      <c r="B26" s="16" t="s">
        <v>15</v>
      </c>
      <c r="C26" s="16">
        <v>0</v>
      </c>
      <c r="D26" s="17">
        <v>5.8999999999999897</v>
      </c>
      <c r="E26" s="17">
        <v>12.865</v>
      </c>
      <c r="F26" s="18">
        <v>151.09397300000001</v>
      </c>
      <c r="G26" s="17">
        <v>2.3416000000000001</v>
      </c>
      <c r="H26" s="18">
        <v>0</v>
      </c>
      <c r="I26" s="25" t="s">
        <v>16</v>
      </c>
      <c r="J26" s="25">
        <v>400</v>
      </c>
      <c r="K26" s="26">
        <v>92</v>
      </c>
      <c r="L26" s="26">
        <v>12.805999999999999</v>
      </c>
      <c r="M26" s="27">
        <v>89221.401329</v>
      </c>
      <c r="N26" s="26">
        <v>1201.0730000000001</v>
      </c>
      <c r="O26" s="27">
        <v>1330.607</v>
      </c>
      <c r="P26" s="28">
        <v>2.1</v>
      </c>
    </row>
    <row r="27" spans="1:16" x14ac:dyDescent="0.2">
      <c r="A27" s="15">
        <v>1000</v>
      </c>
      <c r="B27" s="16" t="s">
        <v>15</v>
      </c>
      <c r="C27" s="16">
        <v>0</v>
      </c>
      <c r="D27" s="17">
        <v>4.9000000000000004</v>
      </c>
      <c r="E27" s="17">
        <v>12.406000000000001</v>
      </c>
      <c r="F27" s="18">
        <v>146.04153299999999</v>
      </c>
      <c r="G27" s="17">
        <v>2.3266</v>
      </c>
      <c r="H27" s="18">
        <v>0</v>
      </c>
      <c r="I27" s="25" t="s">
        <v>16</v>
      </c>
      <c r="J27" s="25">
        <v>450</v>
      </c>
      <c r="K27" s="26">
        <v>93.7</v>
      </c>
      <c r="L27" s="26">
        <v>12.356999999999999</v>
      </c>
      <c r="M27" s="27">
        <v>98153.929630999904</v>
      </c>
      <c r="N27" s="26">
        <v>1350.4652000000001</v>
      </c>
      <c r="O27" s="27">
        <v>1538.241</v>
      </c>
      <c r="P27" s="28">
        <v>1.4</v>
      </c>
    </row>
    <row r="28" spans="1:16" x14ac:dyDescent="0.2">
      <c r="A28" s="15">
        <v>1000</v>
      </c>
      <c r="B28" s="16" t="s">
        <v>15</v>
      </c>
      <c r="C28" s="16">
        <v>0</v>
      </c>
      <c r="D28" s="17">
        <v>3.5999999999999899</v>
      </c>
      <c r="E28" s="17">
        <v>12.618</v>
      </c>
      <c r="F28" s="18">
        <v>146.82180299999999</v>
      </c>
      <c r="G28" s="17">
        <v>2.0838999999999999</v>
      </c>
      <c r="H28" s="18">
        <v>0</v>
      </c>
      <c r="I28" s="25" t="s">
        <v>16</v>
      </c>
      <c r="J28" s="25">
        <v>500</v>
      </c>
      <c r="K28" s="26">
        <v>94.399999999999906</v>
      </c>
      <c r="L28" s="26">
        <v>12.582000000000001</v>
      </c>
      <c r="M28" s="27">
        <v>110907.691849999</v>
      </c>
      <c r="N28" s="26">
        <v>1524.5007000000001</v>
      </c>
      <c r="O28" s="27">
        <v>1853.7840000000001</v>
      </c>
      <c r="P28" s="28">
        <v>2</v>
      </c>
    </row>
    <row r="29" spans="1:16" x14ac:dyDescent="0.2">
      <c r="A29" s="15">
        <v>1000</v>
      </c>
      <c r="B29" s="16" t="s">
        <v>15</v>
      </c>
      <c r="C29" s="16">
        <v>0</v>
      </c>
      <c r="D29" s="17">
        <v>4.3</v>
      </c>
      <c r="E29" s="17">
        <v>12.557</v>
      </c>
      <c r="F29" s="18">
        <v>150.398009</v>
      </c>
      <c r="G29" s="17">
        <v>2.5133000000000001</v>
      </c>
      <c r="H29" s="18">
        <v>0</v>
      </c>
      <c r="I29" s="25" t="s">
        <v>16</v>
      </c>
      <c r="J29" s="25">
        <v>650</v>
      </c>
      <c r="K29" s="26">
        <v>94.1</v>
      </c>
      <c r="L29" s="26">
        <v>12.513999999999999</v>
      </c>
      <c r="M29" s="27">
        <v>145616.097996</v>
      </c>
      <c r="N29" s="26">
        <v>2003.1482000000001</v>
      </c>
      <c r="O29" s="27">
        <v>2613.98</v>
      </c>
      <c r="P29" s="28">
        <v>1.6</v>
      </c>
    </row>
    <row r="30" spans="1:16" x14ac:dyDescent="0.2">
      <c r="A30" s="15">
        <v>1000</v>
      </c>
      <c r="B30" s="16" t="s">
        <v>15</v>
      </c>
      <c r="C30" s="16">
        <v>0</v>
      </c>
      <c r="D30" s="17">
        <v>3.5999999999999899</v>
      </c>
      <c r="E30" s="17">
        <v>12.475</v>
      </c>
      <c r="F30" s="18">
        <v>152.25474800000001</v>
      </c>
      <c r="G30" s="17">
        <v>2.0977999999999999</v>
      </c>
      <c r="H30" s="18">
        <v>0</v>
      </c>
      <c r="I30" s="25" t="s">
        <v>16</v>
      </c>
      <c r="J30" s="25">
        <v>700</v>
      </c>
      <c r="K30" s="26">
        <v>94.8</v>
      </c>
      <c r="L30" s="26">
        <v>12.439</v>
      </c>
      <c r="M30" s="27">
        <v>155763.30329899999</v>
      </c>
      <c r="N30" s="26">
        <v>2077.1523000000002</v>
      </c>
      <c r="O30" s="27">
        <v>2812.7190000000001</v>
      </c>
      <c r="P30" s="28">
        <v>1.6</v>
      </c>
    </row>
    <row r="31" spans="1:16" x14ac:dyDescent="0.2">
      <c r="A31" s="15">
        <v>1000</v>
      </c>
      <c r="B31" s="16" t="s">
        <v>15</v>
      </c>
      <c r="C31" s="16">
        <v>0</v>
      </c>
      <c r="D31" s="17">
        <v>2.6</v>
      </c>
      <c r="E31" s="17">
        <v>12.047000000000001</v>
      </c>
      <c r="F31" s="18">
        <v>145.22091699999999</v>
      </c>
      <c r="G31" s="17">
        <v>2.1341999999999999</v>
      </c>
      <c r="H31" s="18">
        <v>0</v>
      </c>
      <c r="I31" s="25" t="s">
        <v>16</v>
      </c>
      <c r="J31" s="25">
        <v>750</v>
      </c>
      <c r="K31" s="26">
        <v>96.899999999999906</v>
      </c>
      <c r="L31" s="26">
        <v>12.021000000000001</v>
      </c>
      <c r="M31" s="27">
        <v>161076.986515</v>
      </c>
      <c r="N31" s="26">
        <v>2146.9684000000002</v>
      </c>
      <c r="O31" s="27">
        <v>2922.17</v>
      </c>
      <c r="P31" s="28">
        <v>0.5</v>
      </c>
    </row>
    <row r="32" spans="1:16" x14ac:dyDescent="0.2">
      <c r="A32" s="15">
        <v>1000</v>
      </c>
      <c r="B32" s="16" t="s">
        <v>15</v>
      </c>
      <c r="C32" s="16">
        <v>0</v>
      </c>
      <c r="D32" s="17">
        <v>2.5</v>
      </c>
      <c r="E32" s="17">
        <v>12.16</v>
      </c>
      <c r="F32" s="18">
        <v>150.51841099999999</v>
      </c>
      <c r="G32" s="17">
        <v>2.0670999999999999</v>
      </c>
      <c r="H32" s="18">
        <v>0</v>
      </c>
      <c r="I32" s="25" t="s">
        <v>16</v>
      </c>
      <c r="J32" s="25">
        <v>800</v>
      </c>
      <c r="K32" s="26">
        <v>96.7</v>
      </c>
      <c r="L32" s="26">
        <v>12.135</v>
      </c>
      <c r="M32" s="27">
        <v>180312.84701199899</v>
      </c>
      <c r="N32" s="26">
        <v>2363.5304999999998</v>
      </c>
      <c r="O32" s="27">
        <v>3115.7339999999999</v>
      </c>
      <c r="P32" s="28">
        <v>0.8</v>
      </c>
    </row>
    <row r="33" spans="1:16" x14ac:dyDescent="0.2">
      <c r="A33" s="15">
        <v>1000</v>
      </c>
      <c r="B33" s="16" t="s">
        <v>15</v>
      </c>
      <c r="C33" s="16">
        <v>0</v>
      </c>
      <c r="D33" s="17">
        <v>2.5</v>
      </c>
      <c r="E33" s="17">
        <v>12.272</v>
      </c>
      <c r="F33" s="18">
        <v>153.15615399999999</v>
      </c>
      <c r="G33" s="17">
        <v>2.0167000000000002</v>
      </c>
      <c r="H33" s="18">
        <v>0</v>
      </c>
      <c r="I33" s="25" t="s">
        <v>16</v>
      </c>
      <c r="J33" s="25">
        <v>900</v>
      </c>
      <c r="K33" s="26">
        <v>96.2</v>
      </c>
      <c r="L33" s="26">
        <v>12.247</v>
      </c>
      <c r="M33" s="27">
        <v>200492.128933</v>
      </c>
      <c r="N33" s="26">
        <v>2606.1401999999998</v>
      </c>
      <c r="O33" s="27">
        <v>3445.8850000000002</v>
      </c>
      <c r="P33" s="28">
        <v>1.3</v>
      </c>
    </row>
    <row r="34" spans="1:16" x14ac:dyDescent="0.2">
      <c r="A34" s="15">
        <v>1000</v>
      </c>
      <c r="B34" s="16" t="s">
        <v>15</v>
      </c>
      <c r="C34" s="16">
        <v>0</v>
      </c>
      <c r="D34" s="17">
        <v>1.3</v>
      </c>
      <c r="E34" s="17">
        <v>12.17</v>
      </c>
      <c r="F34" s="18">
        <v>150.83052900000001</v>
      </c>
      <c r="G34" s="17">
        <v>1.9420999999999999</v>
      </c>
      <c r="H34" s="18">
        <v>0</v>
      </c>
      <c r="I34" s="25" t="s">
        <v>16</v>
      </c>
      <c r="J34" s="25">
        <v>1000</v>
      </c>
      <c r="K34" s="26">
        <v>97.6</v>
      </c>
      <c r="L34" s="26">
        <v>12.157</v>
      </c>
      <c r="M34" s="27">
        <v>221457.71239100001</v>
      </c>
      <c r="N34" s="26">
        <v>2884.5333999999998</v>
      </c>
      <c r="O34" s="27">
        <v>3674.9960000000001</v>
      </c>
      <c r="P34" s="28">
        <v>1.0999999999999901</v>
      </c>
    </row>
    <row r="35" spans="1:16" x14ac:dyDescent="0.2">
      <c r="A35" s="15">
        <v>1000</v>
      </c>
      <c r="B35" s="16" t="s">
        <v>15</v>
      </c>
      <c r="C35" s="16">
        <v>0</v>
      </c>
      <c r="D35" s="17">
        <v>0.89999999999999902</v>
      </c>
      <c r="E35" s="17">
        <v>11.759</v>
      </c>
      <c r="F35" s="18">
        <v>162.75315599999999</v>
      </c>
      <c r="G35" s="17">
        <v>2.3064</v>
      </c>
      <c r="H35" s="18">
        <v>0</v>
      </c>
      <c r="I35" s="25" t="s">
        <v>16</v>
      </c>
      <c r="J35" s="25">
        <v>2000</v>
      </c>
      <c r="K35" s="26">
        <v>98.8</v>
      </c>
      <c r="L35" s="26">
        <v>11.75</v>
      </c>
      <c r="M35" s="27">
        <v>422730.96930599998</v>
      </c>
      <c r="N35" s="26">
        <v>5633.8203999999996</v>
      </c>
      <c r="O35" s="27">
        <v>5819.5950000000003</v>
      </c>
      <c r="P35" s="28">
        <v>0.3</v>
      </c>
    </row>
    <row r="36" spans="1:16" x14ac:dyDescent="0.2">
      <c r="A36" s="15">
        <v>1000</v>
      </c>
      <c r="B36" s="16" t="s">
        <v>15</v>
      </c>
      <c r="C36" s="16">
        <v>0</v>
      </c>
      <c r="D36" s="17">
        <v>0.7</v>
      </c>
      <c r="E36" s="17">
        <v>11.736000000000001</v>
      </c>
      <c r="F36" s="18">
        <v>146.09461099999999</v>
      </c>
      <c r="G36" s="17">
        <v>2.0985</v>
      </c>
      <c r="H36" s="18">
        <v>0</v>
      </c>
      <c r="I36" s="25" t="s">
        <v>16</v>
      </c>
      <c r="J36" s="25">
        <v>3000</v>
      </c>
      <c r="K36" s="26">
        <v>99</v>
      </c>
      <c r="L36" s="26">
        <v>11.728999999999999</v>
      </c>
      <c r="M36" s="27">
        <v>621034.37469500001</v>
      </c>
      <c r="N36" s="26">
        <v>9430.7446999999993</v>
      </c>
      <c r="O36" s="27">
        <v>9342.2479999999996</v>
      </c>
      <c r="P36" s="28">
        <v>0.3</v>
      </c>
    </row>
    <row r="37" spans="1:16" x14ac:dyDescent="0.2">
      <c r="A37" s="15">
        <v>1000</v>
      </c>
      <c r="B37" s="16" t="s">
        <v>15</v>
      </c>
      <c r="C37" s="16">
        <v>0</v>
      </c>
      <c r="D37" s="17">
        <v>1.0999999999999901</v>
      </c>
      <c r="E37" s="17">
        <v>11.807</v>
      </c>
      <c r="F37" s="18">
        <v>149.836715</v>
      </c>
      <c r="G37" s="17">
        <v>2.3134000000000001</v>
      </c>
      <c r="H37" s="18">
        <v>0</v>
      </c>
      <c r="I37" s="25" t="s">
        <v>16</v>
      </c>
      <c r="J37" s="25">
        <v>4000</v>
      </c>
      <c r="K37" s="26">
        <v>98.5</v>
      </c>
      <c r="L37" s="26">
        <v>11.795999999999999</v>
      </c>
      <c r="M37" s="27">
        <v>860522.92512399994</v>
      </c>
      <c r="N37" s="26">
        <v>11574.9313</v>
      </c>
      <c r="O37" s="27">
        <v>13106.886</v>
      </c>
      <c r="P37" s="28">
        <v>0.4</v>
      </c>
    </row>
    <row r="38" spans="1:16" x14ac:dyDescent="0.2">
      <c r="A38" s="15">
        <v>1000</v>
      </c>
      <c r="B38" s="16" t="s">
        <v>15</v>
      </c>
      <c r="C38" s="16">
        <v>0</v>
      </c>
      <c r="D38" s="17">
        <v>0.7</v>
      </c>
      <c r="E38" s="17">
        <v>12.042</v>
      </c>
      <c r="F38" s="18">
        <v>155.43109200000001</v>
      </c>
      <c r="G38" s="17">
        <v>2.056</v>
      </c>
      <c r="H38" s="18">
        <v>0</v>
      </c>
      <c r="I38" s="25" t="s">
        <v>16</v>
      </c>
      <c r="J38" s="25">
        <v>5000</v>
      </c>
      <c r="K38" s="26">
        <v>99.2</v>
      </c>
      <c r="L38" s="26">
        <v>12.035</v>
      </c>
      <c r="M38" s="27">
        <v>1086648.6721979999</v>
      </c>
      <c r="N38" s="26">
        <v>14202.177299999999</v>
      </c>
      <c r="O38" s="27">
        <v>16591.870999999999</v>
      </c>
      <c r="P38" s="28">
        <v>0.1</v>
      </c>
    </row>
    <row r="39" spans="1:16" x14ac:dyDescent="0.2">
      <c r="A39" s="15">
        <v>1000</v>
      </c>
      <c r="B39" s="16" t="s">
        <v>15</v>
      </c>
      <c r="C39" s="16">
        <v>0</v>
      </c>
      <c r="D39" s="17">
        <v>0.7</v>
      </c>
      <c r="E39" s="17">
        <v>12.238</v>
      </c>
      <c r="F39" s="18">
        <v>164.69620599999999</v>
      </c>
      <c r="G39" s="17">
        <v>2.4740000000000002</v>
      </c>
      <c r="H39" s="18">
        <v>0</v>
      </c>
      <c r="I39" s="25" t="s">
        <v>16</v>
      </c>
      <c r="J39" s="25">
        <v>6000</v>
      </c>
      <c r="K39" s="26">
        <v>99.3</v>
      </c>
      <c r="L39" s="26">
        <v>12.231</v>
      </c>
      <c r="M39" s="27">
        <v>1369302.4147409999</v>
      </c>
      <c r="N39" s="26">
        <v>18847.372299999999</v>
      </c>
      <c r="O39" s="27">
        <v>19838.633000000002</v>
      </c>
      <c r="P39" s="28">
        <v>0</v>
      </c>
    </row>
    <row r="40" spans="1:16" x14ac:dyDescent="0.2">
      <c r="A40" s="15">
        <v>1000</v>
      </c>
      <c r="B40" s="16" t="s">
        <v>15</v>
      </c>
      <c r="C40" s="16">
        <v>0</v>
      </c>
      <c r="D40" s="17">
        <v>0.3</v>
      </c>
      <c r="E40" s="17">
        <v>11.701000000000001</v>
      </c>
      <c r="F40" s="18">
        <v>165.71491599999999</v>
      </c>
      <c r="G40" s="17">
        <v>2.2799</v>
      </c>
      <c r="H40" s="18">
        <v>0</v>
      </c>
      <c r="I40" s="25" t="s">
        <v>16</v>
      </c>
      <c r="J40" s="25">
        <v>7000</v>
      </c>
      <c r="K40" s="26">
        <v>99.6</v>
      </c>
      <c r="L40" s="26">
        <v>11.698</v>
      </c>
      <c r="M40" s="27">
        <v>1520405.6637500001</v>
      </c>
      <c r="N40" s="26">
        <v>20002.817899999998</v>
      </c>
      <c r="O40" s="27">
        <v>21895.059000000001</v>
      </c>
      <c r="P40" s="28">
        <v>0.1</v>
      </c>
    </row>
    <row r="41" spans="1:16" x14ac:dyDescent="0.2">
      <c r="A41" s="15">
        <v>1000</v>
      </c>
      <c r="B41" s="16" t="s">
        <v>15</v>
      </c>
      <c r="C41" s="16">
        <v>0</v>
      </c>
      <c r="D41" s="17">
        <v>0.3</v>
      </c>
      <c r="E41" s="17">
        <v>11.750999999999999</v>
      </c>
      <c r="F41" s="18">
        <v>168.77824100000001</v>
      </c>
      <c r="G41" s="17">
        <v>2.3698999999999999</v>
      </c>
      <c r="H41" s="18">
        <v>0</v>
      </c>
      <c r="I41" s="25" t="s">
        <v>16</v>
      </c>
      <c r="J41" s="25">
        <v>8000</v>
      </c>
      <c r="K41" s="26">
        <v>99.6</v>
      </c>
      <c r="L41" s="26">
        <v>11.747999999999999</v>
      </c>
      <c r="M41" s="27">
        <v>1714105.8670419999</v>
      </c>
      <c r="N41" s="26">
        <v>22204.739799999999</v>
      </c>
      <c r="O41" s="27">
        <v>24781.069</v>
      </c>
      <c r="P41" s="28">
        <v>0.1</v>
      </c>
    </row>
    <row r="42" spans="1:16" x14ac:dyDescent="0.2">
      <c r="A42" s="15">
        <v>1000</v>
      </c>
      <c r="B42" s="16" t="s">
        <v>15</v>
      </c>
      <c r="C42" s="16">
        <v>0</v>
      </c>
      <c r="D42" s="17">
        <v>0.5</v>
      </c>
      <c r="E42" s="17">
        <v>12.215</v>
      </c>
      <c r="F42" s="18">
        <v>156.485758</v>
      </c>
      <c r="G42" s="17">
        <v>2.0449000000000002</v>
      </c>
      <c r="H42" s="18">
        <v>0</v>
      </c>
      <c r="I42" s="25" t="s">
        <v>16</v>
      </c>
      <c r="J42" s="25">
        <v>9000</v>
      </c>
      <c r="K42" s="26">
        <v>99.3</v>
      </c>
      <c r="L42" s="26">
        <v>12.21</v>
      </c>
      <c r="M42" s="27">
        <v>1980878.741065</v>
      </c>
      <c r="N42" s="26">
        <v>27117.980599999999</v>
      </c>
      <c r="O42" s="27">
        <v>28577.524000000001</v>
      </c>
      <c r="P42" s="28">
        <v>0.2</v>
      </c>
    </row>
    <row r="43" spans="1:16" x14ac:dyDescent="0.2">
      <c r="A43" s="15">
        <v>1000</v>
      </c>
      <c r="B43" s="16" t="s">
        <v>15</v>
      </c>
      <c r="C43" s="16">
        <v>0</v>
      </c>
      <c r="D43" s="17">
        <v>0.3</v>
      </c>
      <c r="E43" s="17">
        <v>11.965999999999999</v>
      </c>
      <c r="F43" s="18">
        <v>166.21363399999899</v>
      </c>
      <c r="G43" s="17">
        <v>2.0823</v>
      </c>
      <c r="H43" s="18">
        <v>0</v>
      </c>
      <c r="I43" s="25" t="s">
        <v>16</v>
      </c>
      <c r="J43" s="25">
        <v>10000</v>
      </c>
      <c r="K43" s="26">
        <v>99.7</v>
      </c>
      <c r="L43" s="26">
        <v>11.962999999999999</v>
      </c>
      <c r="M43" s="27">
        <v>2162833.3323679999</v>
      </c>
      <c r="N43" s="26">
        <v>28978.603299999999</v>
      </c>
      <c r="O43" s="27">
        <v>30807.019</v>
      </c>
      <c r="P43" s="28">
        <v>0</v>
      </c>
    </row>
    <row r="44" spans="1:16" x14ac:dyDescent="0.2">
      <c r="A44" s="15">
        <v>1000</v>
      </c>
      <c r="B44" s="16" t="s">
        <v>16</v>
      </c>
      <c r="C44" s="16">
        <v>1000</v>
      </c>
      <c r="D44" s="17">
        <v>100</v>
      </c>
      <c r="E44" s="17">
        <v>4.3499999999999996</v>
      </c>
      <c r="F44" s="18">
        <v>85280.234259000004</v>
      </c>
      <c r="G44" s="17">
        <v>1017.8728</v>
      </c>
      <c r="H44" s="18">
        <v>1217.5940000000001</v>
      </c>
      <c r="I44" s="25" t="s">
        <v>16</v>
      </c>
      <c r="J44" s="25">
        <v>5</v>
      </c>
      <c r="K44" s="26">
        <v>0</v>
      </c>
      <c r="L44" s="26">
        <v>3.35</v>
      </c>
      <c r="M44" s="27">
        <v>342.33416699999998</v>
      </c>
      <c r="N44" s="26">
        <v>3.7565</v>
      </c>
      <c r="O44" s="27">
        <v>3.35</v>
      </c>
      <c r="P44" s="28">
        <v>0</v>
      </c>
    </row>
    <row r="45" spans="1:16" x14ac:dyDescent="0.2">
      <c r="A45" s="15">
        <v>1000</v>
      </c>
      <c r="B45" s="16" t="s">
        <v>16</v>
      </c>
      <c r="C45" s="16">
        <v>1000</v>
      </c>
      <c r="D45" s="17">
        <v>99.9</v>
      </c>
      <c r="E45" s="17">
        <v>4.7619999999999996</v>
      </c>
      <c r="F45" s="18">
        <v>103505.47443</v>
      </c>
      <c r="G45" s="17">
        <v>1237.5836999999999</v>
      </c>
      <c r="H45" s="18">
        <v>1488.0160000000001</v>
      </c>
      <c r="I45" s="25" t="s">
        <v>16</v>
      </c>
      <c r="J45" s="25">
        <v>10</v>
      </c>
      <c r="K45" s="26">
        <v>0</v>
      </c>
      <c r="L45" s="26">
        <v>3.7629999999999999</v>
      </c>
      <c r="M45" s="27">
        <v>822.32741599999997</v>
      </c>
      <c r="N45" s="26">
        <v>9.9658999999999995</v>
      </c>
      <c r="O45" s="27">
        <v>11.092000000000001</v>
      </c>
      <c r="P45" s="28">
        <v>0.1</v>
      </c>
    </row>
    <row r="46" spans="1:16" x14ac:dyDescent="0.2">
      <c r="A46" s="15">
        <v>1000</v>
      </c>
      <c r="B46" s="16" t="s">
        <v>16</v>
      </c>
      <c r="C46" s="16">
        <v>1000</v>
      </c>
      <c r="D46" s="17">
        <v>100</v>
      </c>
      <c r="E46" s="17">
        <v>5.0679999999999996</v>
      </c>
      <c r="F46" s="18">
        <v>107899.36666</v>
      </c>
      <c r="G46" s="17">
        <v>1291.6186</v>
      </c>
      <c r="H46" s="18">
        <v>1596.25</v>
      </c>
      <c r="I46" s="25" t="s">
        <v>16</v>
      </c>
      <c r="J46" s="25">
        <v>20</v>
      </c>
      <c r="K46" s="26">
        <v>0</v>
      </c>
      <c r="L46" s="26">
        <v>4.0679999999999996</v>
      </c>
      <c r="M46" s="27">
        <v>1744.958752</v>
      </c>
      <c r="N46" s="26">
        <v>20.840399999999999</v>
      </c>
      <c r="O46" s="27">
        <v>32.436999999999998</v>
      </c>
      <c r="P46" s="28">
        <v>0</v>
      </c>
    </row>
    <row r="47" spans="1:16" x14ac:dyDescent="0.2">
      <c r="A47" s="15">
        <v>1000</v>
      </c>
      <c r="B47" s="16" t="s">
        <v>16</v>
      </c>
      <c r="C47" s="16">
        <v>1000</v>
      </c>
      <c r="D47" s="17">
        <v>99.8</v>
      </c>
      <c r="E47" s="17">
        <v>5.8330000000000002</v>
      </c>
      <c r="F47" s="18">
        <v>122406.09912899999</v>
      </c>
      <c r="G47" s="17">
        <v>1511.9091000000001</v>
      </c>
      <c r="H47" s="18">
        <v>1861.0989999999999</v>
      </c>
      <c r="I47" s="25" t="s">
        <v>16</v>
      </c>
      <c r="J47" s="25">
        <v>30</v>
      </c>
      <c r="K47" s="26">
        <v>0.2</v>
      </c>
      <c r="L47" s="26">
        <v>4.835</v>
      </c>
      <c r="M47" s="27">
        <v>2972.0127319999901</v>
      </c>
      <c r="N47" s="26">
        <v>36.118699999999997</v>
      </c>
      <c r="O47" s="27">
        <v>38.673999999999999</v>
      </c>
      <c r="P47" s="28">
        <v>0</v>
      </c>
    </row>
    <row r="48" spans="1:16" x14ac:dyDescent="0.2">
      <c r="A48" s="15">
        <v>1000</v>
      </c>
      <c r="B48" s="16" t="s">
        <v>16</v>
      </c>
      <c r="C48" s="16">
        <v>1000</v>
      </c>
      <c r="D48" s="17">
        <v>99.6</v>
      </c>
      <c r="E48" s="17">
        <v>6.2439999999999998</v>
      </c>
      <c r="F48" s="18">
        <v>129992.55624799999</v>
      </c>
      <c r="G48" s="17">
        <v>1530.9239</v>
      </c>
      <c r="H48" s="18">
        <v>1987.482</v>
      </c>
      <c r="I48" s="25" t="s">
        <v>16</v>
      </c>
      <c r="J48" s="25">
        <v>40</v>
      </c>
      <c r="K48" s="26">
        <v>0.4</v>
      </c>
      <c r="L48" s="26">
        <v>5.2480000000000002</v>
      </c>
      <c r="M48" s="27">
        <v>4214.3962620000002</v>
      </c>
      <c r="N48" s="26">
        <v>49.826000000000001</v>
      </c>
      <c r="O48" s="27">
        <v>43.387999999999998</v>
      </c>
      <c r="P48" s="28">
        <v>0</v>
      </c>
    </row>
    <row r="49" spans="1:16" x14ac:dyDescent="0.2">
      <c r="A49" s="15">
        <v>1000</v>
      </c>
      <c r="B49" s="16" t="s">
        <v>16</v>
      </c>
      <c r="C49" s="16">
        <v>1000</v>
      </c>
      <c r="D49" s="17">
        <v>99.7</v>
      </c>
      <c r="E49" s="17">
        <v>6.444</v>
      </c>
      <c r="F49" s="18">
        <v>136838.57347799899</v>
      </c>
      <c r="G49" s="17">
        <v>1582.0273999999999</v>
      </c>
      <c r="H49" s="18">
        <v>2049.3710000000001</v>
      </c>
      <c r="I49" s="25" t="s">
        <v>16</v>
      </c>
      <c r="J49" s="25">
        <v>50</v>
      </c>
      <c r="K49" s="26">
        <v>0.3</v>
      </c>
      <c r="L49" s="26">
        <v>5.4470000000000001</v>
      </c>
      <c r="M49" s="27">
        <v>5564.863695</v>
      </c>
      <c r="N49" s="26">
        <v>62.992699999999999</v>
      </c>
      <c r="O49" s="27">
        <v>53.863999999999997</v>
      </c>
      <c r="P49" s="28">
        <v>0</v>
      </c>
    </row>
    <row r="50" spans="1:16" x14ac:dyDescent="0.2">
      <c r="A50" s="15">
        <v>1000</v>
      </c>
      <c r="B50" s="16" t="s">
        <v>16</v>
      </c>
      <c r="C50" s="16">
        <v>1000</v>
      </c>
      <c r="D50" s="17">
        <v>98.3</v>
      </c>
      <c r="E50" s="17">
        <v>7.1470000000000002</v>
      </c>
      <c r="F50" s="18">
        <v>141558.10243100001</v>
      </c>
      <c r="G50" s="17">
        <v>1798.1712</v>
      </c>
      <c r="H50" s="18">
        <v>2259.1480000000001</v>
      </c>
      <c r="I50" s="25" t="s">
        <v>16</v>
      </c>
      <c r="J50" s="25">
        <v>60</v>
      </c>
      <c r="K50" s="26">
        <v>1.5</v>
      </c>
      <c r="L50" s="26">
        <v>6.1639999999999997</v>
      </c>
      <c r="M50" s="27">
        <v>7034.5513979999996</v>
      </c>
      <c r="N50" s="26">
        <v>89.878</v>
      </c>
      <c r="O50" s="27">
        <v>89.221000000000004</v>
      </c>
      <c r="P50" s="28">
        <v>0.2</v>
      </c>
    </row>
    <row r="51" spans="1:16" x14ac:dyDescent="0.2">
      <c r="A51" s="15">
        <v>1000</v>
      </c>
      <c r="B51" s="16" t="s">
        <v>16</v>
      </c>
      <c r="C51" s="16">
        <v>1000</v>
      </c>
      <c r="D51" s="17">
        <v>97.5</v>
      </c>
      <c r="E51" s="17">
        <v>7.7309999999999999</v>
      </c>
      <c r="F51" s="18">
        <v>154528.62894900001</v>
      </c>
      <c r="G51" s="17">
        <v>2171.0772999999999</v>
      </c>
      <c r="H51" s="18">
        <v>2438.5309999999999</v>
      </c>
      <c r="I51" s="25" t="s">
        <v>16</v>
      </c>
      <c r="J51" s="25">
        <v>70</v>
      </c>
      <c r="K51" s="26">
        <v>2.1</v>
      </c>
      <c r="L51" s="26">
        <v>6.7560000000000002</v>
      </c>
      <c r="M51" s="27">
        <v>9050.5534379999899</v>
      </c>
      <c r="N51" s="26">
        <v>126.2268</v>
      </c>
      <c r="O51" s="27">
        <v>142.642</v>
      </c>
      <c r="P51" s="28">
        <v>0.4</v>
      </c>
    </row>
    <row r="52" spans="1:16" x14ac:dyDescent="0.2">
      <c r="A52" s="15">
        <v>1000</v>
      </c>
      <c r="B52" s="16" t="s">
        <v>16</v>
      </c>
      <c r="C52" s="16">
        <v>1000</v>
      </c>
      <c r="D52" s="17">
        <v>96.7</v>
      </c>
      <c r="E52" s="17">
        <v>8.2100000000000009</v>
      </c>
      <c r="F52" s="18">
        <v>160952.75424000001</v>
      </c>
      <c r="G52" s="17">
        <v>2393.7543000000001</v>
      </c>
      <c r="H52" s="18">
        <v>2588.0250000000001</v>
      </c>
      <c r="I52" s="25" t="s">
        <v>16</v>
      </c>
      <c r="J52" s="25">
        <v>80</v>
      </c>
      <c r="K52" s="26">
        <v>2.9</v>
      </c>
      <c r="L52" s="26">
        <v>7.2430000000000003</v>
      </c>
      <c r="M52" s="27">
        <v>10927.39133</v>
      </c>
      <c r="N52" s="26">
        <v>163.35550000000001</v>
      </c>
      <c r="O52" s="27">
        <v>200.90100000000001</v>
      </c>
      <c r="P52" s="28">
        <v>0.4</v>
      </c>
    </row>
    <row r="53" spans="1:16" x14ac:dyDescent="0.2">
      <c r="A53" s="15">
        <v>1000</v>
      </c>
      <c r="B53" s="16" t="s">
        <v>16</v>
      </c>
      <c r="C53" s="16">
        <v>1000</v>
      </c>
      <c r="D53" s="17">
        <v>95.6</v>
      </c>
      <c r="E53" s="17">
        <v>8.4469999999999992</v>
      </c>
      <c r="F53" s="18">
        <v>160512.24481400001</v>
      </c>
      <c r="G53" s="17">
        <v>2803.8782000000001</v>
      </c>
      <c r="H53" s="18">
        <v>2650.8020000000001</v>
      </c>
      <c r="I53" s="25" t="s">
        <v>16</v>
      </c>
      <c r="J53" s="25">
        <v>90</v>
      </c>
      <c r="K53" s="26">
        <v>3.9</v>
      </c>
      <c r="L53" s="26">
        <v>7.4909999999999997</v>
      </c>
      <c r="M53" s="27">
        <v>12369.130541999901</v>
      </c>
      <c r="N53" s="26">
        <v>216.58750000000001</v>
      </c>
      <c r="O53" s="27">
        <v>253.86199999999999</v>
      </c>
      <c r="P53" s="28">
        <v>0.5</v>
      </c>
    </row>
    <row r="54" spans="1:16" x14ac:dyDescent="0.2">
      <c r="A54" s="15">
        <v>1000</v>
      </c>
      <c r="B54" s="16" t="s">
        <v>16</v>
      </c>
      <c r="C54" s="16">
        <v>1000</v>
      </c>
      <c r="D54" s="17">
        <v>94.5</v>
      </c>
      <c r="E54" s="17">
        <v>9.1389999999999993</v>
      </c>
      <c r="F54" s="18">
        <v>183825.84721799899</v>
      </c>
      <c r="G54" s="17">
        <v>2526.7073999999998</v>
      </c>
      <c r="H54" s="18">
        <v>2855.299</v>
      </c>
      <c r="I54" s="25" t="s">
        <v>16</v>
      </c>
      <c r="J54" s="25">
        <v>100</v>
      </c>
      <c r="K54" s="26">
        <v>4.7</v>
      </c>
      <c r="L54" s="26">
        <v>8.1940000000000008</v>
      </c>
      <c r="M54" s="27">
        <v>15855.330892</v>
      </c>
      <c r="N54" s="26">
        <v>218.49520000000001</v>
      </c>
      <c r="O54" s="27">
        <v>317.37</v>
      </c>
      <c r="P54" s="28">
        <v>0.8</v>
      </c>
    </row>
    <row r="55" spans="1:16" x14ac:dyDescent="0.2">
      <c r="A55" s="15">
        <v>1000</v>
      </c>
      <c r="B55" s="16" t="s">
        <v>16</v>
      </c>
      <c r="C55" s="16">
        <v>1000</v>
      </c>
      <c r="D55" s="17">
        <v>87.1</v>
      </c>
      <c r="E55" s="17">
        <v>10.95</v>
      </c>
      <c r="F55" s="18">
        <v>201925.578408</v>
      </c>
      <c r="G55" s="17">
        <v>2785.9675000000002</v>
      </c>
      <c r="H55" s="18">
        <v>3355.018</v>
      </c>
      <c r="I55" s="25" t="s">
        <v>16</v>
      </c>
      <c r="J55" s="25">
        <v>150</v>
      </c>
      <c r="K55" s="26">
        <v>11.3</v>
      </c>
      <c r="L55" s="26">
        <v>10.079000000000001</v>
      </c>
      <c r="M55" s="27">
        <v>26550.6009979999</v>
      </c>
      <c r="N55" s="26">
        <v>366.18049999999999</v>
      </c>
      <c r="O55" s="27">
        <v>501.03399999999999</v>
      </c>
      <c r="P55" s="28">
        <v>1.6</v>
      </c>
    </row>
    <row r="56" spans="1:16" x14ac:dyDescent="0.2">
      <c r="A56" s="15">
        <v>1000</v>
      </c>
      <c r="B56" s="16" t="s">
        <v>16</v>
      </c>
      <c r="C56" s="16">
        <v>1000</v>
      </c>
      <c r="D56" s="17">
        <v>80.5</v>
      </c>
      <c r="E56" s="17">
        <v>12.02</v>
      </c>
      <c r="F56" s="18">
        <v>216559.71864400001</v>
      </c>
      <c r="G56" s="17">
        <v>2958.8872000000001</v>
      </c>
      <c r="H56" s="18">
        <v>3637.3150000000001</v>
      </c>
      <c r="I56" s="25" t="s">
        <v>16</v>
      </c>
      <c r="J56" s="25">
        <v>200</v>
      </c>
      <c r="K56" s="26">
        <v>16.8</v>
      </c>
      <c r="L56" s="26">
        <v>11.215</v>
      </c>
      <c r="M56" s="27">
        <v>38121.333460000002</v>
      </c>
      <c r="N56" s="26">
        <v>519.63679999999999</v>
      </c>
      <c r="O56" s="27">
        <v>609.17399999999998</v>
      </c>
      <c r="P56" s="28">
        <v>2.7</v>
      </c>
    </row>
    <row r="57" spans="1:16" x14ac:dyDescent="0.2">
      <c r="A57" s="15">
        <v>1000</v>
      </c>
      <c r="B57" s="16" t="s">
        <v>16</v>
      </c>
      <c r="C57" s="16">
        <v>1000</v>
      </c>
      <c r="D57" s="17">
        <v>77.8</v>
      </c>
      <c r="E57" s="17">
        <v>12.69</v>
      </c>
      <c r="F57" s="18">
        <v>226217.09012199999</v>
      </c>
      <c r="G57" s="17">
        <v>3205.9675000000002</v>
      </c>
      <c r="H57" s="18">
        <v>3819.3629999999998</v>
      </c>
      <c r="I57" s="25" t="s">
        <v>16</v>
      </c>
      <c r="J57" s="25">
        <v>250</v>
      </c>
      <c r="K57" s="26">
        <v>19.8</v>
      </c>
      <c r="L57" s="26">
        <v>11.912000000000001</v>
      </c>
      <c r="M57" s="27">
        <v>50112.549909000001</v>
      </c>
      <c r="N57" s="26">
        <v>708.74289999999996</v>
      </c>
      <c r="O57" s="27">
        <v>726.27300000000002</v>
      </c>
      <c r="P57" s="28">
        <v>2.4</v>
      </c>
    </row>
    <row r="58" spans="1:16" x14ac:dyDescent="0.2">
      <c r="A58" s="15">
        <v>1000</v>
      </c>
      <c r="B58" s="16" t="s">
        <v>16</v>
      </c>
      <c r="C58" s="16">
        <v>1000</v>
      </c>
      <c r="D58" s="17">
        <v>74.599999999999994</v>
      </c>
      <c r="E58" s="17">
        <v>13.305</v>
      </c>
      <c r="F58" s="18">
        <v>236822.80582499999</v>
      </c>
      <c r="G58" s="17">
        <v>3292.4515000000001</v>
      </c>
      <c r="H58" s="18">
        <v>3971.348</v>
      </c>
      <c r="I58" s="25" t="s">
        <v>16</v>
      </c>
      <c r="J58" s="25">
        <v>300</v>
      </c>
      <c r="K58" s="26">
        <v>22.7</v>
      </c>
      <c r="L58" s="26">
        <v>12.558999999999999</v>
      </c>
      <c r="M58" s="27">
        <v>63195.253654</v>
      </c>
      <c r="N58" s="26">
        <v>879.58230000000003</v>
      </c>
      <c r="O58" s="27">
        <v>900.82</v>
      </c>
      <c r="P58" s="28">
        <v>2.7</v>
      </c>
    </row>
    <row r="59" spans="1:16" x14ac:dyDescent="0.2">
      <c r="A59" s="15">
        <v>1000</v>
      </c>
      <c r="B59" s="16" t="s">
        <v>16</v>
      </c>
      <c r="C59" s="16">
        <v>1000</v>
      </c>
      <c r="D59" s="17">
        <v>68</v>
      </c>
      <c r="E59" s="17">
        <v>13.776</v>
      </c>
      <c r="F59" s="18">
        <v>235853.48865099999</v>
      </c>
      <c r="G59" s="17">
        <v>3713.9717999999998</v>
      </c>
      <c r="H59" s="18">
        <v>4104.0389999999998</v>
      </c>
      <c r="I59" s="25" t="s">
        <v>16</v>
      </c>
      <c r="J59" s="25">
        <v>350</v>
      </c>
      <c r="K59" s="26">
        <v>27.6</v>
      </c>
      <c r="L59" s="26">
        <v>13.096</v>
      </c>
      <c r="M59" s="27">
        <v>74141.558846</v>
      </c>
      <c r="N59" s="26">
        <v>1166.5128999999999</v>
      </c>
      <c r="O59" s="27">
        <v>1133.9159999999999</v>
      </c>
      <c r="P59" s="28">
        <v>4.3999999999999897</v>
      </c>
    </row>
    <row r="60" spans="1:16" x14ac:dyDescent="0.2">
      <c r="A60" s="15">
        <v>1000</v>
      </c>
      <c r="B60" s="16" t="s">
        <v>16</v>
      </c>
      <c r="C60" s="16">
        <v>1000</v>
      </c>
      <c r="D60" s="17">
        <v>67.400000000000006</v>
      </c>
      <c r="E60" s="17">
        <v>14.401</v>
      </c>
      <c r="F60" s="18">
        <v>246163.02564099999</v>
      </c>
      <c r="G60" s="17">
        <v>3775.8960999999999</v>
      </c>
      <c r="H60" s="18">
        <v>4268.8940000000002</v>
      </c>
      <c r="I60" s="25" t="s">
        <v>16</v>
      </c>
      <c r="J60" s="25">
        <v>400</v>
      </c>
      <c r="K60" s="26">
        <v>28.4</v>
      </c>
      <c r="L60" s="26">
        <v>13.727</v>
      </c>
      <c r="M60" s="27">
        <v>89095.219794999997</v>
      </c>
      <c r="N60" s="26">
        <v>1367.1731</v>
      </c>
      <c r="O60" s="27">
        <v>1438.473</v>
      </c>
      <c r="P60" s="28">
        <v>4.2</v>
      </c>
    </row>
    <row r="61" spans="1:16" x14ac:dyDescent="0.2">
      <c r="A61" s="15">
        <v>1000</v>
      </c>
      <c r="B61" s="16" t="s">
        <v>16</v>
      </c>
      <c r="C61" s="16">
        <v>1000</v>
      </c>
      <c r="D61" s="17">
        <v>66.599999999999994</v>
      </c>
      <c r="E61" s="17">
        <v>14.321</v>
      </c>
      <c r="F61" s="18">
        <v>250250.85362400001</v>
      </c>
      <c r="G61" s="17">
        <v>3388.0974999999999</v>
      </c>
      <c r="H61" s="18">
        <v>4244.5439999999999</v>
      </c>
      <c r="I61" s="25" t="s">
        <v>16</v>
      </c>
      <c r="J61" s="25">
        <v>450</v>
      </c>
      <c r="K61" s="26">
        <v>29.2</v>
      </c>
      <c r="L61" s="26">
        <v>13.654999999999999</v>
      </c>
      <c r="M61" s="27">
        <v>102332.183662</v>
      </c>
      <c r="N61" s="26">
        <v>1386.3878</v>
      </c>
      <c r="O61" s="27">
        <v>1702.4059999999999</v>
      </c>
      <c r="P61" s="28">
        <v>4.2</v>
      </c>
    </row>
    <row r="62" spans="1:16" x14ac:dyDescent="0.2">
      <c r="A62" s="15">
        <v>1000</v>
      </c>
      <c r="B62" s="16" t="s">
        <v>16</v>
      </c>
      <c r="C62" s="16">
        <v>1000</v>
      </c>
      <c r="D62" s="17">
        <v>61.3</v>
      </c>
      <c r="E62" s="17">
        <v>14.771000000000001</v>
      </c>
      <c r="F62" s="18">
        <v>265306.11815900001</v>
      </c>
      <c r="G62" s="17">
        <v>3625.4596999999999</v>
      </c>
      <c r="H62" s="18">
        <v>4368.4610000000002</v>
      </c>
      <c r="I62" s="25" t="s">
        <v>16</v>
      </c>
      <c r="J62" s="25">
        <v>500</v>
      </c>
      <c r="K62" s="26">
        <v>35</v>
      </c>
      <c r="L62" s="26">
        <v>14.157999999999999</v>
      </c>
      <c r="M62" s="27">
        <v>121724.486038</v>
      </c>
      <c r="N62" s="26">
        <v>1667.6382000000001</v>
      </c>
      <c r="O62" s="27">
        <v>2063.3139999999999</v>
      </c>
      <c r="P62" s="28">
        <v>3.69999999999999</v>
      </c>
    </row>
    <row r="63" spans="1:16" x14ac:dyDescent="0.2">
      <c r="A63" s="15">
        <v>1000</v>
      </c>
      <c r="B63" s="16" t="s">
        <v>16</v>
      </c>
      <c r="C63" s="16">
        <v>1000</v>
      </c>
      <c r="D63" s="17">
        <v>58.599999999999902</v>
      </c>
      <c r="E63" s="17">
        <v>15.544</v>
      </c>
      <c r="F63" s="18">
        <v>277502.03443</v>
      </c>
      <c r="G63" s="17">
        <v>3870.6929</v>
      </c>
      <c r="H63" s="18">
        <v>4584.6130000000003</v>
      </c>
      <c r="I63" s="25" t="s">
        <v>16</v>
      </c>
      <c r="J63" s="25">
        <v>650</v>
      </c>
      <c r="K63" s="26">
        <v>37.1</v>
      </c>
      <c r="L63" s="26">
        <v>14.958</v>
      </c>
      <c r="M63" s="27">
        <v>167621.04131299999</v>
      </c>
      <c r="N63" s="26">
        <v>2340.0362</v>
      </c>
      <c r="O63" s="27">
        <v>3036.085</v>
      </c>
      <c r="P63" s="28">
        <v>4.3</v>
      </c>
    </row>
    <row r="64" spans="1:16" x14ac:dyDescent="0.2">
      <c r="A64" s="15">
        <v>1000</v>
      </c>
      <c r="B64" s="16" t="s">
        <v>16</v>
      </c>
      <c r="C64" s="16">
        <v>1000</v>
      </c>
      <c r="D64" s="17">
        <v>56.899999999999899</v>
      </c>
      <c r="E64" s="17">
        <v>15.45</v>
      </c>
      <c r="F64" s="18">
        <v>265919.49662699999</v>
      </c>
      <c r="G64" s="17">
        <v>3840.2757000000001</v>
      </c>
      <c r="H64" s="18">
        <v>4556.3119999999999</v>
      </c>
      <c r="I64" s="25" t="s">
        <v>16</v>
      </c>
      <c r="J64" s="25">
        <v>700</v>
      </c>
      <c r="K64" s="26">
        <v>38.200000000000003</v>
      </c>
      <c r="L64" s="26">
        <v>14.881</v>
      </c>
      <c r="M64" s="27">
        <v>173206.27094399999</v>
      </c>
      <c r="N64" s="26">
        <v>2501.0693000000001</v>
      </c>
      <c r="O64" s="27">
        <v>3260.982</v>
      </c>
      <c r="P64" s="28">
        <v>4.9000000000000004</v>
      </c>
    </row>
    <row r="65" spans="1:16" x14ac:dyDescent="0.2">
      <c r="A65" s="15">
        <v>1000</v>
      </c>
      <c r="B65" s="16" t="s">
        <v>16</v>
      </c>
      <c r="C65" s="16">
        <v>1000</v>
      </c>
      <c r="D65" s="17">
        <v>57.099999999999902</v>
      </c>
      <c r="E65" s="17">
        <v>15.474</v>
      </c>
      <c r="F65" s="18">
        <v>257378.53295699999</v>
      </c>
      <c r="G65" s="17">
        <v>4041.2118999999998</v>
      </c>
      <c r="H65" s="18">
        <v>4555.0540000000001</v>
      </c>
      <c r="I65" s="25" t="s">
        <v>16</v>
      </c>
      <c r="J65" s="25">
        <v>750</v>
      </c>
      <c r="K65" s="26">
        <v>37.5</v>
      </c>
      <c r="L65" s="26">
        <v>14.903</v>
      </c>
      <c r="M65" s="27">
        <v>179776.724261</v>
      </c>
      <c r="N65" s="26">
        <v>2824.3786</v>
      </c>
      <c r="O65" s="27">
        <v>3486.6010000000001</v>
      </c>
      <c r="P65" s="28">
        <v>5.4</v>
      </c>
    </row>
    <row r="66" spans="1:16" x14ac:dyDescent="0.2">
      <c r="A66" s="15">
        <v>1000</v>
      </c>
      <c r="B66" s="16" t="s">
        <v>16</v>
      </c>
      <c r="C66" s="16">
        <v>1000</v>
      </c>
      <c r="D66" s="17">
        <v>53.1</v>
      </c>
      <c r="E66" s="17">
        <v>15.565</v>
      </c>
      <c r="F66" s="18">
        <v>264178.18031000003</v>
      </c>
      <c r="G66" s="17">
        <v>3601.1765999999998</v>
      </c>
      <c r="H66" s="18">
        <v>4579.1559999999999</v>
      </c>
      <c r="I66" s="25" t="s">
        <v>16</v>
      </c>
      <c r="J66" s="25">
        <v>800</v>
      </c>
      <c r="K66" s="26">
        <v>41.9</v>
      </c>
      <c r="L66" s="26">
        <v>15.034000000000001</v>
      </c>
      <c r="M66" s="27">
        <v>197269.48237700001</v>
      </c>
      <c r="N66" s="26">
        <v>2690.4776999999999</v>
      </c>
      <c r="O66" s="27">
        <v>3717.3670000000002</v>
      </c>
      <c r="P66" s="28">
        <v>5</v>
      </c>
    </row>
    <row r="67" spans="1:16" x14ac:dyDescent="0.2">
      <c r="A67" s="15">
        <v>1000</v>
      </c>
      <c r="B67" s="16" t="s">
        <v>16</v>
      </c>
      <c r="C67" s="16">
        <v>1000</v>
      </c>
      <c r="D67" s="17">
        <v>53.2</v>
      </c>
      <c r="E67" s="17">
        <v>15.51</v>
      </c>
      <c r="F67" s="18">
        <v>273557.49067099998</v>
      </c>
      <c r="G67" s="17">
        <v>3301.5686000000001</v>
      </c>
      <c r="H67" s="18">
        <v>4574.5069999999996</v>
      </c>
      <c r="I67" s="25" t="s">
        <v>16</v>
      </c>
      <c r="J67" s="25">
        <v>850</v>
      </c>
      <c r="K67" s="26">
        <v>43.9</v>
      </c>
      <c r="L67" s="26">
        <v>14.978</v>
      </c>
      <c r="M67" s="27">
        <v>217964.97936999999</v>
      </c>
      <c r="N67" s="26">
        <v>2627.268</v>
      </c>
      <c r="O67" s="27">
        <v>3901.8829999999998</v>
      </c>
      <c r="P67" s="28">
        <v>2.9</v>
      </c>
    </row>
    <row r="68" spans="1:16" x14ac:dyDescent="0.2">
      <c r="A68" s="15">
        <v>1000</v>
      </c>
      <c r="B68" s="16" t="s">
        <v>16</v>
      </c>
      <c r="C68" s="16">
        <v>1000</v>
      </c>
      <c r="D68" s="17">
        <v>50.3</v>
      </c>
      <c r="E68" s="17">
        <v>15.474</v>
      </c>
      <c r="F68" s="18">
        <v>276331.76153999998</v>
      </c>
      <c r="G68" s="17">
        <v>3339.0351000000001</v>
      </c>
      <c r="H68" s="18">
        <v>4567.7889999999998</v>
      </c>
      <c r="I68" s="25" t="s">
        <v>16</v>
      </c>
      <c r="J68" s="25">
        <v>900</v>
      </c>
      <c r="K68" s="26">
        <v>46.4</v>
      </c>
      <c r="L68" s="26">
        <v>14.971</v>
      </c>
      <c r="M68" s="27">
        <v>232785.83565200001</v>
      </c>
      <c r="N68" s="26">
        <v>2814.9054999999998</v>
      </c>
      <c r="O68" s="27">
        <v>4065.002</v>
      </c>
      <c r="P68" s="28">
        <v>3.3</v>
      </c>
    </row>
    <row r="69" spans="1:16" x14ac:dyDescent="0.2">
      <c r="A69" s="15">
        <v>1000</v>
      </c>
      <c r="B69" s="16" t="s">
        <v>16</v>
      </c>
      <c r="C69" s="16">
        <v>1000</v>
      </c>
      <c r="D69" s="17">
        <v>52.2</v>
      </c>
      <c r="E69" s="17">
        <v>15.8</v>
      </c>
      <c r="F69" s="18">
        <v>291169.48279799998</v>
      </c>
      <c r="G69" s="17">
        <v>3432.6169</v>
      </c>
      <c r="H69" s="18">
        <v>4624.7150000000001</v>
      </c>
      <c r="I69" s="25" t="s">
        <v>16</v>
      </c>
      <c r="J69" s="25">
        <v>1000</v>
      </c>
      <c r="K69" s="26">
        <v>44.5</v>
      </c>
      <c r="L69" s="26">
        <v>15.278</v>
      </c>
      <c r="M69" s="27">
        <v>273806.34666500002</v>
      </c>
      <c r="N69" s="26">
        <v>3220.3980000000001</v>
      </c>
      <c r="O69" s="27">
        <v>4451.3580000000002</v>
      </c>
      <c r="P69" s="28">
        <v>3.3</v>
      </c>
    </row>
    <row r="70" spans="1:16" x14ac:dyDescent="0.2">
      <c r="A70" s="15">
        <v>1000</v>
      </c>
      <c r="B70" s="16" t="s">
        <v>16</v>
      </c>
      <c r="C70" s="16">
        <v>1000</v>
      </c>
      <c r="D70" s="17">
        <v>38.200000000000003</v>
      </c>
      <c r="E70" s="17">
        <v>15.984</v>
      </c>
      <c r="F70" s="18">
        <v>272783.269936</v>
      </c>
      <c r="G70" s="17">
        <v>3840.7822999999999</v>
      </c>
      <c r="H70" s="18">
        <v>4685.576</v>
      </c>
      <c r="I70" s="25" t="s">
        <v>16</v>
      </c>
      <c r="J70" s="25">
        <v>2000</v>
      </c>
      <c r="K70" s="26">
        <v>56.999999999999901</v>
      </c>
      <c r="L70" s="26">
        <v>15.602</v>
      </c>
      <c r="M70" s="27">
        <v>517068.28715799999</v>
      </c>
      <c r="N70" s="26">
        <v>7273.9434000000001</v>
      </c>
      <c r="O70" s="27">
        <v>7664.63</v>
      </c>
      <c r="P70" s="28">
        <v>4.8</v>
      </c>
    </row>
    <row r="71" spans="1:16" x14ac:dyDescent="0.2">
      <c r="A71" s="15">
        <v>1000</v>
      </c>
      <c r="B71" s="16" t="s">
        <v>16</v>
      </c>
      <c r="C71" s="16">
        <v>1000</v>
      </c>
      <c r="D71" s="17">
        <v>37.1</v>
      </c>
      <c r="E71" s="17">
        <v>16.123999999999999</v>
      </c>
      <c r="F71" s="18">
        <v>262305.81139599998</v>
      </c>
      <c r="G71" s="17">
        <v>4178.8879999999999</v>
      </c>
      <c r="H71" s="18">
        <v>4714.0150000000003</v>
      </c>
      <c r="I71" s="25" t="s">
        <v>16</v>
      </c>
      <c r="J71" s="25">
        <v>3000</v>
      </c>
      <c r="K71" s="26">
        <v>58.099999999999902</v>
      </c>
      <c r="L71" s="26">
        <v>15.753</v>
      </c>
      <c r="M71" s="27">
        <v>752046.58278299996</v>
      </c>
      <c r="N71" s="26">
        <v>11975.4563</v>
      </c>
      <c r="O71" s="27">
        <v>12006.828</v>
      </c>
      <c r="P71" s="28">
        <v>4.8</v>
      </c>
    </row>
    <row r="72" spans="1:16" x14ac:dyDescent="0.2">
      <c r="A72" s="15">
        <v>1000</v>
      </c>
      <c r="B72" s="16" t="s">
        <v>16</v>
      </c>
      <c r="C72" s="16">
        <v>1000</v>
      </c>
      <c r="D72" s="17">
        <v>34</v>
      </c>
      <c r="E72" s="17">
        <v>15.952999999999999</v>
      </c>
      <c r="F72" s="18">
        <v>266714.98124399898</v>
      </c>
      <c r="G72" s="17">
        <v>3869.8797</v>
      </c>
      <c r="H72" s="18">
        <v>4690.1120000000001</v>
      </c>
      <c r="I72" s="25" t="s">
        <v>16</v>
      </c>
      <c r="J72" s="25">
        <v>4000</v>
      </c>
      <c r="K72" s="26">
        <v>62.4</v>
      </c>
      <c r="L72" s="26">
        <v>15.613</v>
      </c>
      <c r="M72" s="27">
        <v>1024341.931572</v>
      </c>
      <c r="N72" s="26">
        <v>14860.3752</v>
      </c>
      <c r="O72" s="27">
        <v>16317.111999999999</v>
      </c>
      <c r="P72" s="28">
        <v>3.5999999999999899</v>
      </c>
    </row>
    <row r="73" spans="1:16" x14ac:dyDescent="0.2">
      <c r="A73" s="15">
        <v>1000</v>
      </c>
      <c r="B73" s="16" t="s">
        <v>16</v>
      </c>
      <c r="C73" s="16">
        <v>1000</v>
      </c>
      <c r="D73" s="17">
        <v>28.599999999999898</v>
      </c>
      <c r="E73" s="17">
        <v>15.843</v>
      </c>
      <c r="F73" s="18">
        <v>272990.010626</v>
      </c>
      <c r="G73" s="17">
        <v>3217.0263</v>
      </c>
      <c r="H73" s="18">
        <v>4664.6580000000004</v>
      </c>
      <c r="I73" s="25" t="s">
        <v>16</v>
      </c>
      <c r="J73" s="25">
        <v>5000</v>
      </c>
      <c r="K73" s="26">
        <v>66.3</v>
      </c>
      <c r="L73" s="26">
        <v>15.557</v>
      </c>
      <c r="M73" s="27">
        <v>1317776.737126</v>
      </c>
      <c r="N73" s="26">
        <v>15560.913200000001</v>
      </c>
      <c r="O73" s="27">
        <v>20111.525000000001</v>
      </c>
      <c r="P73" s="28">
        <v>5.0999999999999996</v>
      </c>
    </row>
    <row r="74" spans="1:16" x14ac:dyDescent="0.2">
      <c r="A74" s="15">
        <v>1000</v>
      </c>
      <c r="B74" s="16" t="s">
        <v>16</v>
      </c>
      <c r="C74" s="16">
        <v>1000</v>
      </c>
      <c r="D74" s="17">
        <v>26.9</v>
      </c>
      <c r="E74" s="17">
        <v>15.721</v>
      </c>
      <c r="F74" s="18">
        <v>281310.50461599999</v>
      </c>
      <c r="G74" s="17">
        <v>3282.4805000000001</v>
      </c>
      <c r="H74" s="18">
        <v>4640.3919999999998</v>
      </c>
      <c r="I74" s="25" t="s">
        <v>16</v>
      </c>
      <c r="J74" s="25">
        <v>6000</v>
      </c>
      <c r="K74" s="26">
        <v>68.7</v>
      </c>
      <c r="L74" s="26">
        <v>15.452</v>
      </c>
      <c r="M74" s="27">
        <v>1632433.404106</v>
      </c>
      <c r="N74" s="26">
        <v>19023.750499999998</v>
      </c>
      <c r="O74" s="27">
        <v>23628.469000000001</v>
      </c>
      <c r="P74" s="28">
        <v>4.3999999999999897</v>
      </c>
    </row>
    <row r="75" spans="1:16" x14ac:dyDescent="0.2">
      <c r="A75" s="15">
        <v>1000</v>
      </c>
      <c r="B75" s="16" t="s">
        <v>16</v>
      </c>
      <c r="C75" s="16">
        <v>1000</v>
      </c>
      <c r="D75" s="17">
        <v>28.299999999999901</v>
      </c>
      <c r="E75" s="17">
        <v>15.832000000000001</v>
      </c>
      <c r="F75" s="18">
        <v>269285.53605400003</v>
      </c>
      <c r="G75" s="17">
        <v>3204.1909999999998</v>
      </c>
      <c r="H75" s="18">
        <v>4674.6769999999997</v>
      </c>
      <c r="I75" s="25" t="s">
        <v>16</v>
      </c>
      <c r="J75" s="25">
        <v>7000</v>
      </c>
      <c r="K75" s="26">
        <v>67.7</v>
      </c>
      <c r="L75" s="26">
        <v>15.548999999999999</v>
      </c>
      <c r="M75" s="27">
        <v>1828777.8166439999</v>
      </c>
      <c r="N75" s="26">
        <v>21774.000499999998</v>
      </c>
      <c r="O75" s="27">
        <v>27394.591</v>
      </c>
      <c r="P75" s="28">
        <v>4</v>
      </c>
    </row>
    <row r="76" spans="1:16" x14ac:dyDescent="0.2">
      <c r="A76" s="15">
        <v>1000</v>
      </c>
      <c r="B76" s="16" t="s">
        <v>16</v>
      </c>
      <c r="C76" s="16">
        <v>1000</v>
      </c>
      <c r="D76" s="17">
        <v>26.1</v>
      </c>
      <c r="E76" s="17">
        <v>15.372</v>
      </c>
      <c r="F76" s="18">
        <v>261905.80472399999</v>
      </c>
      <c r="G76" s="17">
        <v>3097.7950000000001</v>
      </c>
      <c r="H76" s="18">
        <v>4572.4629999999997</v>
      </c>
      <c r="I76" s="25" t="s">
        <v>16</v>
      </c>
      <c r="J76" s="25">
        <v>8000</v>
      </c>
      <c r="K76" s="26">
        <v>70.7</v>
      </c>
      <c r="L76" s="26">
        <v>15.111000000000001</v>
      </c>
      <c r="M76" s="27">
        <v>2034704.5253029999</v>
      </c>
      <c r="N76" s="26">
        <v>24046.874899999999</v>
      </c>
      <c r="O76" s="27">
        <v>30083.044999999998</v>
      </c>
      <c r="P76" s="28">
        <v>3.2</v>
      </c>
    </row>
    <row r="77" spans="1:16" x14ac:dyDescent="0.2">
      <c r="A77" s="15">
        <v>1000</v>
      </c>
      <c r="B77" s="16" t="s">
        <v>16</v>
      </c>
      <c r="C77" s="16">
        <v>1000</v>
      </c>
      <c r="D77" s="17">
        <v>24.8</v>
      </c>
      <c r="E77" s="17">
        <v>15.266</v>
      </c>
      <c r="F77" s="18">
        <v>274633.30968399998</v>
      </c>
      <c r="G77" s="17">
        <v>3204.7505999999998</v>
      </c>
      <c r="H77" s="18">
        <v>4542.9660000000003</v>
      </c>
      <c r="I77" s="25" t="s">
        <v>16</v>
      </c>
      <c r="J77" s="25">
        <v>9000</v>
      </c>
      <c r="K77" s="26">
        <v>71.899999999999906</v>
      </c>
      <c r="L77" s="26">
        <v>15.018000000000001</v>
      </c>
      <c r="M77" s="27">
        <v>2407817.174199</v>
      </c>
      <c r="N77" s="26">
        <v>28104.418399999999</v>
      </c>
      <c r="O77" s="27">
        <v>33424.578000000001</v>
      </c>
      <c r="P77" s="28">
        <v>3.3</v>
      </c>
    </row>
    <row r="78" spans="1:16" x14ac:dyDescent="0.2">
      <c r="A78" s="15">
        <v>1000</v>
      </c>
      <c r="B78" s="16" t="s">
        <v>16</v>
      </c>
      <c r="C78" s="16">
        <v>1000</v>
      </c>
      <c r="D78" s="17">
        <v>21.5</v>
      </c>
      <c r="E78" s="17">
        <v>15.205</v>
      </c>
      <c r="F78" s="18">
        <v>265689.773078</v>
      </c>
      <c r="G78" s="17">
        <v>3122.8544000000002</v>
      </c>
      <c r="H78" s="18">
        <v>4532.1360000000004</v>
      </c>
      <c r="I78" s="25" t="s">
        <v>16</v>
      </c>
      <c r="J78" s="25">
        <v>10000</v>
      </c>
      <c r="K78" s="26">
        <v>76.2</v>
      </c>
      <c r="L78" s="26">
        <v>14.99</v>
      </c>
      <c r="M78" s="27">
        <v>2595831.6154759899</v>
      </c>
      <c r="N78" s="26">
        <v>30531.8596</v>
      </c>
      <c r="O78" s="27">
        <v>36704.665000000001</v>
      </c>
      <c r="P78" s="28">
        <v>2.2999999999999998</v>
      </c>
    </row>
    <row r="79" spans="1:16" x14ac:dyDescent="0.2">
      <c r="A79" s="15">
        <v>1000</v>
      </c>
      <c r="B79" s="16" t="s">
        <v>16</v>
      </c>
      <c r="C79" s="16">
        <v>1000</v>
      </c>
      <c r="D79" s="17">
        <v>99.9</v>
      </c>
      <c r="E79" s="17">
        <v>7.6529999999999996</v>
      </c>
      <c r="F79" s="18">
        <v>155697.331917</v>
      </c>
      <c r="G79" s="17">
        <v>1829.8866</v>
      </c>
      <c r="H79" s="18">
        <v>2360.89</v>
      </c>
      <c r="I79" s="25" t="s">
        <v>17</v>
      </c>
      <c r="J79" s="25">
        <v>5</v>
      </c>
      <c r="K79" s="26">
        <v>0.1</v>
      </c>
      <c r="L79" s="26">
        <v>6.6539999999999999</v>
      </c>
      <c r="M79" s="27">
        <v>993.46278099999995</v>
      </c>
      <c r="N79" s="26">
        <v>11.883599999999999</v>
      </c>
      <c r="O79" s="27">
        <v>10.253</v>
      </c>
      <c r="P79" s="28">
        <v>0</v>
      </c>
    </row>
    <row r="80" spans="1:16" x14ac:dyDescent="0.2">
      <c r="A80" s="15">
        <v>1000</v>
      </c>
      <c r="B80" s="16" t="s">
        <v>16</v>
      </c>
      <c r="C80" s="16">
        <v>1000</v>
      </c>
      <c r="D80" s="17">
        <v>98.2</v>
      </c>
      <c r="E80" s="17">
        <v>8.8279999999999994</v>
      </c>
      <c r="F80" s="18">
        <v>170900.02885899899</v>
      </c>
      <c r="G80" s="17">
        <v>2535.4641999999999</v>
      </c>
      <c r="H80" s="18">
        <v>2746.8319999999999</v>
      </c>
      <c r="I80" s="25" t="s">
        <v>17</v>
      </c>
      <c r="J80" s="25">
        <v>10</v>
      </c>
      <c r="K80" s="26">
        <v>1</v>
      </c>
      <c r="L80" s="26">
        <v>7.8460000000000001</v>
      </c>
      <c r="M80" s="27">
        <v>1688.7563519999901</v>
      </c>
      <c r="N80" s="26">
        <v>24.8504</v>
      </c>
      <c r="O80" s="27">
        <v>25.76</v>
      </c>
      <c r="P80" s="28">
        <v>0.8</v>
      </c>
    </row>
    <row r="81" spans="1:16" x14ac:dyDescent="0.2">
      <c r="A81" s="15">
        <v>1000</v>
      </c>
      <c r="B81" s="16" t="s">
        <v>16</v>
      </c>
      <c r="C81" s="16">
        <v>1000</v>
      </c>
      <c r="D81" s="17">
        <v>97</v>
      </c>
      <c r="E81" s="17">
        <v>9.8770000000000007</v>
      </c>
      <c r="F81" s="18">
        <v>184815.60758000001</v>
      </c>
      <c r="G81" s="17">
        <v>2771.6718999999998</v>
      </c>
      <c r="H81" s="18">
        <v>3028.22</v>
      </c>
      <c r="I81" s="25" t="s">
        <v>17</v>
      </c>
      <c r="J81" s="25">
        <v>20</v>
      </c>
      <c r="K81" s="26">
        <v>2</v>
      </c>
      <c r="L81" s="26">
        <v>8.907</v>
      </c>
      <c r="M81" s="27">
        <v>3849.7743439999999</v>
      </c>
      <c r="N81" s="26">
        <v>59.6845</v>
      </c>
      <c r="O81" s="27">
        <v>66.933000000000007</v>
      </c>
      <c r="P81" s="28">
        <v>1</v>
      </c>
    </row>
    <row r="82" spans="1:16" x14ac:dyDescent="0.2">
      <c r="A82" s="15">
        <v>1000</v>
      </c>
      <c r="B82" s="16" t="s">
        <v>16</v>
      </c>
      <c r="C82" s="16">
        <v>1000</v>
      </c>
      <c r="D82" s="17">
        <v>94.5</v>
      </c>
      <c r="E82" s="17">
        <v>10.84</v>
      </c>
      <c r="F82" s="18">
        <v>203353.052524</v>
      </c>
      <c r="G82" s="17">
        <v>2885.2802000000001</v>
      </c>
      <c r="H82" s="18">
        <v>3306.2739999999999</v>
      </c>
      <c r="I82" s="25" t="s">
        <v>17</v>
      </c>
      <c r="J82" s="25">
        <v>30</v>
      </c>
      <c r="K82" s="26">
        <v>4.2</v>
      </c>
      <c r="L82" s="26">
        <v>9.8949999999999996</v>
      </c>
      <c r="M82" s="27">
        <v>6070.8220799999999</v>
      </c>
      <c r="N82" s="26">
        <v>86.177000000000007</v>
      </c>
      <c r="O82" s="27">
        <v>82.272999999999996</v>
      </c>
      <c r="P82" s="28">
        <v>1.3</v>
      </c>
    </row>
    <row r="83" spans="1:16" x14ac:dyDescent="0.2">
      <c r="A83" s="15">
        <v>1000</v>
      </c>
      <c r="B83" s="16" t="s">
        <v>16</v>
      </c>
      <c r="C83" s="16">
        <v>1000</v>
      </c>
      <c r="D83" s="17">
        <v>92.3</v>
      </c>
      <c r="E83" s="17">
        <v>11.292</v>
      </c>
      <c r="F83" s="18">
        <v>212847.47365500001</v>
      </c>
      <c r="G83" s="17">
        <v>3146.4850000000001</v>
      </c>
      <c r="H83" s="18">
        <v>3426.8760000000002</v>
      </c>
      <c r="I83" s="25" t="s">
        <v>17</v>
      </c>
      <c r="J83" s="25">
        <v>40</v>
      </c>
      <c r="K83" s="26">
        <v>5.5</v>
      </c>
      <c r="L83" s="26">
        <v>10.369</v>
      </c>
      <c r="M83" s="27">
        <v>8379.8597300000001</v>
      </c>
      <c r="N83" s="26">
        <v>123.8372</v>
      </c>
      <c r="O83" s="27">
        <v>101.643</v>
      </c>
      <c r="P83" s="28">
        <v>2.19999999999999</v>
      </c>
    </row>
    <row r="84" spans="1:16" x14ac:dyDescent="0.2">
      <c r="A84" s="15">
        <v>1000</v>
      </c>
      <c r="B84" s="16" t="s">
        <v>16</v>
      </c>
      <c r="C84" s="16">
        <v>1000</v>
      </c>
      <c r="D84" s="17">
        <v>90.2</v>
      </c>
      <c r="E84" s="17">
        <v>12.090999999999999</v>
      </c>
      <c r="F84" s="18">
        <v>219126.22213400001</v>
      </c>
      <c r="G84" s="17">
        <v>3177.6815000000001</v>
      </c>
      <c r="H84" s="18">
        <v>3645.6509999999998</v>
      </c>
      <c r="I84" s="25" t="s">
        <v>17</v>
      </c>
      <c r="J84" s="25">
        <v>50</v>
      </c>
      <c r="K84" s="26">
        <v>7.3</v>
      </c>
      <c r="L84" s="26">
        <v>11.189</v>
      </c>
      <c r="M84" s="27">
        <v>11091.086098</v>
      </c>
      <c r="N84" s="26">
        <v>159.17920000000001</v>
      </c>
      <c r="O84" s="27">
        <v>142.221</v>
      </c>
      <c r="P84" s="28">
        <v>2.5</v>
      </c>
    </row>
    <row r="85" spans="1:16" x14ac:dyDescent="0.2">
      <c r="A85" s="15">
        <v>1000</v>
      </c>
      <c r="B85" s="16" t="s">
        <v>16</v>
      </c>
      <c r="C85" s="16">
        <v>1000</v>
      </c>
      <c r="D85" s="17">
        <v>89.1</v>
      </c>
      <c r="E85" s="17">
        <v>12.212999999999999</v>
      </c>
      <c r="F85" s="18">
        <v>228893.777558</v>
      </c>
      <c r="G85" s="17">
        <v>3233.0666999999999</v>
      </c>
      <c r="H85" s="18">
        <v>3667.4009999999998</v>
      </c>
      <c r="I85" s="25" t="s">
        <v>17</v>
      </c>
      <c r="J85" s="25">
        <v>60</v>
      </c>
      <c r="K85" s="26">
        <v>8.6</v>
      </c>
      <c r="L85" s="26">
        <v>11.321999999999999</v>
      </c>
      <c r="M85" s="27">
        <v>14242.001762</v>
      </c>
      <c r="N85" s="26">
        <v>201.03030000000001</v>
      </c>
      <c r="O85" s="27">
        <v>195.88499999999999</v>
      </c>
      <c r="P85" s="28">
        <v>2.2999999999999998</v>
      </c>
    </row>
    <row r="86" spans="1:16" x14ac:dyDescent="0.2">
      <c r="A86" s="15">
        <v>1000</v>
      </c>
      <c r="B86" s="16" t="s">
        <v>16</v>
      </c>
      <c r="C86" s="16">
        <v>1000</v>
      </c>
      <c r="D86" s="17">
        <v>87.9</v>
      </c>
      <c r="E86" s="17">
        <v>12.430999999999999</v>
      </c>
      <c r="F86" s="18">
        <v>226148.42946300001</v>
      </c>
      <c r="G86" s="17">
        <v>2668.8962000000001</v>
      </c>
      <c r="H86" s="18">
        <v>3711.4380000000001</v>
      </c>
      <c r="I86" s="25" t="s">
        <v>17</v>
      </c>
      <c r="J86" s="25">
        <v>70</v>
      </c>
      <c r="K86" s="26">
        <v>10.8</v>
      </c>
      <c r="L86" s="26">
        <v>11.552</v>
      </c>
      <c r="M86" s="27">
        <v>17154.890001</v>
      </c>
      <c r="N86" s="26">
        <v>201.46809999999999</v>
      </c>
      <c r="O86" s="27">
        <v>267.50799999999998</v>
      </c>
      <c r="P86" s="28">
        <v>1.3</v>
      </c>
    </row>
    <row r="87" spans="1:16" x14ac:dyDescent="0.2">
      <c r="A87" s="15">
        <v>1000</v>
      </c>
      <c r="B87" s="16" t="s">
        <v>16</v>
      </c>
      <c r="C87" s="16">
        <v>1000</v>
      </c>
      <c r="D87" s="17">
        <v>85.8</v>
      </c>
      <c r="E87" s="17">
        <v>12.561</v>
      </c>
      <c r="F87" s="18">
        <v>217431.747569</v>
      </c>
      <c r="G87" s="17">
        <v>3206.4638</v>
      </c>
      <c r="H87" s="18">
        <v>3748.1559999999999</v>
      </c>
      <c r="I87" s="25" t="s">
        <v>17</v>
      </c>
      <c r="J87" s="25">
        <v>80</v>
      </c>
      <c r="K87" s="26">
        <v>12.2</v>
      </c>
      <c r="L87" s="26">
        <v>11.702999999999999</v>
      </c>
      <c r="M87" s="27">
        <v>19233.950015999999</v>
      </c>
      <c r="N87" s="26">
        <v>283.90350000000001</v>
      </c>
      <c r="O87" s="27">
        <v>335.34800000000001</v>
      </c>
      <c r="P87" s="28">
        <v>2</v>
      </c>
    </row>
    <row r="88" spans="1:16" x14ac:dyDescent="0.2">
      <c r="A88" s="15">
        <v>1000</v>
      </c>
      <c r="B88" s="16" t="s">
        <v>16</v>
      </c>
      <c r="C88" s="16">
        <v>1000</v>
      </c>
      <c r="D88" s="17">
        <v>83.8</v>
      </c>
      <c r="E88" s="17">
        <v>13.259</v>
      </c>
      <c r="F88" s="18">
        <v>243400.378539</v>
      </c>
      <c r="G88" s="17">
        <v>3533.9369000000002</v>
      </c>
      <c r="H88" s="18">
        <v>3943.6210000000001</v>
      </c>
      <c r="I88" s="25" t="s">
        <v>17</v>
      </c>
      <c r="J88" s="25">
        <v>90</v>
      </c>
      <c r="K88" s="26">
        <v>13.8</v>
      </c>
      <c r="L88" s="26">
        <v>12.420999999999999</v>
      </c>
      <c r="M88" s="27">
        <v>24795.064691</v>
      </c>
      <c r="N88" s="26">
        <v>360.35860000000002</v>
      </c>
      <c r="O88" s="27">
        <v>419.995</v>
      </c>
      <c r="P88" s="28">
        <v>2.4</v>
      </c>
    </row>
    <row r="89" spans="1:16" x14ac:dyDescent="0.2">
      <c r="A89" s="15">
        <v>1000</v>
      </c>
      <c r="B89" s="16" t="s">
        <v>16</v>
      </c>
      <c r="C89" s="16">
        <v>1000</v>
      </c>
      <c r="D89" s="17">
        <v>83.8</v>
      </c>
      <c r="E89" s="17">
        <v>13.032999999999999</v>
      </c>
      <c r="F89" s="18">
        <v>224526.52212099999</v>
      </c>
      <c r="G89" s="17">
        <v>3236.4964</v>
      </c>
      <c r="H89" s="18">
        <v>3872.636</v>
      </c>
      <c r="I89" s="25" t="s">
        <v>17</v>
      </c>
      <c r="J89" s="25">
        <v>100</v>
      </c>
      <c r="K89" s="26">
        <v>13.9</v>
      </c>
      <c r="L89" s="26">
        <v>12.195</v>
      </c>
      <c r="M89" s="27">
        <v>25432.057535</v>
      </c>
      <c r="N89" s="26">
        <v>367.0847</v>
      </c>
      <c r="O89" s="27">
        <v>462.42500000000001</v>
      </c>
      <c r="P89" s="28">
        <v>2.2999999999999998</v>
      </c>
    </row>
    <row r="90" spans="1:16" x14ac:dyDescent="0.2">
      <c r="A90" s="15">
        <v>1000</v>
      </c>
      <c r="B90" s="16" t="s">
        <v>16</v>
      </c>
      <c r="C90" s="16">
        <v>1000</v>
      </c>
      <c r="D90" s="17">
        <v>76.2</v>
      </c>
      <c r="E90" s="17">
        <v>14.202</v>
      </c>
      <c r="F90" s="18">
        <v>246197.930112</v>
      </c>
      <c r="G90" s="17">
        <v>3600.1071000000002</v>
      </c>
      <c r="H90" s="18">
        <v>4181.625</v>
      </c>
      <c r="I90" s="25" t="s">
        <v>17</v>
      </c>
      <c r="J90" s="25">
        <v>150</v>
      </c>
      <c r="K90" s="26">
        <v>20.9</v>
      </c>
      <c r="L90" s="26">
        <v>13.44</v>
      </c>
      <c r="M90" s="27">
        <v>42147.598115000001</v>
      </c>
      <c r="N90" s="26">
        <v>617.16279999999995</v>
      </c>
      <c r="O90" s="27">
        <v>688.11699999999996</v>
      </c>
      <c r="P90" s="28">
        <v>2.9</v>
      </c>
    </row>
    <row r="91" spans="1:16" x14ac:dyDescent="0.2">
      <c r="A91" s="15">
        <v>1000</v>
      </c>
      <c r="B91" s="16" t="s">
        <v>16</v>
      </c>
      <c r="C91" s="16">
        <v>1000</v>
      </c>
      <c r="D91" s="17">
        <v>71</v>
      </c>
      <c r="E91" s="17">
        <v>15.018000000000001</v>
      </c>
      <c r="F91" s="18">
        <v>264468.60789599997</v>
      </c>
      <c r="G91" s="17">
        <v>3773.5234999999998</v>
      </c>
      <c r="H91" s="18">
        <v>4402.9660000000003</v>
      </c>
      <c r="I91" s="25" t="s">
        <v>17</v>
      </c>
      <c r="J91" s="25">
        <v>200</v>
      </c>
      <c r="K91" s="26">
        <v>25.5</v>
      </c>
      <c r="L91" s="26">
        <v>14.308</v>
      </c>
      <c r="M91" s="27">
        <v>59696.489522000003</v>
      </c>
      <c r="N91" s="26">
        <v>850.63810000000001</v>
      </c>
      <c r="O91" s="27">
        <v>855.79100000000005</v>
      </c>
      <c r="P91" s="28">
        <v>3.5</v>
      </c>
    </row>
    <row r="92" spans="1:16" x14ac:dyDescent="0.2">
      <c r="A92" s="15">
        <v>1000</v>
      </c>
      <c r="B92" s="16" t="s">
        <v>16</v>
      </c>
      <c r="C92" s="16">
        <v>1000</v>
      </c>
      <c r="D92" s="17">
        <v>68.2</v>
      </c>
      <c r="E92" s="17">
        <v>15.455</v>
      </c>
      <c r="F92" s="18">
        <v>269876.107968</v>
      </c>
      <c r="G92" s="17">
        <v>3847.7577000000001</v>
      </c>
      <c r="H92" s="18">
        <v>4531.9520000000002</v>
      </c>
      <c r="I92" s="25" t="s">
        <v>17</v>
      </c>
      <c r="J92" s="25">
        <v>250</v>
      </c>
      <c r="K92" s="26">
        <v>29.299999999999901</v>
      </c>
      <c r="L92" s="26">
        <v>14.773</v>
      </c>
      <c r="M92" s="27">
        <v>75828.250658000004</v>
      </c>
      <c r="N92" s="26">
        <v>1080.4513999999999</v>
      </c>
      <c r="O92" s="27">
        <v>1032.377</v>
      </c>
      <c r="P92" s="28">
        <v>2.5</v>
      </c>
    </row>
    <row r="93" spans="1:16" x14ac:dyDescent="0.2">
      <c r="A93" s="15">
        <v>1000</v>
      </c>
      <c r="B93" s="16" t="s">
        <v>16</v>
      </c>
      <c r="C93" s="16">
        <v>1000</v>
      </c>
      <c r="D93" s="17">
        <v>63.1</v>
      </c>
      <c r="E93" s="17">
        <v>15.766999999999999</v>
      </c>
      <c r="F93" s="18">
        <v>263077.919368</v>
      </c>
      <c r="G93" s="17">
        <v>3129.7330000000002</v>
      </c>
      <c r="H93" s="18">
        <v>4623.6149999999998</v>
      </c>
      <c r="I93" s="25" t="s">
        <v>17</v>
      </c>
      <c r="J93" s="25">
        <v>300</v>
      </c>
      <c r="K93" s="26">
        <v>32.4</v>
      </c>
      <c r="L93" s="26">
        <v>15.135999999999999</v>
      </c>
      <c r="M93" s="27">
        <v>89111.121360000005</v>
      </c>
      <c r="N93" s="26">
        <v>1059.0189</v>
      </c>
      <c r="O93" s="27">
        <v>1244.7429999999999</v>
      </c>
      <c r="P93" s="28">
        <v>4.5</v>
      </c>
    </row>
    <row r="94" spans="1:16" x14ac:dyDescent="0.2">
      <c r="A94" s="15">
        <v>1000</v>
      </c>
      <c r="B94" s="16" t="s">
        <v>16</v>
      </c>
      <c r="C94" s="16">
        <v>1000</v>
      </c>
      <c r="D94" s="17">
        <v>60.9</v>
      </c>
      <c r="E94" s="17">
        <v>16.228999999999999</v>
      </c>
      <c r="F94" s="18">
        <v>266942.96352399897</v>
      </c>
      <c r="G94" s="17">
        <v>2977.8606</v>
      </c>
      <c r="H94" s="18">
        <v>4744.6499999999996</v>
      </c>
      <c r="I94" s="25" t="s">
        <v>17</v>
      </c>
      <c r="J94" s="25">
        <v>350</v>
      </c>
      <c r="K94" s="26">
        <v>35.6</v>
      </c>
      <c r="L94" s="26">
        <v>15.62</v>
      </c>
      <c r="M94" s="27">
        <v>106892.21182</v>
      </c>
      <c r="N94" s="26">
        <v>1191.8659</v>
      </c>
      <c r="O94" s="27">
        <v>1537.557</v>
      </c>
      <c r="P94" s="28">
        <v>3.5</v>
      </c>
    </row>
    <row r="95" spans="1:16" x14ac:dyDescent="0.2">
      <c r="A95" s="15">
        <v>1000</v>
      </c>
      <c r="B95" s="16" t="s">
        <v>16</v>
      </c>
      <c r="C95" s="16">
        <v>1000</v>
      </c>
      <c r="D95" s="17">
        <v>57.599999999999902</v>
      </c>
      <c r="E95" s="17">
        <v>16.187999999999999</v>
      </c>
      <c r="F95" s="18">
        <v>273875.48681500001</v>
      </c>
      <c r="G95" s="17">
        <v>3041.0493999999999</v>
      </c>
      <c r="H95" s="18">
        <v>4736.62</v>
      </c>
      <c r="I95" s="25" t="s">
        <v>17</v>
      </c>
      <c r="J95" s="25">
        <v>400</v>
      </c>
      <c r="K95" s="26">
        <v>38.700000000000003</v>
      </c>
      <c r="L95" s="26">
        <v>15.612</v>
      </c>
      <c r="M95" s="27">
        <v>127703.208852</v>
      </c>
      <c r="N95" s="26">
        <v>1413.9538</v>
      </c>
      <c r="O95" s="27">
        <v>1835.5129999999999</v>
      </c>
      <c r="P95" s="28">
        <v>3.69999999999999</v>
      </c>
    </row>
    <row r="96" spans="1:16" x14ac:dyDescent="0.2">
      <c r="A96" s="15">
        <v>1000</v>
      </c>
      <c r="B96" s="16" t="s">
        <v>16</v>
      </c>
      <c r="C96" s="16">
        <v>1000</v>
      </c>
      <c r="D96" s="17">
        <v>55</v>
      </c>
      <c r="E96" s="17">
        <v>16.29</v>
      </c>
      <c r="F96" s="18">
        <v>273491.71935999999</v>
      </c>
      <c r="G96" s="17">
        <v>3047.8566000000001</v>
      </c>
      <c r="H96" s="18">
        <v>4779.1980000000003</v>
      </c>
      <c r="I96" s="25" t="s">
        <v>17</v>
      </c>
      <c r="J96" s="25">
        <v>450</v>
      </c>
      <c r="K96" s="26">
        <v>41.099999999999902</v>
      </c>
      <c r="L96" s="26">
        <v>15.74</v>
      </c>
      <c r="M96" s="27">
        <v>145087.068466</v>
      </c>
      <c r="N96" s="26">
        <v>1618.0514000000001</v>
      </c>
      <c r="O96" s="27">
        <v>2171.761</v>
      </c>
      <c r="P96" s="28">
        <v>3.9</v>
      </c>
    </row>
    <row r="97" spans="1:16" x14ac:dyDescent="0.2">
      <c r="A97" s="15">
        <v>1000</v>
      </c>
      <c r="B97" s="16" t="s">
        <v>16</v>
      </c>
      <c r="C97" s="16">
        <v>1000</v>
      </c>
      <c r="D97" s="17">
        <v>53.7</v>
      </c>
      <c r="E97" s="17">
        <v>16.228000000000002</v>
      </c>
      <c r="F97" s="18">
        <v>268909.43667799898</v>
      </c>
      <c r="G97" s="17">
        <v>2999.5823999999998</v>
      </c>
      <c r="H97" s="18">
        <v>4741.7529999999997</v>
      </c>
      <c r="I97" s="25" t="s">
        <v>17</v>
      </c>
      <c r="J97" s="25">
        <v>500</v>
      </c>
      <c r="K97" s="26">
        <v>42.199999999999903</v>
      </c>
      <c r="L97" s="26">
        <v>15.691000000000001</v>
      </c>
      <c r="M97" s="27">
        <v>159838.88214899899</v>
      </c>
      <c r="N97" s="26">
        <v>1781.5473999999999</v>
      </c>
      <c r="O97" s="27">
        <v>2477.3339999999998</v>
      </c>
      <c r="P97" s="28">
        <v>4.0999999999999996</v>
      </c>
    </row>
    <row r="98" spans="1:16" x14ac:dyDescent="0.2">
      <c r="A98" s="15">
        <v>1000</v>
      </c>
      <c r="B98" s="16" t="s">
        <v>16</v>
      </c>
      <c r="C98" s="16">
        <v>1000</v>
      </c>
      <c r="D98" s="17">
        <v>48.699999999999903</v>
      </c>
      <c r="E98" s="17">
        <v>16.507000000000001</v>
      </c>
      <c r="F98" s="18">
        <v>287305.63964299997</v>
      </c>
      <c r="G98" s="17">
        <v>3213.5707000000002</v>
      </c>
      <c r="H98" s="18">
        <v>4814.83</v>
      </c>
      <c r="I98" s="25" t="s">
        <v>17</v>
      </c>
      <c r="J98" s="25">
        <v>650</v>
      </c>
      <c r="K98" s="26">
        <v>46.6</v>
      </c>
      <c r="L98" s="26">
        <v>16.02</v>
      </c>
      <c r="M98" s="27">
        <v>226532.38220399999</v>
      </c>
      <c r="N98" s="26">
        <v>2527.4079000000002</v>
      </c>
      <c r="O98" s="27">
        <v>3454.9670000000001</v>
      </c>
      <c r="P98" s="28">
        <v>4.7</v>
      </c>
    </row>
    <row r="99" spans="1:16" x14ac:dyDescent="0.2">
      <c r="A99" s="15">
        <v>1000</v>
      </c>
      <c r="B99" s="16" t="s">
        <v>16</v>
      </c>
      <c r="C99" s="16">
        <v>1000</v>
      </c>
      <c r="D99" s="17">
        <v>45.5</v>
      </c>
      <c r="E99" s="17">
        <v>16.419</v>
      </c>
      <c r="F99" s="18">
        <v>272342.14418800001</v>
      </c>
      <c r="G99" s="17">
        <v>3020.3013999999998</v>
      </c>
      <c r="H99" s="18">
        <v>4807.8980000000001</v>
      </c>
      <c r="I99" s="25" t="s">
        <v>17</v>
      </c>
      <c r="J99" s="25">
        <v>700</v>
      </c>
      <c r="K99" s="26">
        <v>50.6</v>
      </c>
      <c r="L99" s="26">
        <v>15.964</v>
      </c>
      <c r="M99" s="27">
        <v>232015.10999200001</v>
      </c>
      <c r="N99" s="26">
        <v>2571.8793000000001</v>
      </c>
      <c r="O99" s="27">
        <v>3713.2629999999999</v>
      </c>
      <c r="P99" s="28">
        <v>3.9</v>
      </c>
    </row>
    <row r="100" spans="1:16" x14ac:dyDescent="0.2">
      <c r="A100" s="15">
        <v>1000</v>
      </c>
      <c r="B100" s="16" t="s">
        <v>16</v>
      </c>
      <c r="C100" s="16">
        <v>1000</v>
      </c>
      <c r="D100" s="17">
        <v>47.599999999999902</v>
      </c>
      <c r="E100" s="17">
        <v>16.402000000000001</v>
      </c>
      <c r="F100" s="18">
        <v>284280.66378499998</v>
      </c>
      <c r="G100" s="17">
        <v>3136.0772000000002</v>
      </c>
      <c r="H100" s="18">
        <v>4799.2309999999998</v>
      </c>
      <c r="I100" s="25" t="s">
        <v>17</v>
      </c>
      <c r="J100" s="25">
        <v>750</v>
      </c>
      <c r="K100" s="26">
        <v>49.1</v>
      </c>
      <c r="L100" s="26">
        <v>15.926</v>
      </c>
      <c r="M100" s="27">
        <v>259693.99965799999</v>
      </c>
      <c r="N100" s="26">
        <v>2867.3168999999998</v>
      </c>
      <c r="O100" s="27">
        <v>3942.6559999999999</v>
      </c>
      <c r="P100" s="28">
        <v>3.3</v>
      </c>
    </row>
    <row r="101" spans="1:16" x14ac:dyDescent="0.2">
      <c r="A101" s="15">
        <v>1000</v>
      </c>
      <c r="B101" s="16" t="s">
        <v>16</v>
      </c>
      <c r="C101" s="16">
        <v>1000</v>
      </c>
      <c r="D101" s="17">
        <v>43.1</v>
      </c>
      <c r="E101" s="17">
        <v>16.393999999999998</v>
      </c>
      <c r="F101" s="18">
        <v>274565.47802699998</v>
      </c>
      <c r="G101" s="17">
        <v>3110.4337</v>
      </c>
      <c r="H101" s="18">
        <v>4820.9759999999997</v>
      </c>
      <c r="I101" s="25" t="s">
        <v>17</v>
      </c>
      <c r="J101" s="25">
        <v>800</v>
      </c>
      <c r="K101" s="26">
        <v>53</v>
      </c>
      <c r="L101" s="26">
        <v>15.962999999999999</v>
      </c>
      <c r="M101" s="27">
        <v>266744.83448399999</v>
      </c>
      <c r="N101" s="26">
        <v>3021.9787999999999</v>
      </c>
      <c r="O101" s="27">
        <v>4184.5969999999998</v>
      </c>
      <c r="P101" s="28">
        <v>3.9</v>
      </c>
    </row>
    <row r="102" spans="1:16" x14ac:dyDescent="0.2">
      <c r="A102" s="15">
        <v>1000</v>
      </c>
      <c r="B102" s="16" t="s">
        <v>16</v>
      </c>
      <c r="C102" s="16">
        <v>1000</v>
      </c>
      <c r="D102" s="17">
        <v>44.6</v>
      </c>
      <c r="E102" s="17">
        <v>16.09</v>
      </c>
      <c r="F102" s="18">
        <v>273745.50778099999</v>
      </c>
      <c r="G102" s="17">
        <v>3295.2736</v>
      </c>
      <c r="H102" s="18">
        <v>4750.9189999999999</v>
      </c>
      <c r="I102" s="25" t="s">
        <v>17</v>
      </c>
      <c r="J102" s="25">
        <v>850</v>
      </c>
      <c r="K102" s="26">
        <v>53.6</v>
      </c>
      <c r="L102" s="26">
        <v>15.644</v>
      </c>
      <c r="M102" s="27">
        <v>281123.81471399998</v>
      </c>
      <c r="N102" s="26">
        <v>3379.183</v>
      </c>
      <c r="O102" s="27">
        <v>4292.4870000000001</v>
      </c>
      <c r="P102" s="28">
        <v>1.7999999999999901</v>
      </c>
    </row>
    <row r="103" spans="1:16" x14ac:dyDescent="0.2">
      <c r="A103" s="15">
        <v>1000</v>
      </c>
      <c r="B103" s="16" t="s">
        <v>16</v>
      </c>
      <c r="C103" s="16">
        <v>1000</v>
      </c>
      <c r="D103" s="17">
        <v>43.8</v>
      </c>
      <c r="E103" s="17">
        <v>16.207000000000001</v>
      </c>
      <c r="F103" s="18">
        <v>277560.68802300002</v>
      </c>
      <c r="G103" s="17">
        <v>3386.6446999999998</v>
      </c>
      <c r="H103" s="18">
        <v>4775.4380000000001</v>
      </c>
      <c r="I103" s="25" t="s">
        <v>17</v>
      </c>
      <c r="J103" s="25">
        <v>900</v>
      </c>
      <c r="K103" s="26">
        <v>53.3</v>
      </c>
      <c r="L103" s="26">
        <v>15.769</v>
      </c>
      <c r="M103" s="27">
        <v>302449.28879399999</v>
      </c>
      <c r="N103" s="26">
        <v>3683.317</v>
      </c>
      <c r="O103" s="27">
        <v>4541.9759999999997</v>
      </c>
      <c r="P103" s="28">
        <v>2.9</v>
      </c>
    </row>
    <row r="104" spans="1:16" x14ac:dyDescent="0.2">
      <c r="A104" s="15">
        <v>1000</v>
      </c>
      <c r="B104" s="16" t="s">
        <v>16</v>
      </c>
      <c r="C104" s="16">
        <v>1000</v>
      </c>
      <c r="D104" s="17">
        <v>37.700000000000003</v>
      </c>
      <c r="E104" s="17">
        <v>16.016999999999999</v>
      </c>
      <c r="F104" s="18">
        <v>278155.26141799998</v>
      </c>
      <c r="G104" s="17">
        <v>3365.8051</v>
      </c>
      <c r="H104" s="18">
        <v>4715.165</v>
      </c>
      <c r="I104" s="25" t="s">
        <v>17</v>
      </c>
      <c r="J104" s="25">
        <v>1000</v>
      </c>
      <c r="K104" s="26">
        <v>60.3</v>
      </c>
      <c r="L104" s="26">
        <v>15.64</v>
      </c>
      <c r="M104" s="27">
        <v>334996.09405299998</v>
      </c>
      <c r="N104" s="26">
        <v>4050.5843</v>
      </c>
      <c r="O104" s="27">
        <v>4830.9610000000002</v>
      </c>
      <c r="P104" s="28">
        <v>2</v>
      </c>
    </row>
    <row r="105" spans="1:16" x14ac:dyDescent="0.2">
      <c r="A105" s="15">
        <v>1000</v>
      </c>
      <c r="B105" s="16" t="s">
        <v>16</v>
      </c>
      <c r="C105" s="16">
        <v>1000</v>
      </c>
      <c r="D105" s="17">
        <v>25.2</v>
      </c>
      <c r="E105" s="17">
        <v>15.673999999999999</v>
      </c>
      <c r="F105" s="18">
        <v>442230.81465899898</v>
      </c>
      <c r="G105" s="17">
        <v>2156.3308000000002</v>
      </c>
      <c r="H105" s="18">
        <v>4677.6989999999996</v>
      </c>
      <c r="I105" s="25" t="s">
        <v>17</v>
      </c>
      <c r="J105" s="25">
        <v>2000</v>
      </c>
      <c r="K105" s="26">
        <v>72.3</v>
      </c>
      <c r="L105" s="26">
        <v>15.422000000000001</v>
      </c>
      <c r="M105" s="27">
        <v>1054352.662458</v>
      </c>
      <c r="N105" s="26">
        <v>5124.9461000000001</v>
      </c>
      <c r="O105" s="27">
        <v>8265.5589999999993</v>
      </c>
      <c r="P105" s="28">
        <v>2.5</v>
      </c>
    </row>
    <row r="106" spans="1:16" x14ac:dyDescent="0.2">
      <c r="A106" s="15">
        <v>1000</v>
      </c>
      <c r="B106" s="16" t="s">
        <v>16</v>
      </c>
      <c r="C106" s="16">
        <v>1000</v>
      </c>
      <c r="D106" s="17">
        <v>19.600000000000001</v>
      </c>
      <c r="E106" s="17">
        <v>15.05</v>
      </c>
      <c r="F106" s="18">
        <v>256575.84808</v>
      </c>
      <c r="G106" s="17">
        <v>3754.5255999999999</v>
      </c>
      <c r="H106" s="18">
        <v>4538.7299999999996</v>
      </c>
      <c r="I106" s="25" t="s">
        <v>17</v>
      </c>
      <c r="J106" s="25">
        <v>3000</v>
      </c>
      <c r="K106" s="26">
        <v>78.5</v>
      </c>
      <c r="L106" s="26">
        <v>14.853999999999999</v>
      </c>
      <c r="M106" s="27">
        <v>931301.41177400004</v>
      </c>
      <c r="N106" s="26">
        <v>13597.4211</v>
      </c>
      <c r="O106" s="27">
        <v>12554.513000000001</v>
      </c>
      <c r="P106" s="28">
        <v>1.9</v>
      </c>
    </row>
    <row r="107" spans="1:16" x14ac:dyDescent="0.2">
      <c r="A107" s="15">
        <v>1000</v>
      </c>
      <c r="B107" s="16" t="s">
        <v>16</v>
      </c>
      <c r="C107" s="16">
        <v>1000</v>
      </c>
      <c r="D107" s="17">
        <v>15.299999999999899</v>
      </c>
      <c r="E107" s="17">
        <v>14.497</v>
      </c>
      <c r="F107" s="18">
        <v>267014.41927499999</v>
      </c>
      <c r="G107" s="17">
        <v>3773.3836999999999</v>
      </c>
      <c r="H107" s="18">
        <v>4429.2420000000002</v>
      </c>
      <c r="I107" s="25" t="s">
        <v>17</v>
      </c>
      <c r="J107" s="25">
        <v>4000</v>
      </c>
      <c r="K107" s="26">
        <v>82.699999999999903</v>
      </c>
      <c r="L107" s="26">
        <v>14.343999999999999</v>
      </c>
      <c r="M107" s="27">
        <v>1300878.2941659901</v>
      </c>
      <c r="N107" s="26">
        <v>18386.1976</v>
      </c>
      <c r="O107" s="27">
        <v>16501.079000000002</v>
      </c>
      <c r="P107" s="28">
        <v>2</v>
      </c>
    </row>
    <row r="108" spans="1:16" x14ac:dyDescent="0.2">
      <c r="A108" s="15">
        <v>1000</v>
      </c>
      <c r="B108" s="16" t="s">
        <v>16</v>
      </c>
      <c r="C108" s="16">
        <v>1000</v>
      </c>
      <c r="D108" s="17">
        <v>12.8</v>
      </c>
      <c r="E108" s="17">
        <v>14.151999999999999</v>
      </c>
      <c r="F108" s="18">
        <v>250018.98299399999</v>
      </c>
      <c r="G108" s="17">
        <v>3527.0358000000001</v>
      </c>
      <c r="H108" s="18">
        <v>4353.1419999999998</v>
      </c>
      <c r="I108" s="25" t="s">
        <v>17</v>
      </c>
      <c r="J108" s="25">
        <v>5000</v>
      </c>
      <c r="K108" s="26">
        <v>84.8</v>
      </c>
      <c r="L108" s="26">
        <v>14.023999999999999</v>
      </c>
      <c r="M108" s="27">
        <v>1529108.846902</v>
      </c>
      <c r="N108" s="26">
        <v>21551.1083</v>
      </c>
      <c r="O108" s="27">
        <v>20052.928</v>
      </c>
      <c r="P108" s="28">
        <v>2.4</v>
      </c>
    </row>
    <row r="109" spans="1:16" x14ac:dyDescent="0.2">
      <c r="A109" s="15">
        <v>1000</v>
      </c>
      <c r="B109" s="16" t="s">
        <v>16</v>
      </c>
      <c r="C109" s="16">
        <v>1000</v>
      </c>
      <c r="D109" s="17">
        <v>10.8</v>
      </c>
      <c r="E109" s="17">
        <v>14.007</v>
      </c>
      <c r="F109" s="18">
        <v>256471.13382399999</v>
      </c>
      <c r="G109" s="17">
        <v>3625.4872999999998</v>
      </c>
      <c r="H109" s="18">
        <v>4331.9229999999998</v>
      </c>
      <c r="I109" s="25" t="s">
        <v>17</v>
      </c>
      <c r="J109" s="25">
        <v>6000</v>
      </c>
      <c r="K109" s="26">
        <v>88.2</v>
      </c>
      <c r="L109" s="26">
        <v>13.898999999999999</v>
      </c>
      <c r="M109" s="27">
        <v>1899931.826131</v>
      </c>
      <c r="N109" s="26">
        <v>26714.3478</v>
      </c>
      <c r="O109" s="27">
        <v>23551.054</v>
      </c>
      <c r="P109" s="28">
        <v>1</v>
      </c>
    </row>
    <row r="110" spans="1:16" x14ac:dyDescent="0.2">
      <c r="A110" s="15">
        <v>1000</v>
      </c>
      <c r="B110" s="16" t="s">
        <v>16</v>
      </c>
      <c r="C110" s="16">
        <v>1000</v>
      </c>
      <c r="D110" s="17">
        <v>10.5</v>
      </c>
      <c r="E110" s="17">
        <v>13.808</v>
      </c>
      <c r="F110" s="18">
        <v>258480.35666299899</v>
      </c>
      <c r="G110" s="17">
        <v>3283.5560999999998</v>
      </c>
      <c r="H110" s="18">
        <v>4281.2340000000004</v>
      </c>
      <c r="I110" s="25" t="s">
        <v>17</v>
      </c>
      <c r="J110" s="25">
        <v>7000</v>
      </c>
      <c r="K110" s="26">
        <v>89</v>
      </c>
      <c r="L110" s="26">
        <v>13.702999999999999</v>
      </c>
      <c r="M110" s="27">
        <v>2209137.4730440001</v>
      </c>
      <c r="N110" s="26">
        <v>28027.941699999999</v>
      </c>
      <c r="O110" s="27">
        <v>26711.572</v>
      </c>
      <c r="P110" s="28">
        <v>0.5</v>
      </c>
    </row>
    <row r="111" spans="1:16" x14ac:dyDescent="0.2">
      <c r="A111" s="15">
        <v>1000</v>
      </c>
      <c r="B111" s="16" t="s">
        <v>16</v>
      </c>
      <c r="C111" s="16">
        <v>1000</v>
      </c>
      <c r="D111" s="17">
        <v>11.4</v>
      </c>
      <c r="E111" s="17">
        <v>13.712</v>
      </c>
      <c r="F111" s="18">
        <v>256929.828752</v>
      </c>
      <c r="G111" s="17">
        <v>3253.1595000000002</v>
      </c>
      <c r="H111" s="18">
        <v>4268.7579999999998</v>
      </c>
      <c r="I111" s="25" t="s">
        <v>17</v>
      </c>
      <c r="J111" s="25">
        <v>8000</v>
      </c>
      <c r="K111" s="26">
        <v>87.9</v>
      </c>
      <c r="L111" s="26">
        <v>13.598000000000001</v>
      </c>
      <c r="M111" s="27">
        <v>2502062.7470260002</v>
      </c>
      <c r="N111" s="26">
        <v>31743.773700000002</v>
      </c>
      <c r="O111" s="27">
        <v>30068.572</v>
      </c>
      <c r="P111" s="28">
        <v>0.7</v>
      </c>
    </row>
    <row r="112" spans="1:16" x14ac:dyDescent="0.2">
      <c r="A112" s="15">
        <v>1000</v>
      </c>
      <c r="B112" s="16" t="s">
        <v>16</v>
      </c>
      <c r="C112" s="16">
        <v>1000</v>
      </c>
      <c r="D112" s="17">
        <v>10.1</v>
      </c>
      <c r="E112" s="17">
        <v>13.772</v>
      </c>
      <c r="F112" s="18">
        <v>263810.42038600001</v>
      </c>
      <c r="G112" s="17">
        <v>3434.2328000000002</v>
      </c>
      <c r="H112" s="18">
        <v>4262.5360000000001</v>
      </c>
      <c r="I112" s="25" t="s">
        <v>17</v>
      </c>
      <c r="J112" s="25">
        <v>9000</v>
      </c>
      <c r="K112" s="26">
        <v>88.9</v>
      </c>
      <c r="L112" s="26">
        <v>13.670999999999999</v>
      </c>
      <c r="M112" s="27">
        <v>2923264.5178760001</v>
      </c>
      <c r="N112" s="26">
        <v>38004.347800000003</v>
      </c>
      <c r="O112" s="27">
        <v>33728.474000000002</v>
      </c>
      <c r="P112" s="28">
        <v>1</v>
      </c>
    </row>
    <row r="113" spans="1:16" x14ac:dyDescent="0.2">
      <c r="A113" s="15">
        <v>1000</v>
      </c>
      <c r="B113" s="16" t="s">
        <v>16</v>
      </c>
      <c r="C113" s="16">
        <v>1000</v>
      </c>
      <c r="D113" s="17">
        <v>99</v>
      </c>
      <c r="E113" s="17">
        <v>7.7640000000000002</v>
      </c>
      <c r="F113" s="18">
        <v>170158.33188299899</v>
      </c>
      <c r="G113" s="17">
        <v>2036.5569</v>
      </c>
      <c r="H113" s="18">
        <v>2387.0590000000002</v>
      </c>
      <c r="I113" s="25" t="s">
        <v>18</v>
      </c>
      <c r="J113" s="25">
        <v>5</v>
      </c>
      <c r="K113" s="26">
        <v>0.89999999999999902</v>
      </c>
      <c r="L113" s="26">
        <v>6.774</v>
      </c>
      <c r="M113" s="27">
        <v>10439.953409</v>
      </c>
      <c r="N113" s="26">
        <v>125.999</v>
      </c>
      <c r="O113" s="27">
        <v>10.616</v>
      </c>
      <c r="P113" s="28">
        <v>0.1</v>
      </c>
    </row>
    <row r="114" spans="1:16" x14ac:dyDescent="0.2">
      <c r="A114" s="15">
        <v>1000</v>
      </c>
      <c r="B114" s="16" t="s">
        <v>16</v>
      </c>
      <c r="C114" s="16">
        <v>1000</v>
      </c>
      <c r="D114" s="17">
        <v>94.699999999999903</v>
      </c>
      <c r="E114" s="17">
        <v>9.4510000000000005</v>
      </c>
      <c r="F114" s="18">
        <v>173730.92881799999</v>
      </c>
      <c r="G114" s="17">
        <v>2354.7257</v>
      </c>
      <c r="H114" s="18">
        <v>2899.9389999999999</v>
      </c>
      <c r="I114" s="25" t="s">
        <v>18</v>
      </c>
      <c r="J114" s="25">
        <v>10</v>
      </c>
      <c r="K114" s="26">
        <v>3.8</v>
      </c>
      <c r="L114" s="26">
        <v>8.5039999999999996</v>
      </c>
      <c r="M114" s="27">
        <v>15559.343156999999</v>
      </c>
      <c r="N114" s="26">
        <v>210.17169999999999</v>
      </c>
      <c r="O114" s="27">
        <v>28.885000000000002</v>
      </c>
      <c r="P114" s="28">
        <v>1.5</v>
      </c>
    </row>
    <row r="115" spans="1:16" x14ac:dyDescent="0.2">
      <c r="A115" s="15">
        <v>1000</v>
      </c>
      <c r="B115" s="16" t="s">
        <v>16</v>
      </c>
      <c r="C115" s="16">
        <v>1000</v>
      </c>
      <c r="D115" s="17">
        <v>89.2</v>
      </c>
      <c r="E115" s="17">
        <v>10.212</v>
      </c>
      <c r="F115" s="18">
        <v>186961.87229899899</v>
      </c>
      <c r="G115" s="17">
        <v>2458.9589999999998</v>
      </c>
      <c r="H115" s="18">
        <v>3088.7809999999999</v>
      </c>
      <c r="I115" s="25" t="s">
        <v>18</v>
      </c>
      <c r="J115" s="25">
        <v>20</v>
      </c>
      <c r="K115" s="26">
        <v>8.6</v>
      </c>
      <c r="L115" s="26">
        <v>9.32</v>
      </c>
      <c r="M115" s="27">
        <v>32959.310914000002</v>
      </c>
      <c r="N115" s="26">
        <v>432.75420000000003</v>
      </c>
      <c r="O115" s="27">
        <v>70.551000000000002</v>
      </c>
      <c r="P115" s="28">
        <v>2.19999999999999</v>
      </c>
    </row>
    <row r="116" spans="1:16" x14ac:dyDescent="0.2">
      <c r="A116" s="15">
        <v>1000</v>
      </c>
      <c r="B116" s="16" t="s">
        <v>16</v>
      </c>
      <c r="C116" s="16">
        <v>1000</v>
      </c>
      <c r="D116" s="17">
        <v>79</v>
      </c>
      <c r="E116" s="17">
        <v>12.79</v>
      </c>
      <c r="F116" s="18">
        <v>221696.704726</v>
      </c>
      <c r="G116" s="17">
        <v>2970.5034999999998</v>
      </c>
      <c r="H116" s="18">
        <v>3786.069</v>
      </c>
      <c r="I116" s="25" t="s">
        <v>18</v>
      </c>
      <c r="J116" s="25">
        <v>30</v>
      </c>
      <c r="K116" s="26">
        <v>17.5</v>
      </c>
      <c r="L116" s="26">
        <v>12</v>
      </c>
      <c r="M116" s="27">
        <v>58469.459316</v>
      </c>
      <c r="N116" s="26">
        <v>783.31870000000004</v>
      </c>
      <c r="O116" s="27">
        <v>107.416</v>
      </c>
      <c r="P116" s="28">
        <v>3.5</v>
      </c>
    </row>
    <row r="117" spans="1:16" x14ac:dyDescent="0.2">
      <c r="A117" s="15">
        <v>1000</v>
      </c>
      <c r="B117" s="16" t="s">
        <v>16</v>
      </c>
      <c r="C117" s="16">
        <v>1000</v>
      </c>
      <c r="D117" s="17">
        <v>72.8</v>
      </c>
      <c r="E117" s="17">
        <v>13.487</v>
      </c>
      <c r="F117" s="18">
        <v>225137.81320100001</v>
      </c>
      <c r="G117" s="17">
        <v>3041.8254000000002</v>
      </c>
      <c r="H117" s="18">
        <v>3950.8339999999998</v>
      </c>
      <c r="I117" s="25" t="s">
        <v>18</v>
      </c>
      <c r="J117" s="25">
        <v>40</v>
      </c>
      <c r="K117" s="26">
        <v>22.1</v>
      </c>
      <c r="L117" s="26">
        <v>12.759</v>
      </c>
      <c r="M117" s="27">
        <v>77752.772320999997</v>
      </c>
      <c r="N117" s="26">
        <v>1049.4783</v>
      </c>
      <c r="O117" s="27">
        <v>139.15799999999999</v>
      </c>
      <c r="P117" s="28">
        <v>5.0999999999999996</v>
      </c>
    </row>
    <row r="118" spans="1:16" x14ac:dyDescent="0.2">
      <c r="A118" s="15">
        <v>1000</v>
      </c>
      <c r="B118" s="16" t="s">
        <v>16</v>
      </c>
      <c r="C118" s="16">
        <v>1000</v>
      </c>
      <c r="D118" s="17">
        <v>63.5</v>
      </c>
      <c r="E118" s="17">
        <v>14.076000000000001</v>
      </c>
      <c r="F118" s="18">
        <v>227155.04068599999</v>
      </c>
      <c r="G118" s="17">
        <v>3552.9443000000001</v>
      </c>
      <c r="H118" s="18">
        <v>4095.0459999999998</v>
      </c>
      <c r="I118" s="25" t="s">
        <v>18</v>
      </c>
      <c r="J118" s="25">
        <v>50</v>
      </c>
      <c r="K118" s="26">
        <v>32.9</v>
      </c>
      <c r="L118" s="26">
        <v>13.441000000000001</v>
      </c>
      <c r="M118" s="27">
        <v>98259.739786000006</v>
      </c>
      <c r="N118" s="26">
        <v>1537.2135000000001</v>
      </c>
      <c r="O118" s="27">
        <v>191.93600000000001</v>
      </c>
      <c r="P118" s="28">
        <v>3.5999999999999899</v>
      </c>
    </row>
    <row r="119" spans="1:16" x14ac:dyDescent="0.2">
      <c r="A119" s="15">
        <v>1000</v>
      </c>
      <c r="B119" s="16" t="s">
        <v>16</v>
      </c>
      <c r="C119" s="16">
        <v>1000</v>
      </c>
      <c r="D119" s="17">
        <v>61.6</v>
      </c>
      <c r="E119" s="17">
        <v>14.461</v>
      </c>
      <c r="F119" s="18">
        <v>239161.74875699999</v>
      </c>
      <c r="G119" s="17">
        <v>3515.9701</v>
      </c>
      <c r="H119" s="18">
        <v>4199.2120000000004</v>
      </c>
      <c r="I119" s="25" t="s">
        <v>18</v>
      </c>
      <c r="J119" s="25">
        <v>60</v>
      </c>
      <c r="K119" s="26">
        <v>34.599999999999902</v>
      </c>
      <c r="L119" s="26">
        <v>13.845000000000001</v>
      </c>
      <c r="M119" s="27">
        <v>125093.751057</v>
      </c>
      <c r="N119" s="26">
        <v>1839.741</v>
      </c>
      <c r="O119" s="27">
        <v>262.42500000000001</v>
      </c>
      <c r="P119" s="28">
        <v>3.8</v>
      </c>
    </row>
    <row r="120" spans="1:16" x14ac:dyDescent="0.2">
      <c r="A120" s="15">
        <v>1000</v>
      </c>
      <c r="B120" s="16" t="s">
        <v>16</v>
      </c>
      <c r="C120" s="16">
        <v>1000</v>
      </c>
      <c r="D120" s="17">
        <v>56.699999999999903</v>
      </c>
      <c r="E120" s="17">
        <v>14.829000000000001</v>
      </c>
      <c r="F120" s="18">
        <v>242153.09232299999</v>
      </c>
      <c r="G120" s="17">
        <v>3296.8506000000002</v>
      </c>
      <c r="H120" s="18">
        <v>4298.9960000000001</v>
      </c>
      <c r="I120" s="25" t="s">
        <v>18</v>
      </c>
      <c r="J120" s="25">
        <v>70</v>
      </c>
      <c r="K120" s="26">
        <v>40.1</v>
      </c>
      <c r="L120" s="26">
        <v>14.262</v>
      </c>
      <c r="M120" s="27">
        <v>146215.602759</v>
      </c>
      <c r="N120" s="26">
        <v>1986.8505</v>
      </c>
      <c r="O120" s="27">
        <v>347.95100000000002</v>
      </c>
      <c r="P120" s="28">
        <v>3.2</v>
      </c>
    </row>
    <row r="121" spans="1:16" x14ac:dyDescent="0.2">
      <c r="A121" s="15">
        <v>1000</v>
      </c>
      <c r="B121" s="16" t="s">
        <v>16</v>
      </c>
      <c r="C121" s="16">
        <v>1000</v>
      </c>
      <c r="D121" s="17">
        <v>53.6</v>
      </c>
      <c r="E121" s="17">
        <v>15.188000000000001</v>
      </c>
      <c r="F121" s="18">
        <v>247992.11322</v>
      </c>
      <c r="G121" s="17">
        <v>3299.4908999999998</v>
      </c>
      <c r="H121" s="18">
        <v>4411.33</v>
      </c>
      <c r="I121" s="25" t="s">
        <v>18</v>
      </c>
      <c r="J121" s="25">
        <v>80</v>
      </c>
      <c r="K121" s="26">
        <v>42.4</v>
      </c>
      <c r="L121" s="26">
        <v>14.651999999999999</v>
      </c>
      <c r="M121" s="27">
        <v>170832.49461699999</v>
      </c>
      <c r="N121" s="26">
        <v>2269.0243999999998</v>
      </c>
      <c r="O121" s="27">
        <v>439.75200000000001</v>
      </c>
      <c r="P121" s="28">
        <v>4</v>
      </c>
    </row>
    <row r="122" spans="1:16" x14ac:dyDescent="0.2">
      <c r="A122" s="15">
        <v>1000</v>
      </c>
      <c r="B122" s="16" t="s">
        <v>16</v>
      </c>
      <c r="C122" s="16">
        <v>1000</v>
      </c>
      <c r="D122" s="17">
        <v>50.4</v>
      </c>
      <c r="E122" s="17">
        <v>15.241</v>
      </c>
      <c r="F122" s="18">
        <v>249152.169872</v>
      </c>
      <c r="G122" s="17">
        <v>3424.0326</v>
      </c>
      <c r="H122" s="18">
        <v>4399.3900000000003</v>
      </c>
      <c r="I122" s="25" t="s">
        <v>18</v>
      </c>
      <c r="J122" s="25">
        <v>90</v>
      </c>
      <c r="K122" s="26">
        <v>45.7</v>
      </c>
      <c r="L122" s="26">
        <v>14.737</v>
      </c>
      <c r="M122" s="27">
        <v>192464.887452</v>
      </c>
      <c r="N122" s="26">
        <v>2638.0789</v>
      </c>
      <c r="O122" s="27">
        <v>513.12199999999996</v>
      </c>
      <c r="P122" s="28">
        <v>3.9</v>
      </c>
    </row>
    <row r="123" spans="1:16" x14ac:dyDescent="0.2">
      <c r="A123" s="15">
        <v>1000</v>
      </c>
      <c r="B123" s="16" t="s">
        <v>16</v>
      </c>
      <c r="C123" s="16">
        <v>1000</v>
      </c>
      <c r="D123" s="17">
        <v>48.8</v>
      </c>
      <c r="E123" s="17">
        <v>15.281000000000001</v>
      </c>
      <c r="F123" s="18">
        <v>248819.866882</v>
      </c>
      <c r="G123" s="17">
        <v>3417.4933000000001</v>
      </c>
      <c r="H123" s="18">
        <v>4416.8339999999998</v>
      </c>
      <c r="I123" s="25" t="s">
        <v>18</v>
      </c>
      <c r="J123" s="25">
        <v>100</v>
      </c>
      <c r="K123" s="26">
        <v>48.1</v>
      </c>
      <c r="L123" s="26">
        <v>14.792999999999999</v>
      </c>
      <c r="M123" s="27">
        <v>213175.73045999999</v>
      </c>
      <c r="N123" s="26">
        <v>2918.5540000000001</v>
      </c>
      <c r="O123" s="27">
        <v>577.48299999999995</v>
      </c>
      <c r="P123" s="28">
        <v>3.1</v>
      </c>
    </row>
    <row r="124" spans="1:16" x14ac:dyDescent="0.2">
      <c r="A124" s="15">
        <v>1000</v>
      </c>
      <c r="B124" s="16" t="s">
        <v>16</v>
      </c>
      <c r="C124" s="16">
        <v>1000</v>
      </c>
      <c r="D124" s="17">
        <v>40.9</v>
      </c>
      <c r="E124" s="17">
        <v>15.945</v>
      </c>
      <c r="F124" s="18">
        <v>258848.344404</v>
      </c>
      <c r="G124" s="17">
        <v>3533.0286999999998</v>
      </c>
      <c r="H124" s="18">
        <v>4579.808</v>
      </c>
      <c r="I124" s="25" t="s">
        <v>18</v>
      </c>
      <c r="J124" s="25">
        <v>150</v>
      </c>
      <c r="K124" s="26">
        <v>54.9</v>
      </c>
      <c r="L124" s="26">
        <v>15.536</v>
      </c>
      <c r="M124" s="27">
        <v>325027.86630299903</v>
      </c>
      <c r="N124" s="26">
        <v>4434.7376000000004</v>
      </c>
      <c r="O124" s="27">
        <v>812.46400000000006</v>
      </c>
      <c r="P124" s="28">
        <v>4.2</v>
      </c>
    </row>
    <row r="125" spans="1:16" x14ac:dyDescent="0.2">
      <c r="A125" s="15">
        <v>1000</v>
      </c>
      <c r="B125" s="16" t="s">
        <v>16</v>
      </c>
      <c r="C125" s="16">
        <v>1000</v>
      </c>
      <c r="D125" s="17">
        <v>32.799999999999997</v>
      </c>
      <c r="E125" s="17">
        <v>16.363</v>
      </c>
      <c r="F125" s="18">
        <v>267574.15667200001</v>
      </c>
      <c r="G125" s="17">
        <v>3561.9065000000001</v>
      </c>
      <c r="H125" s="18">
        <v>4706.9030000000002</v>
      </c>
      <c r="I125" s="25" t="s">
        <v>18</v>
      </c>
      <c r="J125" s="25">
        <v>200</v>
      </c>
      <c r="K125" s="26">
        <v>63.5</v>
      </c>
      <c r="L125" s="26">
        <v>16.035</v>
      </c>
      <c r="M125" s="27">
        <v>445121.984245</v>
      </c>
      <c r="N125" s="26">
        <v>5920.1911</v>
      </c>
      <c r="O125" s="27">
        <v>995.51</v>
      </c>
      <c r="P125" s="28">
        <v>3.69999999999999</v>
      </c>
    </row>
    <row r="126" spans="1:16" x14ac:dyDescent="0.2">
      <c r="A126" s="15">
        <v>1000</v>
      </c>
      <c r="B126" s="16" t="s">
        <v>16</v>
      </c>
      <c r="C126" s="16">
        <v>1000</v>
      </c>
      <c r="D126" s="17">
        <v>25.5</v>
      </c>
      <c r="E126" s="17">
        <v>16.481999999999999</v>
      </c>
      <c r="F126" s="18">
        <v>264901.58012100001</v>
      </c>
      <c r="G126" s="17">
        <v>3534.4205999999999</v>
      </c>
      <c r="H126" s="18">
        <v>4719.4830000000002</v>
      </c>
      <c r="I126" s="25" t="s">
        <v>18</v>
      </c>
      <c r="J126" s="25">
        <v>250</v>
      </c>
      <c r="K126" s="26">
        <v>71.2</v>
      </c>
      <c r="L126" s="26">
        <v>16.227</v>
      </c>
      <c r="M126" s="27">
        <v>556126.86988000001</v>
      </c>
      <c r="N126" s="26">
        <v>7409.4684999999999</v>
      </c>
      <c r="O126" s="27">
        <v>1178.7860000000001</v>
      </c>
      <c r="P126" s="28">
        <v>3.3</v>
      </c>
    </row>
    <row r="127" spans="1:16" x14ac:dyDescent="0.2">
      <c r="A127" s="15">
        <v>1000</v>
      </c>
      <c r="B127" s="16" t="s">
        <v>16</v>
      </c>
      <c r="C127" s="16">
        <v>1000</v>
      </c>
      <c r="D127" s="17">
        <v>20.8</v>
      </c>
      <c r="E127" s="17">
        <v>16.713999999999999</v>
      </c>
      <c r="F127" s="18">
        <v>269189.22882999998</v>
      </c>
      <c r="G127" s="17">
        <v>3163.4944</v>
      </c>
      <c r="H127" s="18">
        <v>4779.5379999999996</v>
      </c>
      <c r="I127" s="25" t="s">
        <v>18</v>
      </c>
      <c r="J127" s="25">
        <v>300</v>
      </c>
      <c r="K127" s="26">
        <v>76.400000000000006</v>
      </c>
      <c r="L127" s="26">
        <v>16.506</v>
      </c>
      <c r="M127" s="27">
        <v>669915.06549399998</v>
      </c>
      <c r="N127" s="26">
        <v>7819.6031999999996</v>
      </c>
      <c r="O127" s="27">
        <v>1419.021</v>
      </c>
      <c r="P127" s="28">
        <v>2.8</v>
      </c>
    </row>
    <row r="128" spans="1:16" x14ac:dyDescent="0.2">
      <c r="A128" s="15">
        <v>1000</v>
      </c>
      <c r="B128" s="16" t="s">
        <v>16</v>
      </c>
      <c r="C128" s="16">
        <v>1000</v>
      </c>
      <c r="D128" s="17">
        <v>19.600000000000001</v>
      </c>
      <c r="E128" s="17">
        <v>16.885999999999999</v>
      </c>
      <c r="F128" s="18">
        <v>276140.99387100001</v>
      </c>
      <c r="G128" s="17">
        <v>3245.1644999999999</v>
      </c>
      <c r="H128" s="18">
        <v>4844.6639999999998</v>
      </c>
      <c r="I128" s="25" t="s">
        <v>18</v>
      </c>
      <c r="J128" s="25">
        <v>350</v>
      </c>
      <c r="K128" s="26">
        <v>77.2</v>
      </c>
      <c r="L128" s="26">
        <v>16.690000000000001</v>
      </c>
      <c r="M128" s="27">
        <v>797498.21853999898</v>
      </c>
      <c r="N128" s="26">
        <v>9370.0239000000001</v>
      </c>
      <c r="O128" s="27">
        <v>1696.4649999999999</v>
      </c>
      <c r="P128" s="28">
        <v>3.2</v>
      </c>
    </row>
    <row r="129" spans="1:16" x14ac:dyDescent="0.2">
      <c r="A129" s="15">
        <v>1000</v>
      </c>
      <c r="B129" s="16" t="s">
        <v>16</v>
      </c>
      <c r="C129" s="16">
        <v>1000</v>
      </c>
      <c r="D129" s="17">
        <v>18.7</v>
      </c>
      <c r="E129" s="17">
        <v>16.55</v>
      </c>
      <c r="F129" s="18">
        <v>269882.41214899998</v>
      </c>
      <c r="G129" s="17">
        <v>3206.4124999999999</v>
      </c>
      <c r="H129" s="18">
        <v>4753.8969999999999</v>
      </c>
      <c r="I129" s="25" t="s">
        <v>18</v>
      </c>
      <c r="J129" s="25">
        <v>400</v>
      </c>
      <c r="K129" s="26">
        <v>79.3</v>
      </c>
      <c r="L129" s="26">
        <v>16.363</v>
      </c>
      <c r="M129" s="27">
        <v>893371.85767499998</v>
      </c>
      <c r="N129" s="26">
        <v>10581.1435</v>
      </c>
      <c r="O129" s="27">
        <v>1949.588</v>
      </c>
      <c r="P129" s="28">
        <v>2</v>
      </c>
    </row>
    <row r="130" spans="1:16" x14ac:dyDescent="0.2">
      <c r="A130" s="15">
        <v>1000</v>
      </c>
      <c r="B130" s="16" t="s">
        <v>16</v>
      </c>
      <c r="C130" s="16">
        <v>1000</v>
      </c>
      <c r="D130" s="17">
        <v>17.5</v>
      </c>
      <c r="E130" s="17">
        <v>16.687000000000001</v>
      </c>
      <c r="F130" s="18">
        <v>275541.08032200002</v>
      </c>
      <c r="G130" s="17">
        <v>3240.2716999999998</v>
      </c>
      <c r="H130" s="18">
        <v>4783.4049999999997</v>
      </c>
      <c r="I130" s="25" t="s">
        <v>18</v>
      </c>
      <c r="J130" s="25">
        <v>450</v>
      </c>
      <c r="K130" s="26">
        <v>80.099999999999994</v>
      </c>
      <c r="L130" s="26">
        <v>16.512</v>
      </c>
      <c r="M130" s="27">
        <v>1032287.684316</v>
      </c>
      <c r="N130" s="26">
        <v>12122.185799999999</v>
      </c>
      <c r="O130" s="27">
        <v>2276.6289999999999</v>
      </c>
      <c r="P130" s="28">
        <v>2.4</v>
      </c>
    </row>
    <row r="131" spans="1:16" x14ac:dyDescent="0.2">
      <c r="A131" s="15">
        <v>1000</v>
      </c>
      <c r="B131" s="16" t="s">
        <v>16</v>
      </c>
      <c r="C131" s="16">
        <v>1000</v>
      </c>
      <c r="D131" s="17">
        <v>14.399999999999901</v>
      </c>
      <c r="E131" s="17">
        <v>16.678000000000001</v>
      </c>
      <c r="F131" s="18">
        <v>274221.72425299999</v>
      </c>
      <c r="G131" s="17">
        <v>3221.7267000000002</v>
      </c>
      <c r="H131" s="18">
        <v>4786.7139999999999</v>
      </c>
      <c r="I131" s="25" t="s">
        <v>18</v>
      </c>
      <c r="J131" s="25">
        <v>500</v>
      </c>
      <c r="K131" s="26">
        <v>84.3</v>
      </c>
      <c r="L131" s="26">
        <v>16.533999999999999</v>
      </c>
      <c r="M131" s="27">
        <v>1125914.63582699</v>
      </c>
      <c r="N131" s="26">
        <v>13177.7086</v>
      </c>
      <c r="O131" s="27">
        <v>2591.8919999999998</v>
      </c>
      <c r="P131" s="28">
        <v>1.3</v>
      </c>
    </row>
    <row r="132" spans="1:16" x14ac:dyDescent="0.2">
      <c r="A132" s="15">
        <v>1000</v>
      </c>
      <c r="B132" s="16" t="s">
        <v>16</v>
      </c>
      <c r="C132" s="16">
        <v>1000</v>
      </c>
      <c r="D132" s="17">
        <v>10.7</v>
      </c>
      <c r="E132" s="17">
        <v>16.474</v>
      </c>
      <c r="F132" s="18">
        <v>266890.11810399999</v>
      </c>
      <c r="G132" s="17">
        <v>3164.6986000000002</v>
      </c>
      <c r="H132" s="18">
        <v>4747.7629999999999</v>
      </c>
      <c r="I132" s="25" t="s">
        <v>18</v>
      </c>
      <c r="J132" s="25">
        <v>650</v>
      </c>
      <c r="K132" s="26">
        <v>87.4</v>
      </c>
      <c r="L132" s="26">
        <v>16.367000000000001</v>
      </c>
      <c r="M132" s="27">
        <v>1402982.2095969999</v>
      </c>
      <c r="N132" s="26">
        <v>16620.534599999999</v>
      </c>
      <c r="O132" s="27">
        <v>3432.1550000000002</v>
      </c>
      <c r="P132" s="28">
        <v>1.9</v>
      </c>
    </row>
    <row r="133" spans="1:16" x14ac:dyDescent="0.2">
      <c r="A133" s="15">
        <v>1000</v>
      </c>
      <c r="B133" s="16" t="s">
        <v>16</v>
      </c>
      <c r="C133" s="16">
        <v>1000</v>
      </c>
      <c r="D133" s="17">
        <v>9.6999999999999993</v>
      </c>
      <c r="E133" s="17">
        <v>16.344999999999999</v>
      </c>
      <c r="F133" s="18">
        <v>268314.482127</v>
      </c>
      <c r="G133" s="17">
        <v>3180.1309000000001</v>
      </c>
      <c r="H133" s="18">
        <v>4703.0919999999996</v>
      </c>
      <c r="I133" s="25" t="s">
        <v>18</v>
      </c>
      <c r="J133" s="25">
        <v>700</v>
      </c>
      <c r="K133" s="26">
        <v>87.4</v>
      </c>
      <c r="L133" s="26">
        <v>16.248000000000001</v>
      </c>
      <c r="M133" s="27">
        <v>1521167.017833</v>
      </c>
      <c r="N133" s="26">
        <v>18041.694</v>
      </c>
      <c r="O133" s="27">
        <v>3655.8090000000002</v>
      </c>
      <c r="P133" s="28">
        <v>2.9</v>
      </c>
    </row>
    <row r="134" spans="1:16" x14ac:dyDescent="0.2">
      <c r="A134" s="15">
        <v>1000</v>
      </c>
      <c r="B134" s="16" t="s">
        <v>16</v>
      </c>
      <c r="C134" s="16">
        <v>1000</v>
      </c>
      <c r="D134" s="17">
        <v>11.6</v>
      </c>
      <c r="E134" s="17">
        <v>16.454999999999998</v>
      </c>
      <c r="F134" s="18">
        <v>265966.23114300001</v>
      </c>
      <c r="G134" s="17">
        <v>3186.5095999999999</v>
      </c>
      <c r="H134" s="18">
        <v>4734.0370000000003</v>
      </c>
      <c r="I134" s="25" t="s">
        <v>18</v>
      </c>
      <c r="J134" s="25">
        <v>750</v>
      </c>
      <c r="K134" s="26">
        <v>87</v>
      </c>
      <c r="L134" s="26">
        <v>16.338999999999999</v>
      </c>
      <c r="M134" s="27">
        <v>1638428.2383650001</v>
      </c>
      <c r="N134" s="26">
        <v>19591.0344</v>
      </c>
      <c r="O134" s="27">
        <v>3936.2779999999998</v>
      </c>
      <c r="P134" s="28">
        <v>1.4</v>
      </c>
    </row>
    <row r="135" spans="1:16" x14ac:dyDescent="0.2">
      <c r="A135" s="15">
        <v>1000</v>
      </c>
      <c r="B135" s="16" t="s">
        <v>16</v>
      </c>
      <c r="C135" s="16">
        <v>1000</v>
      </c>
      <c r="D135" s="17">
        <v>10.199999999999999</v>
      </c>
      <c r="E135" s="17">
        <v>16.600999999999999</v>
      </c>
      <c r="F135" s="18">
        <v>267763.87431500002</v>
      </c>
      <c r="G135" s="17">
        <v>3200.3845999999999</v>
      </c>
      <c r="H135" s="18">
        <v>4766.1419999999998</v>
      </c>
      <c r="I135" s="25" t="s">
        <v>18</v>
      </c>
      <c r="J135" s="25">
        <v>800</v>
      </c>
      <c r="K135" s="26">
        <v>87.3</v>
      </c>
      <c r="L135" s="26">
        <v>16.498999999999999</v>
      </c>
      <c r="M135" s="27">
        <v>1716674.146644</v>
      </c>
      <c r="N135" s="26">
        <v>20490.876400000001</v>
      </c>
      <c r="O135" s="27">
        <v>4199.1469999999999</v>
      </c>
      <c r="P135" s="28">
        <v>2.5</v>
      </c>
    </row>
    <row r="136" spans="1:16" x14ac:dyDescent="0.2">
      <c r="A136" s="15">
        <v>1000</v>
      </c>
      <c r="B136" s="16" t="s">
        <v>16</v>
      </c>
      <c r="C136" s="16">
        <v>1000</v>
      </c>
      <c r="D136" s="17">
        <v>10.6</v>
      </c>
      <c r="E136" s="17">
        <v>16.113</v>
      </c>
      <c r="F136" s="18">
        <v>265818.170705</v>
      </c>
      <c r="G136" s="17">
        <v>3152.8105999999998</v>
      </c>
      <c r="H136" s="18">
        <v>4657.1239999999998</v>
      </c>
      <c r="I136" s="25" t="s">
        <v>18</v>
      </c>
      <c r="J136" s="25">
        <v>850</v>
      </c>
      <c r="K136" s="26">
        <v>87.6</v>
      </c>
      <c r="L136" s="26">
        <v>16.007000000000001</v>
      </c>
      <c r="M136" s="27">
        <v>1824390.9022319999</v>
      </c>
      <c r="N136" s="26">
        <v>21634.772300000001</v>
      </c>
      <c r="O136" s="27">
        <v>4289.2950000000001</v>
      </c>
      <c r="P136" s="28">
        <v>1.7999999999999901</v>
      </c>
    </row>
    <row r="137" spans="1:16" x14ac:dyDescent="0.2">
      <c r="A137" s="15">
        <v>1000</v>
      </c>
      <c r="B137" s="16" t="s">
        <v>16</v>
      </c>
      <c r="C137" s="16">
        <v>1000</v>
      </c>
      <c r="D137" s="17">
        <v>9.6999999999999993</v>
      </c>
      <c r="E137" s="17">
        <v>16.425999999999998</v>
      </c>
      <c r="F137" s="18">
        <v>272147.66893099999</v>
      </c>
      <c r="G137" s="17">
        <v>3213.5756999999999</v>
      </c>
      <c r="H137" s="18">
        <v>4731.924</v>
      </c>
      <c r="I137" s="25" t="s">
        <v>18</v>
      </c>
      <c r="J137" s="25">
        <v>900</v>
      </c>
      <c r="K137" s="26">
        <v>88.1</v>
      </c>
      <c r="L137" s="26">
        <v>16.329000000000001</v>
      </c>
      <c r="M137" s="27">
        <v>1996775.2606860001</v>
      </c>
      <c r="N137" s="26">
        <v>23559.376799999998</v>
      </c>
      <c r="O137" s="27">
        <v>4570.9520000000002</v>
      </c>
      <c r="P137" s="28">
        <v>2.19999999999999</v>
      </c>
    </row>
    <row r="138" spans="1:16" x14ac:dyDescent="0.2">
      <c r="A138" s="15">
        <v>1000</v>
      </c>
      <c r="B138" s="16" t="s">
        <v>16</v>
      </c>
      <c r="C138" s="16">
        <v>1000</v>
      </c>
      <c r="D138" s="17">
        <v>10.1</v>
      </c>
      <c r="E138" s="17">
        <v>16.353000000000002</v>
      </c>
      <c r="F138" s="18">
        <v>268232.05519799999</v>
      </c>
      <c r="G138" s="17">
        <v>3238.4764</v>
      </c>
      <c r="H138" s="18">
        <v>4722.518</v>
      </c>
      <c r="I138" s="25" t="s">
        <v>18</v>
      </c>
      <c r="J138" s="25">
        <v>1000</v>
      </c>
      <c r="K138" s="26">
        <v>88.3</v>
      </c>
      <c r="L138" s="26">
        <v>16.251999999999999</v>
      </c>
      <c r="M138" s="27">
        <v>2181248.1198280002</v>
      </c>
      <c r="N138" s="26">
        <v>26328.523499999999</v>
      </c>
      <c r="O138" s="27">
        <v>4952.2780000000002</v>
      </c>
      <c r="P138" s="28">
        <v>1.6</v>
      </c>
    </row>
    <row r="139" spans="1:16" x14ac:dyDescent="0.2">
      <c r="A139" s="15">
        <v>1000</v>
      </c>
      <c r="B139" s="16" t="s">
        <v>16</v>
      </c>
      <c r="C139" s="16">
        <v>1000</v>
      </c>
      <c r="D139" s="17">
        <v>7.5</v>
      </c>
      <c r="E139" s="17">
        <v>16.111000000000001</v>
      </c>
      <c r="F139" s="18">
        <v>257442.63285600001</v>
      </c>
      <c r="G139" s="17">
        <v>3068.0725000000002</v>
      </c>
      <c r="H139" s="18">
        <v>4642.66</v>
      </c>
      <c r="I139" s="25" t="s">
        <v>18</v>
      </c>
      <c r="J139" s="25">
        <v>2000</v>
      </c>
      <c r="K139" s="26">
        <v>90.9</v>
      </c>
      <c r="L139" s="26">
        <v>16.036000000000001</v>
      </c>
      <c r="M139" s="27">
        <v>4018017.377262</v>
      </c>
      <c r="N139" s="26">
        <v>47748.3586</v>
      </c>
      <c r="O139" s="27">
        <v>8786.1720000000005</v>
      </c>
      <c r="P139" s="28">
        <v>1.6</v>
      </c>
    </row>
    <row r="140" spans="1:16" x14ac:dyDescent="0.2">
      <c r="A140" s="15">
        <v>1000</v>
      </c>
      <c r="B140" s="16" t="s">
        <v>16</v>
      </c>
      <c r="C140" s="16">
        <v>1000</v>
      </c>
      <c r="D140" s="17">
        <v>9.6999999999999993</v>
      </c>
      <c r="E140" s="17">
        <v>16.224</v>
      </c>
      <c r="F140" s="18">
        <v>273109.94484399998</v>
      </c>
      <c r="G140" s="17">
        <v>3202.9466000000002</v>
      </c>
      <c r="H140" s="18">
        <v>4646.5789999999997</v>
      </c>
      <c r="I140" s="25" t="s">
        <v>18</v>
      </c>
      <c r="J140" s="25">
        <v>3000</v>
      </c>
      <c r="K140" s="26">
        <v>89.4</v>
      </c>
      <c r="L140" s="26">
        <v>16.126999999999999</v>
      </c>
      <c r="M140" s="27">
        <v>6270877.9163879901</v>
      </c>
      <c r="N140" s="26">
        <v>73450.150699999998</v>
      </c>
      <c r="O140" s="27">
        <v>13650.251</v>
      </c>
      <c r="P140" s="28">
        <v>0.89999999999999902</v>
      </c>
    </row>
    <row r="141" spans="1:16" x14ac:dyDescent="0.2">
      <c r="A141" s="15">
        <v>1000</v>
      </c>
      <c r="B141" s="16" t="s">
        <v>16</v>
      </c>
      <c r="C141" s="16">
        <v>1000</v>
      </c>
      <c r="D141" s="17">
        <v>7.9</v>
      </c>
      <c r="E141" s="17">
        <v>15.672000000000001</v>
      </c>
      <c r="F141" s="18">
        <v>264690.53588500002</v>
      </c>
      <c r="G141" s="17">
        <v>3106.4902999999999</v>
      </c>
      <c r="H141" s="18">
        <v>4507.9889999999996</v>
      </c>
      <c r="I141" s="25" t="s">
        <v>18</v>
      </c>
      <c r="J141" s="25">
        <v>4000</v>
      </c>
      <c r="K141" s="26">
        <v>91.2</v>
      </c>
      <c r="L141" s="26">
        <v>15.593</v>
      </c>
      <c r="M141" s="27">
        <v>8044294.4780829996</v>
      </c>
      <c r="N141" s="26">
        <v>94024.201100000006</v>
      </c>
      <c r="O141" s="27">
        <v>17752.065999999999</v>
      </c>
      <c r="P141" s="28">
        <v>0.89999999999999902</v>
      </c>
    </row>
    <row r="142" spans="1:16" x14ac:dyDescent="0.2">
      <c r="A142" s="15">
        <v>1000</v>
      </c>
      <c r="B142" s="16" t="s">
        <v>16</v>
      </c>
      <c r="C142" s="16">
        <v>1000</v>
      </c>
      <c r="D142" s="17">
        <v>8</v>
      </c>
      <c r="E142" s="17">
        <v>16.058</v>
      </c>
      <c r="F142" s="18">
        <v>260606.268908</v>
      </c>
      <c r="G142" s="17">
        <v>3218.9672999999998</v>
      </c>
      <c r="H142" s="18">
        <v>4629.8599999999997</v>
      </c>
      <c r="I142" s="25" t="s">
        <v>18</v>
      </c>
      <c r="J142" s="25">
        <v>5000</v>
      </c>
      <c r="K142" s="26">
        <v>91.4</v>
      </c>
      <c r="L142" s="26">
        <v>15.978</v>
      </c>
      <c r="M142" s="27">
        <v>9888049.7596979998</v>
      </c>
      <c r="N142" s="26">
        <v>121956.76270000001</v>
      </c>
      <c r="O142" s="27">
        <v>22701.597000000002</v>
      </c>
      <c r="P142" s="28">
        <v>0.6</v>
      </c>
    </row>
    <row r="143" spans="1:16" x14ac:dyDescent="0.2">
      <c r="A143" s="61"/>
      <c r="D143" s="1"/>
      <c r="E143" s="1"/>
      <c r="F143" s="2"/>
      <c r="G143" s="1"/>
      <c r="H143" s="2"/>
      <c r="K143" s="1"/>
      <c r="L143" s="1"/>
      <c r="M143" s="2"/>
      <c r="N143" s="1"/>
      <c r="O143" s="2"/>
      <c r="P143" s="1"/>
    </row>
    <row r="144" spans="1:16" x14ac:dyDescent="0.2">
      <c r="A144" s="61"/>
      <c r="D144" s="1"/>
      <c r="E144" s="1"/>
      <c r="F144" s="2"/>
      <c r="G144" s="1"/>
      <c r="H144" s="2"/>
      <c r="K144" s="1"/>
      <c r="L144" s="1"/>
      <c r="M144" s="2"/>
      <c r="N144" s="1"/>
      <c r="O144" s="2"/>
      <c r="P144" s="1"/>
    </row>
    <row r="145" spans="1:16" x14ac:dyDescent="0.2">
      <c r="A145" s="61"/>
      <c r="D145" s="1"/>
      <c r="E145" s="1"/>
      <c r="F145" s="2"/>
      <c r="G145" s="1"/>
      <c r="H145" s="2"/>
      <c r="K145" s="1"/>
      <c r="L145" s="1"/>
      <c r="M145" s="2"/>
      <c r="N145" s="1"/>
      <c r="O145" s="2"/>
      <c r="P145" s="1"/>
    </row>
    <row r="146" spans="1:16" x14ac:dyDescent="0.2">
      <c r="A146" s="61"/>
      <c r="D146" s="1"/>
      <c r="E146" s="1"/>
      <c r="F146" s="2"/>
      <c r="G146" s="1"/>
      <c r="H146" s="2"/>
      <c r="K146" s="1"/>
      <c r="L146" s="1"/>
      <c r="M146" s="2"/>
      <c r="N146" s="1"/>
      <c r="O146" s="2"/>
      <c r="P146" s="1"/>
    </row>
    <row r="147" spans="1:16" x14ac:dyDescent="0.2">
      <c r="A147" s="61"/>
      <c r="D147" s="1"/>
      <c r="E147" s="1"/>
      <c r="F147" s="2"/>
      <c r="G147" s="1"/>
      <c r="H147" s="2"/>
      <c r="K147" s="1"/>
      <c r="L147" s="1"/>
      <c r="M147" s="2"/>
      <c r="N147" s="1"/>
      <c r="O147" s="2"/>
      <c r="P147" s="1"/>
    </row>
    <row r="148" spans="1:16" x14ac:dyDescent="0.2">
      <c r="A148" s="61"/>
      <c r="D148" s="1"/>
      <c r="E148" s="1"/>
      <c r="F148" s="2"/>
      <c r="G148" s="1"/>
      <c r="H148" s="2"/>
      <c r="K148" s="1"/>
      <c r="L148" s="1"/>
      <c r="M148" s="2"/>
      <c r="N148" s="1"/>
      <c r="O148" s="2"/>
      <c r="P148" s="1"/>
    </row>
    <row r="149" spans="1:16" x14ac:dyDescent="0.2">
      <c r="A149" s="61"/>
      <c r="D149" s="1"/>
      <c r="E149" s="1"/>
      <c r="F149" s="2"/>
      <c r="G149" s="1"/>
      <c r="H149" s="2"/>
      <c r="K149" s="1"/>
      <c r="L149" s="1"/>
      <c r="M149" s="2"/>
      <c r="N149" s="1"/>
      <c r="O149" s="2"/>
      <c r="P149" s="1"/>
    </row>
    <row r="150" spans="1:16" x14ac:dyDescent="0.2">
      <c r="A150" s="61"/>
      <c r="D150" s="1"/>
      <c r="E150" s="1"/>
      <c r="F150" s="2"/>
      <c r="G150" s="1"/>
      <c r="H150" s="2"/>
      <c r="K150" s="1"/>
      <c r="L150" s="1"/>
      <c r="M150" s="2"/>
      <c r="N150" s="1"/>
      <c r="O150" s="2"/>
      <c r="P150" s="1"/>
    </row>
    <row r="151" spans="1:16" x14ac:dyDescent="0.2">
      <c r="A151" s="61"/>
      <c r="D151" s="1"/>
      <c r="E151" s="1"/>
      <c r="F151" s="2"/>
      <c r="G151" s="1"/>
      <c r="H151" s="2"/>
      <c r="K151" s="1"/>
      <c r="L151" s="1"/>
      <c r="M151" s="2"/>
      <c r="N151" s="1"/>
      <c r="O151" s="2"/>
      <c r="P151" s="1"/>
    </row>
    <row r="152" spans="1:16" x14ac:dyDescent="0.2">
      <c r="A152" s="61"/>
      <c r="D152" s="1"/>
      <c r="E152" s="1"/>
      <c r="F152" s="2"/>
      <c r="G152" s="1"/>
      <c r="H152" s="2"/>
      <c r="K152" s="1"/>
      <c r="L152" s="1"/>
      <c r="M152" s="2"/>
      <c r="N152" s="1"/>
      <c r="O152" s="2"/>
      <c r="P152" s="1"/>
    </row>
    <row r="153" spans="1:16" x14ac:dyDescent="0.2">
      <c r="A153" s="61"/>
      <c r="D153" s="1"/>
      <c r="E153" s="1"/>
      <c r="F153" s="2"/>
      <c r="G153" s="1"/>
      <c r="H153" s="2"/>
      <c r="K153" s="1"/>
      <c r="L153" s="1"/>
      <c r="M153" s="2"/>
      <c r="N153" s="1"/>
      <c r="O153" s="2"/>
      <c r="P153" s="1"/>
    </row>
    <row r="154" spans="1:16" x14ac:dyDescent="0.2">
      <c r="A154" s="61"/>
      <c r="D154" s="1"/>
      <c r="E154" s="1"/>
      <c r="F154" s="2"/>
      <c r="G154" s="1"/>
      <c r="H154" s="2"/>
      <c r="K154" s="1"/>
      <c r="L154" s="1"/>
      <c r="M154" s="2"/>
      <c r="N154" s="1"/>
      <c r="O154" s="2"/>
      <c r="P154" s="1"/>
    </row>
    <row r="155" spans="1:16" x14ac:dyDescent="0.2">
      <c r="A155" s="61"/>
      <c r="D155" s="1"/>
      <c r="E155" s="1"/>
      <c r="F155" s="2"/>
      <c r="G155" s="1"/>
      <c r="H155" s="2"/>
      <c r="K155" s="1"/>
      <c r="L155" s="1"/>
      <c r="M155" s="2"/>
      <c r="N155" s="1"/>
      <c r="O155" s="2"/>
      <c r="P155" s="1"/>
    </row>
    <row r="156" spans="1:16" x14ac:dyDescent="0.2">
      <c r="A156" s="61"/>
      <c r="D156" s="1"/>
      <c r="E156" s="1"/>
      <c r="F156" s="2"/>
      <c r="G156" s="1"/>
      <c r="H156" s="2"/>
      <c r="K156" s="1"/>
      <c r="L156" s="1"/>
      <c r="M156" s="2"/>
      <c r="N156" s="1"/>
      <c r="O156" s="2"/>
      <c r="P156" s="1"/>
    </row>
    <row r="157" spans="1:16" x14ac:dyDescent="0.2">
      <c r="A157" s="61"/>
      <c r="D157" s="1"/>
      <c r="E157" s="1"/>
      <c r="F157" s="2"/>
      <c r="G157" s="1"/>
      <c r="H157" s="2"/>
      <c r="K157" s="1"/>
      <c r="L157" s="1"/>
      <c r="M157" s="2"/>
      <c r="N157" s="1"/>
      <c r="O157" s="2"/>
      <c r="P157" s="1"/>
    </row>
    <row r="158" spans="1:16" x14ac:dyDescent="0.2">
      <c r="A158" s="61"/>
      <c r="D158" s="1"/>
      <c r="E158" s="1"/>
      <c r="F158" s="2"/>
      <c r="G158" s="1"/>
      <c r="H158" s="2"/>
      <c r="K158" s="1"/>
      <c r="L158" s="1"/>
      <c r="M158" s="2"/>
      <c r="N158" s="1"/>
      <c r="O158" s="2"/>
      <c r="P158" s="1"/>
    </row>
    <row r="159" spans="1:16" x14ac:dyDescent="0.2">
      <c r="A159" s="61"/>
      <c r="D159" s="1"/>
      <c r="E159" s="1"/>
      <c r="F159" s="2"/>
      <c r="G159" s="1"/>
      <c r="H159" s="2"/>
      <c r="K159" s="1"/>
      <c r="L159" s="1"/>
      <c r="M159" s="2"/>
      <c r="N159" s="1"/>
      <c r="O159" s="2"/>
      <c r="P159" s="1"/>
    </row>
    <row r="160" spans="1:16" x14ac:dyDescent="0.2">
      <c r="A160" s="61"/>
      <c r="D160" s="1"/>
      <c r="E160" s="1"/>
      <c r="F160" s="2"/>
      <c r="G160" s="1"/>
      <c r="H160" s="2"/>
      <c r="K160" s="1"/>
      <c r="L160" s="1"/>
      <c r="M160" s="2"/>
      <c r="N160" s="1"/>
      <c r="O160" s="2"/>
      <c r="P160" s="1"/>
    </row>
    <row r="161" spans="1:16" x14ac:dyDescent="0.2">
      <c r="A161" s="61"/>
      <c r="D161" s="1"/>
      <c r="E161" s="1"/>
      <c r="F161" s="2"/>
      <c r="G161" s="1"/>
      <c r="H161" s="2"/>
      <c r="K161" s="1"/>
      <c r="L161" s="1"/>
      <c r="M161" s="2"/>
      <c r="N161" s="1"/>
      <c r="O161" s="2"/>
      <c r="P161" s="1"/>
    </row>
    <row r="162" spans="1:16" x14ac:dyDescent="0.2">
      <c r="A162" s="61"/>
      <c r="D162" s="1"/>
      <c r="E162" s="1"/>
      <c r="F162" s="2"/>
      <c r="G162" s="1"/>
      <c r="H162" s="2"/>
      <c r="K162" s="1"/>
      <c r="L162" s="1"/>
      <c r="M162" s="2"/>
      <c r="N162" s="1"/>
      <c r="O162" s="2"/>
      <c r="P162" s="1"/>
    </row>
    <row r="163" spans="1:16" x14ac:dyDescent="0.2">
      <c r="A163" s="61"/>
      <c r="D163" s="1"/>
      <c r="E163" s="1"/>
      <c r="F163" s="2"/>
      <c r="G163" s="1"/>
      <c r="H163" s="2"/>
      <c r="K163" s="1"/>
      <c r="L163" s="1"/>
      <c r="M163" s="2"/>
      <c r="N163" s="1"/>
      <c r="O163" s="2"/>
      <c r="P163" s="1"/>
    </row>
    <row r="164" spans="1:16" x14ac:dyDescent="0.2">
      <c r="A164" s="61"/>
      <c r="D164" s="1"/>
      <c r="E164" s="1"/>
      <c r="F164" s="2"/>
      <c r="G164" s="1"/>
      <c r="H164" s="2"/>
      <c r="K164" s="1"/>
      <c r="L164" s="1"/>
      <c r="M164" s="2"/>
      <c r="N164" s="1"/>
      <c r="O164" s="2"/>
      <c r="P164" s="1"/>
    </row>
    <row r="165" spans="1:16" x14ac:dyDescent="0.2">
      <c r="A165" s="61"/>
      <c r="D165" s="1"/>
      <c r="E165" s="1"/>
      <c r="F165" s="2"/>
      <c r="G165" s="1"/>
      <c r="H165" s="2"/>
      <c r="K165" s="1"/>
      <c r="L165" s="1"/>
      <c r="M165" s="2"/>
      <c r="N165" s="1"/>
      <c r="O165" s="2"/>
      <c r="P165" s="1"/>
    </row>
    <row r="166" spans="1:16" x14ac:dyDescent="0.2">
      <c r="A166" s="61"/>
      <c r="D166" s="1"/>
      <c r="E166" s="1"/>
      <c r="F166" s="2"/>
      <c r="G166" s="1"/>
      <c r="H166" s="2"/>
      <c r="K166" s="1"/>
      <c r="L166" s="1"/>
      <c r="M166" s="2"/>
      <c r="N166" s="1"/>
      <c r="O166" s="2"/>
      <c r="P166" s="1"/>
    </row>
    <row r="167" spans="1:16" x14ac:dyDescent="0.2">
      <c r="A167" s="61"/>
      <c r="D167" s="1"/>
      <c r="E167" s="1"/>
      <c r="F167" s="2"/>
      <c r="G167" s="1"/>
      <c r="H167" s="2"/>
      <c r="K167" s="1"/>
      <c r="L167" s="1"/>
      <c r="M167" s="2"/>
      <c r="N167" s="1"/>
      <c r="O167" s="2"/>
      <c r="P167" s="1"/>
    </row>
    <row r="168" spans="1:16" x14ac:dyDescent="0.2">
      <c r="A168" s="61"/>
      <c r="D168" s="1"/>
      <c r="E168" s="1"/>
      <c r="F168" s="2"/>
      <c r="G168" s="1"/>
      <c r="H168" s="2"/>
      <c r="K168" s="1"/>
      <c r="L168" s="1"/>
      <c r="M168" s="2"/>
      <c r="N168" s="1"/>
      <c r="O168" s="2"/>
      <c r="P168" s="1"/>
    </row>
    <row r="169" spans="1:16" x14ac:dyDescent="0.2">
      <c r="A169" s="61"/>
      <c r="D169" s="1"/>
      <c r="E169" s="1"/>
      <c r="F169" s="2"/>
      <c r="G169" s="1"/>
      <c r="H169" s="2"/>
      <c r="K169" s="1"/>
      <c r="L169" s="1"/>
      <c r="M169" s="2"/>
      <c r="N169" s="1"/>
      <c r="O169" s="2"/>
      <c r="P169" s="1"/>
    </row>
    <row r="170" spans="1:16" x14ac:dyDescent="0.2">
      <c r="A170" s="61"/>
      <c r="D170" s="1"/>
      <c r="E170" s="1"/>
      <c r="F170" s="2"/>
      <c r="G170" s="1"/>
      <c r="H170" s="2"/>
      <c r="K170" s="1"/>
      <c r="L170" s="1"/>
      <c r="M170" s="2"/>
      <c r="N170" s="1"/>
      <c r="O170" s="2"/>
      <c r="P170" s="1"/>
    </row>
    <row r="171" spans="1:16" x14ac:dyDescent="0.2">
      <c r="A171" s="61"/>
      <c r="D171" s="1"/>
      <c r="E171" s="1"/>
      <c r="F171" s="2"/>
      <c r="G171" s="1"/>
      <c r="H171" s="2"/>
      <c r="K171" s="1"/>
      <c r="L171" s="1"/>
      <c r="M171" s="2"/>
      <c r="N171" s="1"/>
      <c r="O171" s="2"/>
      <c r="P171" s="1"/>
    </row>
    <row r="172" spans="1:16" x14ac:dyDescent="0.2">
      <c r="A172" s="61"/>
      <c r="D172" s="1"/>
      <c r="E172" s="1"/>
      <c r="F172" s="2"/>
      <c r="G172" s="1"/>
      <c r="H172" s="2"/>
      <c r="K172" s="1"/>
      <c r="L172" s="1"/>
      <c r="M172" s="2"/>
      <c r="N172" s="1"/>
      <c r="O172" s="2"/>
      <c r="P172" s="1"/>
    </row>
    <row r="173" spans="1:16" x14ac:dyDescent="0.2">
      <c r="A173" s="61"/>
      <c r="D173" s="1"/>
      <c r="E173" s="1"/>
      <c r="F173" s="2"/>
      <c r="G173" s="1"/>
      <c r="H173" s="2"/>
      <c r="K173" s="1"/>
      <c r="L173" s="1"/>
      <c r="M173" s="2"/>
      <c r="N173" s="1"/>
      <c r="O173" s="2"/>
      <c r="P173" s="1"/>
    </row>
    <row r="174" spans="1:16" x14ac:dyDescent="0.2">
      <c r="A174" s="61"/>
      <c r="D174" s="1"/>
      <c r="E174" s="1"/>
      <c r="F174" s="2"/>
      <c r="G174" s="1"/>
      <c r="H174" s="2"/>
      <c r="K174" s="1"/>
      <c r="L174" s="1"/>
      <c r="M174" s="2"/>
      <c r="N174" s="1"/>
      <c r="O174" s="2"/>
      <c r="P174" s="1"/>
    </row>
    <row r="175" spans="1:16" x14ac:dyDescent="0.2">
      <c r="A175" s="61"/>
      <c r="D175" s="1"/>
      <c r="E175" s="1"/>
      <c r="F175" s="2"/>
      <c r="G175" s="1"/>
      <c r="H175" s="2"/>
      <c r="K175" s="1"/>
      <c r="L175" s="1"/>
      <c r="M175" s="2"/>
      <c r="N175" s="1"/>
      <c r="O175" s="2"/>
      <c r="P175" s="1"/>
    </row>
    <row r="176" spans="1:16" x14ac:dyDescent="0.2">
      <c r="A176" s="61"/>
      <c r="D176" s="1"/>
      <c r="E176" s="1"/>
      <c r="F176" s="2"/>
      <c r="G176" s="1"/>
      <c r="H176" s="2"/>
      <c r="K176" s="1"/>
      <c r="L176" s="1"/>
      <c r="M176" s="2"/>
      <c r="N176" s="1"/>
      <c r="O176" s="2"/>
      <c r="P176" s="1"/>
    </row>
    <row r="177" spans="1:16" x14ac:dyDescent="0.2">
      <c r="A177" s="61"/>
      <c r="D177" s="1"/>
      <c r="E177" s="1"/>
      <c r="F177" s="2"/>
      <c r="G177" s="1"/>
      <c r="H177" s="2"/>
      <c r="K177" s="1"/>
      <c r="L177" s="1"/>
      <c r="M177" s="2"/>
      <c r="N177" s="1"/>
      <c r="O177" s="2"/>
      <c r="P177" s="1"/>
    </row>
    <row r="178" spans="1:16" x14ac:dyDescent="0.2">
      <c r="A178" s="61"/>
      <c r="D178" s="1"/>
      <c r="E178" s="1"/>
      <c r="F178" s="2"/>
      <c r="G178" s="1"/>
      <c r="H178" s="2"/>
      <c r="K178" s="1"/>
      <c r="L178" s="1"/>
      <c r="M178" s="2"/>
      <c r="N178" s="1"/>
      <c r="O178" s="2"/>
      <c r="P178" s="1"/>
    </row>
    <row r="179" spans="1:16" x14ac:dyDescent="0.2">
      <c r="A179" s="61"/>
      <c r="D179" s="1"/>
      <c r="E179" s="1"/>
      <c r="F179" s="2"/>
      <c r="G179" s="1"/>
      <c r="H179" s="2"/>
      <c r="K179" s="1"/>
      <c r="L179" s="1"/>
      <c r="M179" s="2"/>
      <c r="N179" s="1"/>
      <c r="O179" s="2"/>
      <c r="P179" s="1"/>
    </row>
    <row r="180" spans="1:16" x14ac:dyDescent="0.2">
      <c r="A180" s="61"/>
      <c r="D180" s="1"/>
      <c r="E180" s="1"/>
      <c r="F180" s="2"/>
      <c r="G180" s="1"/>
      <c r="H180" s="2"/>
      <c r="K180" s="1"/>
      <c r="L180" s="1"/>
      <c r="M180" s="2"/>
      <c r="N180" s="1"/>
      <c r="O180" s="2"/>
      <c r="P180" s="1"/>
    </row>
    <row r="181" spans="1:16" x14ac:dyDescent="0.2">
      <c r="A181" s="61"/>
      <c r="D181" s="1"/>
      <c r="E181" s="1"/>
      <c r="F181" s="2"/>
      <c r="G181" s="1"/>
      <c r="H181" s="2"/>
      <c r="K181" s="1"/>
      <c r="L181" s="1"/>
      <c r="M181" s="2"/>
      <c r="N181" s="1"/>
      <c r="O181" s="2"/>
      <c r="P181" s="1"/>
    </row>
    <row r="182" spans="1:16" x14ac:dyDescent="0.2">
      <c r="A182" s="61"/>
      <c r="D182" s="1"/>
      <c r="E182" s="1"/>
      <c r="F182" s="2"/>
      <c r="G182" s="1"/>
      <c r="H182" s="2"/>
      <c r="K182" s="1"/>
      <c r="L182" s="1"/>
      <c r="M182" s="2"/>
      <c r="N182" s="1"/>
      <c r="O182" s="2"/>
      <c r="P182" s="1"/>
    </row>
    <row r="183" spans="1:16" x14ac:dyDescent="0.2">
      <c r="A183" s="61"/>
      <c r="D183" s="1"/>
      <c r="E183" s="1"/>
      <c r="F183" s="2"/>
      <c r="G183" s="1"/>
      <c r="H183" s="2"/>
      <c r="K183" s="1"/>
      <c r="L183" s="1"/>
      <c r="M183" s="2"/>
      <c r="N183" s="1"/>
      <c r="O183" s="2"/>
      <c r="P183" s="1"/>
    </row>
    <row r="184" spans="1:16" x14ac:dyDescent="0.2">
      <c r="A184" s="61"/>
      <c r="D184" s="1"/>
      <c r="E184" s="1"/>
      <c r="F184" s="2"/>
      <c r="G184" s="1"/>
      <c r="H184" s="2"/>
      <c r="K184" s="1"/>
      <c r="L184" s="1"/>
      <c r="M184" s="2"/>
      <c r="N184" s="1"/>
      <c r="O184" s="2"/>
      <c r="P184" s="1"/>
    </row>
    <row r="185" spans="1:16" x14ac:dyDescent="0.2">
      <c r="A185" s="61"/>
      <c r="D185" s="1"/>
      <c r="E185" s="1"/>
      <c r="F185" s="2"/>
      <c r="G185" s="1"/>
      <c r="H185" s="2"/>
      <c r="K185" s="1"/>
      <c r="L185" s="1"/>
      <c r="M185" s="2"/>
      <c r="N185" s="1"/>
      <c r="O185" s="2"/>
      <c r="P185" s="1"/>
    </row>
    <row r="186" spans="1:16" x14ac:dyDescent="0.2">
      <c r="A186" s="61"/>
      <c r="D186" s="1"/>
      <c r="E186" s="1"/>
      <c r="F186" s="2"/>
      <c r="G186" s="1"/>
      <c r="H186" s="2"/>
      <c r="K186" s="1"/>
      <c r="L186" s="1"/>
      <c r="M186" s="2"/>
      <c r="N186" s="1"/>
      <c r="O186" s="2"/>
      <c r="P186" s="1"/>
    </row>
    <row r="187" spans="1:16" x14ac:dyDescent="0.2">
      <c r="A187" s="61"/>
      <c r="D187" s="1"/>
      <c r="E187" s="1"/>
      <c r="F187" s="2"/>
      <c r="G187" s="1"/>
      <c r="H187" s="2"/>
      <c r="K187" s="1"/>
      <c r="L187" s="1"/>
      <c r="M187" s="2"/>
      <c r="N187" s="1"/>
      <c r="O187" s="2"/>
      <c r="P187" s="1"/>
    </row>
    <row r="188" spans="1:16" x14ac:dyDescent="0.2">
      <c r="A188" s="61"/>
      <c r="D188" s="1"/>
      <c r="E188" s="1"/>
      <c r="F188" s="2"/>
      <c r="G188" s="1"/>
      <c r="H188" s="2"/>
      <c r="K188" s="1"/>
      <c r="L188" s="1"/>
      <c r="M188" s="2"/>
      <c r="N188" s="1"/>
      <c r="O188" s="2"/>
      <c r="P188" s="1"/>
    </row>
    <row r="189" spans="1:16" x14ac:dyDescent="0.2">
      <c r="A189" s="61"/>
      <c r="D189" s="1"/>
      <c r="E189" s="1"/>
      <c r="F189" s="2"/>
      <c r="G189" s="1"/>
      <c r="H189" s="2"/>
      <c r="K189" s="1"/>
      <c r="L189" s="1"/>
      <c r="M189" s="2"/>
      <c r="N189" s="1"/>
      <c r="O189" s="2"/>
      <c r="P189" s="1"/>
    </row>
    <row r="190" spans="1:16" x14ac:dyDescent="0.2">
      <c r="A190" s="61"/>
      <c r="D190" s="1"/>
      <c r="E190" s="1"/>
      <c r="F190" s="2"/>
      <c r="G190" s="1"/>
      <c r="H190" s="2"/>
      <c r="K190" s="1"/>
      <c r="L190" s="1"/>
      <c r="M190" s="2"/>
      <c r="N190" s="1"/>
      <c r="O190" s="2"/>
      <c r="P190" s="1"/>
    </row>
    <row r="191" spans="1:16" x14ac:dyDescent="0.2">
      <c r="A191" s="61"/>
      <c r="D191" s="1"/>
      <c r="E191" s="1"/>
      <c r="F191" s="2"/>
      <c r="G191" s="1"/>
      <c r="H191" s="2"/>
      <c r="K191" s="1"/>
      <c r="L191" s="1"/>
      <c r="M191" s="2"/>
      <c r="N191" s="1"/>
      <c r="O191" s="2"/>
      <c r="P191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6A12-2864-AF49-9468-9D253D80B134}">
  <dimension ref="A1:Q276"/>
  <sheetViews>
    <sheetView tabSelected="1" topLeftCell="A38" workbookViewId="0">
      <selection activeCell="I170" sqref="I170"/>
    </sheetView>
  </sheetViews>
  <sheetFormatPr baseColWidth="10" defaultRowHeight="16" x14ac:dyDescent="0.2"/>
  <sheetData>
    <row r="1" spans="1:17" ht="64" x14ac:dyDescent="0.2">
      <c r="A1" s="62" t="s">
        <v>0</v>
      </c>
      <c r="B1" s="63" t="s">
        <v>1</v>
      </c>
      <c r="C1" s="64" t="s">
        <v>2</v>
      </c>
      <c r="D1" s="64" t="s">
        <v>3</v>
      </c>
      <c r="E1" s="64" t="s">
        <v>4</v>
      </c>
      <c r="F1" s="65" t="s">
        <v>5</v>
      </c>
      <c r="G1" s="64" t="s">
        <v>172</v>
      </c>
      <c r="H1" s="65" t="s">
        <v>6</v>
      </c>
      <c r="I1" s="66" t="s">
        <v>7</v>
      </c>
      <c r="J1" s="67" t="s">
        <v>8</v>
      </c>
      <c r="K1" s="68" t="s">
        <v>9</v>
      </c>
      <c r="L1" s="68" t="s">
        <v>10</v>
      </c>
      <c r="M1" s="67" t="s">
        <v>11</v>
      </c>
      <c r="N1" s="67" t="s">
        <v>173</v>
      </c>
      <c r="O1" s="67" t="s">
        <v>12</v>
      </c>
      <c r="P1" s="69" t="s">
        <v>13</v>
      </c>
      <c r="Q1" s="70" t="s">
        <v>146</v>
      </c>
    </row>
    <row r="2" spans="1:17" x14ac:dyDescent="0.2">
      <c r="A2" s="71">
        <v>3000</v>
      </c>
      <c r="B2" s="72" t="s">
        <v>14</v>
      </c>
      <c r="C2" s="72">
        <v>0</v>
      </c>
      <c r="D2" s="73">
        <v>54.966666666666598</v>
      </c>
      <c r="E2" s="73">
        <v>10.943</v>
      </c>
      <c r="F2" s="74">
        <v>2.4798019999999998</v>
      </c>
      <c r="G2" s="73">
        <v>0</v>
      </c>
      <c r="H2" s="74">
        <v>0</v>
      </c>
      <c r="I2" s="75" t="s">
        <v>14</v>
      </c>
      <c r="J2" s="75">
        <v>0</v>
      </c>
      <c r="K2" s="76">
        <v>44.9</v>
      </c>
      <c r="L2" s="76">
        <v>10.393333333333301</v>
      </c>
      <c r="M2" s="77">
        <v>2.0433993333333298</v>
      </c>
      <c r="N2" s="76">
        <v>0</v>
      </c>
      <c r="O2" s="77">
        <v>0</v>
      </c>
      <c r="P2" s="78">
        <v>0.133333333333333</v>
      </c>
      <c r="Q2" s="79"/>
    </row>
    <row r="3" spans="1:17" x14ac:dyDescent="0.2">
      <c r="A3" s="71">
        <v>1000</v>
      </c>
      <c r="B3" s="72" t="s">
        <v>14</v>
      </c>
      <c r="C3" s="72">
        <v>0</v>
      </c>
      <c r="D3" s="73">
        <v>56.3</v>
      </c>
      <c r="E3" s="73">
        <v>10.833</v>
      </c>
      <c r="F3" s="74">
        <v>3.999231</v>
      </c>
      <c r="G3" s="73">
        <v>0</v>
      </c>
      <c r="H3" s="74">
        <v>0</v>
      </c>
      <c r="I3" s="75" t="s">
        <v>14</v>
      </c>
      <c r="J3" s="75">
        <v>0</v>
      </c>
      <c r="K3" s="76">
        <v>43.4</v>
      </c>
      <c r="L3" s="76">
        <v>10.27</v>
      </c>
      <c r="M3" s="77">
        <v>3.172879</v>
      </c>
      <c r="N3" s="76">
        <v>0</v>
      </c>
      <c r="O3" s="77">
        <v>0</v>
      </c>
      <c r="P3" s="78">
        <v>0.3</v>
      </c>
      <c r="Q3" s="79"/>
    </row>
    <row r="4" spans="1:17" x14ac:dyDescent="0.2">
      <c r="A4" s="71">
        <v>2000</v>
      </c>
      <c r="B4" s="72" t="s">
        <v>14</v>
      </c>
      <c r="C4" s="72">
        <v>0</v>
      </c>
      <c r="D4" s="73">
        <v>56.699999999999903</v>
      </c>
      <c r="E4" s="73">
        <v>10.907500000000001</v>
      </c>
      <c r="F4" s="74">
        <v>2.6794745</v>
      </c>
      <c r="G4" s="73">
        <v>0</v>
      </c>
      <c r="H4" s="74">
        <v>0</v>
      </c>
      <c r="I4" s="75" t="s">
        <v>14</v>
      </c>
      <c r="J4" s="75">
        <v>0</v>
      </c>
      <c r="K4" s="76">
        <v>43.25</v>
      </c>
      <c r="L4" s="76">
        <v>10.3405</v>
      </c>
      <c r="M4" s="77">
        <v>2.6428780000000001</v>
      </c>
      <c r="N4" s="76">
        <v>0</v>
      </c>
      <c r="O4" s="77">
        <v>0</v>
      </c>
      <c r="P4" s="78">
        <v>0.05</v>
      </c>
      <c r="Q4" s="79"/>
    </row>
    <row r="5" spans="1:17" x14ac:dyDescent="0.2">
      <c r="A5" s="71">
        <v>1000</v>
      </c>
      <c r="B5" s="72" t="s">
        <v>14</v>
      </c>
      <c r="C5" s="72">
        <v>0</v>
      </c>
      <c r="D5" s="73">
        <v>3.5999999999999899</v>
      </c>
      <c r="E5" s="73">
        <v>9.7119999999999997</v>
      </c>
      <c r="F5" s="74">
        <v>3.3425369999999899</v>
      </c>
      <c r="G5" s="73">
        <v>0</v>
      </c>
      <c r="H5" s="74">
        <v>0</v>
      </c>
      <c r="I5" s="75" t="s">
        <v>15</v>
      </c>
      <c r="J5" s="75">
        <v>0</v>
      </c>
      <c r="K5" s="76">
        <v>96</v>
      </c>
      <c r="L5" s="76">
        <v>9.6760000000000002</v>
      </c>
      <c r="M5" s="77">
        <v>149.07161300000001</v>
      </c>
      <c r="N5" s="76">
        <v>0</v>
      </c>
      <c r="O5" s="77">
        <v>0</v>
      </c>
      <c r="P5" s="78">
        <v>0.4</v>
      </c>
      <c r="Q5" s="79"/>
    </row>
    <row r="6" spans="1:17" x14ac:dyDescent="0.2">
      <c r="A6" s="71">
        <v>1000</v>
      </c>
      <c r="B6" s="72" t="s">
        <v>15</v>
      </c>
      <c r="C6" s="72">
        <v>0</v>
      </c>
      <c r="D6" s="73">
        <v>96.899999999999906</v>
      </c>
      <c r="E6" s="73">
        <v>9.1869999999999994</v>
      </c>
      <c r="F6" s="74">
        <v>117.146468</v>
      </c>
      <c r="G6" s="73">
        <v>0</v>
      </c>
      <c r="H6" s="74">
        <v>0</v>
      </c>
      <c r="I6" s="75" t="s">
        <v>14</v>
      </c>
      <c r="J6" s="75">
        <v>0</v>
      </c>
      <c r="K6" s="76">
        <v>2.2999999999999998</v>
      </c>
      <c r="L6" s="76">
        <v>8.218</v>
      </c>
      <c r="M6" s="77">
        <v>3.3278590000000001</v>
      </c>
      <c r="N6" s="76">
        <v>0</v>
      </c>
      <c r="O6" s="77">
        <v>0</v>
      </c>
      <c r="P6" s="78">
        <v>0.8</v>
      </c>
      <c r="Q6" s="79"/>
    </row>
    <row r="7" spans="1:17" x14ac:dyDescent="0.2">
      <c r="A7" s="71">
        <v>2000</v>
      </c>
      <c r="B7" s="72" t="s">
        <v>15</v>
      </c>
      <c r="C7" s="72">
        <v>0</v>
      </c>
      <c r="D7" s="73">
        <v>47.8</v>
      </c>
      <c r="E7" s="73">
        <v>14.7995</v>
      </c>
      <c r="F7" s="74">
        <v>136.6108495</v>
      </c>
      <c r="G7" s="73">
        <v>0</v>
      </c>
      <c r="H7" s="74">
        <v>0</v>
      </c>
      <c r="I7" s="75" t="s">
        <v>15</v>
      </c>
      <c r="J7" s="75">
        <v>0</v>
      </c>
      <c r="K7" s="76">
        <v>43.5</v>
      </c>
      <c r="L7" s="76">
        <v>14.3215</v>
      </c>
      <c r="M7" s="77">
        <v>142.29122099999901</v>
      </c>
      <c r="N7" s="76">
        <v>0</v>
      </c>
      <c r="O7" s="77">
        <v>0</v>
      </c>
      <c r="P7" s="78">
        <v>8.6999999999999993</v>
      </c>
      <c r="Q7" s="79"/>
    </row>
    <row r="8" spans="1:17" x14ac:dyDescent="0.2">
      <c r="A8" s="71">
        <v>1000</v>
      </c>
      <c r="B8" s="72" t="s">
        <v>15</v>
      </c>
      <c r="C8" s="72">
        <v>0</v>
      </c>
      <c r="D8" s="73">
        <v>47.699999999999903</v>
      </c>
      <c r="E8" s="73">
        <v>15.15</v>
      </c>
      <c r="F8" s="74">
        <v>152.81221599999901</v>
      </c>
      <c r="G8" s="73">
        <v>0</v>
      </c>
      <c r="H8" s="74">
        <v>0</v>
      </c>
      <c r="I8" s="75" t="s">
        <v>15</v>
      </c>
      <c r="J8" s="75">
        <v>0</v>
      </c>
      <c r="K8" s="76">
        <v>43</v>
      </c>
      <c r="L8" s="76">
        <v>14.673</v>
      </c>
      <c r="M8" s="77">
        <v>145.86515199999999</v>
      </c>
      <c r="N8" s="76">
        <v>0</v>
      </c>
      <c r="O8" s="77">
        <v>0</v>
      </c>
      <c r="P8" s="78">
        <v>9.3000000000000007</v>
      </c>
      <c r="Q8" s="79"/>
    </row>
    <row r="9" spans="1:17" x14ac:dyDescent="0.2">
      <c r="A9" s="71">
        <v>3000</v>
      </c>
      <c r="B9" s="72" t="s">
        <v>15</v>
      </c>
      <c r="C9" s="72">
        <v>0</v>
      </c>
      <c r="D9" s="73">
        <v>46.3333333333333</v>
      </c>
      <c r="E9" s="73">
        <v>15.204000000000001</v>
      </c>
      <c r="F9" s="74">
        <v>130.77660433333301</v>
      </c>
      <c r="G9" s="73">
        <v>0</v>
      </c>
      <c r="H9" s="74">
        <v>0</v>
      </c>
      <c r="I9" s="75" t="s">
        <v>15</v>
      </c>
      <c r="J9" s="75">
        <v>0</v>
      </c>
      <c r="K9" s="76">
        <v>42.733333333333299</v>
      </c>
      <c r="L9" s="76">
        <v>14.7406666666666</v>
      </c>
      <c r="M9" s="77">
        <v>127.961651666666</v>
      </c>
      <c r="N9" s="76">
        <v>0</v>
      </c>
      <c r="O9" s="77">
        <v>0</v>
      </c>
      <c r="P9" s="78">
        <v>10.9333333333333</v>
      </c>
      <c r="Q9" s="79"/>
    </row>
    <row r="10" spans="1:17" x14ac:dyDescent="0.2">
      <c r="A10" s="71">
        <v>1000</v>
      </c>
      <c r="B10" s="72" t="s">
        <v>15</v>
      </c>
      <c r="C10" s="72">
        <v>0</v>
      </c>
      <c r="D10" s="73">
        <v>96.8</v>
      </c>
      <c r="E10" s="73">
        <v>9.125</v>
      </c>
      <c r="F10" s="74">
        <v>80.629993999999996</v>
      </c>
      <c r="G10" s="73">
        <v>0</v>
      </c>
      <c r="H10" s="74">
        <v>0</v>
      </c>
      <c r="I10" s="75" t="s">
        <v>16</v>
      </c>
      <c r="J10" s="75">
        <v>5</v>
      </c>
      <c r="K10" s="76">
        <v>3.1</v>
      </c>
      <c r="L10" s="76">
        <v>8.157</v>
      </c>
      <c r="M10" s="77">
        <v>702.37262399999997</v>
      </c>
      <c r="N10" s="76">
        <v>0</v>
      </c>
      <c r="O10" s="77">
        <v>8.1739999999999995</v>
      </c>
      <c r="P10" s="78">
        <v>0.1</v>
      </c>
      <c r="Q10" s="79"/>
    </row>
    <row r="11" spans="1:17" x14ac:dyDescent="0.2">
      <c r="A11" s="71">
        <v>1000</v>
      </c>
      <c r="B11" s="72" t="s">
        <v>15</v>
      </c>
      <c r="C11" s="72">
        <v>0</v>
      </c>
      <c r="D11" s="73">
        <v>95.5</v>
      </c>
      <c r="E11" s="73">
        <v>8.1059999999999999</v>
      </c>
      <c r="F11" s="74">
        <v>84.289022000000003</v>
      </c>
      <c r="G11" s="73">
        <v>1.3506</v>
      </c>
      <c r="H11" s="74">
        <v>0</v>
      </c>
      <c r="I11" s="75" t="s">
        <v>16</v>
      </c>
      <c r="J11" s="75">
        <v>10</v>
      </c>
      <c r="K11" s="76">
        <v>4.5</v>
      </c>
      <c r="L11" s="76">
        <v>7.1509999999999998</v>
      </c>
      <c r="M11" s="77">
        <v>1541.70955</v>
      </c>
      <c r="N11" s="76">
        <v>25.087299999999999</v>
      </c>
      <c r="O11" s="77">
        <v>22.373999999999999</v>
      </c>
      <c r="P11" s="78">
        <v>0</v>
      </c>
      <c r="Q11" s="79"/>
    </row>
    <row r="12" spans="1:17" x14ac:dyDescent="0.2">
      <c r="A12" s="71">
        <v>1000</v>
      </c>
      <c r="B12" s="72" t="s">
        <v>15</v>
      </c>
      <c r="C12" s="72">
        <v>0</v>
      </c>
      <c r="D12" s="73">
        <v>82.899999999999906</v>
      </c>
      <c r="E12" s="73">
        <v>9.8759999999999994</v>
      </c>
      <c r="F12" s="74">
        <v>79.117491000000001</v>
      </c>
      <c r="G12" s="73">
        <v>1.3847</v>
      </c>
      <c r="H12" s="74">
        <v>0</v>
      </c>
      <c r="I12" s="75" t="s">
        <v>16</v>
      </c>
      <c r="J12" s="75">
        <v>20</v>
      </c>
      <c r="K12" s="76">
        <v>16.100000000000001</v>
      </c>
      <c r="L12" s="76">
        <v>9.0470000000000006</v>
      </c>
      <c r="M12" s="77">
        <v>2885.2334879999999</v>
      </c>
      <c r="N12" s="76">
        <v>46.3874</v>
      </c>
      <c r="O12" s="77">
        <v>69.698999999999998</v>
      </c>
      <c r="P12" s="78">
        <v>1</v>
      </c>
      <c r="Q12" s="79"/>
    </row>
    <row r="13" spans="1:17" x14ac:dyDescent="0.2">
      <c r="A13" s="71">
        <v>1000</v>
      </c>
      <c r="B13" s="72" t="s">
        <v>15</v>
      </c>
      <c r="C13" s="72">
        <v>0</v>
      </c>
      <c r="D13" s="73">
        <v>71.599999999999994</v>
      </c>
      <c r="E13" s="73">
        <v>10.464</v>
      </c>
      <c r="F13" s="74">
        <v>106.962066999999</v>
      </c>
      <c r="G13" s="73">
        <v>1.2406999999999999</v>
      </c>
      <c r="H13" s="74">
        <v>0</v>
      </c>
      <c r="I13" s="75" t="s">
        <v>16</v>
      </c>
      <c r="J13" s="75">
        <v>30</v>
      </c>
      <c r="K13" s="76">
        <v>26.9</v>
      </c>
      <c r="L13" s="76">
        <v>9.7479999999999993</v>
      </c>
      <c r="M13" s="77">
        <v>5413.8115319999997</v>
      </c>
      <c r="N13" s="76">
        <v>74.382300000000001</v>
      </c>
      <c r="O13" s="77">
        <v>77.902000000000001</v>
      </c>
      <c r="P13" s="78">
        <v>1.5</v>
      </c>
      <c r="Q13" s="79"/>
    </row>
    <row r="14" spans="1:17" x14ac:dyDescent="0.2">
      <c r="A14" s="71">
        <v>1000</v>
      </c>
      <c r="B14" s="72" t="s">
        <v>15</v>
      </c>
      <c r="C14" s="72">
        <v>0</v>
      </c>
      <c r="D14" s="73">
        <v>63.4</v>
      </c>
      <c r="E14" s="73">
        <v>11.327999999999999</v>
      </c>
      <c r="F14" s="74">
        <v>116.12817</v>
      </c>
      <c r="G14" s="73">
        <v>1.3189</v>
      </c>
      <c r="H14" s="74">
        <v>0</v>
      </c>
      <c r="I14" s="75" t="s">
        <v>16</v>
      </c>
      <c r="J14" s="75">
        <v>40</v>
      </c>
      <c r="K14" s="76">
        <v>34.799999999999997</v>
      </c>
      <c r="L14" s="76">
        <v>10.694000000000001</v>
      </c>
      <c r="M14" s="77">
        <v>7650.197032</v>
      </c>
      <c r="N14" s="76">
        <v>94.248000000000005</v>
      </c>
      <c r="O14" s="77">
        <v>94.807000000000002</v>
      </c>
      <c r="P14" s="78">
        <v>1.7999999999999901</v>
      </c>
      <c r="Q14" s="79"/>
    </row>
    <row r="15" spans="1:17" x14ac:dyDescent="0.2">
      <c r="A15" s="71">
        <v>1000</v>
      </c>
      <c r="B15" s="72" t="s">
        <v>15</v>
      </c>
      <c r="C15" s="72">
        <v>0</v>
      </c>
      <c r="D15" s="73">
        <v>52.9</v>
      </c>
      <c r="E15" s="73">
        <v>11.257</v>
      </c>
      <c r="F15" s="74">
        <v>118.85274</v>
      </c>
      <c r="G15" s="73">
        <v>1.6942999999999999</v>
      </c>
      <c r="H15" s="74">
        <v>0</v>
      </c>
      <c r="I15" s="75" t="s">
        <v>16</v>
      </c>
      <c r="J15" s="75">
        <v>50</v>
      </c>
      <c r="K15" s="76">
        <v>45.1</v>
      </c>
      <c r="L15" s="76">
        <v>10.728</v>
      </c>
      <c r="M15" s="77">
        <v>9581.2085549999993</v>
      </c>
      <c r="N15" s="76">
        <v>129.46469999999999</v>
      </c>
      <c r="O15" s="77">
        <v>117.929</v>
      </c>
      <c r="P15" s="78">
        <v>2</v>
      </c>
      <c r="Q15" s="79"/>
    </row>
    <row r="16" spans="1:17" x14ac:dyDescent="0.2">
      <c r="A16" s="71">
        <v>1000</v>
      </c>
      <c r="B16" s="72" t="s">
        <v>15</v>
      </c>
      <c r="C16" s="72">
        <v>0</v>
      </c>
      <c r="D16" s="73">
        <v>43.9</v>
      </c>
      <c r="E16" s="73">
        <v>11.9</v>
      </c>
      <c r="F16" s="74">
        <v>130.55703800000001</v>
      </c>
      <c r="G16" s="73">
        <v>1.9918</v>
      </c>
      <c r="H16" s="74">
        <v>0</v>
      </c>
      <c r="I16" s="75" t="s">
        <v>16</v>
      </c>
      <c r="J16" s="75">
        <v>60</v>
      </c>
      <c r="K16" s="76">
        <v>54.1</v>
      </c>
      <c r="L16" s="76">
        <v>11.461</v>
      </c>
      <c r="M16" s="77">
        <v>12444.835811999999</v>
      </c>
      <c r="N16" s="76">
        <v>172.19040000000001</v>
      </c>
      <c r="O16" s="77">
        <v>180.161</v>
      </c>
      <c r="P16" s="78">
        <v>2</v>
      </c>
      <c r="Q16" s="79"/>
    </row>
    <row r="17" spans="1:17" x14ac:dyDescent="0.2">
      <c r="A17" s="71">
        <v>1000</v>
      </c>
      <c r="B17" s="72" t="s">
        <v>15</v>
      </c>
      <c r="C17" s="72">
        <v>0</v>
      </c>
      <c r="D17" s="73">
        <v>36.799999999999997</v>
      </c>
      <c r="E17" s="73">
        <v>12.43</v>
      </c>
      <c r="F17" s="74">
        <v>131.499956</v>
      </c>
      <c r="G17" s="73">
        <v>1.7293000000000001</v>
      </c>
      <c r="H17" s="74">
        <v>0</v>
      </c>
      <c r="I17" s="75" t="s">
        <v>16</v>
      </c>
      <c r="J17" s="75">
        <v>70</v>
      </c>
      <c r="K17" s="76">
        <v>60.699999999999903</v>
      </c>
      <c r="L17" s="76">
        <v>12.061999999999999</v>
      </c>
      <c r="M17" s="77">
        <v>14806.774844</v>
      </c>
      <c r="N17" s="76">
        <v>193.7741</v>
      </c>
      <c r="O17" s="77">
        <v>264.63</v>
      </c>
      <c r="P17" s="78">
        <v>2.5</v>
      </c>
      <c r="Q17" s="79"/>
    </row>
    <row r="18" spans="1:17" x14ac:dyDescent="0.2">
      <c r="A18" s="71">
        <v>1000</v>
      </c>
      <c r="B18" s="72" t="s">
        <v>15</v>
      </c>
      <c r="C18" s="72">
        <v>0</v>
      </c>
      <c r="D18" s="73">
        <v>33.5</v>
      </c>
      <c r="E18" s="73">
        <v>12.522</v>
      </c>
      <c r="F18" s="74">
        <v>142.85441</v>
      </c>
      <c r="G18" s="73">
        <v>2.1433</v>
      </c>
      <c r="H18" s="74">
        <v>0</v>
      </c>
      <c r="I18" s="75" t="s">
        <v>16</v>
      </c>
      <c r="J18" s="75">
        <v>80</v>
      </c>
      <c r="K18" s="76">
        <v>64.8</v>
      </c>
      <c r="L18" s="76">
        <v>12.186999999999999</v>
      </c>
      <c r="M18" s="77">
        <v>17725.874269</v>
      </c>
      <c r="N18" s="76">
        <v>237.4461</v>
      </c>
      <c r="O18" s="77">
        <v>343.42099999999999</v>
      </c>
      <c r="P18" s="78">
        <v>1.7</v>
      </c>
      <c r="Q18" s="79"/>
    </row>
    <row r="19" spans="1:17" x14ac:dyDescent="0.2">
      <c r="A19" s="71">
        <v>1000</v>
      </c>
      <c r="B19" s="72" t="s">
        <v>15</v>
      </c>
      <c r="C19" s="72">
        <v>0</v>
      </c>
      <c r="D19" s="73">
        <v>28.7</v>
      </c>
      <c r="E19" s="73">
        <v>12.656000000000001</v>
      </c>
      <c r="F19" s="74">
        <v>137.81823699999899</v>
      </c>
      <c r="G19" s="73">
        <v>1.9289000000000001</v>
      </c>
      <c r="H19" s="74">
        <v>0</v>
      </c>
      <c r="I19" s="75" t="s">
        <v>16</v>
      </c>
      <c r="J19" s="75">
        <v>90</v>
      </c>
      <c r="K19" s="76">
        <v>68.5</v>
      </c>
      <c r="L19" s="76">
        <v>12.369</v>
      </c>
      <c r="M19" s="77">
        <v>19994.287162999899</v>
      </c>
      <c r="N19" s="76">
        <v>285.16359999999997</v>
      </c>
      <c r="O19" s="77">
        <v>415.35500000000002</v>
      </c>
      <c r="P19" s="78">
        <v>2.8</v>
      </c>
      <c r="Q19" s="79"/>
    </row>
    <row r="20" spans="1:17" x14ac:dyDescent="0.2">
      <c r="A20" s="71">
        <v>1000</v>
      </c>
      <c r="B20" s="72" t="s">
        <v>15</v>
      </c>
      <c r="C20" s="72">
        <v>0</v>
      </c>
      <c r="D20" s="73">
        <v>29.799999999999901</v>
      </c>
      <c r="E20" s="73">
        <v>12.367000000000001</v>
      </c>
      <c r="F20" s="74">
        <v>136.71905699999999</v>
      </c>
      <c r="G20" s="73">
        <v>1.9372</v>
      </c>
      <c r="H20" s="74">
        <v>0</v>
      </c>
      <c r="I20" s="75" t="s">
        <v>16</v>
      </c>
      <c r="J20" s="75">
        <v>100</v>
      </c>
      <c r="K20" s="76">
        <v>68.599999999999994</v>
      </c>
      <c r="L20" s="76">
        <v>12.069000000000001</v>
      </c>
      <c r="M20" s="77">
        <v>21820.643930999999</v>
      </c>
      <c r="N20" s="76">
        <v>296.38380000000001</v>
      </c>
      <c r="O20" s="77">
        <v>464.77100000000002</v>
      </c>
      <c r="P20" s="78">
        <v>1.6</v>
      </c>
      <c r="Q20" s="79"/>
    </row>
    <row r="21" spans="1:17" x14ac:dyDescent="0.2">
      <c r="A21" s="71">
        <v>1000</v>
      </c>
      <c r="B21" s="72" t="s">
        <v>15</v>
      </c>
      <c r="C21" s="72">
        <v>0</v>
      </c>
      <c r="D21" s="73">
        <v>15.8</v>
      </c>
      <c r="E21" s="73">
        <v>12.986000000000001</v>
      </c>
      <c r="F21" s="74">
        <v>145.91773900000001</v>
      </c>
      <c r="G21" s="73">
        <v>2.1128999999999998</v>
      </c>
      <c r="H21" s="74">
        <v>0</v>
      </c>
      <c r="I21" s="75" t="s">
        <v>16</v>
      </c>
      <c r="J21" s="75">
        <v>150</v>
      </c>
      <c r="K21" s="76">
        <v>82.3</v>
      </c>
      <c r="L21" s="76">
        <v>12.827999999999999</v>
      </c>
      <c r="M21" s="77">
        <v>33882.194607999998</v>
      </c>
      <c r="N21" s="76">
        <v>469.4418</v>
      </c>
      <c r="O21" s="77">
        <v>636.654</v>
      </c>
      <c r="P21" s="78">
        <v>1.9</v>
      </c>
      <c r="Q21" s="79"/>
    </row>
    <row r="22" spans="1:17" x14ac:dyDescent="0.2">
      <c r="A22" s="71">
        <v>1000</v>
      </c>
      <c r="B22" s="72" t="s">
        <v>15</v>
      </c>
      <c r="C22" s="72">
        <v>0</v>
      </c>
      <c r="D22" s="73">
        <v>12.7</v>
      </c>
      <c r="E22" s="73">
        <v>12.79</v>
      </c>
      <c r="F22" s="74">
        <v>142.54964000000001</v>
      </c>
      <c r="G22" s="73">
        <v>2.1293000000000002</v>
      </c>
      <c r="H22" s="74">
        <v>0</v>
      </c>
      <c r="I22" s="75" t="s">
        <v>16</v>
      </c>
      <c r="J22" s="75">
        <v>200</v>
      </c>
      <c r="K22" s="76">
        <v>85.3</v>
      </c>
      <c r="L22" s="76">
        <v>12.663</v>
      </c>
      <c r="M22" s="77">
        <v>43929.730987999901</v>
      </c>
      <c r="N22" s="76">
        <v>605.70150000000001</v>
      </c>
      <c r="O22" s="77">
        <v>687.827</v>
      </c>
      <c r="P22" s="78">
        <v>2</v>
      </c>
      <c r="Q22" s="79"/>
    </row>
    <row r="23" spans="1:17" x14ac:dyDescent="0.2">
      <c r="A23" s="71">
        <v>1000</v>
      </c>
      <c r="B23" s="72" t="s">
        <v>15</v>
      </c>
      <c r="C23" s="72">
        <v>0</v>
      </c>
      <c r="D23" s="73">
        <v>8.9</v>
      </c>
      <c r="E23" s="73">
        <v>13.029</v>
      </c>
      <c r="F23" s="74">
        <v>146.28946400000001</v>
      </c>
      <c r="G23" s="73">
        <v>2.1467000000000001</v>
      </c>
      <c r="H23" s="74">
        <v>0</v>
      </c>
      <c r="I23" s="75" t="s">
        <v>16</v>
      </c>
      <c r="J23" s="75">
        <v>250</v>
      </c>
      <c r="K23" s="76">
        <v>89</v>
      </c>
      <c r="L23" s="76">
        <v>12.94</v>
      </c>
      <c r="M23" s="77">
        <v>55572.647660999901</v>
      </c>
      <c r="N23" s="76">
        <v>773.68529999999998</v>
      </c>
      <c r="O23" s="77">
        <v>783.79100000000005</v>
      </c>
      <c r="P23" s="78">
        <v>2.1</v>
      </c>
      <c r="Q23" s="79"/>
    </row>
    <row r="24" spans="1:17" x14ac:dyDescent="0.2">
      <c r="A24" s="71">
        <v>1000</v>
      </c>
      <c r="B24" s="72" t="s">
        <v>15</v>
      </c>
      <c r="C24" s="72">
        <v>0</v>
      </c>
      <c r="D24" s="73">
        <v>6.1</v>
      </c>
      <c r="E24" s="73">
        <v>12.441000000000001</v>
      </c>
      <c r="F24" s="74">
        <v>142.77268599999999</v>
      </c>
      <c r="G24" s="73">
        <v>1.8532</v>
      </c>
      <c r="H24" s="74">
        <v>0</v>
      </c>
      <c r="I24" s="75" t="s">
        <v>16</v>
      </c>
      <c r="J24" s="75">
        <v>300</v>
      </c>
      <c r="K24" s="76">
        <v>91.8</v>
      </c>
      <c r="L24" s="76">
        <v>12.38</v>
      </c>
      <c r="M24" s="77">
        <v>64332.684732000002</v>
      </c>
      <c r="N24" s="76">
        <v>878.03729999999996</v>
      </c>
      <c r="O24" s="77">
        <v>867.9</v>
      </c>
      <c r="P24" s="78">
        <v>2.1</v>
      </c>
      <c r="Q24" s="79"/>
    </row>
    <row r="25" spans="1:17" x14ac:dyDescent="0.2">
      <c r="A25" s="71">
        <v>1000</v>
      </c>
      <c r="B25" s="72" t="s">
        <v>15</v>
      </c>
      <c r="C25" s="72">
        <v>0</v>
      </c>
      <c r="D25" s="73">
        <v>6.8</v>
      </c>
      <c r="E25" s="73">
        <v>12.916</v>
      </c>
      <c r="F25" s="74">
        <v>150.49541500000001</v>
      </c>
      <c r="G25" s="73">
        <v>1.8188</v>
      </c>
      <c r="H25" s="74">
        <v>0</v>
      </c>
      <c r="I25" s="75" t="s">
        <v>16</v>
      </c>
      <c r="J25" s="75">
        <v>350</v>
      </c>
      <c r="K25" s="76">
        <v>91.1</v>
      </c>
      <c r="L25" s="76">
        <v>12.848000000000001</v>
      </c>
      <c r="M25" s="77">
        <v>80840.352352999995</v>
      </c>
      <c r="N25" s="76">
        <v>1072.1303</v>
      </c>
      <c r="O25" s="77">
        <v>1092.184</v>
      </c>
      <c r="P25" s="78">
        <v>2.1</v>
      </c>
      <c r="Q25" s="79"/>
    </row>
    <row r="26" spans="1:17" x14ac:dyDescent="0.2">
      <c r="A26" s="71">
        <v>1000</v>
      </c>
      <c r="B26" s="72" t="s">
        <v>15</v>
      </c>
      <c r="C26" s="72">
        <v>0</v>
      </c>
      <c r="D26" s="73">
        <v>5.8999999999999897</v>
      </c>
      <c r="E26" s="73">
        <v>12.865</v>
      </c>
      <c r="F26" s="74">
        <v>151.09397300000001</v>
      </c>
      <c r="G26" s="73">
        <v>2.3416000000000001</v>
      </c>
      <c r="H26" s="74">
        <v>0</v>
      </c>
      <c r="I26" s="75" t="s">
        <v>16</v>
      </c>
      <c r="J26" s="75">
        <v>400</v>
      </c>
      <c r="K26" s="76">
        <v>92</v>
      </c>
      <c r="L26" s="76">
        <v>12.805999999999999</v>
      </c>
      <c r="M26" s="77">
        <v>89221.401329</v>
      </c>
      <c r="N26" s="76">
        <v>1201.0730000000001</v>
      </c>
      <c r="O26" s="77">
        <v>1330.607</v>
      </c>
      <c r="P26" s="78">
        <v>2.1</v>
      </c>
      <c r="Q26" s="79"/>
    </row>
    <row r="27" spans="1:17" x14ac:dyDescent="0.2">
      <c r="A27" s="71">
        <v>1000</v>
      </c>
      <c r="B27" s="72" t="s">
        <v>15</v>
      </c>
      <c r="C27" s="72">
        <v>0</v>
      </c>
      <c r="D27" s="73">
        <v>4.9000000000000004</v>
      </c>
      <c r="E27" s="73">
        <v>12.406000000000001</v>
      </c>
      <c r="F27" s="74">
        <v>146.04153299999999</v>
      </c>
      <c r="G27" s="73">
        <v>2.3266</v>
      </c>
      <c r="H27" s="74">
        <v>0</v>
      </c>
      <c r="I27" s="75" t="s">
        <v>16</v>
      </c>
      <c r="J27" s="75">
        <v>450</v>
      </c>
      <c r="K27" s="76">
        <v>93.7</v>
      </c>
      <c r="L27" s="76">
        <v>12.356999999999999</v>
      </c>
      <c r="M27" s="77">
        <v>98153.929630999904</v>
      </c>
      <c r="N27" s="76">
        <v>1350.4652000000001</v>
      </c>
      <c r="O27" s="77">
        <v>1538.241</v>
      </c>
      <c r="P27" s="78">
        <v>1.4</v>
      </c>
      <c r="Q27" s="79"/>
    </row>
    <row r="28" spans="1:17" x14ac:dyDescent="0.2">
      <c r="A28" s="71">
        <v>1000</v>
      </c>
      <c r="B28" s="72" t="s">
        <v>15</v>
      </c>
      <c r="C28" s="72">
        <v>0</v>
      </c>
      <c r="D28" s="73">
        <v>3.5999999999999899</v>
      </c>
      <c r="E28" s="73">
        <v>12.618</v>
      </c>
      <c r="F28" s="74">
        <v>146.82180299999999</v>
      </c>
      <c r="G28" s="73">
        <v>2.0838999999999999</v>
      </c>
      <c r="H28" s="74">
        <v>0</v>
      </c>
      <c r="I28" s="75" t="s">
        <v>16</v>
      </c>
      <c r="J28" s="75">
        <v>500</v>
      </c>
      <c r="K28" s="76">
        <v>94.399999999999906</v>
      </c>
      <c r="L28" s="76">
        <v>12.582000000000001</v>
      </c>
      <c r="M28" s="77">
        <v>110907.691849999</v>
      </c>
      <c r="N28" s="76">
        <v>1524.5007000000001</v>
      </c>
      <c r="O28" s="77">
        <v>1853.7840000000001</v>
      </c>
      <c r="P28" s="78">
        <v>2</v>
      </c>
      <c r="Q28" s="79"/>
    </row>
    <row r="29" spans="1:17" x14ac:dyDescent="0.2">
      <c r="A29" s="71">
        <v>1000</v>
      </c>
      <c r="B29" s="72" t="s">
        <v>15</v>
      </c>
      <c r="C29" s="72">
        <v>0</v>
      </c>
      <c r="D29" s="73">
        <v>4.3</v>
      </c>
      <c r="E29" s="73">
        <v>12.557</v>
      </c>
      <c r="F29" s="74">
        <v>150.398009</v>
      </c>
      <c r="G29" s="73">
        <v>2.5133000000000001</v>
      </c>
      <c r="H29" s="74">
        <v>0</v>
      </c>
      <c r="I29" s="75" t="s">
        <v>16</v>
      </c>
      <c r="J29" s="75">
        <v>650</v>
      </c>
      <c r="K29" s="76">
        <v>94.1</v>
      </c>
      <c r="L29" s="76">
        <v>12.513999999999999</v>
      </c>
      <c r="M29" s="77">
        <v>145616.097996</v>
      </c>
      <c r="N29" s="76">
        <v>2003.1482000000001</v>
      </c>
      <c r="O29" s="77">
        <v>2613.98</v>
      </c>
      <c r="P29" s="78">
        <v>1.6</v>
      </c>
      <c r="Q29" s="79"/>
    </row>
    <row r="30" spans="1:17" x14ac:dyDescent="0.2">
      <c r="A30" s="71">
        <v>1000</v>
      </c>
      <c r="B30" s="72" t="s">
        <v>15</v>
      </c>
      <c r="C30" s="72">
        <v>0</v>
      </c>
      <c r="D30" s="73">
        <v>3.5999999999999899</v>
      </c>
      <c r="E30" s="73">
        <v>12.475</v>
      </c>
      <c r="F30" s="74">
        <v>152.25474800000001</v>
      </c>
      <c r="G30" s="73">
        <v>2.0977999999999999</v>
      </c>
      <c r="H30" s="74">
        <v>0</v>
      </c>
      <c r="I30" s="75" t="s">
        <v>16</v>
      </c>
      <c r="J30" s="75">
        <v>700</v>
      </c>
      <c r="K30" s="76">
        <v>94.8</v>
      </c>
      <c r="L30" s="76">
        <v>12.439</v>
      </c>
      <c r="M30" s="77">
        <v>155763.30329899999</v>
      </c>
      <c r="N30" s="76">
        <v>2077.1523000000002</v>
      </c>
      <c r="O30" s="77">
        <v>2812.7190000000001</v>
      </c>
      <c r="P30" s="78">
        <v>1.6</v>
      </c>
      <c r="Q30" s="79"/>
    </row>
    <row r="31" spans="1:17" x14ac:dyDescent="0.2">
      <c r="A31" s="71">
        <v>1000</v>
      </c>
      <c r="B31" s="72" t="s">
        <v>15</v>
      </c>
      <c r="C31" s="72">
        <v>0</v>
      </c>
      <c r="D31" s="73">
        <v>2.6</v>
      </c>
      <c r="E31" s="73">
        <v>12.047000000000001</v>
      </c>
      <c r="F31" s="74">
        <v>145.22091699999999</v>
      </c>
      <c r="G31" s="73">
        <v>2.1341999999999999</v>
      </c>
      <c r="H31" s="74">
        <v>0</v>
      </c>
      <c r="I31" s="75" t="s">
        <v>16</v>
      </c>
      <c r="J31" s="75">
        <v>750</v>
      </c>
      <c r="K31" s="76">
        <v>96.899999999999906</v>
      </c>
      <c r="L31" s="76">
        <v>12.021000000000001</v>
      </c>
      <c r="M31" s="77">
        <v>161076.986515</v>
      </c>
      <c r="N31" s="76">
        <v>2146.9684000000002</v>
      </c>
      <c r="O31" s="77">
        <v>2922.17</v>
      </c>
      <c r="P31" s="78">
        <v>0.5</v>
      </c>
      <c r="Q31" s="79"/>
    </row>
    <row r="32" spans="1:17" x14ac:dyDescent="0.2">
      <c r="A32" s="71">
        <v>1000</v>
      </c>
      <c r="B32" s="72" t="s">
        <v>15</v>
      </c>
      <c r="C32" s="72">
        <v>0</v>
      </c>
      <c r="D32" s="73">
        <v>2.5</v>
      </c>
      <c r="E32" s="73">
        <v>12.16</v>
      </c>
      <c r="F32" s="74">
        <v>150.51841099999999</v>
      </c>
      <c r="G32" s="73">
        <v>2.0670999999999999</v>
      </c>
      <c r="H32" s="74">
        <v>0</v>
      </c>
      <c r="I32" s="75" t="s">
        <v>16</v>
      </c>
      <c r="J32" s="75">
        <v>800</v>
      </c>
      <c r="K32" s="76">
        <v>96.7</v>
      </c>
      <c r="L32" s="76">
        <v>12.135</v>
      </c>
      <c r="M32" s="77">
        <v>180312.84701199899</v>
      </c>
      <c r="N32" s="76">
        <v>2363.5304999999998</v>
      </c>
      <c r="O32" s="77">
        <v>3115.7339999999999</v>
      </c>
      <c r="P32" s="78">
        <v>0.8</v>
      </c>
      <c r="Q32" s="79"/>
    </row>
    <row r="33" spans="1:17" x14ac:dyDescent="0.2">
      <c r="A33" s="71">
        <v>1000</v>
      </c>
      <c r="B33" s="72" t="s">
        <v>15</v>
      </c>
      <c r="C33" s="72">
        <v>0</v>
      </c>
      <c r="D33" s="73">
        <v>2.5</v>
      </c>
      <c r="E33" s="73">
        <v>12.272</v>
      </c>
      <c r="F33" s="74">
        <v>153.15615399999999</v>
      </c>
      <c r="G33" s="73">
        <v>2.0167000000000002</v>
      </c>
      <c r="H33" s="74">
        <v>0</v>
      </c>
      <c r="I33" s="75" t="s">
        <v>16</v>
      </c>
      <c r="J33" s="75">
        <v>900</v>
      </c>
      <c r="K33" s="76">
        <v>96.2</v>
      </c>
      <c r="L33" s="76">
        <v>12.247</v>
      </c>
      <c r="M33" s="77">
        <v>200492.128933</v>
      </c>
      <c r="N33" s="76">
        <v>2606.1401999999998</v>
      </c>
      <c r="O33" s="77">
        <v>3445.8850000000002</v>
      </c>
      <c r="P33" s="78">
        <v>1.3</v>
      </c>
      <c r="Q33" s="79"/>
    </row>
    <row r="34" spans="1:17" x14ac:dyDescent="0.2">
      <c r="A34" s="71">
        <v>1000</v>
      </c>
      <c r="B34" s="72" t="s">
        <v>15</v>
      </c>
      <c r="C34" s="72">
        <v>0</v>
      </c>
      <c r="D34" s="73">
        <v>1.3</v>
      </c>
      <c r="E34" s="73">
        <v>12.17</v>
      </c>
      <c r="F34" s="74">
        <v>150.83052900000001</v>
      </c>
      <c r="G34" s="73">
        <v>1.9420999999999999</v>
      </c>
      <c r="H34" s="74">
        <v>0</v>
      </c>
      <c r="I34" s="75" t="s">
        <v>16</v>
      </c>
      <c r="J34" s="75">
        <v>1000</v>
      </c>
      <c r="K34" s="76">
        <v>97.6</v>
      </c>
      <c r="L34" s="76">
        <v>12.157</v>
      </c>
      <c r="M34" s="77">
        <v>221457.71239100001</v>
      </c>
      <c r="N34" s="76">
        <v>2884.5333999999998</v>
      </c>
      <c r="O34" s="77">
        <v>3674.9960000000001</v>
      </c>
      <c r="P34" s="78">
        <v>1.0999999999999901</v>
      </c>
      <c r="Q34" s="79"/>
    </row>
    <row r="35" spans="1:17" x14ac:dyDescent="0.2">
      <c r="A35" s="71">
        <v>1000</v>
      </c>
      <c r="B35" s="72" t="s">
        <v>15</v>
      </c>
      <c r="C35" s="72">
        <v>0</v>
      </c>
      <c r="D35" s="73">
        <v>0.89999999999999902</v>
      </c>
      <c r="E35" s="73">
        <v>11.759</v>
      </c>
      <c r="F35" s="74">
        <v>162.75315599999999</v>
      </c>
      <c r="G35" s="73">
        <v>2.3064</v>
      </c>
      <c r="H35" s="74">
        <v>0</v>
      </c>
      <c r="I35" s="75" t="s">
        <v>16</v>
      </c>
      <c r="J35" s="75">
        <v>2000</v>
      </c>
      <c r="K35" s="76">
        <v>98.8</v>
      </c>
      <c r="L35" s="76">
        <v>11.75</v>
      </c>
      <c r="M35" s="77">
        <v>422730.96930599998</v>
      </c>
      <c r="N35" s="76">
        <v>5633.8203999999996</v>
      </c>
      <c r="O35" s="77">
        <v>5819.5950000000003</v>
      </c>
      <c r="P35" s="78">
        <v>0.3</v>
      </c>
      <c r="Q35" s="79"/>
    </row>
    <row r="36" spans="1:17" x14ac:dyDescent="0.2">
      <c r="A36" s="71">
        <v>1000</v>
      </c>
      <c r="B36" s="72" t="s">
        <v>15</v>
      </c>
      <c r="C36" s="72">
        <v>0</v>
      </c>
      <c r="D36" s="73">
        <v>0.7</v>
      </c>
      <c r="E36" s="73">
        <v>11.736000000000001</v>
      </c>
      <c r="F36" s="74">
        <v>146.09461099999999</v>
      </c>
      <c r="G36" s="73">
        <v>2.0985</v>
      </c>
      <c r="H36" s="74">
        <v>0</v>
      </c>
      <c r="I36" s="75" t="s">
        <v>16</v>
      </c>
      <c r="J36" s="75">
        <v>3000</v>
      </c>
      <c r="K36" s="76">
        <v>99</v>
      </c>
      <c r="L36" s="76">
        <v>11.728999999999999</v>
      </c>
      <c r="M36" s="77">
        <v>621034.37469500001</v>
      </c>
      <c r="N36" s="76">
        <v>9430.7446999999993</v>
      </c>
      <c r="O36" s="77">
        <v>9342.2479999999996</v>
      </c>
      <c r="P36" s="78">
        <v>0.3</v>
      </c>
      <c r="Q36" s="79"/>
    </row>
    <row r="37" spans="1:17" x14ac:dyDescent="0.2">
      <c r="A37" s="71">
        <v>1000</v>
      </c>
      <c r="B37" s="72" t="s">
        <v>15</v>
      </c>
      <c r="C37" s="72">
        <v>0</v>
      </c>
      <c r="D37" s="73">
        <v>1.0999999999999901</v>
      </c>
      <c r="E37" s="73">
        <v>11.807</v>
      </c>
      <c r="F37" s="74">
        <v>149.836715</v>
      </c>
      <c r="G37" s="73">
        <v>2.3134000000000001</v>
      </c>
      <c r="H37" s="74">
        <v>0</v>
      </c>
      <c r="I37" s="75" t="s">
        <v>16</v>
      </c>
      <c r="J37" s="75">
        <v>4000</v>
      </c>
      <c r="K37" s="76">
        <v>98.5</v>
      </c>
      <c r="L37" s="76">
        <v>11.795999999999999</v>
      </c>
      <c r="M37" s="77">
        <v>860522.92512399994</v>
      </c>
      <c r="N37" s="76">
        <v>11574.9313</v>
      </c>
      <c r="O37" s="77">
        <v>13106.886</v>
      </c>
      <c r="P37" s="78">
        <v>0.4</v>
      </c>
      <c r="Q37" s="79"/>
    </row>
    <row r="38" spans="1:17" x14ac:dyDescent="0.2">
      <c r="A38" s="71">
        <v>1000</v>
      </c>
      <c r="B38" s="72" t="s">
        <v>15</v>
      </c>
      <c r="C38" s="72">
        <v>0</v>
      </c>
      <c r="D38" s="73">
        <v>0.7</v>
      </c>
      <c r="E38" s="73">
        <v>12.042</v>
      </c>
      <c r="F38" s="74">
        <v>155.43109200000001</v>
      </c>
      <c r="G38" s="73">
        <v>2.056</v>
      </c>
      <c r="H38" s="74">
        <v>0</v>
      </c>
      <c r="I38" s="75" t="s">
        <v>16</v>
      </c>
      <c r="J38" s="75">
        <v>5000</v>
      </c>
      <c r="K38" s="76">
        <v>99.2</v>
      </c>
      <c r="L38" s="76">
        <v>12.035</v>
      </c>
      <c r="M38" s="77">
        <v>1086648.6721979999</v>
      </c>
      <c r="N38" s="76">
        <v>14202.177299999999</v>
      </c>
      <c r="O38" s="77">
        <v>16591.870999999999</v>
      </c>
      <c r="P38" s="78">
        <v>0.1</v>
      </c>
      <c r="Q38" s="79"/>
    </row>
    <row r="39" spans="1:17" x14ac:dyDescent="0.2">
      <c r="A39" s="71">
        <v>1000</v>
      </c>
      <c r="B39" s="72" t="s">
        <v>15</v>
      </c>
      <c r="C39" s="72">
        <v>0</v>
      </c>
      <c r="D39" s="73">
        <v>0.7</v>
      </c>
      <c r="E39" s="73">
        <v>12.238</v>
      </c>
      <c r="F39" s="74">
        <v>164.69620599999999</v>
      </c>
      <c r="G39" s="73">
        <v>2.4740000000000002</v>
      </c>
      <c r="H39" s="74">
        <v>0</v>
      </c>
      <c r="I39" s="75" t="s">
        <v>16</v>
      </c>
      <c r="J39" s="75">
        <v>6000</v>
      </c>
      <c r="K39" s="76">
        <v>99.3</v>
      </c>
      <c r="L39" s="76">
        <v>12.231</v>
      </c>
      <c r="M39" s="77">
        <v>1369302.4147409999</v>
      </c>
      <c r="N39" s="76">
        <v>18847.372299999999</v>
      </c>
      <c r="O39" s="77">
        <v>19838.633000000002</v>
      </c>
      <c r="P39" s="78">
        <v>0</v>
      </c>
      <c r="Q39" s="79"/>
    </row>
    <row r="40" spans="1:17" x14ac:dyDescent="0.2">
      <c r="A40" s="71">
        <v>1000</v>
      </c>
      <c r="B40" s="72" t="s">
        <v>15</v>
      </c>
      <c r="C40" s="72">
        <v>0</v>
      </c>
      <c r="D40" s="73">
        <v>0.3</v>
      </c>
      <c r="E40" s="73">
        <v>11.701000000000001</v>
      </c>
      <c r="F40" s="74">
        <v>165.71491599999999</v>
      </c>
      <c r="G40" s="73">
        <v>2.2799</v>
      </c>
      <c r="H40" s="74">
        <v>0</v>
      </c>
      <c r="I40" s="75" t="s">
        <v>16</v>
      </c>
      <c r="J40" s="75">
        <v>7000</v>
      </c>
      <c r="K40" s="76">
        <v>99.6</v>
      </c>
      <c r="L40" s="76">
        <v>11.698</v>
      </c>
      <c r="M40" s="77">
        <v>1520405.6637500001</v>
      </c>
      <c r="N40" s="76">
        <v>20002.817899999998</v>
      </c>
      <c r="O40" s="77">
        <v>21895.059000000001</v>
      </c>
      <c r="P40" s="78">
        <v>0.1</v>
      </c>
      <c r="Q40" s="79"/>
    </row>
    <row r="41" spans="1:17" x14ac:dyDescent="0.2">
      <c r="A41" s="71">
        <v>1000</v>
      </c>
      <c r="B41" s="72" t="s">
        <v>15</v>
      </c>
      <c r="C41" s="72">
        <v>0</v>
      </c>
      <c r="D41" s="73">
        <v>0.3</v>
      </c>
      <c r="E41" s="73">
        <v>11.750999999999999</v>
      </c>
      <c r="F41" s="74">
        <v>168.77824100000001</v>
      </c>
      <c r="G41" s="73">
        <v>2.3698999999999999</v>
      </c>
      <c r="H41" s="74">
        <v>0</v>
      </c>
      <c r="I41" s="75" t="s">
        <v>16</v>
      </c>
      <c r="J41" s="75">
        <v>8000</v>
      </c>
      <c r="K41" s="76">
        <v>99.6</v>
      </c>
      <c r="L41" s="76">
        <v>11.747999999999999</v>
      </c>
      <c r="M41" s="77">
        <v>1714105.8670419999</v>
      </c>
      <c r="N41" s="76">
        <v>22204.739799999999</v>
      </c>
      <c r="O41" s="77">
        <v>24781.069</v>
      </c>
      <c r="P41" s="78">
        <v>0.1</v>
      </c>
      <c r="Q41" s="79"/>
    </row>
    <row r="42" spans="1:17" x14ac:dyDescent="0.2">
      <c r="A42" s="71">
        <v>1000</v>
      </c>
      <c r="B42" s="72" t="s">
        <v>15</v>
      </c>
      <c r="C42" s="72">
        <v>0</v>
      </c>
      <c r="D42" s="73">
        <v>0.5</v>
      </c>
      <c r="E42" s="73">
        <v>12.215</v>
      </c>
      <c r="F42" s="74">
        <v>156.485758</v>
      </c>
      <c r="G42" s="73">
        <v>2.0449000000000002</v>
      </c>
      <c r="H42" s="74">
        <v>0</v>
      </c>
      <c r="I42" s="75" t="s">
        <v>16</v>
      </c>
      <c r="J42" s="75">
        <v>9000</v>
      </c>
      <c r="K42" s="76">
        <v>99.3</v>
      </c>
      <c r="L42" s="76">
        <v>12.21</v>
      </c>
      <c r="M42" s="77">
        <v>1980878.741065</v>
      </c>
      <c r="N42" s="76">
        <v>27117.980599999999</v>
      </c>
      <c r="O42" s="77">
        <v>28577.524000000001</v>
      </c>
      <c r="P42" s="78">
        <v>0.2</v>
      </c>
      <c r="Q42" s="79"/>
    </row>
    <row r="43" spans="1:17" x14ac:dyDescent="0.2">
      <c r="A43" s="71">
        <v>1000</v>
      </c>
      <c r="B43" s="72" t="s">
        <v>15</v>
      </c>
      <c r="C43" s="72">
        <v>0</v>
      </c>
      <c r="D43" s="73">
        <v>0.3</v>
      </c>
      <c r="E43" s="73">
        <v>11.965999999999999</v>
      </c>
      <c r="F43" s="74">
        <v>166.21363399999899</v>
      </c>
      <c r="G43" s="73">
        <v>2.0823</v>
      </c>
      <c r="H43" s="74">
        <v>0</v>
      </c>
      <c r="I43" s="75" t="s">
        <v>16</v>
      </c>
      <c r="J43" s="75">
        <v>10000</v>
      </c>
      <c r="K43" s="76">
        <v>99.7</v>
      </c>
      <c r="L43" s="76">
        <v>11.962999999999999</v>
      </c>
      <c r="M43" s="77">
        <v>2162833.3323679999</v>
      </c>
      <c r="N43" s="76">
        <v>28978.603299999999</v>
      </c>
      <c r="O43" s="77">
        <v>30807.019</v>
      </c>
      <c r="P43" s="78">
        <v>0</v>
      </c>
      <c r="Q43" s="79"/>
    </row>
    <row r="44" spans="1:17" ht="17" x14ac:dyDescent="0.2">
      <c r="A44" s="71">
        <v>1000</v>
      </c>
      <c r="B44" s="72" t="s">
        <v>16</v>
      </c>
      <c r="C44" s="72">
        <v>1000</v>
      </c>
      <c r="D44" s="73">
        <v>100</v>
      </c>
      <c r="E44" s="73">
        <v>4.3499999999999996</v>
      </c>
      <c r="F44" s="74">
        <v>85280.234259000004</v>
      </c>
      <c r="G44" s="73">
        <v>1017.8728</v>
      </c>
      <c r="H44" s="74">
        <v>1217.5940000000001</v>
      </c>
      <c r="I44" s="75" t="s">
        <v>16</v>
      </c>
      <c r="J44" s="75">
        <v>5</v>
      </c>
      <c r="K44" s="76">
        <v>0</v>
      </c>
      <c r="L44" s="76">
        <v>3.35</v>
      </c>
      <c r="M44" s="77">
        <v>342.33416699999998</v>
      </c>
      <c r="N44" s="76">
        <v>3.7565</v>
      </c>
      <c r="O44" s="77">
        <v>3.35</v>
      </c>
      <c r="P44" s="78">
        <v>0</v>
      </c>
      <c r="Q44" s="79" t="s">
        <v>64</v>
      </c>
    </row>
    <row r="45" spans="1:17" ht="17" x14ac:dyDescent="0.2">
      <c r="A45" s="71">
        <v>1000</v>
      </c>
      <c r="B45" s="72" t="s">
        <v>16</v>
      </c>
      <c r="C45" s="72">
        <v>1000</v>
      </c>
      <c r="D45" s="73">
        <v>99.9</v>
      </c>
      <c r="E45" s="73">
        <v>4.7619999999999996</v>
      </c>
      <c r="F45" s="74">
        <v>103505.47443</v>
      </c>
      <c r="G45" s="73">
        <v>1237.5836999999999</v>
      </c>
      <c r="H45" s="74">
        <v>1488.0160000000001</v>
      </c>
      <c r="I45" s="75" t="s">
        <v>16</v>
      </c>
      <c r="J45" s="75">
        <v>10</v>
      </c>
      <c r="K45" s="76">
        <v>0</v>
      </c>
      <c r="L45" s="76">
        <v>3.7629999999999999</v>
      </c>
      <c r="M45" s="77">
        <v>822.32741599999997</v>
      </c>
      <c r="N45" s="76">
        <v>9.9658999999999995</v>
      </c>
      <c r="O45" s="77">
        <v>11.092000000000001</v>
      </c>
      <c r="P45" s="78">
        <v>0.1</v>
      </c>
      <c r="Q45" s="79" t="s">
        <v>64</v>
      </c>
    </row>
    <row r="46" spans="1:17" ht="17" x14ac:dyDescent="0.2">
      <c r="A46" s="71">
        <v>1000</v>
      </c>
      <c r="B46" s="72" t="s">
        <v>16</v>
      </c>
      <c r="C46" s="72">
        <v>1000</v>
      </c>
      <c r="D46" s="73">
        <v>100</v>
      </c>
      <c r="E46" s="73">
        <v>5.0679999999999996</v>
      </c>
      <c r="F46" s="74">
        <v>107899.36666</v>
      </c>
      <c r="G46" s="73">
        <v>1291.6186</v>
      </c>
      <c r="H46" s="74">
        <v>1596.25</v>
      </c>
      <c r="I46" s="75" t="s">
        <v>16</v>
      </c>
      <c r="J46" s="75">
        <v>20</v>
      </c>
      <c r="K46" s="76">
        <v>0</v>
      </c>
      <c r="L46" s="76">
        <v>4.0679999999999996</v>
      </c>
      <c r="M46" s="77">
        <v>1744.958752</v>
      </c>
      <c r="N46" s="76">
        <v>20.840399999999999</v>
      </c>
      <c r="O46" s="77">
        <v>32.436999999999998</v>
      </c>
      <c r="P46" s="78">
        <v>0</v>
      </c>
      <c r="Q46" s="79" t="s">
        <v>64</v>
      </c>
    </row>
    <row r="47" spans="1:17" ht="17" x14ac:dyDescent="0.2">
      <c r="A47" s="71">
        <v>1000</v>
      </c>
      <c r="B47" s="72" t="s">
        <v>16</v>
      </c>
      <c r="C47" s="72">
        <v>1000</v>
      </c>
      <c r="D47" s="73">
        <v>99.8</v>
      </c>
      <c r="E47" s="73">
        <v>5.8330000000000002</v>
      </c>
      <c r="F47" s="74">
        <v>122406.09912899999</v>
      </c>
      <c r="G47" s="73">
        <v>1511.9091000000001</v>
      </c>
      <c r="H47" s="74">
        <v>1861.0989999999999</v>
      </c>
      <c r="I47" s="75" t="s">
        <v>16</v>
      </c>
      <c r="J47" s="75">
        <v>30</v>
      </c>
      <c r="K47" s="76">
        <v>0.2</v>
      </c>
      <c r="L47" s="76">
        <v>4.835</v>
      </c>
      <c r="M47" s="77">
        <v>2972.0127319999901</v>
      </c>
      <c r="N47" s="76">
        <v>36.118699999999997</v>
      </c>
      <c r="O47" s="77">
        <v>38.673999999999999</v>
      </c>
      <c r="P47" s="78">
        <v>0</v>
      </c>
      <c r="Q47" s="79" t="s">
        <v>64</v>
      </c>
    </row>
    <row r="48" spans="1:17" ht="17" x14ac:dyDescent="0.2">
      <c r="A48" s="71">
        <v>1000</v>
      </c>
      <c r="B48" s="72" t="s">
        <v>16</v>
      </c>
      <c r="C48" s="72">
        <v>1000</v>
      </c>
      <c r="D48" s="73">
        <v>99.6</v>
      </c>
      <c r="E48" s="73">
        <v>6.2439999999999998</v>
      </c>
      <c r="F48" s="74">
        <v>129992.55624799999</v>
      </c>
      <c r="G48" s="73">
        <v>1530.9239</v>
      </c>
      <c r="H48" s="74">
        <v>1987.482</v>
      </c>
      <c r="I48" s="75" t="s">
        <v>16</v>
      </c>
      <c r="J48" s="75">
        <v>40</v>
      </c>
      <c r="K48" s="76">
        <v>0.4</v>
      </c>
      <c r="L48" s="76">
        <v>5.2480000000000002</v>
      </c>
      <c r="M48" s="77">
        <v>4214.3962620000002</v>
      </c>
      <c r="N48" s="76">
        <v>49.826000000000001</v>
      </c>
      <c r="O48" s="77">
        <v>43.387999999999998</v>
      </c>
      <c r="P48" s="78">
        <v>0</v>
      </c>
      <c r="Q48" s="79" t="s">
        <v>64</v>
      </c>
    </row>
    <row r="49" spans="1:17" ht="17" x14ac:dyDescent="0.2">
      <c r="A49" s="71">
        <v>1000</v>
      </c>
      <c r="B49" s="72" t="s">
        <v>16</v>
      </c>
      <c r="C49" s="72">
        <v>1000</v>
      </c>
      <c r="D49" s="73">
        <v>99.7</v>
      </c>
      <c r="E49" s="73">
        <v>6.444</v>
      </c>
      <c r="F49" s="74">
        <v>136838.57347799899</v>
      </c>
      <c r="G49" s="73">
        <v>1582.0273999999999</v>
      </c>
      <c r="H49" s="74">
        <v>2049.3710000000001</v>
      </c>
      <c r="I49" s="75" t="s">
        <v>16</v>
      </c>
      <c r="J49" s="75">
        <v>50</v>
      </c>
      <c r="K49" s="76">
        <v>0.3</v>
      </c>
      <c r="L49" s="76">
        <v>5.4470000000000001</v>
      </c>
      <c r="M49" s="77">
        <v>5564.863695</v>
      </c>
      <c r="N49" s="76">
        <v>62.992699999999999</v>
      </c>
      <c r="O49" s="77">
        <v>53.863999999999997</v>
      </c>
      <c r="P49" s="78">
        <v>0</v>
      </c>
      <c r="Q49" s="79" t="s">
        <v>64</v>
      </c>
    </row>
    <row r="50" spans="1:17" ht="17" x14ac:dyDescent="0.2">
      <c r="A50" s="71">
        <v>1000</v>
      </c>
      <c r="B50" s="72" t="s">
        <v>16</v>
      </c>
      <c r="C50" s="72">
        <v>1000</v>
      </c>
      <c r="D50" s="73">
        <v>98.3</v>
      </c>
      <c r="E50" s="73">
        <v>7.1470000000000002</v>
      </c>
      <c r="F50" s="74">
        <v>141558.10243100001</v>
      </c>
      <c r="G50" s="73">
        <v>1798.1712</v>
      </c>
      <c r="H50" s="74">
        <v>2259.1480000000001</v>
      </c>
      <c r="I50" s="75" t="s">
        <v>16</v>
      </c>
      <c r="J50" s="75">
        <v>60</v>
      </c>
      <c r="K50" s="76">
        <v>1.5</v>
      </c>
      <c r="L50" s="76">
        <v>6.1639999999999997</v>
      </c>
      <c r="M50" s="77">
        <v>7034.5513979999996</v>
      </c>
      <c r="N50" s="76">
        <v>89.878</v>
      </c>
      <c r="O50" s="77">
        <v>89.221000000000004</v>
      </c>
      <c r="P50" s="78">
        <v>0.2</v>
      </c>
      <c r="Q50" s="79" t="s">
        <v>64</v>
      </c>
    </row>
    <row r="51" spans="1:17" ht="17" x14ac:dyDescent="0.2">
      <c r="A51" s="71">
        <v>1000</v>
      </c>
      <c r="B51" s="72" t="s">
        <v>16</v>
      </c>
      <c r="C51" s="72">
        <v>1000</v>
      </c>
      <c r="D51" s="73">
        <v>97.5</v>
      </c>
      <c r="E51" s="73">
        <v>7.7309999999999999</v>
      </c>
      <c r="F51" s="74">
        <v>154528.62894900001</v>
      </c>
      <c r="G51" s="73">
        <v>2171.0772999999999</v>
      </c>
      <c r="H51" s="74">
        <v>2438.5309999999999</v>
      </c>
      <c r="I51" s="75" t="s">
        <v>16</v>
      </c>
      <c r="J51" s="75">
        <v>70</v>
      </c>
      <c r="K51" s="76">
        <v>2.1</v>
      </c>
      <c r="L51" s="76">
        <v>6.7560000000000002</v>
      </c>
      <c r="M51" s="77">
        <v>9050.5534379999899</v>
      </c>
      <c r="N51" s="76">
        <v>126.2268</v>
      </c>
      <c r="O51" s="77">
        <v>142.642</v>
      </c>
      <c r="P51" s="78">
        <v>0.4</v>
      </c>
      <c r="Q51" s="79" t="s">
        <v>64</v>
      </c>
    </row>
    <row r="52" spans="1:17" ht="17" x14ac:dyDescent="0.2">
      <c r="A52" s="71">
        <v>1000</v>
      </c>
      <c r="B52" s="72" t="s">
        <v>16</v>
      </c>
      <c r="C52" s="72">
        <v>1000</v>
      </c>
      <c r="D52" s="73">
        <v>96.7</v>
      </c>
      <c r="E52" s="73">
        <v>8.2100000000000009</v>
      </c>
      <c r="F52" s="74">
        <v>160952.75424000001</v>
      </c>
      <c r="G52" s="73">
        <v>2393.7543000000001</v>
      </c>
      <c r="H52" s="74">
        <v>2588.0250000000001</v>
      </c>
      <c r="I52" s="75" t="s">
        <v>16</v>
      </c>
      <c r="J52" s="75">
        <v>80</v>
      </c>
      <c r="K52" s="76">
        <v>2.9</v>
      </c>
      <c r="L52" s="76">
        <v>7.2430000000000003</v>
      </c>
      <c r="M52" s="77">
        <v>10927.39133</v>
      </c>
      <c r="N52" s="76">
        <v>163.35550000000001</v>
      </c>
      <c r="O52" s="77">
        <v>200.90100000000001</v>
      </c>
      <c r="P52" s="78">
        <v>0.4</v>
      </c>
      <c r="Q52" s="79" t="s">
        <v>64</v>
      </c>
    </row>
    <row r="53" spans="1:17" ht="17" x14ac:dyDescent="0.2">
      <c r="A53" s="71">
        <v>1000</v>
      </c>
      <c r="B53" s="72" t="s">
        <v>16</v>
      </c>
      <c r="C53" s="72">
        <v>1000</v>
      </c>
      <c r="D53" s="73">
        <v>95.6</v>
      </c>
      <c r="E53" s="73">
        <v>8.4469999999999992</v>
      </c>
      <c r="F53" s="74">
        <v>160512.24481400001</v>
      </c>
      <c r="G53" s="73">
        <v>2803.8782000000001</v>
      </c>
      <c r="H53" s="74">
        <v>2650.8020000000001</v>
      </c>
      <c r="I53" s="75" t="s">
        <v>16</v>
      </c>
      <c r="J53" s="75">
        <v>90</v>
      </c>
      <c r="K53" s="76">
        <v>3.9</v>
      </c>
      <c r="L53" s="76">
        <v>7.4909999999999997</v>
      </c>
      <c r="M53" s="77">
        <v>12369.130541999901</v>
      </c>
      <c r="N53" s="76">
        <v>216.58750000000001</v>
      </c>
      <c r="O53" s="77">
        <v>253.86199999999999</v>
      </c>
      <c r="P53" s="78">
        <v>0.5</v>
      </c>
      <c r="Q53" s="79" t="s">
        <v>64</v>
      </c>
    </row>
    <row r="54" spans="1:17" ht="17" x14ac:dyDescent="0.2">
      <c r="A54" s="71">
        <v>1000</v>
      </c>
      <c r="B54" s="72" t="s">
        <v>16</v>
      </c>
      <c r="C54" s="72">
        <v>1000</v>
      </c>
      <c r="D54" s="73">
        <v>94.5</v>
      </c>
      <c r="E54" s="73">
        <v>9.1389999999999993</v>
      </c>
      <c r="F54" s="74">
        <v>183825.84721799899</v>
      </c>
      <c r="G54" s="73">
        <v>2526.7073999999998</v>
      </c>
      <c r="H54" s="74">
        <v>2855.299</v>
      </c>
      <c r="I54" s="75" t="s">
        <v>16</v>
      </c>
      <c r="J54" s="75">
        <v>100</v>
      </c>
      <c r="K54" s="76">
        <v>4.7</v>
      </c>
      <c r="L54" s="76">
        <v>8.1940000000000008</v>
      </c>
      <c r="M54" s="77">
        <v>15855.330892</v>
      </c>
      <c r="N54" s="76">
        <v>218.49520000000001</v>
      </c>
      <c r="O54" s="77">
        <v>317.37</v>
      </c>
      <c r="P54" s="78">
        <v>0.8</v>
      </c>
      <c r="Q54" s="79" t="s">
        <v>64</v>
      </c>
    </row>
    <row r="55" spans="1:17" ht="17" x14ac:dyDescent="0.2">
      <c r="A55" s="71">
        <v>1000</v>
      </c>
      <c r="B55" s="72" t="s">
        <v>16</v>
      </c>
      <c r="C55" s="72">
        <v>1000</v>
      </c>
      <c r="D55" s="73">
        <v>87.1</v>
      </c>
      <c r="E55" s="73">
        <v>10.95</v>
      </c>
      <c r="F55" s="74">
        <v>201925.578408</v>
      </c>
      <c r="G55" s="73">
        <v>2785.9675000000002</v>
      </c>
      <c r="H55" s="74">
        <v>3355.018</v>
      </c>
      <c r="I55" s="75" t="s">
        <v>16</v>
      </c>
      <c r="J55" s="75">
        <v>150</v>
      </c>
      <c r="K55" s="76">
        <v>11.3</v>
      </c>
      <c r="L55" s="76">
        <v>10.079000000000001</v>
      </c>
      <c r="M55" s="77">
        <v>26550.6009979999</v>
      </c>
      <c r="N55" s="76">
        <v>366.18049999999999</v>
      </c>
      <c r="O55" s="77">
        <v>501.03399999999999</v>
      </c>
      <c r="P55" s="78">
        <v>1.6</v>
      </c>
      <c r="Q55" s="79" t="s">
        <v>64</v>
      </c>
    </row>
    <row r="56" spans="1:17" ht="17" x14ac:dyDescent="0.2">
      <c r="A56" s="71">
        <v>1000</v>
      </c>
      <c r="B56" s="72" t="s">
        <v>16</v>
      </c>
      <c r="C56" s="72">
        <v>1000</v>
      </c>
      <c r="D56" s="73">
        <v>80.5</v>
      </c>
      <c r="E56" s="73">
        <v>12.02</v>
      </c>
      <c r="F56" s="74">
        <v>216559.71864400001</v>
      </c>
      <c r="G56" s="73">
        <v>2958.8872000000001</v>
      </c>
      <c r="H56" s="74">
        <v>3637.3150000000001</v>
      </c>
      <c r="I56" s="75" t="s">
        <v>16</v>
      </c>
      <c r="J56" s="75">
        <v>200</v>
      </c>
      <c r="K56" s="76">
        <v>16.8</v>
      </c>
      <c r="L56" s="76">
        <v>11.215</v>
      </c>
      <c r="M56" s="77">
        <v>38121.333460000002</v>
      </c>
      <c r="N56" s="76">
        <v>519.63679999999999</v>
      </c>
      <c r="O56" s="77">
        <v>609.17399999999998</v>
      </c>
      <c r="P56" s="78">
        <v>2.7</v>
      </c>
      <c r="Q56" s="79" t="s">
        <v>64</v>
      </c>
    </row>
    <row r="57" spans="1:17" ht="17" x14ac:dyDescent="0.2">
      <c r="A57" s="71">
        <v>1000</v>
      </c>
      <c r="B57" s="72" t="s">
        <v>16</v>
      </c>
      <c r="C57" s="72">
        <v>1000</v>
      </c>
      <c r="D57" s="73">
        <v>77.8</v>
      </c>
      <c r="E57" s="73">
        <v>12.69</v>
      </c>
      <c r="F57" s="74">
        <v>226217.09012199999</v>
      </c>
      <c r="G57" s="73">
        <v>3205.9675000000002</v>
      </c>
      <c r="H57" s="74">
        <v>3819.3629999999998</v>
      </c>
      <c r="I57" s="75" t="s">
        <v>16</v>
      </c>
      <c r="J57" s="75">
        <v>250</v>
      </c>
      <c r="K57" s="76">
        <v>19.8</v>
      </c>
      <c r="L57" s="76">
        <v>11.912000000000001</v>
      </c>
      <c r="M57" s="77">
        <v>50112.549909000001</v>
      </c>
      <c r="N57" s="76">
        <v>708.74289999999996</v>
      </c>
      <c r="O57" s="77">
        <v>726.27300000000002</v>
      </c>
      <c r="P57" s="78">
        <v>2.4</v>
      </c>
      <c r="Q57" s="79" t="s">
        <v>64</v>
      </c>
    </row>
    <row r="58" spans="1:17" ht="17" x14ac:dyDescent="0.2">
      <c r="A58" s="71">
        <v>1000</v>
      </c>
      <c r="B58" s="72" t="s">
        <v>16</v>
      </c>
      <c r="C58" s="72">
        <v>1000</v>
      </c>
      <c r="D58" s="73">
        <v>74.599999999999994</v>
      </c>
      <c r="E58" s="73">
        <v>13.305</v>
      </c>
      <c r="F58" s="74">
        <v>236822.80582499999</v>
      </c>
      <c r="G58" s="73">
        <v>3292.4515000000001</v>
      </c>
      <c r="H58" s="74">
        <v>3971.348</v>
      </c>
      <c r="I58" s="75" t="s">
        <v>16</v>
      </c>
      <c r="J58" s="75">
        <v>300</v>
      </c>
      <c r="K58" s="76">
        <v>22.7</v>
      </c>
      <c r="L58" s="76">
        <v>12.558999999999999</v>
      </c>
      <c r="M58" s="77">
        <v>63195.253654</v>
      </c>
      <c r="N58" s="76">
        <v>879.58230000000003</v>
      </c>
      <c r="O58" s="77">
        <v>900.82</v>
      </c>
      <c r="P58" s="78">
        <v>2.7</v>
      </c>
      <c r="Q58" s="79" t="s">
        <v>64</v>
      </c>
    </row>
    <row r="59" spans="1:17" ht="17" x14ac:dyDescent="0.2">
      <c r="A59" s="71">
        <v>1000</v>
      </c>
      <c r="B59" s="72" t="s">
        <v>16</v>
      </c>
      <c r="C59" s="72">
        <v>1000</v>
      </c>
      <c r="D59" s="73">
        <v>68</v>
      </c>
      <c r="E59" s="73">
        <v>13.776</v>
      </c>
      <c r="F59" s="74">
        <v>235853.48865099999</v>
      </c>
      <c r="G59" s="73">
        <v>3713.9717999999998</v>
      </c>
      <c r="H59" s="74">
        <v>4104.0389999999998</v>
      </c>
      <c r="I59" s="75" t="s">
        <v>16</v>
      </c>
      <c r="J59" s="75">
        <v>350</v>
      </c>
      <c r="K59" s="76">
        <v>27.6</v>
      </c>
      <c r="L59" s="76">
        <v>13.096</v>
      </c>
      <c r="M59" s="77">
        <v>74141.558846</v>
      </c>
      <c r="N59" s="76">
        <v>1166.5128999999999</v>
      </c>
      <c r="O59" s="77">
        <v>1133.9159999999999</v>
      </c>
      <c r="P59" s="78">
        <v>4.3999999999999897</v>
      </c>
      <c r="Q59" s="79" t="s">
        <v>64</v>
      </c>
    </row>
    <row r="60" spans="1:17" ht="17" x14ac:dyDescent="0.2">
      <c r="A60" s="71">
        <v>1000</v>
      </c>
      <c r="B60" s="72" t="s">
        <v>16</v>
      </c>
      <c r="C60" s="72">
        <v>1000</v>
      </c>
      <c r="D60" s="73">
        <v>67.400000000000006</v>
      </c>
      <c r="E60" s="73">
        <v>14.401</v>
      </c>
      <c r="F60" s="74">
        <v>246163.02564099999</v>
      </c>
      <c r="G60" s="73">
        <v>3775.8960999999999</v>
      </c>
      <c r="H60" s="74">
        <v>4268.8940000000002</v>
      </c>
      <c r="I60" s="75" t="s">
        <v>16</v>
      </c>
      <c r="J60" s="75">
        <v>400</v>
      </c>
      <c r="K60" s="76">
        <v>28.4</v>
      </c>
      <c r="L60" s="76">
        <v>13.727</v>
      </c>
      <c r="M60" s="77">
        <v>89095.219794999997</v>
      </c>
      <c r="N60" s="76">
        <v>1367.1731</v>
      </c>
      <c r="O60" s="77">
        <v>1438.473</v>
      </c>
      <c r="P60" s="78">
        <v>4.2</v>
      </c>
      <c r="Q60" s="79" t="s">
        <v>64</v>
      </c>
    </row>
    <row r="61" spans="1:17" ht="17" x14ac:dyDescent="0.2">
      <c r="A61" s="71">
        <v>1000</v>
      </c>
      <c r="B61" s="72" t="s">
        <v>16</v>
      </c>
      <c r="C61" s="72">
        <v>1000</v>
      </c>
      <c r="D61" s="73">
        <v>66.599999999999994</v>
      </c>
      <c r="E61" s="73">
        <v>14.321</v>
      </c>
      <c r="F61" s="74">
        <v>250250.85362400001</v>
      </c>
      <c r="G61" s="73">
        <v>3388.0974999999999</v>
      </c>
      <c r="H61" s="74">
        <v>4244.5439999999999</v>
      </c>
      <c r="I61" s="75" t="s">
        <v>16</v>
      </c>
      <c r="J61" s="75">
        <v>450</v>
      </c>
      <c r="K61" s="76">
        <v>29.2</v>
      </c>
      <c r="L61" s="76">
        <v>13.654999999999999</v>
      </c>
      <c r="M61" s="77">
        <v>102332.183662</v>
      </c>
      <c r="N61" s="76">
        <v>1386.3878</v>
      </c>
      <c r="O61" s="77">
        <v>1702.4059999999999</v>
      </c>
      <c r="P61" s="78">
        <v>4.2</v>
      </c>
      <c r="Q61" s="79" t="s">
        <v>64</v>
      </c>
    </row>
    <row r="62" spans="1:17" ht="17" x14ac:dyDescent="0.2">
      <c r="A62" s="71">
        <v>1000</v>
      </c>
      <c r="B62" s="72" t="s">
        <v>16</v>
      </c>
      <c r="C62" s="72">
        <v>1000</v>
      </c>
      <c r="D62" s="73">
        <v>61.3</v>
      </c>
      <c r="E62" s="73">
        <v>14.771000000000001</v>
      </c>
      <c r="F62" s="74">
        <v>265306.11815900001</v>
      </c>
      <c r="G62" s="73">
        <v>3625.4596999999999</v>
      </c>
      <c r="H62" s="74">
        <v>4368.4610000000002</v>
      </c>
      <c r="I62" s="75" t="s">
        <v>16</v>
      </c>
      <c r="J62" s="75">
        <v>500</v>
      </c>
      <c r="K62" s="76">
        <v>35</v>
      </c>
      <c r="L62" s="76">
        <v>14.157999999999999</v>
      </c>
      <c r="M62" s="77">
        <v>121724.486038</v>
      </c>
      <c r="N62" s="76">
        <v>1667.6382000000001</v>
      </c>
      <c r="O62" s="77">
        <v>2063.3139999999999</v>
      </c>
      <c r="P62" s="78">
        <v>3.69999999999999</v>
      </c>
      <c r="Q62" s="79" t="s">
        <v>64</v>
      </c>
    </row>
    <row r="63" spans="1:17" ht="17" x14ac:dyDescent="0.2">
      <c r="A63" s="71">
        <v>1000</v>
      </c>
      <c r="B63" s="72" t="s">
        <v>16</v>
      </c>
      <c r="C63" s="72">
        <v>1000</v>
      </c>
      <c r="D63" s="73">
        <v>58.599999999999902</v>
      </c>
      <c r="E63" s="73">
        <v>15.544</v>
      </c>
      <c r="F63" s="74">
        <v>277502.03443</v>
      </c>
      <c r="G63" s="73">
        <v>3870.6929</v>
      </c>
      <c r="H63" s="74">
        <v>4584.6130000000003</v>
      </c>
      <c r="I63" s="75" t="s">
        <v>16</v>
      </c>
      <c r="J63" s="75">
        <v>650</v>
      </c>
      <c r="K63" s="76">
        <v>37.1</v>
      </c>
      <c r="L63" s="76">
        <v>14.958</v>
      </c>
      <c r="M63" s="77">
        <v>167621.04131299999</v>
      </c>
      <c r="N63" s="76">
        <v>2340.0362</v>
      </c>
      <c r="O63" s="77">
        <v>3036.085</v>
      </c>
      <c r="P63" s="78">
        <v>4.3</v>
      </c>
      <c r="Q63" s="79" t="s">
        <v>64</v>
      </c>
    </row>
    <row r="64" spans="1:17" ht="17" x14ac:dyDescent="0.2">
      <c r="A64" s="71">
        <v>1000</v>
      </c>
      <c r="B64" s="72" t="s">
        <v>16</v>
      </c>
      <c r="C64" s="72">
        <v>1000</v>
      </c>
      <c r="D64" s="73">
        <v>56.899999999999899</v>
      </c>
      <c r="E64" s="73">
        <v>15.45</v>
      </c>
      <c r="F64" s="74">
        <v>265919.49662699999</v>
      </c>
      <c r="G64" s="73">
        <v>3840.2757000000001</v>
      </c>
      <c r="H64" s="74">
        <v>4556.3119999999999</v>
      </c>
      <c r="I64" s="75" t="s">
        <v>16</v>
      </c>
      <c r="J64" s="75">
        <v>700</v>
      </c>
      <c r="K64" s="76">
        <v>38.200000000000003</v>
      </c>
      <c r="L64" s="76">
        <v>14.881</v>
      </c>
      <c r="M64" s="77">
        <v>173206.27094399999</v>
      </c>
      <c r="N64" s="76">
        <v>2501.0693000000001</v>
      </c>
      <c r="O64" s="77">
        <v>3260.982</v>
      </c>
      <c r="P64" s="78">
        <v>4.9000000000000004</v>
      </c>
      <c r="Q64" s="79" t="s">
        <v>64</v>
      </c>
    </row>
    <row r="65" spans="1:17" ht="17" x14ac:dyDescent="0.2">
      <c r="A65" s="71">
        <v>1000</v>
      </c>
      <c r="B65" s="72" t="s">
        <v>16</v>
      </c>
      <c r="C65" s="72">
        <v>1000</v>
      </c>
      <c r="D65" s="73">
        <v>57.099999999999902</v>
      </c>
      <c r="E65" s="73">
        <v>15.474</v>
      </c>
      <c r="F65" s="74">
        <v>257378.53295699999</v>
      </c>
      <c r="G65" s="73">
        <v>4041.2118999999998</v>
      </c>
      <c r="H65" s="74">
        <v>4555.0540000000001</v>
      </c>
      <c r="I65" s="75" t="s">
        <v>16</v>
      </c>
      <c r="J65" s="75">
        <v>750</v>
      </c>
      <c r="K65" s="76">
        <v>37.5</v>
      </c>
      <c r="L65" s="76">
        <v>14.903</v>
      </c>
      <c r="M65" s="77">
        <v>179776.724261</v>
      </c>
      <c r="N65" s="76">
        <v>2824.3786</v>
      </c>
      <c r="O65" s="77">
        <v>3486.6010000000001</v>
      </c>
      <c r="P65" s="78">
        <v>5.4</v>
      </c>
      <c r="Q65" s="79" t="s">
        <v>64</v>
      </c>
    </row>
    <row r="66" spans="1:17" ht="17" x14ac:dyDescent="0.2">
      <c r="A66" s="71">
        <v>1000</v>
      </c>
      <c r="B66" s="72" t="s">
        <v>16</v>
      </c>
      <c r="C66" s="72">
        <v>1000</v>
      </c>
      <c r="D66" s="73">
        <v>53.1</v>
      </c>
      <c r="E66" s="73">
        <v>15.565</v>
      </c>
      <c r="F66" s="74">
        <v>264178.18031000003</v>
      </c>
      <c r="G66" s="73">
        <v>3601.1765999999998</v>
      </c>
      <c r="H66" s="74">
        <v>4579.1559999999999</v>
      </c>
      <c r="I66" s="75" t="s">
        <v>16</v>
      </c>
      <c r="J66" s="75">
        <v>800</v>
      </c>
      <c r="K66" s="76">
        <v>41.9</v>
      </c>
      <c r="L66" s="76">
        <v>15.034000000000001</v>
      </c>
      <c r="M66" s="77">
        <v>197269.48237700001</v>
      </c>
      <c r="N66" s="76">
        <v>2690.4776999999999</v>
      </c>
      <c r="O66" s="77">
        <v>3717.3670000000002</v>
      </c>
      <c r="P66" s="78">
        <v>5</v>
      </c>
      <c r="Q66" s="79" t="s">
        <v>64</v>
      </c>
    </row>
    <row r="67" spans="1:17" ht="17" x14ac:dyDescent="0.2">
      <c r="A67" s="71">
        <v>1000</v>
      </c>
      <c r="B67" s="72" t="s">
        <v>16</v>
      </c>
      <c r="C67" s="72">
        <v>1000</v>
      </c>
      <c r="D67" s="73">
        <v>49.8</v>
      </c>
      <c r="E67" s="73">
        <v>15.541</v>
      </c>
      <c r="F67" s="74">
        <v>265495.56608000002</v>
      </c>
      <c r="G67" s="73">
        <v>3700.9449</v>
      </c>
      <c r="H67" s="74">
        <v>4586.5020000000004</v>
      </c>
      <c r="I67" s="75" t="s">
        <v>16</v>
      </c>
      <c r="J67" s="75">
        <v>850</v>
      </c>
      <c r="K67" s="76">
        <v>46.3</v>
      </c>
      <c r="L67" s="76">
        <v>15.042999999999999</v>
      </c>
      <c r="M67" s="77">
        <v>211322.88572999899</v>
      </c>
      <c r="N67" s="76">
        <v>2941.8334</v>
      </c>
      <c r="O67" s="77">
        <v>3914.4349999999999</v>
      </c>
      <c r="P67" s="78">
        <v>3.9</v>
      </c>
      <c r="Q67" s="79" t="s">
        <v>64</v>
      </c>
    </row>
    <row r="68" spans="1:17" ht="17" x14ac:dyDescent="0.2">
      <c r="A68" s="71">
        <v>1000</v>
      </c>
      <c r="B68" s="72" t="s">
        <v>16</v>
      </c>
      <c r="C68" s="72">
        <v>1000</v>
      </c>
      <c r="D68" s="73">
        <v>51.5</v>
      </c>
      <c r="E68" s="73">
        <v>15.815</v>
      </c>
      <c r="F68" s="74">
        <v>271920.15936500003</v>
      </c>
      <c r="G68" s="73">
        <v>3799.7869000000001</v>
      </c>
      <c r="H68" s="74">
        <v>4646.7460000000001</v>
      </c>
      <c r="I68" s="75" t="s">
        <v>16</v>
      </c>
      <c r="J68" s="75">
        <v>900</v>
      </c>
      <c r="K68" s="76">
        <v>42.8</v>
      </c>
      <c r="L68" s="76">
        <v>15.3</v>
      </c>
      <c r="M68" s="77">
        <v>229407.827812</v>
      </c>
      <c r="N68" s="76">
        <v>3209.0286999999998</v>
      </c>
      <c r="O68" s="77">
        <v>4141.375</v>
      </c>
      <c r="P68" s="78">
        <v>5.7</v>
      </c>
      <c r="Q68" s="79" t="s">
        <v>64</v>
      </c>
    </row>
    <row r="69" spans="1:17" ht="17" x14ac:dyDescent="0.2">
      <c r="A69" s="71">
        <v>1000</v>
      </c>
      <c r="B69" s="72" t="s">
        <v>16</v>
      </c>
      <c r="C69" s="72">
        <v>1000</v>
      </c>
      <c r="D69" s="73">
        <v>49.7</v>
      </c>
      <c r="E69" s="73">
        <v>15.994</v>
      </c>
      <c r="F69" s="74">
        <v>281256.09481500002</v>
      </c>
      <c r="G69" s="73">
        <v>3874.2347</v>
      </c>
      <c r="H69" s="74">
        <v>4660.875</v>
      </c>
      <c r="I69" s="75" t="s">
        <v>16</v>
      </c>
      <c r="J69" s="75">
        <v>1000</v>
      </c>
      <c r="K69" s="76">
        <v>45.1</v>
      </c>
      <c r="L69" s="76">
        <v>15.497</v>
      </c>
      <c r="M69" s="77">
        <v>264185.16153500002</v>
      </c>
      <c r="N69" s="76">
        <v>3639.8501999999999</v>
      </c>
      <c r="O69" s="77">
        <v>4481.22</v>
      </c>
      <c r="P69" s="78">
        <v>5.2</v>
      </c>
      <c r="Q69" s="79" t="s">
        <v>64</v>
      </c>
    </row>
    <row r="70" spans="1:17" ht="17" x14ac:dyDescent="0.2">
      <c r="A70" s="71">
        <v>1000</v>
      </c>
      <c r="B70" s="72" t="s">
        <v>16</v>
      </c>
      <c r="C70" s="72">
        <v>1000</v>
      </c>
      <c r="D70" s="73">
        <v>38.200000000000003</v>
      </c>
      <c r="E70" s="73">
        <v>15.984</v>
      </c>
      <c r="F70" s="74">
        <v>272783.269936</v>
      </c>
      <c r="G70" s="73">
        <v>3840.7822999999999</v>
      </c>
      <c r="H70" s="74">
        <v>4685.576</v>
      </c>
      <c r="I70" s="75" t="s">
        <v>16</v>
      </c>
      <c r="J70" s="75">
        <v>2000</v>
      </c>
      <c r="K70" s="76">
        <v>56.999999999999901</v>
      </c>
      <c r="L70" s="76">
        <v>15.602</v>
      </c>
      <c r="M70" s="77">
        <v>517068.28715799999</v>
      </c>
      <c r="N70" s="76">
        <v>7273.9434000000001</v>
      </c>
      <c r="O70" s="77">
        <v>7664.63</v>
      </c>
      <c r="P70" s="78">
        <v>4.8</v>
      </c>
      <c r="Q70" s="79" t="s">
        <v>64</v>
      </c>
    </row>
    <row r="71" spans="1:17" ht="17" x14ac:dyDescent="0.2">
      <c r="A71" s="71">
        <v>1000</v>
      </c>
      <c r="B71" s="72" t="s">
        <v>16</v>
      </c>
      <c r="C71" s="72">
        <v>1000</v>
      </c>
      <c r="D71" s="73">
        <v>37.1</v>
      </c>
      <c r="E71" s="73">
        <v>16.123999999999999</v>
      </c>
      <c r="F71" s="74">
        <v>262305.81139599998</v>
      </c>
      <c r="G71" s="73">
        <v>4178.8879999999999</v>
      </c>
      <c r="H71" s="74">
        <v>4714.0150000000003</v>
      </c>
      <c r="I71" s="75" t="s">
        <v>16</v>
      </c>
      <c r="J71" s="75">
        <v>3000</v>
      </c>
      <c r="K71" s="76">
        <v>58.099999999999902</v>
      </c>
      <c r="L71" s="76">
        <v>15.753</v>
      </c>
      <c r="M71" s="77">
        <v>752046.58278299996</v>
      </c>
      <c r="N71" s="76">
        <v>11975.4563</v>
      </c>
      <c r="O71" s="77">
        <v>12006.828</v>
      </c>
      <c r="P71" s="78">
        <v>4.8</v>
      </c>
      <c r="Q71" s="79" t="s">
        <v>64</v>
      </c>
    </row>
    <row r="72" spans="1:17" ht="17" x14ac:dyDescent="0.2">
      <c r="A72" s="71">
        <v>1000</v>
      </c>
      <c r="B72" s="72" t="s">
        <v>16</v>
      </c>
      <c r="C72" s="72">
        <v>1000</v>
      </c>
      <c r="D72" s="73">
        <v>34</v>
      </c>
      <c r="E72" s="73">
        <v>15.952999999999999</v>
      </c>
      <c r="F72" s="74">
        <v>266714.98124399898</v>
      </c>
      <c r="G72" s="73">
        <v>3869.8797</v>
      </c>
      <c r="H72" s="74">
        <v>4690.1120000000001</v>
      </c>
      <c r="I72" s="75" t="s">
        <v>16</v>
      </c>
      <c r="J72" s="75">
        <v>4000</v>
      </c>
      <c r="K72" s="76">
        <v>62.4</v>
      </c>
      <c r="L72" s="76">
        <v>15.613</v>
      </c>
      <c r="M72" s="77">
        <v>1024341.931572</v>
      </c>
      <c r="N72" s="76">
        <v>14860.3752</v>
      </c>
      <c r="O72" s="77">
        <v>16317.111999999999</v>
      </c>
      <c r="P72" s="78">
        <v>3.5999999999999899</v>
      </c>
      <c r="Q72" s="79" t="s">
        <v>64</v>
      </c>
    </row>
    <row r="73" spans="1:17" ht="17" x14ac:dyDescent="0.2">
      <c r="A73" s="71">
        <v>1000</v>
      </c>
      <c r="B73" s="72" t="s">
        <v>16</v>
      </c>
      <c r="C73" s="72">
        <v>1000</v>
      </c>
      <c r="D73" s="73">
        <v>28.599999999999898</v>
      </c>
      <c r="E73" s="73">
        <v>15.843</v>
      </c>
      <c r="F73" s="74">
        <v>272990.010626</v>
      </c>
      <c r="G73" s="73">
        <v>3217.0263</v>
      </c>
      <c r="H73" s="74">
        <v>4664.6580000000004</v>
      </c>
      <c r="I73" s="75" t="s">
        <v>16</v>
      </c>
      <c r="J73" s="75">
        <v>5000</v>
      </c>
      <c r="K73" s="76">
        <v>66.3</v>
      </c>
      <c r="L73" s="76">
        <v>15.557</v>
      </c>
      <c r="M73" s="77">
        <v>1317776.737126</v>
      </c>
      <c r="N73" s="76">
        <v>15560.913200000001</v>
      </c>
      <c r="O73" s="77">
        <v>20111.525000000001</v>
      </c>
      <c r="P73" s="78">
        <v>5.0999999999999996</v>
      </c>
      <c r="Q73" s="79" t="s">
        <v>64</v>
      </c>
    </row>
    <row r="74" spans="1:17" ht="17" x14ac:dyDescent="0.2">
      <c r="A74" s="71">
        <v>1000</v>
      </c>
      <c r="B74" s="72" t="s">
        <v>16</v>
      </c>
      <c r="C74" s="72">
        <v>1000</v>
      </c>
      <c r="D74" s="73">
        <v>26.9</v>
      </c>
      <c r="E74" s="73">
        <v>15.721</v>
      </c>
      <c r="F74" s="74">
        <v>281310.50461599999</v>
      </c>
      <c r="G74" s="73">
        <v>3282.4805000000001</v>
      </c>
      <c r="H74" s="74">
        <v>4640.3919999999998</v>
      </c>
      <c r="I74" s="75" t="s">
        <v>16</v>
      </c>
      <c r="J74" s="75">
        <v>6000</v>
      </c>
      <c r="K74" s="76">
        <v>68.7</v>
      </c>
      <c r="L74" s="76">
        <v>15.452</v>
      </c>
      <c r="M74" s="77">
        <v>1632433.404106</v>
      </c>
      <c r="N74" s="76">
        <v>19023.750499999998</v>
      </c>
      <c r="O74" s="77">
        <v>23628.469000000001</v>
      </c>
      <c r="P74" s="78">
        <v>4.3999999999999897</v>
      </c>
      <c r="Q74" s="79" t="s">
        <v>64</v>
      </c>
    </row>
    <row r="75" spans="1:17" ht="17" x14ac:dyDescent="0.2">
      <c r="A75" s="71">
        <v>1000</v>
      </c>
      <c r="B75" s="72" t="s">
        <v>16</v>
      </c>
      <c r="C75" s="72">
        <v>1000</v>
      </c>
      <c r="D75" s="73">
        <v>28.299999999999901</v>
      </c>
      <c r="E75" s="73">
        <v>15.832000000000001</v>
      </c>
      <c r="F75" s="74">
        <v>269285.53605400003</v>
      </c>
      <c r="G75" s="73">
        <v>3204.1909999999998</v>
      </c>
      <c r="H75" s="74">
        <v>4674.6769999999997</v>
      </c>
      <c r="I75" s="75" t="s">
        <v>16</v>
      </c>
      <c r="J75" s="75">
        <v>7000</v>
      </c>
      <c r="K75" s="76">
        <v>67.7</v>
      </c>
      <c r="L75" s="76">
        <v>15.548999999999999</v>
      </c>
      <c r="M75" s="77">
        <v>1828777.8166439999</v>
      </c>
      <c r="N75" s="76">
        <v>21774.000499999998</v>
      </c>
      <c r="O75" s="77">
        <v>27394.591</v>
      </c>
      <c r="P75" s="78">
        <v>4</v>
      </c>
      <c r="Q75" s="79" t="s">
        <v>64</v>
      </c>
    </row>
    <row r="76" spans="1:17" ht="17" x14ac:dyDescent="0.2">
      <c r="A76" s="71">
        <v>1000</v>
      </c>
      <c r="B76" s="72" t="s">
        <v>16</v>
      </c>
      <c r="C76" s="72">
        <v>1000</v>
      </c>
      <c r="D76" s="73">
        <v>26.1</v>
      </c>
      <c r="E76" s="73">
        <v>15.372</v>
      </c>
      <c r="F76" s="74">
        <v>261905.80472399999</v>
      </c>
      <c r="G76" s="73">
        <v>3097.7950000000001</v>
      </c>
      <c r="H76" s="74">
        <v>4572.4629999999997</v>
      </c>
      <c r="I76" s="75" t="s">
        <v>16</v>
      </c>
      <c r="J76" s="75">
        <v>8000</v>
      </c>
      <c r="K76" s="76">
        <v>70.7</v>
      </c>
      <c r="L76" s="76">
        <v>15.111000000000001</v>
      </c>
      <c r="M76" s="77">
        <v>2034704.5253029999</v>
      </c>
      <c r="N76" s="76">
        <v>24046.874899999999</v>
      </c>
      <c r="O76" s="77">
        <v>30083.044999999998</v>
      </c>
      <c r="P76" s="78">
        <v>3.2</v>
      </c>
      <c r="Q76" s="79" t="s">
        <v>64</v>
      </c>
    </row>
    <row r="77" spans="1:17" ht="17" x14ac:dyDescent="0.2">
      <c r="A77" s="71">
        <v>1000</v>
      </c>
      <c r="B77" s="72" t="s">
        <v>16</v>
      </c>
      <c r="C77" s="72">
        <v>1000</v>
      </c>
      <c r="D77" s="73">
        <v>24.8</v>
      </c>
      <c r="E77" s="73">
        <v>15.266</v>
      </c>
      <c r="F77" s="74">
        <v>274633.30968399998</v>
      </c>
      <c r="G77" s="73">
        <v>3204.7505999999998</v>
      </c>
      <c r="H77" s="74">
        <v>4542.9660000000003</v>
      </c>
      <c r="I77" s="75" t="s">
        <v>16</v>
      </c>
      <c r="J77" s="75">
        <v>9000</v>
      </c>
      <c r="K77" s="76">
        <v>71.899999999999906</v>
      </c>
      <c r="L77" s="76">
        <v>15.018000000000001</v>
      </c>
      <c r="M77" s="77">
        <v>2407817.174199</v>
      </c>
      <c r="N77" s="76">
        <v>28104.418399999999</v>
      </c>
      <c r="O77" s="77">
        <v>33424.578000000001</v>
      </c>
      <c r="P77" s="78">
        <v>3.3</v>
      </c>
      <c r="Q77" s="79" t="s">
        <v>64</v>
      </c>
    </row>
    <row r="78" spans="1:17" ht="17" x14ac:dyDescent="0.2">
      <c r="A78" s="71">
        <v>1000</v>
      </c>
      <c r="B78" s="72" t="s">
        <v>16</v>
      </c>
      <c r="C78" s="72">
        <v>1000</v>
      </c>
      <c r="D78" s="73">
        <v>21.5</v>
      </c>
      <c r="E78" s="73">
        <v>15.205</v>
      </c>
      <c r="F78" s="74">
        <v>265689.773078</v>
      </c>
      <c r="G78" s="73">
        <v>3122.8544000000002</v>
      </c>
      <c r="H78" s="74">
        <v>4532.1360000000004</v>
      </c>
      <c r="I78" s="75" t="s">
        <v>16</v>
      </c>
      <c r="J78" s="75">
        <v>10000</v>
      </c>
      <c r="K78" s="76">
        <v>76.2</v>
      </c>
      <c r="L78" s="76">
        <v>14.99</v>
      </c>
      <c r="M78" s="77">
        <v>2595831.6154759899</v>
      </c>
      <c r="N78" s="76">
        <v>30531.8596</v>
      </c>
      <c r="O78" s="77">
        <v>36704.665000000001</v>
      </c>
      <c r="P78" s="78">
        <v>2.2999999999999998</v>
      </c>
      <c r="Q78" s="79" t="s">
        <v>64</v>
      </c>
    </row>
    <row r="79" spans="1:17" ht="17" x14ac:dyDescent="0.2">
      <c r="A79" s="71">
        <v>1000</v>
      </c>
      <c r="B79" s="72" t="s">
        <v>16</v>
      </c>
      <c r="C79" s="72">
        <v>1000</v>
      </c>
      <c r="D79" s="73">
        <v>100</v>
      </c>
      <c r="E79" s="73">
        <v>4.2990000000000004</v>
      </c>
      <c r="F79" s="74">
        <v>88991.809217999995</v>
      </c>
      <c r="G79" s="73">
        <v>1096.8791000000001</v>
      </c>
      <c r="H79" s="74">
        <v>1198.383</v>
      </c>
      <c r="I79" s="75" t="s">
        <v>170</v>
      </c>
      <c r="J79" s="75">
        <v>5</v>
      </c>
      <c r="K79" s="76">
        <v>0</v>
      </c>
      <c r="L79" s="76">
        <v>3.2989999999999999</v>
      </c>
      <c r="M79" s="77">
        <v>356.59674000000001</v>
      </c>
      <c r="N79" s="76">
        <v>4.4617000000000004</v>
      </c>
      <c r="O79" s="77">
        <v>3.2989999999999999</v>
      </c>
      <c r="P79" s="78">
        <v>0</v>
      </c>
      <c r="Q79" s="79" t="s">
        <v>64</v>
      </c>
    </row>
    <row r="80" spans="1:17" ht="17" x14ac:dyDescent="0.2">
      <c r="A80" s="71">
        <v>1000</v>
      </c>
      <c r="B80" s="72" t="s">
        <v>16</v>
      </c>
      <c r="C80" s="72">
        <v>1000</v>
      </c>
      <c r="D80" s="73">
        <v>100</v>
      </c>
      <c r="E80" s="73">
        <v>4.7350000000000003</v>
      </c>
      <c r="F80" s="74">
        <v>99288.457634999999</v>
      </c>
      <c r="G80" s="73">
        <v>1211.5872999999999</v>
      </c>
      <c r="H80" s="74">
        <v>1480.087</v>
      </c>
      <c r="I80" s="75" t="s">
        <v>170</v>
      </c>
      <c r="J80" s="75">
        <v>10</v>
      </c>
      <c r="K80" s="76">
        <v>0</v>
      </c>
      <c r="L80" s="76">
        <v>3.7349999999999999</v>
      </c>
      <c r="M80" s="77">
        <v>782.686329</v>
      </c>
      <c r="N80" s="76">
        <v>9.8401999999999994</v>
      </c>
      <c r="O80" s="77">
        <v>10.96</v>
      </c>
      <c r="P80" s="78">
        <v>0</v>
      </c>
      <c r="Q80" s="79" t="s">
        <v>64</v>
      </c>
    </row>
    <row r="81" spans="1:17" ht="17" x14ac:dyDescent="0.2">
      <c r="A81" s="71">
        <v>1000</v>
      </c>
      <c r="B81" s="72" t="s">
        <v>16</v>
      </c>
      <c r="C81" s="72">
        <v>1000</v>
      </c>
      <c r="D81" s="73">
        <v>100</v>
      </c>
      <c r="E81" s="73">
        <v>5.1379999999999999</v>
      </c>
      <c r="F81" s="74">
        <v>111310.39290599999</v>
      </c>
      <c r="G81" s="73">
        <v>1381.9931999999999</v>
      </c>
      <c r="H81" s="74">
        <v>1616.84</v>
      </c>
      <c r="I81" s="75" t="s">
        <v>170</v>
      </c>
      <c r="J81" s="75">
        <v>20</v>
      </c>
      <c r="K81" s="76">
        <v>0</v>
      </c>
      <c r="L81" s="76">
        <v>4.1379999999999999</v>
      </c>
      <c r="M81" s="77">
        <v>1813.3101240000001</v>
      </c>
      <c r="N81" s="76">
        <v>22.408100000000001</v>
      </c>
      <c r="O81" s="77">
        <v>33</v>
      </c>
      <c r="P81" s="78">
        <v>0</v>
      </c>
      <c r="Q81" s="79" t="s">
        <v>64</v>
      </c>
    </row>
    <row r="82" spans="1:17" ht="17" x14ac:dyDescent="0.2">
      <c r="A82" s="71">
        <v>1000</v>
      </c>
      <c r="B82" s="72" t="s">
        <v>16</v>
      </c>
      <c r="C82" s="72">
        <v>1000</v>
      </c>
      <c r="D82" s="73">
        <v>100</v>
      </c>
      <c r="E82" s="73">
        <v>5.8419999999999996</v>
      </c>
      <c r="F82" s="74">
        <v>122069.933456</v>
      </c>
      <c r="G82" s="73">
        <v>1496.1889000000001</v>
      </c>
      <c r="H82" s="74">
        <v>1859.7249999999999</v>
      </c>
      <c r="I82" s="75" t="s">
        <v>170</v>
      </c>
      <c r="J82" s="75">
        <v>30</v>
      </c>
      <c r="K82" s="76">
        <v>0</v>
      </c>
      <c r="L82" s="76">
        <v>4.8419999999999996</v>
      </c>
      <c r="M82" s="77">
        <v>2949.6041889999901</v>
      </c>
      <c r="N82" s="76">
        <v>34.534700000000001</v>
      </c>
      <c r="O82" s="77">
        <v>38.662999999999997</v>
      </c>
      <c r="P82" s="78">
        <v>0</v>
      </c>
      <c r="Q82" s="79" t="s">
        <v>64</v>
      </c>
    </row>
    <row r="83" spans="1:17" ht="17" x14ac:dyDescent="0.2">
      <c r="A83" s="71">
        <v>1000</v>
      </c>
      <c r="B83" s="72" t="s">
        <v>16</v>
      </c>
      <c r="C83" s="72">
        <v>1000</v>
      </c>
      <c r="D83" s="73">
        <v>99.8</v>
      </c>
      <c r="E83" s="73">
        <v>6.1269999999999998</v>
      </c>
      <c r="F83" s="74">
        <v>127593.361622</v>
      </c>
      <c r="G83" s="73">
        <v>1561.0316</v>
      </c>
      <c r="H83" s="74">
        <v>1947.173</v>
      </c>
      <c r="I83" s="75" t="s">
        <v>170</v>
      </c>
      <c r="J83" s="75">
        <v>40</v>
      </c>
      <c r="K83" s="76">
        <v>0.2</v>
      </c>
      <c r="L83" s="76">
        <v>5.1289999999999996</v>
      </c>
      <c r="M83" s="77">
        <v>4099.1782409999996</v>
      </c>
      <c r="N83" s="76">
        <v>49.698799999999999</v>
      </c>
      <c r="O83" s="77">
        <v>42.436</v>
      </c>
      <c r="P83" s="78">
        <v>0</v>
      </c>
      <c r="Q83" s="79" t="s">
        <v>64</v>
      </c>
    </row>
    <row r="84" spans="1:17" ht="17" x14ac:dyDescent="0.2">
      <c r="A84" s="71">
        <v>1000</v>
      </c>
      <c r="B84" s="72" t="s">
        <v>16</v>
      </c>
      <c r="C84" s="72">
        <v>1000</v>
      </c>
      <c r="D84" s="73">
        <v>98.4</v>
      </c>
      <c r="E84" s="73">
        <v>6.6950000000000003</v>
      </c>
      <c r="F84" s="74">
        <v>140888.63326599999</v>
      </c>
      <c r="G84" s="73">
        <v>1993.5785000000001</v>
      </c>
      <c r="H84" s="74">
        <v>2119.58</v>
      </c>
      <c r="I84" s="75" t="s">
        <v>170</v>
      </c>
      <c r="J84" s="75">
        <v>50</v>
      </c>
      <c r="K84" s="76">
        <v>1.0999999999999901</v>
      </c>
      <c r="L84" s="76">
        <v>5.7110000000000003</v>
      </c>
      <c r="M84" s="77">
        <v>5756.0186349999904</v>
      </c>
      <c r="N84" s="76">
        <v>81.536299999999997</v>
      </c>
      <c r="O84" s="77">
        <v>56.512</v>
      </c>
      <c r="P84" s="78">
        <v>0.5</v>
      </c>
      <c r="Q84" s="79" t="s">
        <v>64</v>
      </c>
    </row>
    <row r="85" spans="1:17" ht="17" x14ac:dyDescent="0.2">
      <c r="A85" s="71">
        <v>1000</v>
      </c>
      <c r="B85" s="72" t="s">
        <v>16</v>
      </c>
      <c r="C85" s="72">
        <v>1000</v>
      </c>
      <c r="D85" s="73">
        <v>98.2</v>
      </c>
      <c r="E85" s="73">
        <v>7.165</v>
      </c>
      <c r="F85" s="74">
        <v>144809.50492899999</v>
      </c>
      <c r="G85" s="73">
        <v>2028.3167000000001</v>
      </c>
      <c r="H85" s="74">
        <v>2264.7660000000001</v>
      </c>
      <c r="I85" s="75" t="s">
        <v>170</v>
      </c>
      <c r="J85" s="75">
        <v>60</v>
      </c>
      <c r="K85" s="76">
        <v>1.5</v>
      </c>
      <c r="L85" s="76">
        <v>6.1829999999999998</v>
      </c>
      <c r="M85" s="77">
        <v>7158.5371740000001</v>
      </c>
      <c r="N85" s="76">
        <v>99.233500000000006</v>
      </c>
      <c r="O85" s="77">
        <v>89.682000000000002</v>
      </c>
      <c r="P85" s="78">
        <v>0.3</v>
      </c>
      <c r="Q85" s="79" t="s">
        <v>64</v>
      </c>
    </row>
    <row r="86" spans="1:17" ht="17" x14ac:dyDescent="0.2">
      <c r="A86" s="71">
        <v>1000</v>
      </c>
      <c r="B86" s="72" t="s">
        <v>16</v>
      </c>
      <c r="C86" s="72">
        <v>1000</v>
      </c>
      <c r="D86" s="73">
        <v>96.399999999999906</v>
      </c>
      <c r="E86" s="73">
        <v>8.1850000000000005</v>
      </c>
      <c r="F86" s="74">
        <v>157693.33673099999</v>
      </c>
      <c r="G86" s="73">
        <v>2489.8921</v>
      </c>
      <c r="H86" s="74">
        <v>2562.1610000000001</v>
      </c>
      <c r="I86" s="75" t="s">
        <v>170</v>
      </c>
      <c r="J86" s="75">
        <v>80</v>
      </c>
      <c r="K86" s="76">
        <v>3.1</v>
      </c>
      <c r="L86" s="76">
        <v>7.2210000000000001</v>
      </c>
      <c r="M86" s="77">
        <v>10731.268598999901</v>
      </c>
      <c r="N86" s="76">
        <v>168.8364</v>
      </c>
      <c r="O86" s="77">
        <v>200.71799999999999</v>
      </c>
      <c r="P86" s="78">
        <v>0.5</v>
      </c>
      <c r="Q86" s="79" t="s">
        <v>64</v>
      </c>
    </row>
    <row r="87" spans="1:17" ht="17" x14ac:dyDescent="0.2">
      <c r="A87" s="71">
        <v>1000</v>
      </c>
      <c r="B87" s="72" t="s">
        <v>16</v>
      </c>
      <c r="C87" s="72">
        <v>1000</v>
      </c>
      <c r="D87" s="73">
        <v>95.899999999999906</v>
      </c>
      <c r="E87" s="73">
        <v>8.5839999999999996</v>
      </c>
      <c r="F87" s="74">
        <v>162288.805529</v>
      </c>
      <c r="G87" s="73">
        <v>2540.2854000000002</v>
      </c>
      <c r="H87" s="74">
        <v>2691.2660000000001</v>
      </c>
      <c r="I87" s="75" t="s">
        <v>170</v>
      </c>
      <c r="J87" s="75">
        <v>90</v>
      </c>
      <c r="K87" s="76">
        <v>3.69999999999999</v>
      </c>
      <c r="L87" s="76">
        <v>7.625</v>
      </c>
      <c r="M87" s="77">
        <v>12545.263145999999</v>
      </c>
      <c r="N87" s="76">
        <v>196.38140000000001</v>
      </c>
      <c r="O87" s="77">
        <v>258.64999999999998</v>
      </c>
      <c r="P87" s="78">
        <v>0.4</v>
      </c>
      <c r="Q87" s="79" t="s">
        <v>64</v>
      </c>
    </row>
    <row r="88" spans="1:17" ht="17" x14ac:dyDescent="0.2">
      <c r="A88" s="71">
        <v>1000</v>
      </c>
      <c r="B88" s="72" t="s">
        <v>16</v>
      </c>
      <c r="C88" s="72">
        <v>1000</v>
      </c>
      <c r="D88" s="73">
        <v>94.899999999999906</v>
      </c>
      <c r="E88" s="73">
        <v>9</v>
      </c>
      <c r="F88" s="74">
        <v>174386.070072</v>
      </c>
      <c r="G88" s="73">
        <v>2378.6158</v>
      </c>
      <c r="H88" s="74">
        <v>2802.1210000000001</v>
      </c>
      <c r="I88" s="75" t="s">
        <v>170</v>
      </c>
      <c r="J88" s="75">
        <v>100</v>
      </c>
      <c r="K88" s="76">
        <v>4.5999999999999996</v>
      </c>
      <c r="L88" s="76">
        <v>8.0510000000000002</v>
      </c>
      <c r="M88" s="77">
        <v>15035.134646</v>
      </c>
      <c r="N88" s="76">
        <v>204.91919999999999</v>
      </c>
      <c r="O88" s="77">
        <v>311.697</v>
      </c>
      <c r="P88" s="78">
        <v>0.5</v>
      </c>
      <c r="Q88" s="79" t="s">
        <v>64</v>
      </c>
    </row>
    <row r="89" spans="1:17" ht="17" x14ac:dyDescent="0.2">
      <c r="A89" s="71">
        <v>1000</v>
      </c>
      <c r="B89" s="72" t="s">
        <v>16</v>
      </c>
      <c r="C89" s="72">
        <v>1000</v>
      </c>
      <c r="D89" s="73">
        <v>87.2</v>
      </c>
      <c r="E89" s="73">
        <v>10.73</v>
      </c>
      <c r="F89" s="74">
        <v>200566.61137</v>
      </c>
      <c r="G89" s="73">
        <v>2724.7165</v>
      </c>
      <c r="H89" s="74">
        <v>3299.1010000000001</v>
      </c>
      <c r="I89" s="75" t="s">
        <v>170</v>
      </c>
      <c r="J89" s="75">
        <v>150</v>
      </c>
      <c r="K89" s="76">
        <v>10.7</v>
      </c>
      <c r="L89" s="76">
        <v>9.8580000000000005</v>
      </c>
      <c r="M89" s="77">
        <v>26342.169102</v>
      </c>
      <c r="N89" s="76">
        <v>358.48349999999999</v>
      </c>
      <c r="O89" s="77">
        <v>492.24099999999999</v>
      </c>
      <c r="P89" s="78">
        <v>2.1</v>
      </c>
      <c r="Q89" s="79" t="s">
        <v>64</v>
      </c>
    </row>
    <row r="90" spans="1:17" ht="17" x14ac:dyDescent="0.2">
      <c r="A90" s="71">
        <v>1000</v>
      </c>
      <c r="B90" s="72" t="s">
        <v>16</v>
      </c>
      <c r="C90" s="72">
        <v>1000</v>
      </c>
      <c r="D90" s="73">
        <v>80.7</v>
      </c>
      <c r="E90" s="73">
        <v>12.013</v>
      </c>
      <c r="F90" s="74">
        <v>220679.548587</v>
      </c>
      <c r="G90" s="73">
        <v>3011.4674</v>
      </c>
      <c r="H90" s="74">
        <v>3636.6669999999999</v>
      </c>
      <c r="I90" s="75" t="s">
        <v>170</v>
      </c>
      <c r="J90" s="75">
        <v>200</v>
      </c>
      <c r="K90" s="76">
        <v>16.8</v>
      </c>
      <c r="L90" s="76">
        <v>11.206</v>
      </c>
      <c r="M90" s="77">
        <v>38966.617968999999</v>
      </c>
      <c r="N90" s="76">
        <v>532.47990000000004</v>
      </c>
      <c r="O90" s="77">
        <v>608.39800000000002</v>
      </c>
      <c r="P90" s="78">
        <v>2.5</v>
      </c>
      <c r="Q90" s="79" t="s">
        <v>64</v>
      </c>
    </row>
    <row r="91" spans="1:17" ht="17" x14ac:dyDescent="0.2">
      <c r="A91" s="71">
        <v>1000</v>
      </c>
      <c r="B91" s="72" t="s">
        <v>16</v>
      </c>
      <c r="C91" s="72">
        <v>1000</v>
      </c>
      <c r="D91" s="73">
        <v>78.400000000000006</v>
      </c>
      <c r="E91" s="73">
        <v>12.760999999999999</v>
      </c>
      <c r="F91" s="74">
        <v>231904.36319999999</v>
      </c>
      <c r="G91" s="73">
        <v>3024.2521999999999</v>
      </c>
      <c r="H91" s="74">
        <v>3842.8980000000001</v>
      </c>
      <c r="I91" s="75" t="s">
        <v>170</v>
      </c>
      <c r="J91" s="75">
        <v>250</v>
      </c>
      <c r="K91" s="76">
        <v>18.600000000000001</v>
      </c>
      <c r="L91" s="76">
        <v>11.977</v>
      </c>
      <c r="M91" s="77">
        <v>51427.948565999999</v>
      </c>
      <c r="N91" s="76">
        <v>671.88409999999999</v>
      </c>
      <c r="O91" s="77">
        <v>729.92600000000004</v>
      </c>
      <c r="P91" s="78">
        <v>3</v>
      </c>
      <c r="Q91" s="79" t="s">
        <v>64</v>
      </c>
    </row>
    <row r="92" spans="1:17" ht="17" x14ac:dyDescent="0.2">
      <c r="A92" s="71">
        <v>1000</v>
      </c>
      <c r="B92" s="72" t="s">
        <v>16</v>
      </c>
      <c r="C92" s="72">
        <v>1000</v>
      </c>
      <c r="D92" s="73">
        <v>76.5</v>
      </c>
      <c r="E92" s="73">
        <v>13.353999999999999</v>
      </c>
      <c r="F92" s="74">
        <v>239448.43027000001</v>
      </c>
      <c r="G92" s="73">
        <v>3082.4079999999999</v>
      </c>
      <c r="H92" s="74">
        <v>4003.4349999999999</v>
      </c>
      <c r="I92" s="75" t="s">
        <v>170</v>
      </c>
      <c r="J92" s="75">
        <v>300</v>
      </c>
      <c r="K92" s="76">
        <v>20.599999999999898</v>
      </c>
      <c r="L92" s="76">
        <v>12.589</v>
      </c>
      <c r="M92" s="77">
        <v>63872.638089</v>
      </c>
      <c r="N92" s="76">
        <v>821.9787</v>
      </c>
      <c r="O92" s="77">
        <v>904.93100000000004</v>
      </c>
      <c r="P92" s="78">
        <v>2.9</v>
      </c>
      <c r="Q92" s="79" t="s">
        <v>64</v>
      </c>
    </row>
    <row r="93" spans="1:17" ht="17" x14ac:dyDescent="0.2">
      <c r="A93" s="71">
        <v>1000</v>
      </c>
      <c r="B93" s="72" t="s">
        <v>16</v>
      </c>
      <c r="C93" s="72">
        <v>1000</v>
      </c>
      <c r="D93" s="73">
        <v>72.5</v>
      </c>
      <c r="E93" s="73">
        <v>13.717000000000001</v>
      </c>
      <c r="F93" s="74">
        <v>252300.15588899999</v>
      </c>
      <c r="G93" s="73">
        <v>3228.6779999999999</v>
      </c>
      <c r="H93" s="74">
        <v>4094.43</v>
      </c>
      <c r="I93" s="75" t="s">
        <v>170</v>
      </c>
      <c r="J93" s="75">
        <v>350</v>
      </c>
      <c r="K93" s="76">
        <v>24.2</v>
      </c>
      <c r="L93" s="76">
        <v>12.992000000000001</v>
      </c>
      <c r="M93" s="77">
        <v>79308.609585999904</v>
      </c>
      <c r="N93" s="76">
        <v>1015.1174</v>
      </c>
      <c r="O93" s="77">
        <v>1120.7</v>
      </c>
      <c r="P93" s="78">
        <v>3.3</v>
      </c>
      <c r="Q93" s="79" t="s">
        <v>64</v>
      </c>
    </row>
    <row r="94" spans="1:17" ht="17" x14ac:dyDescent="0.2">
      <c r="A94" s="71">
        <v>1000</v>
      </c>
      <c r="B94" s="72" t="s">
        <v>16</v>
      </c>
      <c r="C94" s="72">
        <v>1000</v>
      </c>
      <c r="D94" s="73">
        <v>67.599999999999994</v>
      </c>
      <c r="E94" s="73">
        <v>14.085000000000001</v>
      </c>
      <c r="F94" s="74">
        <v>242252.03656199999</v>
      </c>
      <c r="G94" s="73">
        <v>3758.4114</v>
      </c>
      <c r="H94" s="74">
        <v>4214.1279999999997</v>
      </c>
      <c r="I94" s="75" t="s">
        <v>170</v>
      </c>
      <c r="J94" s="75">
        <v>400</v>
      </c>
      <c r="K94" s="76">
        <v>28.4</v>
      </c>
      <c r="L94" s="76">
        <v>13.409000000000001</v>
      </c>
      <c r="M94" s="77">
        <v>87643.450117</v>
      </c>
      <c r="N94" s="76">
        <v>1360.2610999999999</v>
      </c>
      <c r="O94" s="77">
        <v>1412.8979999999999</v>
      </c>
      <c r="P94" s="78">
        <v>4</v>
      </c>
      <c r="Q94" s="79" t="s">
        <v>64</v>
      </c>
    </row>
    <row r="95" spans="1:17" ht="17" x14ac:dyDescent="0.2">
      <c r="A95" s="71">
        <v>1000</v>
      </c>
      <c r="B95" s="72" t="s">
        <v>16</v>
      </c>
      <c r="C95" s="72">
        <v>1000</v>
      </c>
      <c r="D95" s="73">
        <v>66.900000000000006</v>
      </c>
      <c r="E95" s="73">
        <v>14.595000000000001</v>
      </c>
      <c r="F95" s="74">
        <v>249312.06965299899</v>
      </c>
      <c r="G95" s="73">
        <v>3478.3364000000001</v>
      </c>
      <c r="H95" s="74">
        <v>4330.0709999999999</v>
      </c>
      <c r="I95" s="75" t="s">
        <v>170</v>
      </c>
      <c r="J95" s="75">
        <v>450</v>
      </c>
      <c r="K95" s="76">
        <v>29.599999999999898</v>
      </c>
      <c r="L95" s="76">
        <v>13.926</v>
      </c>
      <c r="M95" s="77">
        <v>102002.047591999</v>
      </c>
      <c r="N95" s="76">
        <v>1426.1855</v>
      </c>
      <c r="O95" s="77">
        <v>1745.9069999999999</v>
      </c>
      <c r="P95" s="78">
        <v>3.5</v>
      </c>
      <c r="Q95" s="79" t="s">
        <v>64</v>
      </c>
    </row>
    <row r="96" spans="1:17" ht="17" x14ac:dyDescent="0.2">
      <c r="A96" s="71">
        <v>1000</v>
      </c>
      <c r="B96" s="72" t="s">
        <v>16</v>
      </c>
      <c r="C96" s="72">
        <v>1000</v>
      </c>
      <c r="D96" s="73">
        <v>64.099999999999994</v>
      </c>
      <c r="E96" s="73">
        <v>14.625999999999999</v>
      </c>
      <c r="F96" s="74">
        <v>255972.891431</v>
      </c>
      <c r="G96" s="73">
        <v>3366.8543</v>
      </c>
      <c r="H96" s="74">
        <v>4329.9769999999999</v>
      </c>
      <c r="I96" s="75" t="s">
        <v>170</v>
      </c>
      <c r="J96" s="75">
        <v>500</v>
      </c>
      <c r="K96" s="76">
        <v>30.7</v>
      </c>
      <c r="L96" s="76">
        <v>13.984999999999999</v>
      </c>
      <c r="M96" s="77">
        <v>116880.329262</v>
      </c>
      <c r="N96" s="76">
        <v>1537.5453</v>
      </c>
      <c r="O96" s="77">
        <v>2037.537</v>
      </c>
      <c r="P96" s="78">
        <v>5.2</v>
      </c>
      <c r="Q96" s="79" t="s">
        <v>64</v>
      </c>
    </row>
    <row r="97" spans="1:17" ht="17" x14ac:dyDescent="0.2">
      <c r="A97" s="71">
        <v>1000</v>
      </c>
      <c r="B97" s="72" t="s">
        <v>16</v>
      </c>
      <c r="C97" s="72">
        <v>1000</v>
      </c>
      <c r="D97" s="73">
        <v>56.599999999999902</v>
      </c>
      <c r="E97" s="73">
        <v>15.236000000000001</v>
      </c>
      <c r="F97" s="74">
        <v>272909.42658199999</v>
      </c>
      <c r="G97" s="73">
        <v>3599.7363</v>
      </c>
      <c r="H97" s="74">
        <v>4495.7240000000002</v>
      </c>
      <c r="I97" s="75" t="s">
        <v>170</v>
      </c>
      <c r="J97" s="75">
        <v>650</v>
      </c>
      <c r="K97" s="76">
        <v>38.799999999999997</v>
      </c>
      <c r="L97" s="76">
        <v>14.67</v>
      </c>
      <c r="M97" s="77">
        <v>164574.25156400001</v>
      </c>
      <c r="N97" s="76">
        <v>2169.1134999999999</v>
      </c>
      <c r="O97" s="77">
        <v>2970.9989999999998</v>
      </c>
      <c r="P97" s="78">
        <v>4.5999999999999996</v>
      </c>
      <c r="Q97" s="79" t="s">
        <v>64</v>
      </c>
    </row>
    <row r="98" spans="1:17" ht="17" x14ac:dyDescent="0.2">
      <c r="A98" s="71">
        <v>1000</v>
      </c>
      <c r="B98" s="72" t="s">
        <v>16</v>
      </c>
      <c r="C98" s="72">
        <v>1000</v>
      </c>
      <c r="D98" s="73">
        <v>56.399999999999899</v>
      </c>
      <c r="E98" s="73">
        <v>15.420999999999999</v>
      </c>
      <c r="F98" s="74">
        <v>275592.45009699999</v>
      </c>
      <c r="G98" s="73">
        <v>3572.8678</v>
      </c>
      <c r="H98" s="74">
        <v>4542.5590000000002</v>
      </c>
      <c r="I98" s="75" t="s">
        <v>170</v>
      </c>
      <c r="J98" s="75">
        <v>700</v>
      </c>
      <c r="K98" s="76">
        <v>38.700000000000003</v>
      </c>
      <c r="L98" s="76">
        <v>14.856999999999999</v>
      </c>
      <c r="M98" s="77">
        <v>179172.560057</v>
      </c>
      <c r="N98" s="76">
        <v>2323.9502000000002</v>
      </c>
      <c r="O98" s="77">
        <v>3249.808</v>
      </c>
      <c r="P98" s="78">
        <v>4.9000000000000004</v>
      </c>
      <c r="Q98" s="79" t="s">
        <v>64</v>
      </c>
    </row>
    <row r="99" spans="1:17" ht="17" x14ac:dyDescent="0.2">
      <c r="A99" s="71">
        <v>1000</v>
      </c>
      <c r="B99" s="72" t="s">
        <v>16</v>
      </c>
      <c r="C99" s="72">
        <v>1000</v>
      </c>
      <c r="D99" s="73">
        <v>56.999999999999901</v>
      </c>
      <c r="E99" s="73">
        <v>15.48</v>
      </c>
      <c r="F99" s="74">
        <v>269398.45312099898</v>
      </c>
      <c r="G99" s="73">
        <v>3493.9717000000001</v>
      </c>
      <c r="H99" s="74">
        <v>4578.0039999999999</v>
      </c>
      <c r="I99" s="75" t="s">
        <v>170</v>
      </c>
      <c r="J99" s="75">
        <v>750</v>
      </c>
      <c r="K99" s="76">
        <v>37.799999999999997</v>
      </c>
      <c r="L99" s="76">
        <v>14.91</v>
      </c>
      <c r="M99" s="77">
        <v>188664.68810599999</v>
      </c>
      <c r="N99" s="76">
        <v>2449.5873999999999</v>
      </c>
      <c r="O99" s="77">
        <v>3507.7820000000002</v>
      </c>
      <c r="P99" s="78">
        <v>5.2</v>
      </c>
      <c r="Q99" s="79" t="s">
        <v>64</v>
      </c>
    </row>
    <row r="100" spans="1:17" ht="17" x14ac:dyDescent="0.2">
      <c r="A100" s="71">
        <v>1000</v>
      </c>
      <c r="B100" s="72" t="s">
        <v>16</v>
      </c>
      <c r="C100" s="72">
        <v>1000</v>
      </c>
      <c r="D100" s="73">
        <v>55.3</v>
      </c>
      <c r="E100" s="73">
        <v>15.326000000000001</v>
      </c>
      <c r="F100" s="74">
        <v>266045.02353999898</v>
      </c>
      <c r="G100" s="73">
        <v>4092.1777999999999</v>
      </c>
      <c r="H100" s="74">
        <v>4509.9660000000003</v>
      </c>
      <c r="I100" s="75" t="s">
        <v>170</v>
      </c>
      <c r="J100" s="75">
        <v>800</v>
      </c>
      <c r="K100" s="76">
        <v>40.699999999999903</v>
      </c>
      <c r="L100" s="76">
        <v>14.773</v>
      </c>
      <c r="M100" s="77">
        <v>198741.377340999</v>
      </c>
      <c r="N100" s="76">
        <v>3053.2462999999998</v>
      </c>
      <c r="O100" s="77">
        <v>3655.1129999999998</v>
      </c>
      <c r="P100" s="78">
        <v>4</v>
      </c>
      <c r="Q100" s="79" t="s">
        <v>64</v>
      </c>
    </row>
    <row r="101" spans="1:17" ht="17" x14ac:dyDescent="0.2">
      <c r="A101" s="71">
        <v>1000</v>
      </c>
      <c r="B101" s="72" t="s">
        <v>16</v>
      </c>
      <c r="C101" s="72">
        <v>1000</v>
      </c>
      <c r="D101" s="73">
        <v>55.9</v>
      </c>
      <c r="E101" s="73">
        <v>15.618</v>
      </c>
      <c r="F101" s="74">
        <v>263693.42848300003</v>
      </c>
      <c r="G101" s="73">
        <v>3516.7566000000002</v>
      </c>
      <c r="H101" s="74">
        <v>4590.6899999999996</v>
      </c>
      <c r="I101" s="75" t="s">
        <v>170</v>
      </c>
      <c r="J101" s="75">
        <v>850</v>
      </c>
      <c r="K101" s="76">
        <v>41.099999999999902</v>
      </c>
      <c r="L101" s="76">
        <v>15.058999999999999</v>
      </c>
      <c r="M101" s="77">
        <v>209343.44531700001</v>
      </c>
      <c r="N101" s="76">
        <v>2794.0392999999999</v>
      </c>
      <c r="O101" s="77">
        <v>3919.8719999999998</v>
      </c>
      <c r="P101" s="78">
        <v>3</v>
      </c>
      <c r="Q101" s="79" t="s">
        <v>64</v>
      </c>
    </row>
    <row r="102" spans="1:17" ht="17" x14ac:dyDescent="0.2">
      <c r="A102" s="71">
        <v>1000</v>
      </c>
      <c r="B102" s="72" t="s">
        <v>16</v>
      </c>
      <c r="C102" s="72">
        <v>1000</v>
      </c>
      <c r="D102" s="73">
        <v>50.9</v>
      </c>
      <c r="E102" s="73">
        <v>15.712999999999999</v>
      </c>
      <c r="F102" s="74">
        <v>272596.17270599998</v>
      </c>
      <c r="G102" s="73">
        <v>3578.8033</v>
      </c>
      <c r="H102" s="74">
        <v>4622.4970000000003</v>
      </c>
      <c r="I102" s="75" t="s">
        <v>170</v>
      </c>
      <c r="J102" s="75">
        <v>900</v>
      </c>
      <c r="K102" s="76">
        <v>43.7</v>
      </c>
      <c r="L102" s="76">
        <v>15.204000000000001</v>
      </c>
      <c r="M102" s="77">
        <v>229953.05884899999</v>
      </c>
      <c r="N102" s="76">
        <v>3019.3445000000002</v>
      </c>
      <c r="O102" s="77">
        <v>4119.0349999999999</v>
      </c>
      <c r="P102" s="78">
        <v>5.4</v>
      </c>
      <c r="Q102" s="79" t="s">
        <v>64</v>
      </c>
    </row>
    <row r="103" spans="1:17" ht="17" x14ac:dyDescent="0.2">
      <c r="A103" s="71">
        <v>1000</v>
      </c>
      <c r="B103" s="72" t="s">
        <v>16</v>
      </c>
      <c r="C103" s="72">
        <v>1000</v>
      </c>
      <c r="D103" s="73">
        <v>47.699999999999903</v>
      </c>
      <c r="E103" s="73">
        <v>15.744999999999999</v>
      </c>
      <c r="F103" s="74">
        <v>272233.81634299998</v>
      </c>
      <c r="G103" s="73">
        <v>3532.4186</v>
      </c>
      <c r="H103" s="74">
        <v>4642.0969999999998</v>
      </c>
      <c r="I103" s="75" t="s">
        <v>170</v>
      </c>
      <c r="J103" s="75">
        <v>1000</v>
      </c>
      <c r="K103" s="76">
        <v>49.1</v>
      </c>
      <c r="L103" s="76">
        <v>15.268000000000001</v>
      </c>
      <c r="M103" s="77">
        <v>256019.33312599899</v>
      </c>
      <c r="N103" s="76">
        <v>3318.9303</v>
      </c>
      <c r="O103" s="77">
        <v>4473.9210000000003</v>
      </c>
      <c r="P103" s="78">
        <v>3.2</v>
      </c>
      <c r="Q103" s="79" t="s">
        <v>64</v>
      </c>
    </row>
    <row r="104" spans="1:17" ht="17" x14ac:dyDescent="0.2">
      <c r="A104" s="71">
        <v>1000</v>
      </c>
      <c r="B104" s="72" t="s">
        <v>16</v>
      </c>
      <c r="C104" s="72">
        <v>1000</v>
      </c>
      <c r="D104" s="73">
        <v>37.700000000000003</v>
      </c>
      <c r="E104" s="73">
        <v>15.984999999999999</v>
      </c>
      <c r="F104" s="74">
        <v>283742.35419699998</v>
      </c>
      <c r="G104" s="73">
        <v>3682.3766999999998</v>
      </c>
      <c r="H104" s="74">
        <v>4683.6229999999996</v>
      </c>
      <c r="I104" s="75" t="s">
        <v>170</v>
      </c>
      <c r="J104" s="75">
        <v>2000</v>
      </c>
      <c r="K104" s="76">
        <v>57.9</v>
      </c>
      <c r="L104" s="76">
        <v>15.608000000000001</v>
      </c>
      <c r="M104" s="77">
        <v>538574.61421699997</v>
      </c>
      <c r="N104" s="76">
        <v>6993.8168999999998</v>
      </c>
      <c r="O104" s="77">
        <v>7671.79</v>
      </c>
      <c r="P104" s="78">
        <v>4.3999999999999897</v>
      </c>
      <c r="Q104" s="79" t="s">
        <v>64</v>
      </c>
    </row>
    <row r="105" spans="1:17" ht="17" x14ac:dyDescent="0.2">
      <c r="A105" s="71">
        <v>1000</v>
      </c>
      <c r="B105" s="72" t="s">
        <v>16</v>
      </c>
      <c r="C105" s="72">
        <v>1000</v>
      </c>
      <c r="D105" s="73">
        <v>35.299999999999997</v>
      </c>
      <c r="E105" s="73">
        <v>16.184000000000001</v>
      </c>
      <c r="F105" s="74">
        <v>277531.45477299998</v>
      </c>
      <c r="G105" s="73">
        <v>3747.4953999999998</v>
      </c>
      <c r="H105" s="74">
        <v>4730.4920000000002</v>
      </c>
      <c r="I105" s="75" t="s">
        <v>170</v>
      </c>
      <c r="J105" s="75">
        <v>3000</v>
      </c>
      <c r="K105" s="76">
        <v>60.099999999999902</v>
      </c>
      <c r="L105" s="76">
        <v>15.831</v>
      </c>
      <c r="M105" s="77">
        <v>798527.82625399996</v>
      </c>
      <c r="N105" s="76">
        <v>10782.348900000001</v>
      </c>
      <c r="O105" s="77">
        <v>12087.12</v>
      </c>
      <c r="P105" s="78">
        <v>4.5999999999999996</v>
      </c>
      <c r="Q105" s="79" t="s">
        <v>64</v>
      </c>
    </row>
    <row r="106" spans="1:17" ht="17" x14ac:dyDescent="0.2">
      <c r="A106" s="71">
        <v>1000</v>
      </c>
      <c r="B106" s="72" t="s">
        <v>16</v>
      </c>
      <c r="C106" s="72">
        <v>1000</v>
      </c>
      <c r="D106" s="73">
        <v>33.4</v>
      </c>
      <c r="E106" s="73">
        <v>16.055</v>
      </c>
      <c r="F106" s="74">
        <v>279328.75275799999</v>
      </c>
      <c r="G106" s="73">
        <v>4189.8687</v>
      </c>
      <c r="H106" s="74">
        <v>4703.4970000000003</v>
      </c>
      <c r="I106" s="75" t="s">
        <v>170</v>
      </c>
      <c r="J106" s="75">
        <v>4000</v>
      </c>
      <c r="K106" s="76">
        <v>63</v>
      </c>
      <c r="L106" s="76">
        <v>15.721</v>
      </c>
      <c r="M106" s="77">
        <v>1075212.9090829999</v>
      </c>
      <c r="N106" s="76">
        <v>16096.9105</v>
      </c>
      <c r="O106" s="77">
        <v>16366.941999999999</v>
      </c>
      <c r="P106" s="78">
        <v>3.5999999999999899</v>
      </c>
      <c r="Q106" s="79" t="s">
        <v>64</v>
      </c>
    </row>
    <row r="107" spans="1:17" ht="17" x14ac:dyDescent="0.2">
      <c r="A107" s="71">
        <v>1000</v>
      </c>
      <c r="B107" s="72" t="s">
        <v>16</v>
      </c>
      <c r="C107" s="72">
        <v>1000</v>
      </c>
      <c r="D107" s="73">
        <v>32.700000000000003</v>
      </c>
      <c r="E107" s="73">
        <v>15.704000000000001</v>
      </c>
      <c r="F107" s="74">
        <v>266077.17791299999</v>
      </c>
      <c r="G107" s="73">
        <v>3778.1306</v>
      </c>
      <c r="H107" s="74">
        <v>4637.0649999999996</v>
      </c>
      <c r="I107" s="75" t="s">
        <v>170</v>
      </c>
      <c r="J107" s="75">
        <v>5000</v>
      </c>
      <c r="K107" s="76">
        <v>64.099999999999994</v>
      </c>
      <c r="L107" s="76">
        <v>15.377000000000001</v>
      </c>
      <c r="M107" s="77">
        <v>1283645.875006</v>
      </c>
      <c r="N107" s="76">
        <v>18226.426599999999</v>
      </c>
      <c r="O107" s="77">
        <v>20005.506000000001</v>
      </c>
      <c r="P107" s="78">
        <v>3.2</v>
      </c>
      <c r="Q107" s="79" t="s">
        <v>64</v>
      </c>
    </row>
    <row r="108" spans="1:17" ht="17" x14ac:dyDescent="0.2">
      <c r="A108" s="71">
        <v>1000</v>
      </c>
      <c r="B108" s="72" t="s">
        <v>16</v>
      </c>
      <c r="C108" s="72">
        <v>1000</v>
      </c>
      <c r="D108" s="73">
        <v>31.7</v>
      </c>
      <c r="E108" s="73">
        <v>15.608000000000001</v>
      </c>
      <c r="F108" s="74">
        <v>269653.35271399998</v>
      </c>
      <c r="G108" s="73">
        <v>3209.3935999999999</v>
      </c>
      <c r="H108" s="74">
        <v>4611.6400000000003</v>
      </c>
      <c r="I108" s="75" t="s">
        <v>170</v>
      </c>
      <c r="J108" s="75">
        <v>6000</v>
      </c>
      <c r="K108" s="76">
        <v>66.099999999999994</v>
      </c>
      <c r="L108" s="76">
        <v>15.291</v>
      </c>
      <c r="M108" s="77">
        <v>1565422.392423</v>
      </c>
      <c r="N108" s="76">
        <v>18634.802199999998</v>
      </c>
      <c r="O108" s="77">
        <v>23502.553</v>
      </c>
      <c r="P108" s="78">
        <v>2.19999999999999</v>
      </c>
      <c r="Q108" s="79" t="s">
        <v>64</v>
      </c>
    </row>
    <row r="109" spans="1:17" ht="17" x14ac:dyDescent="0.2">
      <c r="A109" s="71">
        <v>1000</v>
      </c>
      <c r="B109" s="72" t="s">
        <v>16</v>
      </c>
      <c r="C109" s="72">
        <v>1000</v>
      </c>
      <c r="D109" s="73">
        <v>27.2</v>
      </c>
      <c r="E109" s="73">
        <v>15.601000000000001</v>
      </c>
      <c r="F109" s="74">
        <v>269771.45901499997</v>
      </c>
      <c r="G109" s="73">
        <v>3174.4675000000002</v>
      </c>
      <c r="H109" s="74">
        <v>4604.652</v>
      </c>
      <c r="I109" s="75" t="s">
        <v>170</v>
      </c>
      <c r="J109" s="75">
        <v>7000</v>
      </c>
      <c r="K109" s="76">
        <v>69.5</v>
      </c>
      <c r="L109" s="76">
        <v>15.329000000000001</v>
      </c>
      <c r="M109" s="77">
        <v>1834138.820235</v>
      </c>
      <c r="N109" s="76">
        <v>21576.892199999998</v>
      </c>
      <c r="O109" s="77">
        <v>26923.631000000001</v>
      </c>
      <c r="P109" s="78">
        <v>3.3</v>
      </c>
      <c r="Q109" s="79" t="s">
        <v>64</v>
      </c>
    </row>
    <row r="110" spans="1:17" ht="17" x14ac:dyDescent="0.2">
      <c r="A110" s="71">
        <v>1000</v>
      </c>
      <c r="B110" s="72" t="s">
        <v>16</v>
      </c>
      <c r="C110" s="72">
        <v>1000</v>
      </c>
      <c r="D110" s="73">
        <v>27.2</v>
      </c>
      <c r="E110" s="73">
        <v>15.504</v>
      </c>
      <c r="F110" s="74">
        <v>272388.760037</v>
      </c>
      <c r="G110" s="73">
        <v>3194.5749999999998</v>
      </c>
      <c r="H110" s="74">
        <v>4586.3500000000004</v>
      </c>
      <c r="I110" s="75" t="s">
        <v>170</v>
      </c>
      <c r="J110" s="75">
        <v>8000</v>
      </c>
      <c r="K110" s="76">
        <v>69.599999999999994</v>
      </c>
      <c r="L110" s="76">
        <v>15.231999999999999</v>
      </c>
      <c r="M110" s="77">
        <v>2120955.071699</v>
      </c>
      <c r="N110" s="76">
        <v>24842.758600000001</v>
      </c>
      <c r="O110" s="77">
        <v>30262.434000000001</v>
      </c>
      <c r="P110" s="78">
        <v>3.2</v>
      </c>
      <c r="Q110" s="79" t="s">
        <v>64</v>
      </c>
    </row>
    <row r="111" spans="1:17" ht="17" x14ac:dyDescent="0.2">
      <c r="A111" s="71">
        <v>1000</v>
      </c>
      <c r="B111" s="72" t="s">
        <v>16</v>
      </c>
      <c r="C111" s="72">
        <v>1000</v>
      </c>
      <c r="D111" s="73">
        <v>25.1</v>
      </c>
      <c r="E111" s="73">
        <v>15.247999999999999</v>
      </c>
      <c r="F111" s="74">
        <v>269202.56418599997</v>
      </c>
      <c r="G111" s="73">
        <v>3161.0007000000001</v>
      </c>
      <c r="H111" s="74">
        <v>4525.6570000000002</v>
      </c>
      <c r="I111" s="75" t="s">
        <v>170</v>
      </c>
      <c r="J111" s="75">
        <v>9000</v>
      </c>
      <c r="K111" s="76">
        <v>71.7</v>
      </c>
      <c r="L111" s="76">
        <v>14.997</v>
      </c>
      <c r="M111" s="77">
        <v>2364797.8561089998</v>
      </c>
      <c r="N111" s="76">
        <v>27778.973300000001</v>
      </c>
      <c r="O111" s="77">
        <v>33280.074000000001</v>
      </c>
      <c r="P111" s="78">
        <v>3.2</v>
      </c>
      <c r="Q111" s="79" t="s">
        <v>64</v>
      </c>
    </row>
    <row r="112" spans="1:17" ht="17" x14ac:dyDescent="0.2">
      <c r="A112" s="71">
        <v>1000</v>
      </c>
      <c r="B112" s="72" t="s">
        <v>16</v>
      </c>
      <c r="C112" s="72">
        <v>1000</v>
      </c>
      <c r="D112" s="73">
        <v>22.9</v>
      </c>
      <c r="E112" s="73">
        <v>15.103</v>
      </c>
      <c r="F112" s="74">
        <v>266002.56005999999</v>
      </c>
      <c r="G112" s="73">
        <v>3140.7591000000002</v>
      </c>
      <c r="H112" s="74">
        <v>4521.2089999999998</v>
      </c>
      <c r="I112" s="75" t="s">
        <v>170</v>
      </c>
      <c r="J112" s="75">
        <v>10000</v>
      </c>
      <c r="K112" s="76">
        <v>74.599999999999994</v>
      </c>
      <c r="L112" s="76">
        <v>14.874000000000001</v>
      </c>
      <c r="M112" s="77">
        <v>2609175.3299540002</v>
      </c>
      <c r="N112" s="76">
        <v>30781.239099999999</v>
      </c>
      <c r="O112" s="77">
        <v>36579.735000000001</v>
      </c>
      <c r="P112" s="78">
        <v>2.5</v>
      </c>
      <c r="Q112" s="79" t="s">
        <v>64</v>
      </c>
    </row>
    <row r="113" spans="1:17" x14ac:dyDescent="0.2">
      <c r="A113" s="71">
        <v>1000</v>
      </c>
      <c r="B113" s="72" t="s">
        <v>16</v>
      </c>
      <c r="C113" s="72">
        <v>1000</v>
      </c>
      <c r="D113" s="73">
        <v>100</v>
      </c>
      <c r="E113" s="73">
        <v>4.2939999999999996</v>
      </c>
      <c r="F113" s="74">
        <v>85596.636383000005</v>
      </c>
      <c r="G113" s="73">
        <v>980.20249999999999</v>
      </c>
      <c r="H113" s="74">
        <v>1196.2719999999999</v>
      </c>
      <c r="I113" s="75" t="s">
        <v>171</v>
      </c>
      <c r="J113" s="75">
        <v>5</v>
      </c>
      <c r="K113" s="76">
        <v>0</v>
      </c>
      <c r="L113" s="76">
        <v>3.294</v>
      </c>
      <c r="M113" s="77">
        <v>3451.5220239999999</v>
      </c>
      <c r="N113" s="76">
        <v>39.227400000000003</v>
      </c>
      <c r="O113" s="77">
        <v>3.294</v>
      </c>
      <c r="P113" s="78">
        <v>0</v>
      </c>
      <c r="Q113" s="79"/>
    </row>
    <row r="114" spans="1:17" x14ac:dyDescent="0.2">
      <c r="A114" s="71">
        <v>1000</v>
      </c>
      <c r="B114" s="72" t="s">
        <v>16</v>
      </c>
      <c r="C114" s="72">
        <v>1000</v>
      </c>
      <c r="D114" s="73">
        <v>99.8</v>
      </c>
      <c r="E114" s="73">
        <v>4.8579999999999997</v>
      </c>
      <c r="F114" s="74">
        <v>101711.275427</v>
      </c>
      <c r="G114" s="73">
        <v>1207.1144999999999</v>
      </c>
      <c r="H114" s="74">
        <v>1526.607</v>
      </c>
      <c r="I114" s="75" t="s">
        <v>171</v>
      </c>
      <c r="J114" s="75">
        <v>10</v>
      </c>
      <c r="K114" s="76">
        <v>0.2</v>
      </c>
      <c r="L114" s="76">
        <v>3.86</v>
      </c>
      <c r="M114" s="77">
        <v>8491.0970069999894</v>
      </c>
      <c r="N114" s="76">
        <v>100.03279999999999</v>
      </c>
      <c r="O114" s="77">
        <v>11.444000000000001</v>
      </c>
      <c r="P114" s="78">
        <v>0</v>
      </c>
      <c r="Q114" s="79"/>
    </row>
    <row r="115" spans="1:17" x14ac:dyDescent="0.2">
      <c r="A115" s="71">
        <v>1000</v>
      </c>
      <c r="B115" s="72" t="s">
        <v>16</v>
      </c>
      <c r="C115" s="72">
        <v>1000</v>
      </c>
      <c r="D115" s="73">
        <v>98.9</v>
      </c>
      <c r="E115" s="73">
        <v>5.1340000000000003</v>
      </c>
      <c r="F115" s="74">
        <v>109717.54517899999</v>
      </c>
      <c r="G115" s="73">
        <v>1265.2991999999999</v>
      </c>
      <c r="H115" s="74">
        <v>1605.06</v>
      </c>
      <c r="I115" s="75" t="s">
        <v>171</v>
      </c>
      <c r="J115" s="75">
        <v>20</v>
      </c>
      <c r="K115" s="76">
        <v>1</v>
      </c>
      <c r="L115" s="76">
        <v>4.1449999999999996</v>
      </c>
      <c r="M115" s="77">
        <v>19685.015780999998</v>
      </c>
      <c r="N115" s="76">
        <v>226.1019</v>
      </c>
      <c r="O115" s="77">
        <v>32.935000000000002</v>
      </c>
      <c r="P115" s="78">
        <v>0.1</v>
      </c>
      <c r="Q115" s="79"/>
    </row>
    <row r="116" spans="1:17" x14ac:dyDescent="0.2">
      <c r="A116" s="71">
        <v>1000</v>
      </c>
      <c r="B116" s="72" t="s">
        <v>16</v>
      </c>
      <c r="C116" s="72">
        <v>1000</v>
      </c>
      <c r="D116" s="73">
        <v>96.8</v>
      </c>
      <c r="E116" s="73">
        <v>6.1470000000000002</v>
      </c>
      <c r="F116" s="74">
        <v>124312.41860200001</v>
      </c>
      <c r="G116" s="73">
        <v>1473.3516999999999</v>
      </c>
      <c r="H116" s="74">
        <v>1915.3679999999999</v>
      </c>
      <c r="I116" s="75" t="s">
        <v>171</v>
      </c>
      <c r="J116" s="75">
        <v>30</v>
      </c>
      <c r="K116" s="76">
        <v>2.2999999999999998</v>
      </c>
      <c r="L116" s="76">
        <v>5.1790000000000003</v>
      </c>
      <c r="M116" s="77">
        <v>32684.895248000001</v>
      </c>
      <c r="N116" s="76">
        <v>387.81009999999998</v>
      </c>
      <c r="O116" s="77">
        <v>41.771999999999998</v>
      </c>
      <c r="P116" s="78">
        <v>0.89999999999999902</v>
      </c>
      <c r="Q116" s="79"/>
    </row>
    <row r="117" spans="1:17" x14ac:dyDescent="0.2">
      <c r="A117" s="71">
        <v>1000</v>
      </c>
      <c r="B117" s="72" t="s">
        <v>16</v>
      </c>
      <c r="C117" s="72">
        <v>1000</v>
      </c>
      <c r="D117" s="73">
        <v>93.5</v>
      </c>
      <c r="E117" s="73">
        <v>6.5389999999999997</v>
      </c>
      <c r="F117" s="74">
        <v>128755.36179700001</v>
      </c>
      <c r="G117" s="73">
        <v>1507.0924</v>
      </c>
      <c r="H117" s="74">
        <v>2001.7349999999999</v>
      </c>
      <c r="I117" s="75" t="s">
        <v>171</v>
      </c>
      <c r="J117" s="75">
        <v>40</v>
      </c>
      <c r="K117" s="76">
        <v>5.0999999999999996</v>
      </c>
      <c r="L117" s="76">
        <v>5.6040000000000001</v>
      </c>
      <c r="M117" s="77">
        <v>44781.006458999997</v>
      </c>
      <c r="N117" s="76">
        <v>525.10839999999996</v>
      </c>
      <c r="O117" s="77">
        <v>48.771999999999998</v>
      </c>
      <c r="P117" s="78">
        <v>1.4</v>
      </c>
      <c r="Q117" s="79"/>
    </row>
    <row r="118" spans="1:17" x14ac:dyDescent="0.2">
      <c r="A118" s="71">
        <v>1000</v>
      </c>
      <c r="B118" s="72" t="s">
        <v>16</v>
      </c>
      <c r="C118" s="72">
        <v>1000</v>
      </c>
      <c r="D118" s="73">
        <v>91.4</v>
      </c>
      <c r="E118" s="73">
        <v>6.8579999999999997</v>
      </c>
      <c r="F118" s="74">
        <v>133074.89897899999</v>
      </c>
      <c r="G118" s="73">
        <v>1569.9277</v>
      </c>
      <c r="H118" s="74">
        <v>2090.748</v>
      </c>
      <c r="I118" s="75" t="s">
        <v>171</v>
      </c>
      <c r="J118" s="75">
        <v>50</v>
      </c>
      <c r="K118" s="76">
        <v>7.8</v>
      </c>
      <c r="L118" s="76">
        <v>5.944</v>
      </c>
      <c r="M118" s="77">
        <v>57152.269407</v>
      </c>
      <c r="N118" s="76">
        <v>674.50189999999998</v>
      </c>
      <c r="O118" s="77">
        <v>64.471999999999994</v>
      </c>
      <c r="P118" s="78">
        <v>0.8</v>
      </c>
      <c r="Q118" s="79"/>
    </row>
    <row r="119" spans="1:17" x14ac:dyDescent="0.2">
      <c r="A119" s="71">
        <v>1000</v>
      </c>
      <c r="B119" s="72" t="s">
        <v>16</v>
      </c>
      <c r="C119" s="72">
        <v>1000</v>
      </c>
      <c r="D119" s="73">
        <v>87.9</v>
      </c>
      <c r="E119" s="73">
        <v>7.6349999999999998</v>
      </c>
      <c r="F119" s="74">
        <v>145789.34358399999</v>
      </c>
      <c r="G119" s="73">
        <v>1731.6442999999999</v>
      </c>
      <c r="H119" s="74">
        <v>2320.884</v>
      </c>
      <c r="I119" s="75" t="s">
        <v>171</v>
      </c>
      <c r="J119" s="75">
        <v>60</v>
      </c>
      <c r="K119" s="76">
        <v>10.8</v>
      </c>
      <c r="L119" s="76">
        <v>6.7560000000000002</v>
      </c>
      <c r="M119" s="77">
        <v>74193.854586000001</v>
      </c>
      <c r="N119" s="76">
        <v>879.59119999999996</v>
      </c>
      <c r="O119" s="77">
        <v>101.464</v>
      </c>
      <c r="P119" s="78">
        <v>1.3</v>
      </c>
      <c r="Q119" s="79"/>
    </row>
    <row r="120" spans="1:17" x14ac:dyDescent="0.2">
      <c r="A120" s="71">
        <v>1000</v>
      </c>
      <c r="B120" s="72" t="s">
        <v>16</v>
      </c>
      <c r="C120" s="72">
        <v>1000</v>
      </c>
      <c r="D120" s="73">
        <v>75.599999999999994</v>
      </c>
      <c r="E120" s="73">
        <v>9.9529999999999994</v>
      </c>
      <c r="F120" s="74">
        <v>180567.94328000001</v>
      </c>
      <c r="G120" s="73">
        <v>2146.4542000000001</v>
      </c>
      <c r="H120" s="74">
        <v>2973.3029999999999</v>
      </c>
      <c r="I120" s="75" t="s">
        <v>171</v>
      </c>
      <c r="J120" s="75">
        <v>80</v>
      </c>
      <c r="K120" s="76">
        <v>21.3</v>
      </c>
      <c r="L120" s="76">
        <v>9.1969999999999992</v>
      </c>
      <c r="M120" s="77">
        <v>115662.796803</v>
      </c>
      <c r="N120" s="76">
        <v>1370.9241999999999</v>
      </c>
      <c r="O120" s="77">
        <v>253.69</v>
      </c>
      <c r="P120" s="78">
        <v>3.1</v>
      </c>
      <c r="Q120" s="79"/>
    </row>
    <row r="121" spans="1:17" x14ac:dyDescent="0.2">
      <c r="A121" s="71">
        <v>1000</v>
      </c>
      <c r="B121" s="72" t="s">
        <v>16</v>
      </c>
      <c r="C121" s="72">
        <v>1000</v>
      </c>
      <c r="D121" s="73">
        <v>68.2</v>
      </c>
      <c r="E121" s="73">
        <v>11.276</v>
      </c>
      <c r="F121" s="74">
        <v>204979.63233199899</v>
      </c>
      <c r="G121" s="73">
        <v>2434.1185</v>
      </c>
      <c r="H121" s="74">
        <v>3337.8359999999998</v>
      </c>
      <c r="I121" s="75" t="s">
        <v>171</v>
      </c>
      <c r="J121" s="75">
        <v>90</v>
      </c>
      <c r="K121" s="76">
        <v>28.499999999999901</v>
      </c>
      <c r="L121" s="76">
        <v>10.593999999999999</v>
      </c>
      <c r="M121" s="77">
        <v>141648.53781400001</v>
      </c>
      <c r="N121" s="76">
        <v>1683.1008999999999</v>
      </c>
      <c r="O121" s="77">
        <v>347.40199999999999</v>
      </c>
      <c r="P121" s="78">
        <v>3.3</v>
      </c>
      <c r="Q121" s="79"/>
    </row>
    <row r="122" spans="1:17" x14ac:dyDescent="0.2">
      <c r="A122" s="71">
        <v>1000</v>
      </c>
      <c r="B122" s="72" t="s">
        <v>16</v>
      </c>
      <c r="C122" s="72">
        <v>1000</v>
      </c>
      <c r="D122" s="73">
        <v>64.2</v>
      </c>
      <c r="E122" s="73">
        <v>12.054</v>
      </c>
      <c r="F122" s="74">
        <v>211952.04866999999</v>
      </c>
      <c r="G122" s="73">
        <v>2545.3087999999998</v>
      </c>
      <c r="H122" s="74">
        <v>3551.5540000000001</v>
      </c>
      <c r="I122" s="75" t="s">
        <v>171</v>
      </c>
      <c r="J122" s="75">
        <v>100</v>
      </c>
      <c r="K122" s="76">
        <v>33.200000000000003</v>
      </c>
      <c r="L122" s="76">
        <v>11.412000000000001</v>
      </c>
      <c r="M122" s="77">
        <v>157382.71745699999</v>
      </c>
      <c r="N122" s="76">
        <v>1886.5826</v>
      </c>
      <c r="O122" s="77">
        <v>424.036</v>
      </c>
      <c r="P122" s="78">
        <v>2.6</v>
      </c>
      <c r="Q122" s="79"/>
    </row>
    <row r="123" spans="1:17" x14ac:dyDescent="0.2">
      <c r="A123" s="71">
        <v>1000</v>
      </c>
      <c r="B123" s="72" t="s">
        <v>16</v>
      </c>
      <c r="C123" s="72">
        <v>1000</v>
      </c>
      <c r="D123" s="73">
        <v>43.6</v>
      </c>
      <c r="E123" s="73">
        <v>14.835000000000001</v>
      </c>
      <c r="F123" s="74">
        <v>251172.68814099999</v>
      </c>
      <c r="G123" s="73">
        <v>3025.8507</v>
      </c>
      <c r="H123" s="74">
        <v>4307.259</v>
      </c>
      <c r="I123" s="75" t="s">
        <v>171</v>
      </c>
      <c r="J123" s="75">
        <v>150</v>
      </c>
      <c r="K123" s="76">
        <v>51.8</v>
      </c>
      <c r="L123" s="76">
        <v>14.398999999999999</v>
      </c>
      <c r="M123" s="77">
        <v>258181.51815599899</v>
      </c>
      <c r="N123" s="76">
        <v>3105.6543000000001</v>
      </c>
      <c r="O123" s="77">
        <v>686.23900000000003</v>
      </c>
      <c r="P123" s="78">
        <v>4.5999999999999996</v>
      </c>
      <c r="Q123" s="79"/>
    </row>
    <row r="124" spans="1:17" x14ac:dyDescent="0.2">
      <c r="A124" s="71">
        <v>1000</v>
      </c>
      <c r="B124" s="72" t="s">
        <v>16</v>
      </c>
      <c r="C124" s="72">
        <v>1000</v>
      </c>
      <c r="D124" s="73">
        <v>34.299999999999997</v>
      </c>
      <c r="E124" s="73">
        <v>15.826000000000001</v>
      </c>
      <c r="F124" s="74">
        <v>262821.88937200001</v>
      </c>
      <c r="G124" s="73">
        <v>3150.1271000000002</v>
      </c>
      <c r="H124" s="74">
        <v>4610.4359999999997</v>
      </c>
      <c r="I124" s="75" t="s">
        <v>171</v>
      </c>
      <c r="J124" s="75">
        <v>200</v>
      </c>
      <c r="K124" s="76">
        <v>61.4</v>
      </c>
      <c r="L124" s="76">
        <v>15.483000000000001</v>
      </c>
      <c r="M124" s="77">
        <v>352636.84834299999</v>
      </c>
      <c r="N124" s="76">
        <v>4228.6849000000002</v>
      </c>
      <c r="O124" s="77">
        <v>848.553</v>
      </c>
      <c r="P124" s="78">
        <v>4.3</v>
      </c>
      <c r="Q124" s="79"/>
    </row>
    <row r="125" spans="1:17" x14ac:dyDescent="0.2">
      <c r="A125" s="71">
        <v>1000</v>
      </c>
      <c r="B125" s="72" t="s">
        <v>16</v>
      </c>
      <c r="C125" s="72">
        <v>1000</v>
      </c>
      <c r="D125" s="73">
        <v>27.9</v>
      </c>
      <c r="E125" s="73">
        <v>16.43</v>
      </c>
      <c r="F125" s="74">
        <v>279932.666838</v>
      </c>
      <c r="G125" s="73">
        <v>3370.1532999999999</v>
      </c>
      <c r="H125" s="74">
        <v>4788.5780000000004</v>
      </c>
      <c r="I125" s="75" t="s">
        <v>171</v>
      </c>
      <c r="J125" s="75">
        <v>250</v>
      </c>
      <c r="K125" s="76">
        <v>66.7</v>
      </c>
      <c r="L125" s="76">
        <v>16.151</v>
      </c>
      <c r="M125" s="77">
        <v>462105.03357700002</v>
      </c>
      <c r="N125" s="76">
        <v>5540.3176999999996</v>
      </c>
      <c r="O125" s="77">
        <v>1038.8889999999999</v>
      </c>
      <c r="P125" s="78">
        <v>5.4</v>
      </c>
      <c r="Q125" s="79"/>
    </row>
    <row r="126" spans="1:17" x14ac:dyDescent="0.2">
      <c r="A126" s="71">
        <v>1000</v>
      </c>
      <c r="B126" s="72" t="s">
        <v>16</v>
      </c>
      <c r="C126" s="72">
        <v>1000</v>
      </c>
      <c r="D126" s="73">
        <v>23.599999999999898</v>
      </c>
      <c r="E126" s="73">
        <v>16.850999999999999</v>
      </c>
      <c r="F126" s="74">
        <v>272215.99865999998</v>
      </c>
      <c r="G126" s="73">
        <v>3292.0589</v>
      </c>
      <c r="H126" s="74">
        <v>4853.058</v>
      </c>
      <c r="I126" s="75" t="s">
        <v>171</v>
      </c>
      <c r="J126" s="75">
        <v>300</v>
      </c>
      <c r="K126" s="76">
        <v>71.599999999999994</v>
      </c>
      <c r="L126" s="76">
        <v>16.614999999999998</v>
      </c>
      <c r="M126" s="77">
        <v>531611.17929899995</v>
      </c>
      <c r="N126" s="76">
        <v>6415.2861000000003</v>
      </c>
      <c r="O126" s="77">
        <v>1272.326</v>
      </c>
      <c r="P126" s="78">
        <v>4.8</v>
      </c>
      <c r="Q126" s="79"/>
    </row>
    <row r="127" spans="1:17" x14ac:dyDescent="0.2">
      <c r="A127" s="71">
        <v>1000</v>
      </c>
      <c r="B127" s="72" t="s">
        <v>16</v>
      </c>
      <c r="C127" s="72">
        <v>1000</v>
      </c>
      <c r="D127" s="73">
        <v>22.9</v>
      </c>
      <c r="E127" s="73">
        <v>16.677</v>
      </c>
      <c r="F127" s="74">
        <v>275854.35954999999</v>
      </c>
      <c r="G127" s="73">
        <v>3262.9063000000001</v>
      </c>
      <c r="H127" s="74">
        <v>4806.7269999999999</v>
      </c>
      <c r="I127" s="75" t="s">
        <v>171</v>
      </c>
      <c r="J127" s="75">
        <v>350</v>
      </c>
      <c r="K127" s="76">
        <v>73</v>
      </c>
      <c r="L127" s="76">
        <v>16.448</v>
      </c>
      <c r="M127" s="77">
        <v>632585.79174799996</v>
      </c>
      <c r="N127" s="76">
        <v>7477.0373</v>
      </c>
      <c r="O127" s="77">
        <v>1497.1410000000001</v>
      </c>
      <c r="P127" s="78">
        <v>4.0999999999999996</v>
      </c>
      <c r="Q127" s="79"/>
    </row>
    <row r="128" spans="1:17" x14ac:dyDescent="0.2">
      <c r="A128" s="71">
        <v>1000</v>
      </c>
      <c r="B128" s="72" t="s">
        <v>16</v>
      </c>
      <c r="C128" s="72">
        <v>1000</v>
      </c>
      <c r="D128" s="73">
        <v>19.600000000000001</v>
      </c>
      <c r="E128" s="73">
        <v>16.431000000000001</v>
      </c>
      <c r="F128" s="74">
        <v>271491.105224</v>
      </c>
      <c r="G128" s="73">
        <v>3240.1581999999999</v>
      </c>
      <c r="H128" s="74">
        <v>4744.6379999999999</v>
      </c>
      <c r="I128" s="75" t="s">
        <v>171</v>
      </c>
      <c r="J128" s="75">
        <v>400</v>
      </c>
      <c r="K128" s="76">
        <v>75.5</v>
      </c>
      <c r="L128" s="76">
        <v>16.234999999999999</v>
      </c>
      <c r="M128" s="77">
        <v>714618.67386500002</v>
      </c>
      <c r="N128" s="76">
        <v>8532.8816000000006</v>
      </c>
      <c r="O128" s="77">
        <v>1726.165</v>
      </c>
      <c r="P128" s="78">
        <v>4.9000000000000004</v>
      </c>
      <c r="Q128" s="79"/>
    </row>
    <row r="129" spans="1:17" x14ac:dyDescent="0.2">
      <c r="A129" s="71">
        <v>1000</v>
      </c>
      <c r="B129" s="72" t="s">
        <v>16</v>
      </c>
      <c r="C129" s="72">
        <v>1000</v>
      </c>
      <c r="D129" s="73">
        <v>18.899999999999999</v>
      </c>
      <c r="E129" s="73">
        <v>16.396000000000001</v>
      </c>
      <c r="F129" s="74">
        <v>273379.571337</v>
      </c>
      <c r="G129" s="73">
        <v>3257.5873999999999</v>
      </c>
      <c r="H129" s="74">
        <v>4724.2830000000004</v>
      </c>
      <c r="I129" s="75" t="s">
        <v>171</v>
      </c>
      <c r="J129" s="75">
        <v>450</v>
      </c>
      <c r="K129" s="76">
        <v>75.599999999999994</v>
      </c>
      <c r="L129" s="76">
        <v>16.207000000000001</v>
      </c>
      <c r="M129" s="77">
        <v>811872.22399199998</v>
      </c>
      <c r="N129" s="76">
        <v>9667.3263000000006</v>
      </c>
      <c r="O129" s="77">
        <v>1970.7270000000001</v>
      </c>
      <c r="P129" s="78">
        <v>5.5</v>
      </c>
      <c r="Q129" s="79"/>
    </row>
    <row r="130" spans="1:17" x14ac:dyDescent="0.2">
      <c r="A130" s="71">
        <v>1000</v>
      </c>
      <c r="B130" s="72" t="s">
        <v>16</v>
      </c>
      <c r="C130" s="72">
        <v>1000</v>
      </c>
      <c r="D130" s="73">
        <v>18.099999999999898</v>
      </c>
      <c r="E130" s="73">
        <v>16.477</v>
      </c>
      <c r="F130" s="74">
        <v>281008.20821399998</v>
      </c>
      <c r="G130" s="73">
        <v>3411.3984999999998</v>
      </c>
      <c r="H130" s="74">
        <v>4772.9840000000004</v>
      </c>
      <c r="I130" s="75" t="s">
        <v>171</v>
      </c>
      <c r="J130" s="75">
        <v>500</v>
      </c>
      <c r="K130" s="76">
        <v>76.3</v>
      </c>
      <c r="L130" s="76">
        <v>16.295999999999999</v>
      </c>
      <c r="M130" s="77">
        <v>922125.73911800003</v>
      </c>
      <c r="N130" s="76">
        <v>11212.1625</v>
      </c>
      <c r="O130" s="77">
        <v>2239.41</v>
      </c>
      <c r="P130" s="78">
        <v>5.6</v>
      </c>
      <c r="Q130" s="79"/>
    </row>
    <row r="131" spans="1:17" ht="17" x14ac:dyDescent="0.2">
      <c r="A131" s="71">
        <v>1000</v>
      </c>
      <c r="B131" s="72" t="s">
        <v>16</v>
      </c>
      <c r="C131" s="72">
        <v>1000</v>
      </c>
      <c r="D131" s="73">
        <v>19</v>
      </c>
      <c r="E131" s="73">
        <v>16.309000000000001</v>
      </c>
      <c r="F131" s="74">
        <v>270358.06296399998</v>
      </c>
      <c r="G131" s="73">
        <v>3230.1603</v>
      </c>
      <c r="H131" s="74">
        <v>4723.6030000000001</v>
      </c>
      <c r="I131" s="75" t="s">
        <v>171</v>
      </c>
      <c r="J131" s="75">
        <v>650</v>
      </c>
      <c r="K131" s="76">
        <v>74.5</v>
      </c>
      <c r="L131" s="76">
        <v>16.119</v>
      </c>
      <c r="M131" s="77">
        <v>1155505.5764039999</v>
      </c>
      <c r="N131" s="76">
        <v>13753.3868</v>
      </c>
      <c r="O131" s="77">
        <v>2944.971</v>
      </c>
      <c r="P131" s="78">
        <v>6.5</v>
      </c>
      <c r="Q131" s="79" t="s">
        <v>64</v>
      </c>
    </row>
    <row r="132" spans="1:17" ht="17" x14ac:dyDescent="0.2">
      <c r="A132" s="71">
        <v>1000</v>
      </c>
      <c r="B132" s="72" t="s">
        <v>16</v>
      </c>
      <c r="C132" s="72">
        <v>1000</v>
      </c>
      <c r="D132" s="73">
        <v>15.6</v>
      </c>
      <c r="E132" s="73">
        <v>16.311</v>
      </c>
      <c r="F132" s="74">
        <v>272274.75472000003</v>
      </c>
      <c r="G132" s="73">
        <v>3260.0529999999999</v>
      </c>
      <c r="H132" s="74">
        <v>4731.491</v>
      </c>
      <c r="I132" s="75" t="s">
        <v>171</v>
      </c>
      <c r="J132" s="75">
        <v>700</v>
      </c>
      <c r="K132" s="76">
        <v>79.599999999999994</v>
      </c>
      <c r="L132" s="76">
        <v>16.155000000000001</v>
      </c>
      <c r="M132" s="77">
        <v>1247463.213399</v>
      </c>
      <c r="N132" s="76">
        <v>14897.9133</v>
      </c>
      <c r="O132" s="77">
        <v>3179.8980000000001</v>
      </c>
      <c r="P132" s="78">
        <v>4.8</v>
      </c>
      <c r="Q132" s="79" t="s">
        <v>64</v>
      </c>
    </row>
    <row r="133" spans="1:17" ht="17" x14ac:dyDescent="0.2">
      <c r="A133" s="71">
        <v>1000</v>
      </c>
      <c r="B133" s="72" t="s">
        <v>16</v>
      </c>
      <c r="C133" s="72">
        <v>1000</v>
      </c>
      <c r="D133" s="73">
        <v>16.3</v>
      </c>
      <c r="E133" s="73">
        <v>16.323</v>
      </c>
      <c r="F133" s="74">
        <v>270493.27091799898</v>
      </c>
      <c r="G133" s="73">
        <v>3240.5252</v>
      </c>
      <c r="H133" s="74">
        <v>4736.9279999999999</v>
      </c>
      <c r="I133" s="75" t="s">
        <v>171</v>
      </c>
      <c r="J133" s="75">
        <v>750</v>
      </c>
      <c r="K133" s="76">
        <v>77.8</v>
      </c>
      <c r="L133" s="76">
        <v>16.16</v>
      </c>
      <c r="M133" s="77">
        <v>1328796.905083</v>
      </c>
      <c r="N133" s="76">
        <v>15898.2299</v>
      </c>
      <c r="O133" s="77">
        <v>3403.694</v>
      </c>
      <c r="P133" s="78">
        <v>5.8999999999999897</v>
      </c>
      <c r="Q133" s="79" t="s">
        <v>64</v>
      </c>
    </row>
    <row r="134" spans="1:17" ht="17" x14ac:dyDescent="0.2">
      <c r="A134" s="71">
        <v>1000</v>
      </c>
      <c r="B134" s="72" t="s">
        <v>16</v>
      </c>
      <c r="C134" s="72">
        <v>1000</v>
      </c>
      <c r="D134" s="73">
        <v>16.600000000000001</v>
      </c>
      <c r="E134" s="73">
        <v>16.297000000000001</v>
      </c>
      <c r="F134" s="74">
        <v>269287.26019900001</v>
      </c>
      <c r="G134" s="73">
        <v>3208.3762999999999</v>
      </c>
      <c r="H134" s="74">
        <v>4724.1670000000004</v>
      </c>
      <c r="I134" s="75" t="s">
        <v>171</v>
      </c>
      <c r="J134" s="75">
        <v>800</v>
      </c>
      <c r="K134" s="76">
        <v>77.7</v>
      </c>
      <c r="L134" s="76">
        <v>16.131</v>
      </c>
      <c r="M134" s="77">
        <v>1419976.2077959999</v>
      </c>
      <c r="N134" s="76">
        <v>16890.648099999999</v>
      </c>
      <c r="O134" s="77">
        <v>3610.2289999999998</v>
      </c>
      <c r="P134" s="78">
        <v>5.7</v>
      </c>
      <c r="Q134" s="79" t="s">
        <v>64</v>
      </c>
    </row>
    <row r="135" spans="1:17" ht="17" x14ac:dyDescent="0.2">
      <c r="A135" s="71">
        <v>1000</v>
      </c>
      <c r="B135" s="72" t="s">
        <v>16</v>
      </c>
      <c r="C135" s="72">
        <v>1000</v>
      </c>
      <c r="D135" s="73">
        <v>14.299999999999899</v>
      </c>
      <c r="E135" s="73">
        <v>16.341000000000001</v>
      </c>
      <c r="F135" s="74">
        <v>279739.63455900003</v>
      </c>
      <c r="G135" s="73">
        <v>3318.4868000000001</v>
      </c>
      <c r="H135" s="74">
        <v>4730.348</v>
      </c>
      <c r="I135" s="75" t="s">
        <v>171</v>
      </c>
      <c r="J135" s="75">
        <v>850</v>
      </c>
      <c r="K135" s="76">
        <v>79.599999999999994</v>
      </c>
      <c r="L135" s="76">
        <v>16.198</v>
      </c>
      <c r="M135" s="77">
        <v>1539756.7390060001</v>
      </c>
      <c r="N135" s="76">
        <v>18254.305100000001</v>
      </c>
      <c r="O135" s="77">
        <v>3809.6590000000001</v>
      </c>
      <c r="P135" s="78">
        <v>6.1</v>
      </c>
      <c r="Q135" s="79" t="s">
        <v>64</v>
      </c>
    </row>
    <row r="136" spans="1:17" ht="17" x14ac:dyDescent="0.2">
      <c r="A136" s="71">
        <v>1000</v>
      </c>
      <c r="B136" s="72" t="s">
        <v>16</v>
      </c>
      <c r="C136" s="72">
        <v>1000</v>
      </c>
      <c r="D136" s="73">
        <v>16.2</v>
      </c>
      <c r="E136" s="73">
        <v>16.045999999999999</v>
      </c>
      <c r="F136" s="74">
        <v>269381.85803399998</v>
      </c>
      <c r="G136" s="73">
        <v>3215.5981000000002</v>
      </c>
      <c r="H136" s="74">
        <v>4664.9279999999999</v>
      </c>
      <c r="I136" s="75" t="s">
        <v>171</v>
      </c>
      <c r="J136" s="75">
        <v>900</v>
      </c>
      <c r="K136" s="76">
        <v>77.7</v>
      </c>
      <c r="L136" s="76">
        <v>15.884</v>
      </c>
      <c r="M136" s="77">
        <v>1585569.5514410001</v>
      </c>
      <c r="N136" s="76">
        <v>18847.490099999999</v>
      </c>
      <c r="O136" s="77">
        <v>3947.471</v>
      </c>
      <c r="P136" s="78">
        <v>6.1</v>
      </c>
      <c r="Q136" s="79" t="s">
        <v>64</v>
      </c>
    </row>
    <row r="137" spans="1:17" ht="17" x14ac:dyDescent="0.2">
      <c r="A137" s="71">
        <v>1000</v>
      </c>
      <c r="B137" s="72" t="s">
        <v>16</v>
      </c>
      <c r="C137" s="72">
        <v>1000</v>
      </c>
      <c r="D137" s="73">
        <v>13.6</v>
      </c>
      <c r="E137" s="73">
        <v>16.251000000000001</v>
      </c>
      <c r="F137" s="74">
        <v>265914.63153499999</v>
      </c>
      <c r="G137" s="73">
        <v>3185.2833999999998</v>
      </c>
      <c r="H137" s="74">
        <v>4721.5559999999996</v>
      </c>
      <c r="I137" s="75" t="s">
        <v>171</v>
      </c>
      <c r="J137" s="75">
        <v>1000</v>
      </c>
      <c r="K137" s="76">
        <v>80.900000000000006</v>
      </c>
      <c r="L137" s="76">
        <v>16.114999999999998</v>
      </c>
      <c r="M137" s="77">
        <v>1721681.89622</v>
      </c>
      <c r="N137" s="76">
        <v>20703.4103</v>
      </c>
      <c r="O137" s="77">
        <v>4363.107</v>
      </c>
      <c r="P137" s="78">
        <v>5.5</v>
      </c>
      <c r="Q137" s="79" t="s">
        <v>64</v>
      </c>
    </row>
    <row r="138" spans="1:17" ht="17" x14ac:dyDescent="0.2">
      <c r="A138" s="71">
        <v>1000</v>
      </c>
      <c r="B138" s="72" t="s">
        <v>16</v>
      </c>
      <c r="C138" s="72">
        <v>1000</v>
      </c>
      <c r="D138" s="73">
        <v>8.6</v>
      </c>
      <c r="E138" s="73">
        <v>15.933999999999999</v>
      </c>
      <c r="F138" s="74">
        <v>262471.38945199997</v>
      </c>
      <c r="G138" s="73">
        <v>3474.8254000000002</v>
      </c>
      <c r="H138" s="74">
        <v>4620.41</v>
      </c>
      <c r="I138" s="75" t="s">
        <v>171</v>
      </c>
      <c r="J138" s="75">
        <v>2000</v>
      </c>
      <c r="K138" s="76">
        <v>87.2</v>
      </c>
      <c r="L138" s="76">
        <v>15.848000000000001</v>
      </c>
      <c r="M138" s="77">
        <v>3390226.9170339899</v>
      </c>
      <c r="N138" s="76">
        <v>44848.950100000002</v>
      </c>
      <c r="O138" s="77">
        <v>7678.3909999999996</v>
      </c>
      <c r="P138" s="78">
        <v>4.2</v>
      </c>
      <c r="Q138" s="79" t="s">
        <v>64</v>
      </c>
    </row>
    <row r="139" spans="1:17" ht="17" x14ac:dyDescent="0.2">
      <c r="A139" s="71">
        <v>1000</v>
      </c>
      <c r="B139" s="72" t="s">
        <v>16</v>
      </c>
      <c r="C139" s="72">
        <v>1000</v>
      </c>
      <c r="D139" s="73">
        <v>7.1</v>
      </c>
      <c r="E139" s="73">
        <v>16.696000000000002</v>
      </c>
      <c r="F139" s="74">
        <v>280632.10092599998</v>
      </c>
      <c r="G139" s="73">
        <v>4048.9054999999998</v>
      </c>
      <c r="H139" s="74">
        <v>4789.29</v>
      </c>
      <c r="I139" s="75" t="s">
        <v>171</v>
      </c>
      <c r="J139" s="75">
        <v>3000</v>
      </c>
      <c r="K139" s="76">
        <v>89.6</v>
      </c>
      <c r="L139" s="76">
        <v>16.625</v>
      </c>
      <c r="M139" s="77">
        <v>5136592.107818</v>
      </c>
      <c r="N139" s="76">
        <v>73916.713099999994</v>
      </c>
      <c r="O139" s="77">
        <v>12306.67</v>
      </c>
      <c r="P139" s="78">
        <v>3.3</v>
      </c>
      <c r="Q139" s="79" t="s">
        <v>64</v>
      </c>
    </row>
    <row r="140" spans="1:17" ht="17" x14ac:dyDescent="0.2">
      <c r="A140" s="71">
        <v>1000</v>
      </c>
      <c r="B140" s="72" t="s">
        <v>16</v>
      </c>
      <c r="C140" s="72">
        <v>1000</v>
      </c>
      <c r="D140" s="73">
        <v>5.3</v>
      </c>
      <c r="E140" s="73">
        <v>16.748000000000001</v>
      </c>
      <c r="F140" s="74">
        <v>279420.32597800001</v>
      </c>
      <c r="G140" s="73">
        <v>3617.0041999999999</v>
      </c>
      <c r="H140" s="74">
        <v>4779.46</v>
      </c>
      <c r="I140" s="75" t="s">
        <v>171</v>
      </c>
      <c r="J140" s="75">
        <v>4000</v>
      </c>
      <c r="K140" s="76">
        <v>91.5</v>
      </c>
      <c r="L140" s="76">
        <v>16.695</v>
      </c>
      <c r="M140" s="77">
        <v>6619619.3416719995</v>
      </c>
      <c r="N140" s="76">
        <v>85732.213399999993</v>
      </c>
      <c r="O140" s="77">
        <v>16552.848000000002</v>
      </c>
      <c r="P140" s="78">
        <v>3.2</v>
      </c>
      <c r="Q140" s="79" t="s">
        <v>64</v>
      </c>
    </row>
    <row r="141" spans="1:17" ht="17" x14ac:dyDescent="0.2">
      <c r="A141" s="71">
        <v>1000</v>
      </c>
      <c r="B141" s="72" t="s">
        <v>16</v>
      </c>
      <c r="C141" s="72">
        <v>1000</v>
      </c>
      <c r="D141" s="73">
        <v>4.8</v>
      </c>
      <c r="E141" s="73">
        <v>16.922000000000001</v>
      </c>
      <c r="F141" s="74">
        <v>267866.60973500001</v>
      </c>
      <c r="G141" s="73">
        <v>3311.7190000000001</v>
      </c>
      <c r="H141" s="74">
        <v>4808.875</v>
      </c>
      <c r="I141" s="75" t="s">
        <v>171</v>
      </c>
      <c r="J141" s="75">
        <v>5000</v>
      </c>
      <c r="K141" s="76">
        <v>90.9</v>
      </c>
      <c r="L141" s="76">
        <v>16.873999999999999</v>
      </c>
      <c r="M141" s="77">
        <v>7776375.2230120003</v>
      </c>
      <c r="N141" s="76">
        <v>96289.307799999995</v>
      </c>
      <c r="O141" s="77">
        <v>20698.964</v>
      </c>
      <c r="P141" s="78">
        <v>4.3</v>
      </c>
      <c r="Q141" s="79" t="s">
        <v>64</v>
      </c>
    </row>
    <row r="142" spans="1:17" ht="17" x14ac:dyDescent="0.2">
      <c r="A142" s="71">
        <v>1000</v>
      </c>
      <c r="B142" s="72" t="s">
        <v>16</v>
      </c>
      <c r="C142" s="72">
        <v>1000</v>
      </c>
      <c r="D142" s="73">
        <v>2.9</v>
      </c>
      <c r="E142" s="73">
        <v>16.905999999999999</v>
      </c>
      <c r="F142" s="74">
        <v>271394.955112</v>
      </c>
      <c r="G142" s="73">
        <v>3295.9027999999998</v>
      </c>
      <c r="H142" s="74">
        <v>4774.5330000000004</v>
      </c>
      <c r="I142" s="75" t="s">
        <v>171</v>
      </c>
      <c r="J142" s="75">
        <v>6000</v>
      </c>
      <c r="K142" s="76">
        <v>93.3</v>
      </c>
      <c r="L142" s="76">
        <v>16.876999999999999</v>
      </c>
      <c r="M142" s="77">
        <v>9401878.4074159991</v>
      </c>
      <c r="N142" s="76">
        <v>113451.6154</v>
      </c>
      <c r="O142" s="77">
        <v>24391.396000000001</v>
      </c>
      <c r="P142" s="78">
        <v>3.8</v>
      </c>
      <c r="Q142" s="79" t="s">
        <v>64</v>
      </c>
    </row>
    <row r="143" spans="1:17" ht="17" x14ac:dyDescent="0.2">
      <c r="A143" s="71">
        <v>1000</v>
      </c>
      <c r="B143" s="72" t="s">
        <v>16</v>
      </c>
      <c r="C143" s="72">
        <v>1000</v>
      </c>
      <c r="D143" s="73">
        <v>4.4000000000000004</v>
      </c>
      <c r="E143" s="73">
        <v>16.829000000000001</v>
      </c>
      <c r="F143" s="74">
        <v>271632.0147</v>
      </c>
      <c r="G143" s="73">
        <v>3843.6511999999998</v>
      </c>
      <c r="H143" s="74">
        <v>4764.3900000000003</v>
      </c>
      <c r="I143" s="75" t="s">
        <v>171</v>
      </c>
      <c r="J143" s="75">
        <v>7000</v>
      </c>
      <c r="K143" s="76">
        <v>91.8</v>
      </c>
      <c r="L143" s="76">
        <v>16.785</v>
      </c>
      <c r="M143" s="77">
        <v>10800000</v>
      </c>
      <c r="N143" s="76">
        <v>153865.88200000001</v>
      </c>
      <c r="O143" s="77">
        <v>28239.856</v>
      </c>
      <c r="P143" s="78">
        <v>3.8</v>
      </c>
      <c r="Q143" s="79" t="s">
        <v>64</v>
      </c>
    </row>
    <row r="144" spans="1:17" ht="17" x14ac:dyDescent="0.2">
      <c r="A144" s="71">
        <v>1000</v>
      </c>
      <c r="B144" s="72" t="s">
        <v>16</v>
      </c>
      <c r="C144" s="72">
        <v>1000</v>
      </c>
      <c r="D144" s="73">
        <v>4.2</v>
      </c>
      <c r="E144" s="73">
        <v>16.992999999999999</v>
      </c>
      <c r="F144" s="74">
        <v>284116.63799999998</v>
      </c>
      <c r="G144" s="73">
        <v>3323.8245000000002</v>
      </c>
      <c r="H144" s="74">
        <v>4799.0680000000002</v>
      </c>
      <c r="I144" s="75" t="s">
        <v>171</v>
      </c>
      <c r="J144" s="75">
        <v>8000</v>
      </c>
      <c r="K144" s="76">
        <v>92.4</v>
      </c>
      <c r="L144" s="76">
        <v>16.951000000000001</v>
      </c>
      <c r="M144" s="77">
        <v>12700000</v>
      </c>
      <c r="N144" s="76">
        <v>149445.625</v>
      </c>
      <c r="O144" s="77">
        <v>32262.811000000002</v>
      </c>
      <c r="P144" s="78">
        <v>3.4</v>
      </c>
      <c r="Q144" s="79" t="s">
        <v>64</v>
      </c>
    </row>
    <row r="145" spans="1:17" ht="17" x14ac:dyDescent="0.2">
      <c r="A145" s="71">
        <v>1000</v>
      </c>
      <c r="B145" s="72" t="s">
        <v>16</v>
      </c>
      <c r="C145" s="72">
        <v>1000</v>
      </c>
      <c r="D145" s="73">
        <v>3.5</v>
      </c>
      <c r="E145" s="73">
        <v>16.771999999999998</v>
      </c>
      <c r="F145" s="74">
        <v>269336.26299999998</v>
      </c>
      <c r="G145" s="73">
        <v>3248.8631</v>
      </c>
      <c r="H145" s="74">
        <v>4753.7079999999996</v>
      </c>
      <c r="I145" s="75" t="s">
        <v>171</v>
      </c>
      <c r="J145" s="75">
        <v>9000</v>
      </c>
      <c r="K145" s="76">
        <v>94.1</v>
      </c>
      <c r="L145" s="76">
        <v>16.736999999999998</v>
      </c>
      <c r="M145" s="77">
        <v>13500000</v>
      </c>
      <c r="N145" s="76">
        <v>162653.1427</v>
      </c>
      <c r="O145" s="77">
        <v>35946.466999999997</v>
      </c>
      <c r="P145" s="78">
        <v>2.4</v>
      </c>
      <c r="Q145" s="79" t="s">
        <v>64</v>
      </c>
    </row>
    <row r="146" spans="1:17" ht="17" x14ac:dyDescent="0.2">
      <c r="A146" s="80">
        <v>1000</v>
      </c>
      <c r="B146" s="81" t="s">
        <v>16</v>
      </c>
      <c r="C146" s="81">
        <v>1000</v>
      </c>
      <c r="D146" s="82">
        <v>3.7</v>
      </c>
      <c r="E146" s="82">
        <v>16.724</v>
      </c>
      <c r="F146" s="83">
        <v>268958.38660000003</v>
      </c>
      <c r="G146" s="82">
        <v>3145.3157000000001</v>
      </c>
      <c r="H146" s="83">
        <v>4745.5020000000004</v>
      </c>
      <c r="I146" s="84" t="s">
        <v>171</v>
      </c>
      <c r="J146" s="84">
        <v>10000</v>
      </c>
      <c r="K146" s="85">
        <v>93.7</v>
      </c>
      <c r="L146" s="85">
        <v>16.687000000000001</v>
      </c>
      <c r="M146" s="86">
        <v>14900000</v>
      </c>
      <c r="N146" s="85">
        <v>173382.9895</v>
      </c>
      <c r="O146" s="86">
        <v>39663.834000000003</v>
      </c>
      <c r="P146" s="87">
        <v>2.6</v>
      </c>
      <c r="Q146" s="88" t="s">
        <v>64</v>
      </c>
    </row>
    <row r="147" spans="1:17" x14ac:dyDescent="0.2">
      <c r="A147" s="61"/>
      <c r="D147" s="1"/>
      <c r="E147" s="1"/>
      <c r="F147" s="2"/>
      <c r="G147" s="1"/>
      <c r="H147" s="2"/>
      <c r="K147" s="1"/>
      <c r="L147" s="1"/>
      <c r="M147" s="2"/>
      <c r="N147" s="1"/>
      <c r="O147" s="2"/>
      <c r="P147" s="1"/>
      <c r="Q147" s="3"/>
    </row>
    <row r="148" spans="1:17" x14ac:dyDescent="0.2">
      <c r="A148" s="61"/>
      <c r="D148" s="1"/>
      <c r="E148" s="1"/>
      <c r="F148" s="2"/>
      <c r="G148" s="1"/>
      <c r="H148" s="2"/>
      <c r="K148" s="1"/>
      <c r="L148" s="1"/>
      <c r="M148" s="2"/>
      <c r="N148" s="1"/>
      <c r="O148" s="2"/>
      <c r="P148" s="1"/>
      <c r="Q148" s="3"/>
    </row>
    <row r="149" spans="1:17" x14ac:dyDescent="0.2">
      <c r="A149" s="61"/>
      <c r="D149" s="1"/>
      <c r="E149" s="1"/>
      <c r="F149" s="2"/>
      <c r="G149" s="1"/>
      <c r="H149" s="2"/>
      <c r="K149" s="1"/>
      <c r="L149" s="1"/>
      <c r="M149" s="2"/>
      <c r="N149" s="1"/>
      <c r="O149" s="2"/>
      <c r="P149" s="1"/>
      <c r="Q149" s="3"/>
    </row>
    <row r="150" spans="1:17" x14ac:dyDescent="0.2">
      <c r="A150" s="61"/>
      <c r="D150" s="1"/>
      <c r="E150" s="1"/>
      <c r="F150" s="2"/>
      <c r="G150" s="1"/>
      <c r="H150" s="2"/>
      <c r="K150" s="1"/>
      <c r="L150" s="1"/>
      <c r="M150" s="2"/>
      <c r="N150" s="1"/>
      <c r="O150" s="2"/>
      <c r="P150" s="1"/>
      <c r="Q150" s="3"/>
    </row>
    <row r="151" spans="1:17" x14ac:dyDescent="0.2">
      <c r="A151" s="61"/>
      <c r="D151" s="1"/>
      <c r="E151" s="1"/>
      <c r="F151" s="2"/>
      <c r="G151" s="1"/>
      <c r="H151" s="2"/>
      <c r="K151" s="1"/>
      <c r="L151" s="1"/>
      <c r="M151" s="2"/>
      <c r="N151" s="1"/>
      <c r="O151" s="2"/>
      <c r="P151" s="1"/>
      <c r="Q151" s="3"/>
    </row>
    <row r="152" spans="1:17" x14ac:dyDescent="0.2">
      <c r="A152" s="61"/>
      <c r="D152" s="1"/>
      <c r="E152" s="1"/>
      <c r="F152" s="2"/>
      <c r="G152" s="1"/>
      <c r="H152" s="2"/>
      <c r="K152" s="1"/>
      <c r="L152" s="1"/>
      <c r="M152" s="2"/>
      <c r="N152" s="1"/>
      <c r="O152" s="2"/>
      <c r="P152" s="1"/>
      <c r="Q152" s="3"/>
    </row>
    <row r="153" spans="1:17" x14ac:dyDescent="0.2">
      <c r="A153" s="61"/>
      <c r="D153" s="1"/>
      <c r="E153" s="1"/>
      <c r="F153" s="2"/>
      <c r="G153" s="1"/>
      <c r="H153" s="2"/>
      <c r="K153" s="1"/>
      <c r="L153" s="1"/>
      <c r="M153" s="2"/>
      <c r="N153" s="1"/>
      <c r="O153" s="2"/>
      <c r="P153" s="1"/>
      <c r="Q153" s="3"/>
    </row>
    <row r="154" spans="1:17" x14ac:dyDescent="0.2">
      <c r="A154" s="61"/>
      <c r="D154" s="1"/>
      <c r="E154" s="1"/>
      <c r="F154" s="2"/>
      <c r="G154" s="1"/>
      <c r="H154" s="2"/>
      <c r="K154" s="1"/>
      <c r="L154" s="1"/>
      <c r="M154" s="2"/>
      <c r="N154" s="1"/>
      <c r="O154" s="2"/>
      <c r="P154" s="1"/>
      <c r="Q154" s="3"/>
    </row>
    <row r="155" spans="1:17" x14ac:dyDescent="0.2">
      <c r="A155" s="61"/>
      <c r="D155" s="1"/>
      <c r="E155" s="1"/>
      <c r="F155" s="2"/>
      <c r="G155" s="1"/>
      <c r="H155" s="2"/>
      <c r="K155" s="1"/>
      <c r="L155" s="1"/>
      <c r="M155" s="2"/>
      <c r="N155" s="1"/>
      <c r="O155" s="2"/>
      <c r="P155" s="1"/>
      <c r="Q155" s="3"/>
    </row>
    <row r="156" spans="1:17" x14ac:dyDescent="0.2">
      <c r="A156" s="61"/>
      <c r="D156" s="1"/>
      <c r="E156" s="1"/>
      <c r="F156" s="2"/>
      <c r="G156" s="1"/>
      <c r="H156" s="2"/>
      <c r="K156" s="1"/>
      <c r="L156" s="1"/>
      <c r="M156" s="2"/>
      <c r="N156" s="1"/>
      <c r="O156" s="2"/>
      <c r="P156" s="1"/>
      <c r="Q156" s="3"/>
    </row>
    <row r="157" spans="1:17" x14ac:dyDescent="0.2">
      <c r="A157" s="61"/>
      <c r="D157" s="1"/>
      <c r="E157" s="1"/>
      <c r="F157" s="2"/>
      <c r="G157" s="1"/>
      <c r="H157" s="2"/>
      <c r="K157" s="1"/>
      <c r="L157" s="1"/>
      <c r="M157" s="2"/>
      <c r="N157" s="1"/>
      <c r="O157" s="2"/>
      <c r="P157" s="1"/>
      <c r="Q157" s="3"/>
    </row>
    <row r="158" spans="1:17" x14ac:dyDescent="0.2">
      <c r="A158" s="61"/>
      <c r="D158" s="1"/>
      <c r="E158" s="1"/>
      <c r="F158" s="2"/>
      <c r="G158" s="1"/>
      <c r="H158" s="2"/>
      <c r="K158" s="1"/>
      <c r="L158" s="1"/>
      <c r="M158" s="2"/>
      <c r="N158" s="1"/>
      <c r="O158" s="2"/>
      <c r="P158" s="1"/>
      <c r="Q158" s="3"/>
    </row>
    <row r="159" spans="1:17" x14ac:dyDescent="0.2">
      <c r="A159" s="61"/>
      <c r="D159" s="1"/>
      <c r="E159" s="1"/>
      <c r="F159" s="2"/>
      <c r="G159" s="1"/>
      <c r="H159" s="2"/>
      <c r="K159" s="1"/>
      <c r="L159" s="1"/>
      <c r="M159" s="2"/>
      <c r="N159" s="1"/>
      <c r="O159" s="2"/>
      <c r="P159" s="1"/>
      <c r="Q159" s="3"/>
    </row>
    <row r="160" spans="1:17" x14ac:dyDescent="0.2">
      <c r="A160" s="61"/>
      <c r="D160" s="1"/>
      <c r="E160" s="1"/>
      <c r="F160" s="2"/>
      <c r="G160" s="1"/>
      <c r="H160" s="2"/>
      <c r="K160" s="1"/>
      <c r="L160" s="1"/>
      <c r="M160" s="2"/>
      <c r="N160" s="1"/>
      <c r="O160" s="2"/>
      <c r="P160" s="1"/>
      <c r="Q160" s="3"/>
    </row>
    <row r="161" spans="1:17" x14ac:dyDescent="0.2">
      <c r="A161" s="61"/>
      <c r="D161" s="1"/>
      <c r="E161" s="1"/>
      <c r="F161" s="2"/>
      <c r="G161" s="1"/>
      <c r="H161" s="2"/>
      <c r="K161" s="1"/>
      <c r="L161" s="1"/>
      <c r="M161" s="2"/>
      <c r="N161" s="1"/>
      <c r="O161" s="2"/>
      <c r="P161" s="1"/>
      <c r="Q161" s="3"/>
    </row>
    <row r="162" spans="1:17" x14ac:dyDescent="0.2">
      <c r="A162" s="61"/>
      <c r="D162" s="1"/>
      <c r="E162" s="1"/>
      <c r="F162" s="2"/>
      <c r="G162" s="1"/>
      <c r="H162" s="2"/>
      <c r="K162" s="1"/>
      <c r="L162" s="1"/>
      <c r="M162" s="2"/>
      <c r="N162" s="1"/>
      <c r="O162" s="2"/>
      <c r="P162" s="1"/>
      <c r="Q162" s="3"/>
    </row>
    <row r="163" spans="1:17" x14ac:dyDescent="0.2">
      <c r="A163" s="61"/>
      <c r="D163" s="1"/>
      <c r="E163" s="1"/>
      <c r="F163" s="2"/>
      <c r="G163" s="1"/>
      <c r="H163" s="2"/>
      <c r="K163" s="1"/>
      <c r="L163" s="1"/>
      <c r="M163" s="2"/>
      <c r="N163" s="1"/>
      <c r="O163" s="2"/>
      <c r="P163" s="1"/>
      <c r="Q163" s="3"/>
    </row>
    <row r="164" spans="1:17" x14ac:dyDescent="0.2">
      <c r="A164" s="61"/>
      <c r="D164" s="1"/>
      <c r="E164" s="1"/>
      <c r="F164" s="2"/>
      <c r="G164" s="1"/>
      <c r="H164" s="2"/>
      <c r="K164" s="1"/>
      <c r="L164" s="1"/>
      <c r="M164" s="2"/>
      <c r="N164" s="1"/>
      <c r="O164" s="2"/>
      <c r="P164" s="1"/>
      <c r="Q164" s="3"/>
    </row>
    <row r="165" spans="1:17" x14ac:dyDescent="0.2">
      <c r="A165" s="61"/>
      <c r="D165" s="1"/>
      <c r="E165" s="1"/>
      <c r="F165" s="2"/>
      <c r="G165" s="1"/>
      <c r="H165" s="2"/>
      <c r="K165" s="1"/>
      <c r="L165" s="1"/>
      <c r="M165" s="2"/>
      <c r="N165" s="1"/>
      <c r="O165" s="2"/>
      <c r="P165" s="1"/>
      <c r="Q165" s="3"/>
    </row>
    <row r="166" spans="1:17" x14ac:dyDescent="0.2">
      <c r="A166" s="61"/>
      <c r="D166" s="1"/>
      <c r="E166" s="1"/>
      <c r="F166" s="2"/>
      <c r="G166" s="1"/>
      <c r="H166" s="2"/>
      <c r="K166" s="1"/>
      <c r="L166" s="1"/>
      <c r="M166" s="2"/>
      <c r="N166" s="1"/>
      <c r="O166" s="2"/>
      <c r="P166" s="1"/>
      <c r="Q166" s="3"/>
    </row>
    <row r="167" spans="1:17" x14ac:dyDescent="0.2">
      <c r="A167" s="61"/>
      <c r="D167" s="1"/>
      <c r="E167" s="1"/>
      <c r="F167" s="2"/>
      <c r="G167" s="1"/>
      <c r="H167" s="2"/>
      <c r="K167" s="1"/>
      <c r="L167" s="1"/>
      <c r="M167" s="2"/>
      <c r="N167" s="1"/>
      <c r="O167" s="2"/>
      <c r="P167" s="1"/>
      <c r="Q167" s="3"/>
    </row>
    <row r="168" spans="1:17" x14ac:dyDescent="0.2">
      <c r="A168" s="61"/>
      <c r="D168" s="1"/>
      <c r="E168" s="1"/>
      <c r="F168" s="2"/>
      <c r="G168" s="1"/>
      <c r="H168" s="2"/>
      <c r="K168" s="1"/>
      <c r="L168" s="1"/>
      <c r="M168" s="2"/>
      <c r="N168" s="1"/>
      <c r="O168" s="2"/>
      <c r="P168" s="1"/>
      <c r="Q168" s="3"/>
    </row>
    <row r="169" spans="1:17" x14ac:dyDescent="0.2">
      <c r="A169" s="61"/>
      <c r="D169" s="1"/>
      <c r="E169" s="1"/>
      <c r="F169" s="2"/>
      <c r="G169" s="1"/>
      <c r="H169" s="2"/>
      <c r="K169" s="1"/>
      <c r="L169" s="1"/>
      <c r="M169" s="2"/>
      <c r="N169" s="1"/>
      <c r="O169" s="2"/>
      <c r="P169" s="1"/>
      <c r="Q169" s="3"/>
    </row>
    <row r="170" spans="1:17" x14ac:dyDescent="0.2">
      <c r="A170" s="61"/>
      <c r="D170" s="1"/>
      <c r="E170" s="1"/>
      <c r="F170" s="2"/>
      <c r="G170" s="1"/>
      <c r="H170" s="2"/>
      <c r="K170" s="1"/>
      <c r="L170" s="1"/>
      <c r="M170" s="2"/>
      <c r="N170" s="1"/>
      <c r="O170" s="2"/>
      <c r="P170" s="1"/>
      <c r="Q170" s="3"/>
    </row>
    <row r="171" spans="1:17" x14ac:dyDescent="0.2">
      <c r="A171" s="61"/>
      <c r="D171" s="1"/>
      <c r="E171" s="1"/>
      <c r="F171" s="2"/>
      <c r="G171" s="1"/>
      <c r="H171" s="2"/>
      <c r="K171" s="1"/>
      <c r="L171" s="1"/>
      <c r="M171" s="2"/>
      <c r="N171" s="1"/>
      <c r="O171" s="2"/>
      <c r="P171" s="1"/>
      <c r="Q171" s="3"/>
    </row>
    <row r="172" spans="1:17" x14ac:dyDescent="0.2">
      <c r="A172" s="61"/>
      <c r="D172" s="1"/>
      <c r="E172" s="1"/>
      <c r="F172" s="2"/>
      <c r="G172" s="1"/>
      <c r="H172" s="2"/>
      <c r="K172" s="1"/>
      <c r="L172" s="1"/>
      <c r="M172" s="2"/>
      <c r="N172" s="1"/>
      <c r="O172" s="2"/>
      <c r="P172" s="1"/>
      <c r="Q172" s="3"/>
    </row>
    <row r="173" spans="1:17" x14ac:dyDescent="0.2">
      <c r="A173" s="61"/>
      <c r="D173" s="1"/>
      <c r="E173" s="1"/>
      <c r="F173" s="2"/>
      <c r="G173" s="1"/>
      <c r="H173" s="2"/>
      <c r="K173" s="1"/>
      <c r="L173" s="1"/>
      <c r="M173" s="2"/>
      <c r="N173" s="1"/>
      <c r="O173" s="2"/>
      <c r="P173" s="1"/>
      <c r="Q173" s="3"/>
    </row>
    <row r="174" spans="1:17" x14ac:dyDescent="0.2">
      <c r="A174" s="61"/>
      <c r="D174" s="1"/>
      <c r="E174" s="1"/>
      <c r="F174" s="2"/>
      <c r="G174" s="1"/>
      <c r="H174" s="2"/>
      <c r="K174" s="1"/>
      <c r="L174" s="1"/>
      <c r="M174" s="2"/>
      <c r="N174" s="1"/>
      <c r="O174" s="2"/>
      <c r="P174" s="1"/>
      <c r="Q174" s="3"/>
    </row>
    <row r="175" spans="1:17" x14ac:dyDescent="0.2">
      <c r="A175" s="61"/>
      <c r="D175" s="1"/>
      <c r="E175" s="1"/>
      <c r="F175" s="2"/>
      <c r="G175" s="1"/>
      <c r="H175" s="2"/>
      <c r="K175" s="1"/>
      <c r="L175" s="1"/>
      <c r="M175" s="2"/>
      <c r="N175" s="1"/>
      <c r="O175" s="2"/>
      <c r="P175" s="1"/>
      <c r="Q175" s="3"/>
    </row>
    <row r="176" spans="1:17" x14ac:dyDescent="0.2">
      <c r="A176" s="61"/>
      <c r="D176" s="1"/>
      <c r="E176" s="1"/>
      <c r="F176" s="2"/>
      <c r="G176" s="1"/>
      <c r="H176" s="2"/>
      <c r="K176" s="1"/>
      <c r="L176" s="1"/>
      <c r="M176" s="2"/>
      <c r="N176" s="1"/>
      <c r="O176" s="2"/>
      <c r="P176" s="1"/>
      <c r="Q176" s="3"/>
    </row>
    <row r="177" spans="1:17" x14ac:dyDescent="0.2">
      <c r="A177" s="61"/>
      <c r="D177" s="1"/>
      <c r="E177" s="1"/>
      <c r="F177" s="2"/>
      <c r="G177" s="1"/>
      <c r="H177" s="2"/>
      <c r="K177" s="1"/>
      <c r="L177" s="1"/>
      <c r="M177" s="2"/>
      <c r="N177" s="1"/>
      <c r="O177" s="2"/>
      <c r="P177" s="1"/>
      <c r="Q177" s="3"/>
    </row>
    <row r="178" spans="1:17" x14ac:dyDescent="0.2">
      <c r="A178" s="61"/>
      <c r="D178" s="1"/>
      <c r="E178" s="1"/>
      <c r="F178" s="2"/>
      <c r="G178" s="1"/>
      <c r="H178" s="2"/>
      <c r="K178" s="1"/>
      <c r="L178" s="1"/>
      <c r="M178" s="2"/>
      <c r="N178" s="1"/>
      <c r="O178" s="2"/>
      <c r="P178" s="1"/>
      <c r="Q178" s="3"/>
    </row>
    <row r="179" spans="1:17" x14ac:dyDescent="0.2">
      <c r="A179" s="61"/>
      <c r="D179" s="1"/>
      <c r="E179" s="1"/>
      <c r="F179" s="2"/>
      <c r="G179" s="1"/>
      <c r="H179" s="2"/>
      <c r="K179" s="1"/>
      <c r="L179" s="1"/>
      <c r="M179" s="2"/>
      <c r="N179" s="1"/>
      <c r="O179" s="2"/>
      <c r="P179" s="1"/>
      <c r="Q179" s="3"/>
    </row>
    <row r="180" spans="1:17" x14ac:dyDescent="0.2">
      <c r="A180" s="61"/>
      <c r="D180" s="1"/>
      <c r="E180" s="1"/>
      <c r="F180" s="2"/>
      <c r="G180" s="1"/>
      <c r="H180" s="2"/>
      <c r="K180" s="1"/>
      <c r="L180" s="1"/>
      <c r="M180" s="2"/>
      <c r="N180" s="1"/>
      <c r="O180" s="2"/>
      <c r="P180" s="1"/>
      <c r="Q180" s="3"/>
    </row>
    <row r="181" spans="1:17" x14ac:dyDescent="0.2">
      <c r="A181" s="61"/>
      <c r="D181" s="1"/>
      <c r="E181" s="1"/>
      <c r="F181" s="2"/>
      <c r="G181" s="1"/>
      <c r="H181" s="2"/>
      <c r="K181" s="1"/>
      <c r="L181" s="1"/>
      <c r="M181" s="2"/>
      <c r="N181" s="1"/>
      <c r="O181" s="2"/>
      <c r="P181" s="1"/>
      <c r="Q181" s="3"/>
    </row>
    <row r="182" spans="1:17" x14ac:dyDescent="0.2">
      <c r="A182" s="61"/>
      <c r="D182" s="1"/>
      <c r="E182" s="1"/>
      <c r="F182" s="2"/>
      <c r="G182" s="1"/>
      <c r="H182" s="2"/>
      <c r="K182" s="1"/>
      <c r="L182" s="1"/>
      <c r="M182" s="2"/>
      <c r="N182" s="1"/>
      <c r="O182" s="2"/>
      <c r="P182" s="1"/>
      <c r="Q182" s="3"/>
    </row>
    <row r="183" spans="1:17" x14ac:dyDescent="0.2">
      <c r="A183" s="61"/>
      <c r="D183" s="1"/>
      <c r="E183" s="1"/>
      <c r="F183" s="2"/>
      <c r="G183" s="1"/>
      <c r="H183" s="2"/>
      <c r="K183" s="1"/>
      <c r="L183" s="1"/>
      <c r="M183" s="2"/>
      <c r="N183" s="1"/>
      <c r="O183" s="2"/>
      <c r="P183" s="1"/>
      <c r="Q183" s="3"/>
    </row>
    <row r="184" spans="1:17" x14ac:dyDescent="0.2">
      <c r="A184" s="61"/>
      <c r="D184" s="1"/>
      <c r="E184" s="1"/>
      <c r="F184" s="2"/>
      <c r="G184" s="1"/>
      <c r="H184" s="2"/>
      <c r="K184" s="1"/>
      <c r="L184" s="1"/>
      <c r="M184" s="2"/>
      <c r="N184" s="1"/>
      <c r="O184" s="2"/>
      <c r="P184" s="1"/>
      <c r="Q184" s="3"/>
    </row>
    <row r="185" spans="1:17" x14ac:dyDescent="0.2">
      <c r="A185" s="61"/>
      <c r="D185" s="1"/>
      <c r="E185" s="1"/>
      <c r="F185" s="2"/>
      <c r="G185" s="1"/>
      <c r="H185" s="2"/>
      <c r="K185" s="1"/>
      <c r="L185" s="1"/>
      <c r="M185" s="2"/>
      <c r="N185" s="1"/>
      <c r="O185" s="2"/>
      <c r="P185" s="1"/>
      <c r="Q185" s="3"/>
    </row>
    <row r="186" spans="1:17" x14ac:dyDescent="0.2">
      <c r="A186" s="61"/>
      <c r="D186" s="1"/>
      <c r="E186" s="1"/>
      <c r="F186" s="2"/>
      <c r="G186" s="1"/>
      <c r="H186" s="2"/>
      <c r="K186" s="1"/>
      <c r="L186" s="1"/>
      <c r="M186" s="2"/>
      <c r="N186" s="1"/>
      <c r="O186" s="2"/>
      <c r="P186" s="1"/>
      <c r="Q186" s="3"/>
    </row>
    <row r="187" spans="1:17" x14ac:dyDescent="0.2">
      <c r="A187" s="61"/>
      <c r="D187" s="1"/>
      <c r="E187" s="1"/>
      <c r="F187" s="2"/>
      <c r="G187" s="1"/>
      <c r="H187" s="2"/>
      <c r="K187" s="1"/>
      <c r="L187" s="1"/>
      <c r="M187" s="2"/>
      <c r="N187" s="1"/>
      <c r="O187" s="2"/>
      <c r="P187" s="1"/>
      <c r="Q187" s="3"/>
    </row>
    <row r="188" spans="1:17" x14ac:dyDescent="0.2">
      <c r="A188" s="61"/>
      <c r="D188" s="1"/>
      <c r="E188" s="1"/>
      <c r="F188" s="2"/>
      <c r="G188" s="1"/>
      <c r="H188" s="2"/>
      <c r="K188" s="1"/>
      <c r="L188" s="1"/>
      <c r="M188" s="2"/>
      <c r="N188" s="1"/>
      <c r="O188" s="2"/>
      <c r="P188" s="1"/>
      <c r="Q188" s="3"/>
    </row>
    <row r="189" spans="1:17" x14ac:dyDescent="0.2">
      <c r="A189" s="61"/>
      <c r="D189" s="1"/>
      <c r="E189" s="1"/>
      <c r="F189" s="2"/>
      <c r="G189" s="1"/>
      <c r="H189" s="2"/>
      <c r="K189" s="1"/>
      <c r="L189" s="1"/>
      <c r="M189" s="2"/>
      <c r="N189" s="1"/>
      <c r="O189" s="2"/>
      <c r="P189" s="1"/>
      <c r="Q189" s="3"/>
    </row>
    <row r="190" spans="1:17" x14ac:dyDescent="0.2">
      <c r="A190" s="61"/>
      <c r="D190" s="1"/>
      <c r="E190" s="1"/>
      <c r="F190" s="2"/>
      <c r="G190" s="1"/>
      <c r="H190" s="2"/>
      <c r="K190" s="1"/>
      <c r="L190" s="1"/>
      <c r="M190" s="2"/>
      <c r="N190" s="1"/>
      <c r="O190" s="2"/>
      <c r="P190" s="1"/>
      <c r="Q190" s="3"/>
    </row>
    <row r="191" spans="1:17" x14ac:dyDescent="0.2">
      <c r="A191" s="61"/>
      <c r="D191" s="1"/>
      <c r="E191" s="1"/>
      <c r="F191" s="2"/>
      <c r="G191" s="1"/>
      <c r="H191" s="2"/>
      <c r="K191" s="1"/>
      <c r="L191" s="1"/>
      <c r="M191" s="2"/>
      <c r="N191" s="1"/>
      <c r="O191" s="2"/>
      <c r="P191" s="1"/>
      <c r="Q191" s="3"/>
    </row>
    <row r="192" spans="1:17" x14ac:dyDescent="0.2">
      <c r="A192" s="61"/>
      <c r="D192" s="1"/>
      <c r="E192" s="1"/>
      <c r="F192" s="2"/>
      <c r="G192" s="1"/>
      <c r="H192" s="2"/>
      <c r="K192" s="1"/>
      <c r="L192" s="1"/>
      <c r="M192" s="2"/>
      <c r="N192" s="1"/>
      <c r="O192" s="2"/>
      <c r="P192" s="1"/>
      <c r="Q192" s="3"/>
    </row>
    <row r="193" spans="1:17" x14ac:dyDescent="0.2">
      <c r="A193" s="61"/>
      <c r="D193" s="1"/>
      <c r="E193" s="1"/>
      <c r="F193" s="2"/>
      <c r="G193" s="1"/>
      <c r="H193" s="2"/>
      <c r="K193" s="1"/>
      <c r="L193" s="1"/>
      <c r="M193" s="2"/>
      <c r="N193" s="1"/>
      <c r="O193" s="2"/>
      <c r="P193" s="1"/>
      <c r="Q193" s="3"/>
    </row>
    <row r="194" spans="1:17" x14ac:dyDescent="0.2">
      <c r="A194" s="61"/>
      <c r="D194" s="1"/>
      <c r="E194" s="1"/>
      <c r="F194" s="2"/>
      <c r="G194" s="1"/>
      <c r="H194" s="2"/>
      <c r="K194" s="1"/>
      <c r="L194" s="1"/>
      <c r="M194" s="2"/>
      <c r="N194" s="1"/>
      <c r="O194" s="2"/>
      <c r="P194" s="1"/>
      <c r="Q194" s="3"/>
    </row>
    <row r="195" spans="1:17" x14ac:dyDescent="0.2">
      <c r="A195" s="61"/>
      <c r="D195" s="1"/>
      <c r="E195" s="1"/>
      <c r="F195" s="2"/>
      <c r="G195" s="1"/>
      <c r="H195" s="2"/>
      <c r="K195" s="1"/>
      <c r="L195" s="1"/>
      <c r="M195" s="2"/>
      <c r="N195" s="1"/>
      <c r="O195" s="2"/>
      <c r="P195" s="1"/>
      <c r="Q195" s="3"/>
    </row>
    <row r="196" spans="1:17" x14ac:dyDescent="0.2">
      <c r="A196" s="61"/>
      <c r="D196" s="1"/>
      <c r="E196" s="1"/>
      <c r="F196" s="2"/>
      <c r="G196" s="1"/>
      <c r="H196" s="2"/>
      <c r="K196" s="1"/>
      <c r="L196" s="1"/>
      <c r="M196" s="2"/>
      <c r="N196" s="1"/>
      <c r="O196" s="2"/>
      <c r="P196" s="1"/>
      <c r="Q196" s="3"/>
    </row>
    <row r="197" spans="1:17" x14ac:dyDescent="0.2">
      <c r="A197" s="61"/>
      <c r="D197" s="1"/>
      <c r="E197" s="1"/>
      <c r="F197" s="2"/>
      <c r="G197" s="1"/>
      <c r="H197" s="2"/>
      <c r="K197" s="1"/>
      <c r="L197" s="1"/>
      <c r="M197" s="2"/>
      <c r="N197" s="1"/>
      <c r="O197" s="2"/>
      <c r="P197" s="1"/>
      <c r="Q197" s="3"/>
    </row>
    <row r="198" spans="1:17" x14ac:dyDescent="0.2">
      <c r="A198" s="61"/>
      <c r="D198" s="1"/>
      <c r="E198" s="1"/>
      <c r="F198" s="2"/>
      <c r="G198" s="1"/>
      <c r="H198" s="2"/>
      <c r="K198" s="1"/>
      <c r="L198" s="1"/>
      <c r="M198" s="2"/>
      <c r="N198" s="1"/>
      <c r="O198" s="2"/>
      <c r="P198" s="1"/>
      <c r="Q198" s="3"/>
    </row>
    <row r="199" spans="1:17" x14ac:dyDescent="0.2">
      <c r="A199" s="61"/>
      <c r="D199" s="1"/>
      <c r="E199" s="1"/>
      <c r="F199" s="2"/>
      <c r="G199" s="1"/>
      <c r="H199" s="2"/>
      <c r="K199" s="1"/>
      <c r="L199" s="1"/>
      <c r="M199" s="2"/>
      <c r="N199" s="1"/>
      <c r="O199" s="2"/>
      <c r="P199" s="1"/>
      <c r="Q199" s="3"/>
    </row>
    <row r="200" spans="1:17" x14ac:dyDescent="0.2">
      <c r="A200" s="61"/>
      <c r="D200" s="1"/>
      <c r="E200" s="1"/>
      <c r="F200" s="2"/>
      <c r="G200" s="1"/>
      <c r="H200" s="2"/>
      <c r="K200" s="1"/>
      <c r="L200" s="1"/>
      <c r="M200" s="2"/>
      <c r="N200" s="1"/>
      <c r="O200" s="2"/>
      <c r="P200" s="1"/>
      <c r="Q200" s="3"/>
    </row>
    <row r="201" spans="1:17" x14ac:dyDescent="0.2">
      <c r="A201" s="61"/>
      <c r="D201" s="1"/>
      <c r="E201" s="1"/>
      <c r="F201" s="2"/>
      <c r="G201" s="1"/>
      <c r="H201" s="2"/>
      <c r="K201" s="1"/>
      <c r="L201" s="1"/>
      <c r="M201" s="2"/>
      <c r="N201" s="1"/>
      <c r="O201" s="2"/>
      <c r="P201" s="1"/>
      <c r="Q201" s="3"/>
    </row>
    <row r="202" spans="1:17" x14ac:dyDescent="0.2">
      <c r="A202" s="61"/>
      <c r="D202" s="1"/>
      <c r="E202" s="1"/>
      <c r="F202" s="2"/>
      <c r="G202" s="1"/>
      <c r="H202" s="2"/>
      <c r="K202" s="1"/>
      <c r="L202" s="1"/>
      <c r="M202" s="2"/>
      <c r="N202" s="1"/>
      <c r="O202" s="2"/>
      <c r="P202" s="1"/>
      <c r="Q202" s="3"/>
    </row>
    <row r="203" spans="1:17" x14ac:dyDescent="0.2">
      <c r="A203" s="61"/>
      <c r="D203" s="1"/>
      <c r="E203" s="1"/>
      <c r="F203" s="2"/>
      <c r="G203" s="1"/>
      <c r="H203" s="2"/>
      <c r="K203" s="1"/>
      <c r="L203" s="1"/>
      <c r="M203" s="2"/>
      <c r="N203" s="1"/>
      <c r="O203" s="2"/>
      <c r="P203" s="1"/>
      <c r="Q203" s="3"/>
    </row>
    <row r="204" spans="1:17" x14ac:dyDescent="0.2">
      <c r="A204" s="61"/>
      <c r="D204" s="1"/>
      <c r="E204" s="1"/>
      <c r="F204" s="2"/>
      <c r="G204" s="1"/>
      <c r="H204" s="2"/>
      <c r="K204" s="1"/>
      <c r="L204" s="1"/>
      <c r="M204" s="2"/>
      <c r="N204" s="1"/>
      <c r="O204" s="2"/>
      <c r="P204" s="1"/>
      <c r="Q204" s="3"/>
    </row>
    <row r="205" spans="1:17" x14ac:dyDescent="0.2">
      <c r="A205" s="61"/>
      <c r="D205" s="1"/>
      <c r="E205" s="1"/>
      <c r="F205" s="2"/>
      <c r="G205" s="1"/>
      <c r="H205" s="2"/>
      <c r="K205" s="1"/>
      <c r="L205" s="1"/>
      <c r="M205" s="2"/>
      <c r="N205" s="1"/>
      <c r="O205" s="2"/>
      <c r="P205" s="1"/>
      <c r="Q205" s="3"/>
    </row>
    <row r="206" spans="1:17" x14ac:dyDescent="0.2">
      <c r="A206" s="61"/>
      <c r="D206" s="1"/>
      <c r="E206" s="1"/>
      <c r="F206" s="2"/>
      <c r="G206" s="1"/>
      <c r="H206" s="2"/>
      <c r="K206" s="1"/>
      <c r="L206" s="1"/>
      <c r="M206" s="2"/>
      <c r="N206" s="1"/>
      <c r="O206" s="2"/>
      <c r="P206" s="1"/>
      <c r="Q206" s="3"/>
    </row>
    <row r="207" spans="1:17" x14ac:dyDescent="0.2">
      <c r="A207" s="61"/>
      <c r="D207" s="1"/>
      <c r="E207" s="1"/>
      <c r="F207" s="2"/>
      <c r="G207" s="1"/>
      <c r="H207" s="2"/>
      <c r="K207" s="1"/>
      <c r="L207" s="1"/>
      <c r="M207" s="2"/>
      <c r="N207" s="1"/>
      <c r="O207" s="2"/>
      <c r="P207" s="1"/>
      <c r="Q207" s="3"/>
    </row>
    <row r="208" spans="1:17" x14ac:dyDescent="0.2">
      <c r="A208" s="61"/>
      <c r="D208" s="1"/>
      <c r="E208" s="1"/>
      <c r="F208" s="2"/>
      <c r="G208" s="1"/>
      <c r="H208" s="2"/>
      <c r="K208" s="1"/>
      <c r="L208" s="1"/>
      <c r="M208" s="2"/>
      <c r="N208" s="1"/>
      <c r="O208" s="2"/>
      <c r="P208" s="1"/>
      <c r="Q208" s="3"/>
    </row>
    <row r="209" spans="1:17" x14ac:dyDescent="0.2">
      <c r="A209" s="61"/>
      <c r="D209" s="1"/>
      <c r="E209" s="1"/>
      <c r="F209" s="2"/>
      <c r="G209" s="1"/>
      <c r="H209" s="2"/>
      <c r="K209" s="1"/>
      <c r="L209" s="1"/>
      <c r="M209" s="2"/>
      <c r="N209" s="1"/>
      <c r="O209" s="2"/>
      <c r="P209" s="1"/>
      <c r="Q209" s="3"/>
    </row>
    <row r="210" spans="1:17" x14ac:dyDescent="0.2">
      <c r="A210" s="61"/>
      <c r="D210" s="1"/>
      <c r="E210" s="1"/>
      <c r="F210" s="2"/>
      <c r="G210" s="1"/>
      <c r="H210" s="2"/>
      <c r="K210" s="1"/>
      <c r="L210" s="1"/>
      <c r="M210" s="2"/>
      <c r="N210" s="1"/>
      <c r="O210" s="2"/>
      <c r="P210" s="1"/>
      <c r="Q210" s="3"/>
    </row>
    <row r="211" spans="1:17" x14ac:dyDescent="0.2">
      <c r="A211" s="61"/>
      <c r="D211" s="1"/>
      <c r="E211" s="1"/>
      <c r="F211" s="2"/>
      <c r="G211" s="1"/>
      <c r="H211" s="2"/>
      <c r="K211" s="1"/>
      <c r="L211" s="1"/>
      <c r="M211" s="2"/>
      <c r="N211" s="1"/>
      <c r="O211" s="2"/>
      <c r="P211" s="1"/>
      <c r="Q211" s="3"/>
    </row>
    <row r="212" spans="1:17" x14ac:dyDescent="0.2">
      <c r="A212" s="61"/>
      <c r="D212" s="1"/>
      <c r="E212" s="1"/>
      <c r="F212" s="2"/>
      <c r="G212" s="1"/>
      <c r="H212" s="2"/>
      <c r="K212" s="1"/>
      <c r="L212" s="1"/>
      <c r="M212" s="2"/>
      <c r="N212" s="1"/>
      <c r="O212" s="2"/>
      <c r="P212" s="1"/>
      <c r="Q212" s="3"/>
    </row>
    <row r="213" spans="1:17" x14ac:dyDescent="0.2">
      <c r="A213" s="61"/>
      <c r="D213" s="1"/>
      <c r="E213" s="1"/>
      <c r="F213" s="2"/>
      <c r="G213" s="1"/>
      <c r="H213" s="2"/>
      <c r="K213" s="1"/>
      <c r="L213" s="1"/>
      <c r="M213" s="2"/>
      <c r="N213" s="1"/>
      <c r="O213" s="2"/>
      <c r="P213" s="1"/>
      <c r="Q213" s="3"/>
    </row>
    <row r="214" spans="1:17" x14ac:dyDescent="0.2">
      <c r="A214" s="61"/>
      <c r="D214" s="1"/>
      <c r="E214" s="1"/>
      <c r="F214" s="2"/>
      <c r="G214" s="1"/>
      <c r="H214" s="2"/>
      <c r="K214" s="1"/>
      <c r="L214" s="1"/>
      <c r="M214" s="2"/>
      <c r="N214" s="1"/>
      <c r="O214" s="2"/>
      <c r="P214" s="1"/>
      <c r="Q214" s="3"/>
    </row>
    <row r="215" spans="1:17" x14ac:dyDescent="0.2">
      <c r="A215" s="61"/>
      <c r="D215" s="1"/>
      <c r="E215" s="1"/>
      <c r="F215" s="2"/>
      <c r="G215" s="1"/>
      <c r="H215" s="2"/>
      <c r="K215" s="1"/>
      <c r="L215" s="1"/>
      <c r="M215" s="2"/>
      <c r="N215" s="1"/>
      <c r="O215" s="2"/>
      <c r="P215" s="1"/>
      <c r="Q215" s="3"/>
    </row>
    <row r="216" spans="1:17" x14ac:dyDescent="0.2">
      <c r="A216" s="61"/>
      <c r="D216" s="1"/>
      <c r="E216" s="1"/>
      <c r="F216" s="2"/>
      <c r="G216" s="1"/>
      <c r="H216" s="2"/>
      <c r="K216" s="1"/>
      <c r="L216" s="1"/>
      <c r="M216" s="2"/>
      <c r="N216" s="1"/>
      <c r="O216" s="2"/>
      <c r="P216" s="1"/>
      <c r="Q216" s="3"/>
    </row>
    <row r="217" spans="1:17" x14ac:dyDescent="0.2">
      <c r="A217" s="61"/>
      <c r="D217" s="1"/>
      <c r="E217" s="1"/>
      <c r="F217" s="2"/>
      <c r="G217" s="1"/>
      <c r="H217" s="2"/>
      <c r="K217" s="1"/>
      <c r="L217" s="1"/>
      <c r="M217" s="2"/>
      <c r="N217" s="1"/>
      <c r="O217" s="2"/>
      <c r="P217" s="1"/>
      <c r="Q217" s="3"/>
    </row>
    <row r="218" spans="1:17" x14ac:dyDescent="0.2">
      <c r="A218" s="61"/>
      <c r="D218" s="1"/>
      <c r="E218" s="1"/>
      <c r="F218" s="2"/>
      <c r="G218" s="1"/>
      <c r="H218" s="2"/>
      <c r="K218" s="1"/>
      <c r="L218" s="1"/>
      <c r="M218" s="2"/>
      <c r="N218" s="1"/>
      <c r="O218" s="2"/>
      <c r="P218" s="1"/>
      <c r="Q218" s="3"/>
    </row>
    <row r="219" spans="1:17" x14ac:dyDescent="0.2">
      <c r="A219" s="61"/>
      <c r="D219" s="1"/>
      <c r="E219" s="1"/>
      <c r="F219" s="2"/>
      <c r="G219" s="1"/>
      <c r="H219" s="2"/>
      <c r="K219" s="1"/>
      <c r="L219" s="1"/>
      <c r="M219" s="2"/>
      <c r="N219" s="1"/>
      <c r="O219" s="2"/>
      <c r="P219" s="1"/>
      <c r="Q219" s="3"/>
    </row>
    <row r="220" spans="1:17" x14ac:dyDescent="0.2">
      <c r="A220" s="61"/>
      <c r="D220" s="1"/>
      <c r="E220" s="1"/>
      <c r="F220" s="2"/>
      <c r="G220" s="1"/>
      <c r="H220" s="2"/>
      <c r="K220" s="1"/>
      <c r="L220" s="1"/>
      <c r="M220" s="2"/>
      <c r="N220" s="1"/>
      <c r="O220" s="2"/>
      <c r="P220" s="1"/>
      <c r="Q220" s="3"/>
    </row>
    <row r="221" spans="1:17" x14ac:dyDescent="0.2">
      <c r="A221" s="61"/>
      <c r="D221" s="1"/>
      <c r="E221" s="1"/>
      <c r="F221" s="2"/>
      <c r="G221" s="1"/>
      <c r="H221" s="2"/>
      <c r="K221" s="1"/>
      <c r="L221" s="1"/>
      <c r="M221" s="2"/>
      <c r="N221" s="1"/>
      <c r="O221" s="2"/>
      <c r="P221" s="1"/>
      <c r="Q221" s="3"/>
    </row>
    <row r="222" spans="1:17" x14ac:dyDescent="0.2">
      <c r="A222" s="61"/>
      <c r="D222" s="1"/>
      <c r="E222" s="1"/>
      <c r="F222" s="2"/>
      <c r="G222" s="1"/>
      <c r="H222" s="2"/>
      <c r="K222" s="1"/>
      <c r="L222" s="1"/>
      <c r="M222" s="2"/>
      <c r="N222" s="1"/>
      <c r="O222" s="2"/>
      <c r="P222" s="1"/>
      <c r="Q222" s="3"/>
    </row>
    <row r="223" spans="1:17" x14ac:dyDescent="0.2">
      <c r="A223" s="61"/>
      <c r="D223" s="1"/>
      <c r="E223" s="1"/>
      <c r="F223" s="2"/>
      <c r="G223" s="1"/>
      <c r="H223" s="2"/>
      <c r="K223" s="1"/>
      <c r="L223" s="1"/>
      <c r="M223" s="2"/>
      <c r="N223" s="1"/>
      <c r="O223" s="2"/>
      <c r="P223" s="1"/>
      <c r="Q223" s="3"/>
    </row>
    <row r="224" spans="1:17" x14ac:dyDescent="0.2">
      <c r="A224" s="61"/>
      <c r="D224" s="1"/>
      <c r="E224" s="1"/>
      <c r="F224" s="2"/>
      <c r="G224" s="1"/>
      <c r="H224" s="2"/>
      <c r="K224" s="1"/>
      <c r="L224" s="1"/>
      <c r="M224" s="2"/>
      <c r="N224" s="1"/>
      <c r="O224" s="2"/>
      <c r="P224" s="1"/>
      <c r="Q224" s="3"/>
    </row>
    <row r="225" spans="1:17" x14ac:dyDescent="0.2">
      <c r="A225" s="61"/>
      <c r="D225" s="1"/>
      <c r="E225" s="1"/>
      <c r="F225" s="2"/>
      <c r="G225" s="1"/>
      <c r="H225" s="2"/>
      <c r="K225" s="1"/>
      <c r="L225" s="1"/>
      <c r="M225" s="2"/>
      <c r="N225" s="1"/>
      <c r="O225" s="2"/>
      <c r="P225" s="1"/>
      <c r="Q225" s="3"/>
    </row>
    <row r="226" spans="1:17" x14ac:dyDescent="0.2">
      <c r="A226" s="61"/>
      <c r="D226" s="1"/>
      <c r="E226" s="1"/>
      <c r="F226" s="2"/>
      <c r="G226" s="1"/>
      <c r="H226" s="2"/>
      <c r="K226" s="1"/>
      <c r="L226" s="1"/>
      <c r="M226" s="2"/>
      <c r="N226" s="1"/>
      <c r="O226" s="2"/>
      <c r="P226" s="1"/>
      <c r="Q226" s="3"/>
    </row>
    <row r="227" spans="1:17" x14ac:dyDescent="0.2">
      <c r="A227" s="61"/>
      <c r="D227" s="1"/>
      <c r="E227" s="1"/>
      <c r="F227" s="2"/>
      <c r="G227" s="1"/>
      <c r="H227" s="2"/>
      <c r="K227" s="1"/>
      <c r="L227" s="1"/>
      <c r="M227" s="2"/>
      <c r="N227" s="1"/>
      <c r="O227" s="2"/>
      <c r="P227" s="1"/>
      <c r="Q227" s="3"/>
    </row>
    <row r="228" spans="1:17" x14ac:dyDescent="0.2">
      <c r="A228" s="61"/>
      <c r="D228" s="1"/>
      <c r="E228" s="1"/>
      <c r="F228" s="2"/>
      <c r="G228" s="1"/>
      <c r="H228" s="2"/>
      <c r="K228" s="1"/>
      <c r="L228" s="1"/>
      <c r="M228" s="2"/>
      <c r="N228" s="1"/>
      <c r="O228" s="2"/>
      <c r="P228" s="1"/>
      <c r="Q228" s="3"/>
    </row>
    <row r="229" spans="1:17" x14ac:dyDescent="0.2">
      <c r="A229" s="61"/>
      <c r="D229" s="1"/>
      <c r="E229" s="1"/>
      <c r="F229" s="2"/>
      <c r="G229" s="1"/>
      <c r="H229" s="2"/>
      <c r="K229" s="1"/>
      <c r="L229" s="1"/>
      <c r="M229" s="2"/>
      <c r="N229" s="1"/>
      <c r="O229" s="2"/>
      <c r="P229" s="1"/>
      <c r="Q229" s="3"/>
    </row>
    <row r="230" spans="1:17" x14ac:dyDescent="0.2">
      <c r="A230" s="61"/>
      <c r="D230" s="1"/>
      <c r="E230" s="1"/>
      <c r="F230" s="2"/>
      <c r="G230" s="1"/>
      <c r="H230" s="2"/>
      <c r="K230" s="1"/>
      <c r="L230" s="1"/>
      <c r="M230" s="2"/>
      <c r="N230" s="1"/>
      <c r="O230" s="2"/>
      <c r="P230" s="1"/>
      <c r="Q230" s="3"/>
    </row>
    <row r="231" spans="1:17" x14ac:dyDescent="0.2">
      <c r="A231" s="61"/>
      <c r="D231" s="1"/>
      <c r="E231" s="1"/>
      <c r="F231" s="2"/>
      <c r="G231" s="1"/>
      <c r="H231" s="2"/>
      <c r="K231" s="1"/>
      <c r="L231" s="1"/>
      <c r="M231" s="2"/>
      <c r="N231" s="1"/>
      <c r="O231" s="2"/>
      <c r="P231" s="1"/>
      <c r="Q231" s="3"/>
    </row>
    <row r="232" spans="1:17" x14ac:dyDescent="0.2">
      <c r="A232" s="61"/>
      <c r="D232" s="1"/>
      <c r="E232" s="1"/>
      <c r="F232" s="2"/>
      <c r="G232" s="1"/>
      <c r="H232" s="2"/>
      <c r="K232" s="1"/>
      <c r="L232" s="1"/>
      <c r="M232" s="2"/>
      <c r="N232" s="1"/>
      <c r="O232" s="2"/>
      <c r="P232" s="1"/>
      <c r="Q232" s="3"/>
    </row>
    <row r="233" spans="1:17" x14ac:dyDescent="0.2">
      <c r="A233" s="61"/>
      <c r="D233" s="1"/>
      <c r="E233" s="1"/>
      <c r="F233" s="2"/>
      <c r="G233" s="1"/>
      <c r="H233" s="2"/>
      <c r="K233" s="1"/>
      <c r="L233" s="1"/>
      <c r="M233" s="2"/>
      <c r="N233" s="1"/>
      <c r="O233" s="2"/>
      <c r="P233" s="1"/>
      <c r="Q233" s="3"/>
    </row>
    <row r="234" spans="1:17" x14ac:dyDescent="0.2">
      <c r="A234" s="61"/>
      <c r="D234" s="1"/>
      <c r="E234" s="1"/>
      <c r="F234" s="2"/>
      <c r="G234" s="1"/>
      <c r="H234" s="2"/>
      <c r="K234" s="1"/>
      <c r="L234" s="1"/>
      <c r="M234" s="2"/>
      <c r="N234" s="1"/>
      <c r="O234" s="2"/>
      <c r="P234" s="1"/>
      <c r="Q234" s="3"/>
    </row>
    <row r="235" spans="1:17" x14ac:dyDescent="0.2">
      <c r="A235" s="61"/>
      <c r="D235" s="1"/>
      <c r="E235" s="1"/>
      <c r="F235" s="2"/>
      <c r="G235" s="1"/>
      <c r="H235" s="2"/>
      <c r="K235" s="1"/>
      <c r="L235" s="1"/>
      <c r="M235" s="2"/>
      <c r="N235" s="1"/>
      <c r="O235" s="2"/>
      <c r="P235" s="1"/>
      <c r="Q235" s="3"/>
    </row>
    <row r="236" spans="1:17" x14ac:dyDescent="0.2">
      <c r="A236" s="61"/>
      <c r="D236" s="1"/>
      <c r="E236" s="1"/>
      <c r="F236" s="2"/>
      <c r="G236" s="1"/>
      <c r="H236" s="2"/>
      <c r="K236" s="1"/>
      <c r="L236" s="1"/>
      <c r="M236" s="2"/>
      <c r="N236" s="1"/>
      <c r="O236" s="2"/>
      <c r="P236" s="1"/>
      <c r="Q236" s="3"/>
    </row>
    <row r="237" spans="1:17" x14ac:dyDescent="0.2">
      <c r="A237" s="61"/>
      <c r="D237" s="1"/>
      <c r="E237" s="1"/>
      <c r="F237" s="2"/>
      <c r="G237" s="1"/>
      <c r="H237" s="2"/>
      <c r="K237" s="1"/>
      <c r="L237" s="1"/>
      <c r="M237" s="2"/>
      <c r="N237" s="1"/>
      <c r="O237" s="2"/>
      <c r="P237" s="1"/>
      <c r="Q237" s="3"/>
    </row>
    <row r="238" spans="1:17" x14ac:dyDescent="0.2">
      <c r="A238" s="61"/>
      <c r="D238" s="1"/>
      <c r="E238" s="1"/>
      <c r="F238" s="2"/>
      <c r="G238" s="1"/>
      <c r="H238" s="2"/>
      <c r="K238" s="1"/>
      <c r="L238" s="1"/>
      <c r="M238" s="2"/>
      <c r="N238" s="1"/>
      <c r="O238" s="2"/>
      <c r="P238" s="1"/>
      <c r="Q238" s="3"/>
    </row>
    <row r="239" spans="1:17" x14ac:dyDescent="0.2">
      <c r="A239" s="61"/>
      <c r="D239" s="1"/>
      <c r="E239" s="1"/>
      <c r="F239" s="2"/>
      <c r="G239" s="1"/>
      <c r="H239" s="2"/>
      <c r="K239" s="1"/>
      <c r="L239" s="1"/>
      <c r="M239" s="2"/>
      <c r="N239" s="1"/>
      <c r="O239" s="2"/>
      <c r="P239" s="1"/>
      <c r="Q239" s="3"/>
    </row>
    <row r="240" spans="1:17" x14ac:dyDescent="0.2">
      <c r="A240" s="61"/>
      <c r="D240" s="1"/>
      <c r="E240" s="1"/>
      <c r="F240" s="2"/>
      <c r="G240" s="1"/>
      <c r="H240" s="2"/>
      <c r="K240" s="1"/>
      <c r="L240" s="1"/>
      <c r="M240" s="2"/>
      <c r="N240" s="1"/>
      <c r="O240" s="2"/>
      <c r="P240" s="1"/>
      <c r="Q240" s="3"/>
    </row>
    <row r="241" spans="1:17" x14ac:dyDescent="0.2">
      <c r="A241" s="61"/>
      <c r="D241" s="1"/>
      <c r="E241" s="1"/>
      <c r="F241" s="2"/>
      <c r="G241" s="1"/>
      <c r="H241" s="2"/>
      <c r="K241" s="1"/>
      <c r="L241" s="1"/>
      <c r="M241" s="2"/>
      <c r="N241" s="1"/>
      <c r="O241" s="2"/>
      <c r="P241" s="1"/>
      <c r="Q241" s="3"/>
    </row>
    <row r="242" spans="1:17" x14ac:dyDescent="0.2">
      <c r="A242" s="61"/>
      <c r="D242" s="1"/>
      <c r="E242" s="1"/>
      <c r="F242" s="2"/>
      <c r="G242" s="1"/>
      <c r="H242" s="2"/>
      <c r="K242" s="1"/>
      <c r="L242" s="1"/>
      <c r="M242" s="2"/>
      <c r="N242" s="1"/>
      <c r="O242" s="2"/>
      <c r="P242" s="1"/>
      <c r="Q242" s="3"/>
    </row>
    <row r="243" spans="1:17" x14ac:dyDescent="0.2">
      <c r="A243" s="61"/>
      <c r="D243" s="1"/>
      <c r="E243" s="1"/>
      <c r="F243" s="2"/>
      <c r="G243" s="1"/>
      <c r="H243" s="2"/>
      <c r="K243" s="1"/>
      <c r="L243" s="1"/>
      <c r="M243" s="2"/>
      <c r="N243" s="1"/>
      <c r="O243" s="2"/>
      <c r="P243" s="1"/>
      <c r="Q243" s="3"/>
    </row>
    <row r="244" spans="1:17" x14ac:dyDescent="0.2">
      <c r="A244" s="61"/>
      <c r="D244" s="1"/>
      <c r="E244" s="1"/>
      <c r="F244" s="2"/>
      <c r="G244" s="1"/>
      <c r="H244" s="2"/>
      <c r="K244" s="1"/>
      <c r="L244" s="1"/>
      <c r="M244" s="2"/>
      <c r="N244" s="1"/>
      <c r="O244" s="2"/>
      <c r="P244" s="1"/>
      <c r="Q244" s="3"/>
    </row>
    <row r="245" spans="1:17" x14ac:dyDescent="0.2">
      <c r="A245" s="61"/>
      <c r="D245" s="1"/>
      <c r="E245" s="1"/>
      <c r="F245" s="2"/>
      <c r="G245" s="1"/>
      <c r="H245" s="2"/>
      <c r="K245" s="1"/>
      <c r="L245" s="1"/>
      <c r="M245" s="2"/>
      <c r="N245" s="1"/>
      <c r="O245" s="2"/>
      <c r="P245" s="1"/>
      <c r="Q245" s="3"/>
    </row>
    <row r="246" spans="1:17" x14ac:dyDescent="0.2">
      <c r="A246" s="61"/>
      <c r="D246" s="1"/>
      <c r="E246" s="1"/>
      <c r="F246" s="2"/>
      <c r="G246" s="1"/>
      <c r="H246" s="2"/>
      <c r="K246" s="1"/>
      <c r="L246" s="1"/>
      <c r="M246" s="2"/>
      <c r="N246" s="1"/>
      <c r="O246" s="2"/>
      <c r="P246" s="1"/>
      <c r="Q246" s="3"/>
    </row>
    <row r="247" spans="1:17" x14ac:dyDescent="0.2">
      <c r="A247" s="61"/>
      <c r="D247" s="1"/>
      <c r="E247" s="1"/>
      <c r="F247" s="2"/>
      <c r="G247" s="1"/>
      <c r="H247" s="2"/>
      <c r="K247" s="1"/>
      <c r="L247" s="1"/>
      <c r="M247" s="2"/>
      <c r="N247" s="1"/>
      <c r="O247" s="2"/>
      <c r="P247" s="1"/>
      <c r="Q247" s="3"/>
    </row>
    <row r="248" spans="1:17" x14ac:dyDescent="0.2">
      <c r="A248" s="61"/>
      <c r="D248" s="1"/>
      <c r="E248" s="1"/>
      <c r="F248" s="2"/>
      <c r="G248" s="1"/>
      <c r="H248" s="2"/>
      <c r="K248" s="1"/>
      <c r="L248" s="1"/>
      <c r="M248" s="2"/>
      <c r="N248" s="1"/>
      <c r="O248" s="2"/>
      <c r="P248" s="1"/>
      <c r="Q248" s="3"/>
    </row>
    <row r="249" spans="1:17" x14ac:dyDescent="0.2">
      <c r="A249" s="61"/>
      <c r="D249" s="1"/>
      <c r="E249" s="1"/>
      <c r="F249" s="2"/>
      <c r="G249" s="1"/>
      <c r="H249" s="2"/>
      <c r="K249" s="1"/>
      <c r="L249" s="1"/>
      <c r="M249" s="2"/>
      <c r="N249" s="1"/>
      <c r="O249" s="2"/>
      <c r="P249" s="1"/>
      <c r="Q249" s="3"/>
    </row>
    <row r="250" spans="1:17" x14ac:dyDescent="0.2">
      <c r="A250" s="61"/>
      <c r="D250" s="1"/>
      <c r="E250" s="1"/>
      <c r="F250" s="2"/>
      <c r="G250" s="1"/>
      <c r="H250" s="2"/>
      <c r="K250" s="1"/>
      <c r="L250" s="1"/>
      <c r="M250" s="2"/>
      <c r="N250" s="1"/>
      <c r="O250" s="2"/>
      <c r="P250" s="1"/>
      <c r="Q250" s="3"/>
    </row>
    <row r="251" spans="1:17" x14ac:dyDescent="0.2">
      <c r="A251" s="61"/>
      <c r="D251" s="1"/>
      <c r="E251" s="1"/>
      <c r="F251" s="2"/>
      <c r="G251" s="1"/>
      <c r="H251" s="2"/>
      <c r="K251" s="1"/>
      <c r="L251" s="1"/>
      <c r="M251" s="2"/>
      <c r="N251" s="1"/>
      <c r="O251" s="2"/>
      <c r="P251" s="1"/>
      <c r="Q251" s="3"/>
    </row>
    <row r="252" spans="1:17" x14ac:dyDescent="0.2">
      <c r="A252" s="61"/>
      <c r="D252" s="1"/>
      <c r="E252" s="1"/>
      <c r="F252" s="2"/>
      <c r="G252" s="1"/>
      <c r="H252" s="2"/>
      <c r="K252" s="1"/>
      <c r="L252" s="1"/>
      <c r="M252" s="2"/>
      <c r="N252" s="1"/>
      <c r="O252" s="2"/>
      <c r="P252" s="1"/>
      <c r="Q252" s="3"/>
    </row>
    <row r="253" spans="1:17" x14ac:dyDescent="0.2">
      <c r="A253" s="61"/>
      <c r="D253" s="1"/>
      <c r="E253" s="1"/>
      <c r="F253" s="2"/>
      <c r="G253" s="1"/>
      <c r="H253" s="2"/>
      <c r="K253" s="1"/>
      <c r="L253" s="1"/>
      <c r="M253" s="2"/>
      <c r="N253" s="1"/>
      <c r="O253" s="2"/>
      <c r="P253" s="1"/>
      <c r="Q253" s="3"/>
    </row>
    <row r="254" spans="1:17" x14ac:dyDescent="0.2">
      <c r="A254" s="61"/>
      <c r="D254" s="1"/>
      <c r="E254" s="1"/>
      <c r="F254" s="2"/>
      <c r="G254" s="1"/>
      <c r="H254" s="2"/>
      <c r="K254" s="1"/>
      <c r="L254" s="1"/>
      <c r="M254" s="2"/>
      <c r="N254" s="1"/>
      <c r="O254" s="2"/>
      <c r="P254" s="1"/>
      <c r="Q254" s="3"/>
    </row>
    <row r="255" spans="1:17" x14ac:dyDescent="0.2">
      <c r="A255" s="61"/>
      <c r="D255" s="1"/>
      <c r="E255" s="1"/>
      <c r="F255" s="2"/>
      <c r="G255" s="1"/>
      <c r="H255" s="2"/>
      <c r="K255" s="1"/>
      <c r="L255" s="1"/>
      <c r="M255" s="2"/>
      <c r="N255" s="1"/>
      <c r="O255" s="2"/>
      <c r="P255" s="1"/>
      <c r="Q255" s="3"/>
    </row>
    <row r="256" spans="1:17" x14ac:dyDescent="0.2">
      <c r="A256" s="61"/>
      <c r="D256" s="1"/>
      <c r="E256" s="1"/>
      <c r="F256" s="2"/>
      <c r="G256" s="1"/>
      <c r="H256" s="2"/>
      <c r="K256" s="1"/>
      <c r="L256" s="1"/>
      <c r="M256" s="2"/>
      <c r="N256" s="1"/>
      <c r="O256" s="2"/>
      <c r="P256" s="1"/>
      <c r="Q256" s="3"/>
    </row>
    <row r="257" spans="1:17" x14ac:dyDescent="0.2">
      <c r="A257" s="61"/>
      <c r="D257" s="1"/>
      <c r="E257" s="1"/>
      <c r="F257" s="2"/>
      <c r="G257" s="1"/>
      <c r="H257" s="2"/>
      <c r="K257" s="1"/>
      <c r="L257" s="1"/>
      <c r="M257" s="2"/>
      <c r="N257" s="1"/>
      <c r="O257" s="2"/>
      <c r="P257" s="1"/>
      <c r="Q257" s="3"/>
    </row>
    <row r="258" spans="1:17" x14ac:dyDescent="0.2">
      <c r="A258" s="61"/>
      <c r="D258" s="1"/>
      <c r="E258" s="1"/>
      <c r="F258" s="2"/>
      <c r="G258" s="1"/>
      <c r="H258" s="2"/>
      <c r="K258" s="1"/>
      <c r="L258" s="1"/>
      <c r="M258" s="2"/>
      <c r="N258" s="1"/>
      <c r="O258" s="2"/>
      <c r="P258" s="1"/>
      <c r="Q258" s="3"/>
    </row>
    <row r="259" spans="1:17" x14ac:dyDescent="0.2">
      <c r="A259" s="61"/>
      <c r="D259" s="1"/>
      <c r="E259" s="1"/>
      <c r="F259" s="2"/>
      <c r="G259" s="1"/>
      <c r="H259" s="2"/>
      <c r="K259" s="1"/>
      <c r="L259" s="1"/>
      <c r="M259" s="2"/>
      <c r="N259" s="1"/>
      <c r="O259" s="2"/>
      <c r="P259" s="1"/>
      <c r="Q259" s="3"/>
    </row>
    <row r="260" spans="1:17" x14ac:dyDescent="0.2">
      <c r="A260" s="61"/>
      <c r="D260" s="1"/>
      <c r="E260" s="1"/>
      <c r="F260" s="2"/>
      <c r="G260" s="1"/>
      <c r="H260" s="2"/>
      <c r="K260" s="1"/>
      <c r="L260" s="1"/>
      <c r="M260" s="2"/>
      <c r="N260" s="1"/>
      <c r="O260" s="2"/>
      <c r="P260" s="1"/>
      <c r="Q260" s="3"/>
    </row>
    <row r="261" spans="1:17" x14ac:dyDescent="0.2">
      <c r="A261" s="61"/>
      <c r="D261" s="1"/>
      <c r="E261" s="1"/>
      <c r="F261" s="2"/>
      <c r="G261" s="1"/>
      <c r="H261" s="2"/>
      <c r="K261" s="1"/>
      <c r="L261" s="1"/>
      <c r="M261" s="2"/>
      <c r="N261" s="1"/>
      <c r="O261" s="2"/>
      <c r="P261" s="1"/>
      <c r="Q261" s="3"/>
    </row>
    <row r="262" spans="1:17" x14ac:dyDescent="0.2">
      <c r="A262" s="61"/>
      <c r="D262" s="1"/>
      <c r="E262" s="1"/>
      <c r="F262" s="2"/>
      <c r="G262" s="1"/>
      <c r="H262" s="2"/>
      <c r="K262" s="1"/>
      <c r="L262" s="1"/>
      <c r="M262" s="2"/>
      <c r="N262" s="1"/>
      <c r="O262" s="2"/>
      <c r="P262" s="1"/>
      <c r="Q262" s="3"/>
    </row>
    <row r="263" spans="1:17" x14ac:dyDescent="0.2">
      <c r="A263" s="61"/>
      <c r="D263" s="1"/>
      <c r="E263" s="1"/>
      <c r="F263" s="2"/>
      <c r="G263" s="1"/>
      <c r="H263" s="2"/>
      <c r="K263" s="1"/>
      <c r="L263" s="1"/>
      <c r="M263" s="2"/>
      <c r="N263" s="1"/>
      <c r="O263" s="2"/>
      <c r="P263" s="1"/>
      <c r="Q263" s="3"/>
    </row>
    <row r="264" spans="1:17" x14ac:dyDescent="0.2">
      <c r="A264" s="61"/>
      <c r="D264" s="1"/>
      <c r="E264" s="1"/>
      <c r="F264" s="2"/>
      <c r="G264" s="1"/>
      <c r="H264" s="2"/>
      <c r="K264" s="1"/>
      <c r="L264" s="1"/>
      <c r="M264" s="2"/>
      <c r="N264" s="1"/>
      <c r="O264" s="2"/>
      <c r="P264" s="1"/>
      <c r="Q264" s="3"/>
    </row>
    <row r="265" spans="1:17" x14ac:dyDescent="0.2">
      <c r="A265" s="61"/>
      <c r="D265" s="1"/>
      <c r="E265" s="1"/>
      <c r="F265" s="2"/>
      <c r="G265" s="1"/>
      <c r="H265" s="2"/>
      <c r="K265" s="1"/>
      <c r="L265" s="1"/>
      <c r="M265" s="2"/>
      <c r="N265" s="1"/>
      <c r="O265" s="2"/>
      <c r="P265" s="1"/>
      <c r="Q265" s="3"/>
    </row>
    <row r="266" spans="1:17" x14ac:dyDescent="0.2">
      <c r="A266" s="61"/>
      <c r="D266" s="1"/>
      <c r="E266" s="1"/>
      <c r="F266" s="2"/>
      <c r="G266" s="1"/>
      <c r="H266" s="2"/>
      <c r="K266" s="1"/>
      <c r="L266" s="1"/>
      <c r="M266" s="2"/>
      <c r="N266" s="1"/>
      <c r="O266" s="2"/>
      <c r="P266" s="1"/>
      <c r="Q266" s="3"/>
    </row>
    <row r="267" spans="1:17" x14ac:dyDescent="0.2">
      <c r="A267" s="61"/>
      <c r="D267" s="1"/>
      <c r="E267" s="1"/>
      <c r="F267" s="2"/>
      <c r="G267" s="1"/>
      <c r="H267" s="2"/>
      <c r="K267" s="1"/>
      <c r="L267" s="1"/>
      <c r="M267" s="2"/>
      <c r="N267" s="1"/>
      <c r="O267" s="2"/>
      <c r="P267" s="1"/>
      <c r="Q267" s="3"/>
    </row>
    <row r="268" spans="1:17" x14ac:dyDescent="0.2">
      <c r="A268" s="61"/>
      <c r="D268" s="1"/>
      <c r="E268" s="1"/>
      <c r="F268" s="2"/>
      <c r="G268" s="1"/>
      <c r="H268" s="2"/>
      <c r="K268" s="1"/>
      <c r="L268" s="1"/>
      <c r="M268" s="2"/>
      <c r="N268" s="1"/>
      <c r="O268" s="2"/>
      <c r="P268" s="1"/>
      <c r="Q268" s="3"/>
    </row>
    <row r="269" spans="1:17" x14ac:dyDescent="0.2">
      <c r="A269" s="61"/>
      <c r="D269" s="1"/>
      <c r="E269" s="1"/>
      <c r="F269" s="2"/>
      <c r="G269" s="1"/>
      <c r="H269" s="2"/>
      <c r="K269" s="1"/>
      <c r="L269" s="1"/>
      <c r="M269" s="2"/>
      <c r="N269" s="1"/>
      <c r="O269" s="2"/>
      <c r="P269" s="1"/>
      <c r="Q269" s="3"/>
    </row>
    <row r="270" spans="1:17" x14ac:dyDescent="0.2">
      <c r="A270" s="61"/>
      <c r="D270" s="1"/>
      <c r="E270" s="1"/>
      <c r="F270" s="2"/>
      <c r="G270" s="1"/>
      <c r="H270" s="2"/>
      <c r="K270" s="1"/>
      <c r="L270" s="1"/>
      <c r="M270" s="2"/>
      <c r="N270" s="1"/>
      <c r="O270" s="2"/>
      <c r="P270" s="1"/>
      <c r="Q270" s="3"/>
    </row>
    <row r="271" spans="1:17" x14ac:dyDescent="0.2">
      <c r="A271" s="61"/>
      <c r="D271" s="1"/>
      <c r="E271" s="1"/>
      <c r="F271" s="2"/>
      <c r="G271" s="1"/>
      <c r="H271" s="2"/>
      <c r="K271" s="1"/>
      <c r="L271" s="1"/>
      <c r="M271" s="2"/>
      <c r="N271" s="1"/>
      <c r="O271" s="2"/>
      <c r="P271" s="1"/>
      <c r="Q271" s="3"/>
    </row>
    <row r="272" spans="1:17" x14ac:dyDescent="0.2">
      <c r="A272" s="61"/>
      <c r="D272" s="1"/>
      <c r="E272" s="1"/>
      <c r="F272" s="2"/>
      <c r="G272" s="1"/>
      <c r="H272" s="2"/>
      <c r="K272" s="1"/>
      <c r="L272" s="1"/>
      <c r="M272" s="2"/>
      <c r="N272" s="1"/>
      <c r="O272" s="2"/>
      <c r="P272" s="1"/>
      <c r="Q272" s="3"/>
    </row>
    <row r="273" spans="1:17" x14ac:dyDescent="0.2">
      <c r="A273" s="61"/>
      <c r="D273" s="1"/>
      <c r="E273" s="1"/>
      <c r="F273" s="2"/>
      <c r="G273" s="1"/>
      <c r="H273" s="2"/>
      <c r="K273" s="1"/>
      <c r="L273" s="1"/>
      <c r="M273" s="2"/>
      <c r="N273" s="1"/>
      <c r="O273" s="2"/>
      <c r="P273" s="1"/>
      <c r="Q273" s="3"/>
    </row>
    <row r="274" spans="1:17" x14ac:dyDescent="0.2">
      <c r="A274" s="61"/>
      <c r="D274" s="1"/>
      <c r="E274" s="1"/>
      <c r="F274" s="2"/>
      <c r="G274" s="1"/>
      <c r="H274" s="2"/>
      <c r="K274" s="1"/>
      <c r="L274" s="1"/>
      <c r="M274" s="2"/>
      <c r="N274" s="1"/>
      <c r="O274" s="2"/>
      <c r="P274" s="1"/>
      <c r="Q274" s="3"/>
    </row>
    <row r="275" spans="1:17" x14ac:dyDescent="0.2">
      <c r="A275" s="61"/>
      <c r="D275" s="1"/>
      <c r="E275" s="1"/>
      <c r="F275" s="2"/>
      <c r="G275" s="1"/>
      <c r="H275" s="2"/>
      <c r="K275" s="1"/>
      <c r="L275" s="1"/>
      <c r="M275" s="2"/>
      <c r="N275" s="1"/>
      <c r="O275" s="2"/>
      <c r="P275" s="1"/>
      <c r="Q275" s="3"/>
    </row>
    <row r="276" spans="1:17" x14ac:dyDescent="0.2">
      <c r="A276" s="61"/>
      <c r="D276" s="1"/>
      <c r="E276" s="1"/>
      <c r="F276" s="2"/>
      <c r="G276" s="1"/>
      <c r="H276" s="2"/>
      <c r="K276" s="1"/>
      <c r="L276" s="1"/>
      <c r="M276" s="2"/>
      <c r="N276" s="1"/>
      <c r="O276" s="2"/>
      <c r="P276" s="1"/>
      <c r="Q2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9C2-94C6-5747-B257-3BFF449C0F36}">
  <dimension ref="A1:P66"/>
  <sheetViews>
    <sheetView topLeftCell="A35" workbookViewId="0">
      <selection activeCell="N1" sqref="N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172</v>
      </c>
      <c r="H1" s="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173</v>
      </c>
      <c r="O1" s="1" t="s">
        <v>12</v>
      </c>
      <c r="P1" s="1" t="s">
        <v>13</v>
      </c>
    </row>
    <row r="2" spans="1:16" x14ac:dyDescent="0.2">
      <c r="A2">
        <v>1000</v>
      </c>
      <c r="B2" t="s">
        <v>16</v>
      </c>
      <c r="C2">
        <v>1000</v>
      </c>
      <c r="D2" s="1">
        <v>100</v>
      </c>
      <c r="E2" s="1">
        <v>4.3499999999999996</v>
      </c>
      <c r="F2" s="1">
        <v>85280.234259000004</v>
      </c>
      <c r="G2" s="1">
        <v>1017.8728</v>
      </c>
      <c r="H2" s="1">
        <v>1217.5940000000001</v>
      </c>
      <c r="I2" t="s">
        <v>16</v>
      </c>
      <c r="J2">
        <v>5</v>
      </c>
      <c r="K2" s="1">
        <v>0</v>
      </c>
      <c r="L2" s="1">
        <v>3.35</v>
      </c>
      <c r="M2" s="1">
        <v>342.33416699999998</v>
      </c>
      <c r="N2" s="2">
        <v>3.7565</v>
      </c>
      <c r="O2" s="1">
        <v>3.35</v>
      </c>
      <c r="P2" s="1">
        <v>0</v>
      </c>
    </row>
    <row r="3" spans="1:16" x14ac:dyDescent="0.2">
      <c r="A3">
        <v>1000</v>
      </c>
      <c r="B3" t="s">
        <v>16</v>
      </c>
      <c r="C3">
        <v>1000</v>
      </c>
      <c r="D3" s="1">
        <v>99.9</v>
      </c>
      <c r="E3" s="1">
        <v>4.7619999999999996</v>
      </c>
      <c r="F3" s="1">
        <v>103505.47443</v>
      </c>
      <c r="G3" s="1">
        <v>1237.5836999999999</v>
      </c>
      <c r="H3" s="1">
        <v>1488.0160000000001</v>
      </c>
      <c r="I3" t="s">
        <v>16</v>
      </c>
      <c r="J3">
        <v>10</v>
      </c>
      <c r="K3" s="1">
        <v>0</v>
      </c>
      <c r="L3" s="1">
        <v>3.7629999999999999</v>
      </c>
      <c r="M3" s="1">
        <v>822.32741599999997</v>
      </c>
      <c r="N3" s="2">
        <v>9.9658999999999995</v>
      </c>
      <c r="O3" s="1">
        <v>11.092000000000001</v>
      </c>
      <c r="P3" s="1">
        <v>0.1</v>
      </c>
    </row>
    <row r="4" spans="1:16" x14ac:dyDescent="0.2">
      <c r="A4">
        <v>1000</v>
      </c>
      <c r="B4" t="s">
        <v>16</v>
      </c>
      <c r="C4">
        <v>1000</v>
      </c>
      <c r="D4" s="1">
        <v>100</v>
      </c>
      <c r="E4" s="1">
        <v>5.0679999999999996</v>
      </c>
      <c r="F4" s="1">
        <v>107899.36666</v>
      </c>
      <c r="G4" s="1">
        <v>1291.6186</v>
      </c>
      <c r="H4" s="1">
        <v>1596.25</v>
      </c>
      <c r="I4" t="s">
        <v>16</v>
      </c>
      <c r="J4">
        <v>20</v>
      </c>
      <c r="K4" s="1">
        <v>0</v>
      </c>
      <c r="L4" s="1">
        <v>4.0679999999999996</v>
      </c>
      <c r="M4" s="1">
        <v>1744.958752</v>
      </c>
      <c r="N4" s="2">
        <v>20.840399999999999</v>
      </c>
      <c r="O4" s="1">
        <v>32.436999999999998</v>
      </c>
      <c r="P4" s="1">
        <v>0</v>
      </c>
    </row>
    <row r="5" spans="1:16" x14ac:dyDescent="0.2">
      <c r="A5">
        <v>1000</v>
      </c>
      <c r="B5" t="s">
        <v>16</v>
      </c>
      <c r="C5">
        <v>1000</v>
      </c>
      <c r="D5" s="1">
        <v>99.8</v>
      </c>
      <c r="E5" s="1">
        <v>5.8330000000000002</v>
      </c>
      <c r="F5" s="1">
        <v>122406.09912899999</v>
      </c>
      <c r="G5" s="1">
        <v>1511.9091000000001</v>
      </c>
      <c r="H5" s="1">
        <v>1861.0989999999999</v>
      </c>
      <c r="I5" t="s">
        <v>16</v>
      </c>
      <c r="J5">
        <v>30</v>
      </c>
      <c r="K5" s="1">
        <v>0.2</v>
      </c>
      <c r="L5" s="1">
        <v>4.835</v>
      </c>
      <c r="M5" s="1">
        <v>2972.0127319999901</v>
      </c>
      <c r="N5" s="2">
        <v>36.118699999999997</v>
      </c>
      <c r="O5" s="1">
        <v>38.673999999999999</v>
      </c>
      <c r="P5" s="1">
        <v>0</v>
      </c>
    </row>
    <row r="6" spans="1:16" x14ac:dyDescent="0.2">
      <c r="A6">
        <v>1000</v>
      </c>
      <c r="B6" t="s">
        <v>16</v>
      </c>
      <c r="C6">
        <v>1000</v>
      </c>
      <c r="D6" s="1">
        <v>99.6</v>
      </c>
      <c r="E6" s="1">
        <v>6.2439999999999998</v>
      </c>
      <c r="F6" s="1">
        <v>129992.55624799999</v>
      </c>
      <c r="G6" s="1">
        <v>1530.9239</v>
      </c>
      <c r="H6" s="1">
        <v>1987.482</v>
      </c>
      <c r="I6" t="s">
        <v>16</v>
      </c>
      <c r="J6">
        <v>40</v>
      </c>
      <c r="K6" s="1">
        <v>0.4</v>
      </c>
      <c r="L6" s="1">
        <v>5.2480000000000002</v>
      </c>
      <c r="M6" s="1">
        <v>4214.3962620000002</v>
      </c>
      <c r="N6" s="2">
        <v>49.826000000000001</v>
      </c>
      <c r="O6" s="1">
        <v>43.387999999999998</v>
      </c>
      <c r="P6" s="1">
        <v>0</v>
      </c>
    </row>
    <row r="7" spans="1:16" x14ac:dyDescent="0.2">
      <c r="A7">
        <v>1000</v>
      </c>
      <c r="B7" t="s">
        <v>16</v>
      </c>
      <c r="C7">
        <v>1000</v>
      </c>
      <c r="D7" s="1">
        <v>99.7</v>
      </c>
      <c r="E7" s="1">
        <v>6.444</v>
      </c>
      <c r="F7" s="1">
        <v>136838.57347799899</v>
      </c>
      <c r="G7" s="1">
        <v>1582.0273999999999</v>
      </c>
      <c r="H7" s="1">
        <v>2049.3710000000001</v>
      </c>
      <c r="I7" t="s">
        <v>16</v>
      </c>
      <c r="J7">
        <v>50</v>
      </c>
      <c r="K7" s="1">
        <v>0.3</v>
      </c>
      <c r="L7" s="1">
        <v>5.4470000000000001</v>
      </c>
      <c r="M7" s="1">
        <v>5564.863695</v>
      </c>
      <c r="N7" s="2">
        <v>62.992699999999999</v>
      </c>
      <c r="O7" s="1">
        <v>53.863999999999997</v>
      </c>
      <c r="P7" s="1">
        <v>0</v>
      </c>
    </row>
    <row r="8" spans="1:16" x14ac:dyDescent="0.2">
      <c r="A8">
        <v>1000</v>
      </c>
      <c r="B8" t="s">
        <v>16</v>
      </c>
      <c r="C8">
        <v>1000</v>
      </c>
      <c r="D8" s="1">
        <v>98.3</v>
      </c>
      <c r="E8" s="1">
        <v>7.1470000000000002</v>
      </c>
      <c r="F8" s="1">
        <v>141558.10243100001</v>
      </c>
      <c r="G8" s="1">
        <v>1798.1712</v>
      </c>
      <c r="H8" s="1">
        <v>2259.1480000000001</v>
      </c>
      <c r="I8" t="s">
        <v>16</v>
      </c>
      <c r="J8">
        <v>60</v>
      </c>
      <c r="K8" s="1">
        <v>1.5</v>
      </c>
      <c r="L8" s="1">
        <v>6.1639999999999997</v>
      </c>
      <c r="M8" s="1">
        <v>7034.5513979999996</v>
      </c>
      <c r="N8" s="2">
        <v>89.878</v>
      </c>
      <c r="O8" s="1">
        <v>89.221000000000004</v>
      </c>
      <c r="P8" s="1">
        <v>0.2</v>
      </c>
    </row>
    <row r="9" spans="1:16" x14ac:dyDescent="0.2">
      <c r="A9">
        <v>1000</v>
      </c>
      <c r="B9" t="s">
        <v>16</v>
      </c>
      <c r="C9">
        <v>1000</v>
      </c>
      <c r="D9" s="1">
        <v>97.5</v>
      </c>
      <c r="E9" s="1">
        <v>7.7309999999999999</v>
      </c>
      <c r="F9" s="1">
        <v>154528.62894900001</v>
      </c>
      <c r="G9" s="1">
        <v>2171.0772999999999</v>
      </c>
      <c r="H9" s="1">
        <v>2438.5309999999999</v>
      </c>
      <c r="I9" t="s">
        <v>16</v>
      </c>
      <c r="J9">
        <v>70</v>
      </c>
      <c r="K9" s="1">
        <v>2.1</v>
      </c>
      <c r="L9" s="1">
        <v>6.7560000000000002</v>
      </c>
      <c r="M9" s="1">
        <v>9050.5534379999899</v>
      </c>
      <c r="N9" s="2">
        <v>126.2268</v>
      </c>
      <c r="O9" s="1">
        <v>142.642</v>
      </c>
      <c r="P9" s="1">
        <v>0.4</v>
      </c>
    </row>
    <row r="10" spans="1:16" x14ac:dyDescent="0.2">
      <c r="A10">
        <v>1000</v>
      </c>
      <c r="B10" t="s">
        <v>16</v>
      </c>
      <c r="C10">
        <v>1000</v>
      </c>
      <c r="D10" s="1">
        <v>96.7</v>
      </c>
      <c r="E10" s="1">
        <v>8.2100000000000009</v>
      </c>
      <c r="F10" s="1">
        <v>160952.75424000001</v>
      </c>
      <c r="G10" s="1">
        <v>2393.7543000000001</v>
      </c>
      <c r="H10" s="1">
        <v>2588.0250000000001</v>
      </c>
      <c r="I10" t="s">
        <v>16</v>
      </c>
      <c r="J10">
        <v>80</v>
      </c>
      <c r="K10" s="1">
        <v>2.9</v>
      </c>
      <c r="L10" s="1">
        <v>7.2430000000000003</v>
      </c>
      <c r="M10" s="1">
        <v>10927.39133</v>
      </c>
      <c r="N10" s="2">
        <v>163.35550000000001</v>
      </c>
      <c r="O10" s="1">
        <v>200.90100000000001</v>
      </c>
      <c r="P10" s="1">
        <v>0.4</v>
      </c>
    </row>
    <row r="11" spans="1:16" x14ac:dyDescent="0.2">
      <c r="A11">
        <v>1000</v>
      </c>
      <c r="B11" t="s">
        <v>16</v>
      </c>
      <c r="C11">
        <v>1000</v>
      </c>
      <c r="D11" s="1">
        <v>95.6</v>
      </c>
      <c r="E11" s="1">
        <v>8.4469999999999992</v>
      </c>
      <c r="F11" s="1">
        <v>160512.24481400001</v>
      </c>
      <c r="G11" s="1">
        <v>2803.8782000000001</v>
      </c>
      <c r="H11" s="1">
        <v>2650.8020000000001</v>
      </c>
      <c r="I11" t="s">
        <v>16</v>
      </c>
      <c r="J11">
        <v>90</v>
      </c>
      <c r="K11" s="1">
        <v>3.9</v>
      </c>
      <c r="L11" s="1">
        <v>7.4909999999999997</v>
      </c>
      <c r="M11" s="1">
        <v>12369.130541999901</v>
      </c>
      <c r="N11" s="2">
        <v>216.58750000000001</v>
      </c>
      <c r="O11" s="1">
        <v>253.86199999999999</v>
      </c>
      <c r="P11" s="1">
        <v>0.5</v>
      </c>
    </row>
    <row r="12" spans="1:16" x14ac:dyDescent="0.2">
      <c r="A12">
        <v>1000</v>
      </c>
      <c r="B12" t="s">
        <v>16</v>
      </c>
      <c r="C12">
        <v>1000</v>
      </c>
      <c r="D12" s="1">
        <v>94.5</v>
      </c>
      <c r="E12" s="1">
        <v>9.1389999999999993</v>
      </c>
      <c r="F12" s="1">
        <v>183825.84721799899</v>
      </c>
      <c r="G12" s="1">
        <v>2526.7073999999998</v>
      </c>
      <c r="H12" s="1">
        <v>2855.299</v>
      </c>
      <c r="I12" t="s">
        <v>16</v>
      </c>
      <c r="J12">
        <v>100</v>
      </c>
      <c r="K12" s="1">
        <v>4.7</v>
      </c>
      <c r="L12" s="1">
        <v>8.1940000000000008</v>
      </c>
      <c r="M12" s="1">
        <v>15855.330892</v>
      </c>
      <c r="N12" s="2">
        <v>218.49520000000001</v>
      </c>
      <c r="O12" s="1">
        <v>317.37</v>
      </c>
      <c r="P12" s="1">
        <v>0.8</v>
      </c>
    </row>
    <row r="13" spans="1:16" x14ac:dyDescent="0.2">
      <c r="A13">
        <v>1000</v>
      </c>
      <c r="B13" t="s">
        <v>16</v>
      </c>
      <c r="C13">
        <v>1000</v>
      </c>
      <c r="D13" s="1">
        <v>87.1</v>
      </c>
      <c r="E13" s="1">
        <v>10.95</v>
      </c>
      <c r="F13" s="1">
        <v>201925.578408</v>
      </c>
      <c r="G13" s="1">
        <v>2785.9675000000002</v>
      </c>
      <c r="H13" s="1">
        <v>3355.018</v>
      </c>
      <c r="I13" t="s">
        <v>16</v>
      </c>
      <c r="J13">
        <v>150</v>
      </c>
      <c r="K13" s="1">
        <v>11.3</v>
      </c>
      <c r="L13" s="1">
        <v>10.079000000000001</v>
      </c>
      <c r="M13" s="1">
        <v>26550.6009979999</v>
      </c>
      <c r="N13" s="2">
        <v>366.18049999999999</v>
      </c>
      <c r="O13" s="1">
        <v>501.03399999999999</v>
      </c>
      <c r="P13" s="1">
        <v>1.6</v>
      </c>
    </row>
    <row r="14" spans="1:16" x14ac:dyDescent="0.2">
      <c r="A14">
        <v>1000</v>
      </c>
      <c r="B14" t="s">
        <v>16</v>
      </c>
      <c r="C14">
        <v>1000</v>
      </c>
      <c r="D14" s="1">
        <v>80.5</v>
      </c>
      <c r="E14" s="1">
        <v>12.02</v>
      </c>
      <c r="F14" s="1">
        <v>216559.71864400001</v>
      </c>
      <c r="G14" s="1">
        <v>2958.8872000000001</v>
      </c>
      <c r="H14" s="1">
        <v>3637.3150000000001</v>
      </c>
      <c r="I14" t="s">
        <v>16</v>
      </c>
      <c r="J14">
        <v>200</v>
      </c>
      <c r="K14" s="1">
        <v>16.8</v>
      </c>
      <c r="L14" s="1">
        <v>11.215</v>
      </c>
      <c r="M14" s="1">
        <v>38121.333460000002</v>
      </c>
      <c r="N14" s="2">
        <v>519.63679999999999</v>
      </c>
      <c r="O14" s="1">
        <v>609.17399999999998</v>
      </c>
      <c r="P14" s="1">
        <v>2.7</v>
      </c>
    </row>
    <row r="15" spans="1:16" x14ac:dyDescent="0.2">
      <c r="A15">
        <v>1000</v>
      </c>
      <c r="B15" t="s">
        <v>16</v>
      </c>
      <c r="C15">
        <v>1000</v>
      </c>
      <c r="D15" s="1">
        <v>77.8</v>
      </c>
      <c r="E15" s="1">
        <v>12.69</v>
      </c>
      <c r="F15" s="1">
        <v>226217.09012199999</v>
      </c>
      <c r="G15" s="1">
        <v>3205.9675000000002</v>
      </c>
      <c r="H15" s="1">
        <v>3819.3629999999998</v>
      </c>
      <c r="I15" t="s">
        <v>16</v>
      </c>
      <c r="J15">
        <v>250</v>
      </c>
      <c r="K15" s="1">
        <v>19.8</v>
      </c>
      <c r="L15" s="1">
        <v>11.912000000000001</v>
      </c>
      <c r="M15" s="1">
        <v>50112.549909000001</v>
      </c>
      <c r="N15" s="2">
        <v>708.74289999999996</v>
      </c>
      <c r="O15" s="1">
        <v>726.27300000000002</v>
      </c>
      <c r="P15" s="1">
        <v>2.4</v>
      </c>
    </row>
    <row r="16" spans="1:16" x14ac:dyDescent="0.2">
      <c r="A16">
        <v>1000</v>
      </c>
      <c r="B16" t="s">
        <v>16</v>
      </c>
      <c r="C16">
        <v>1000</v>
      </c>
      <c r="D16" s="1">
        <v>74.599999999999994</v>
      </c>
      <c r="E16" s="1">
        <v>13.305</v>
      </c>
      <c r="F16" s="1">
        <v>236822.80582499999</v>
      </c>
      <c r="G16" s="1">
        <v>3292.4515000000001</v>
      </c>
      <c r="H16" s="1">
        <v>3971.348</v>
      </c>
      <c r="I16" t="s">
        <v>16</v>
      </c>
      <c r="J16">
        <v>300</v>
      </c>
      <c r="K16" s="1">
        <v>22.7</v>
      </c>
      <c r="L16" s="1">
        <v>12.558999999999999</v>
      </c>
      <c r="M16" s="1">
        <v>63195.253654</v>
      </c>
      <c r="N16" s="2">
        <v>879.58230000000003</v>
      </c>
      <c r="O16" s="1">
        <v>900.82</v>
      </c>
      <c r="P16" s="1">
        <v>2.7</v>
      </c>
    </row>
    <row r="17" spans="1:16" x14ac:dyDescent="0.2">
      <c r="A17">
        <v>1000</v>
      </c>
      <c r="B17" t="s">
        <v>16</v>
      </c>
      <c r="C17">
        <v>1000</v>
      </c>
      <c r="D17" s="1">
        <v>68</v>
      </c>
      <c r="E17" s="1">
        <v>13.776</v>
      </c>
      <c r="F17" s="1">
        <v>235853.48865099999</v>
      </c>
      <c r="G17" s="1">
        <v>3713.9717999999998</v>
      </c>
      <c r="H17" s="1">
        <v>4104.0389999999998</v>
      </c>
      <c r="I17" t="s">
        <v>16</v>
      </c>
      <c r="J17">
        <v>350</v>
      </c>
      <c r="K17" s="1">
        <v>27.6</v>
      </c>
      <c r="L17" s="1">
        <v>13.096</v>
      </c>
      <c r="M17" s="1">
        <v>74141.558846</v>
      </c>
      <c r="N17" s="2">
        <v>1166.5128999999999</v>
      </c>
      <c r="O17" s="1">
        <v>1133.9159999999999</v>
      </c>
      <c r="P17" s="1">
        <v>4.3999999999999897</v>
      </c>
    </row>
    <row r="18" spans="1:16" x14ac:dyDescent="0.2">
      <c r="A18">
        <v>1000</v>
      </c>
      <c r="B18" t="s">
        <v>16</v>
      </c>
      <c r="C18">
        <v>1000</v>
      </c>
      <c r="D18" s="1">
        <v>67.400000000000006</v>
      </c>
      <c r="E18" s="1">
        <v>14.401</v>
      </c>
      <c r="F18" s="1">
        <v>246163.02564099999</v>
      </c>
      <c r="G18" s="1">
        <v>3775.8960999999999</v>
      </c>
      <c r="H18" s="1">
        <v>4268.8940000000002</v>
      </c>
      <c r="I18" t="s">
        <v>16</v>
      </c>
      <c r="J18">
        <v>400</v>
      </c>
      <c r="K18" s="1">
        <v>28.4</v>
      </c>
      <c r="L18" s="1">
        <v>13.727</v>
      </c>
      <c r="M18" s="1">
        <v>89095.219794999997</v>
      </c>
      <c r="N18" s="2">
        <v>1367.1731</v>
      </c>
      <c r="O18" s="1">
        <v>1438.473</v>
      </c>
      <c r="P18" s="1">
        <v>4.2</v>
      </c>
    </row>
    <row r="19" spans="1:16" x14ac:dyDescent="0.2">
      <c r="A19">
        <v>1000</v>
      </c>
      <c r="B19" t="s">
        <v>16</v>
      </c>
      <c r="C19">
        <v>1000</v>
      </c>
      <c r="D19" s="1">
        <v>66.599999999999994</v>
      </c>
      <c r="E19" s="1">
        <v>14.321</v>
      </c>
      <c r="F19" s="1">
        <v>250250.85362400001</v>
      </c>
      <c r="G19" s="1">
        <v>3388.0974999999999</v>
      </c>
      <c r="H19" s="1">
        <v>4244.5439999999999</v>
      </c>
      <c r="I19" t="s">
        <v>16</v>
      </c>
      <c r="J19">
        <v>450</v>
      </c>
      <c r="K19" s="1">
        <v>29.2</v>
      </c>
      <c r="L19" s="1">
        <v>13.654999999999999</v>
      </c>
      <c r="M19" s="1">
        <v>102332.183662</v>
      </c>
      <c r="N19" s="2">
        <v>1386.3878</v>
      </c>
      <c r="O19" s="1">
        <v>1702.4059999999999</v>
      </c>
      <c r="P19" s="1">
        <v>4.2</v>
      </c>
    </row>
    <row r="20" spans="1:16" x14ac:dyDescent="0.2">
      <c r="A20">
        <v>1000</v>
      </c>
      <c r="B20" t="s">
        <v>16</v>
      </c>
      <c r="C20">
        <v>1000</v>
      </c>
      <c r="D20" s="1">
        <v>61.3</v>
      </c>
      <c r="E20" s="1">
        <v>14.771000000000001</v>
      </c>
      <c r="F20" s="1">
        <v>265306.11815900001</v>
      </c>
      <c r="G20" s="1">
        <v>3625.4596999999999</v>
      </c>
      <c r="H20" s="1">
        <v>4368.4610000000002</v>
      </c>
      <c r="I20" t="s">
        <v>16</v>
      </c>
      <c r="J20">
        <v>500</v>
      </c>
      <c r="K20" s="1">
        <v>35</v>
      </c>
      <c r="L20" s="1">
        <v>14.157999999999999</v>
      </c>
      <c r="M20" s="1">
        <v>121724.486038</v>
      </c>
      <c r="N20" s="2">
        <v>1667.6382000000001</v>
      </c>
      <c r="O20" s="1">
        <v>2063.3139999999999</v>
      </c>
      <c r="P20" s="1">
        <v>3.69999999999999</v>
      </c>
    </row>
    <row r="21" spans="1:16" x14ac:dyDescent="0.2">
      <c r="A21">
        <v>1000</v>
      </c>
      <c r="B21" t="s">
        <v>16</v>
      </c>
      <c r="C21">
        <v>1000</v>
      </c>
      <c r="D21" s="1">
        <v>58.599999999999902</v>
      </c>
      <c r="E21" s="1">
        <v>15.544</v>
      </c>
      <c r="F21" s="1">
        <v>277502.03443</v>
      </c>
      <c r="G21" s="1">
        <v>3870.6929</v>
      </c>
      <c r="H21" s="1">
        <v>4584.6130000000003</v>
      </c>
      <c r="I21" t="s">
        <v>16</v>
      </c>
      <c r="J21">
        <v>650</v>
      </c>
      <c r="K21" s="1">
        <v>37.1</v>
      </c>
      <c r="L21" s="1">
        <v>14.958</v>
      </c>
      <c r="M21" s="1">
        <v>167621.04131299999</v>
      </c>
      <c r="N21" s="2">
        <v>2340.0362</v>
      </c>
      <c r="O21" s="1">
        <v>3036.085</v>
      </c>
      <c r="P21" s="1">
        <v>4.3</v>
      </c>
    </row>
    <row r="22" spans="1:16" x14ac:dyDescent="0.2">
      <c r="A22">
        <v>1000</v>
      </c>
      <c r="B22" t="s">
        <v>16</v>
      </c>
      <c r="C22">
        <v>1000</v>
      </c>
      <c r="D22" s="1">
        <v>56.899999999999899</v>
      </c>
      <c r="E22" s="1">
        <v>15.45</v>
      </c>
      <c r="F22" s="1">
        <v>265919.49662699999</v>
      </c>
      <c r="G22" s="1">
        <v>3840.2757000000001</v>
      </c>
      <c r="H22" s="1">
        <v>4556.3119999999999</v>
      </c>
      <c r="I22" t="s">
        <v>16</v>
      </c>
      <c r="J22">
        <v>700</v>
      </c>
      <c r="K22" s="1">
        <v>38.200000000000003</v>
      </c>
      <c r="L22" s="1">
        <v>14.881</v>
      </c>
      <c r="M22" s="1">
        <v>173206.27094399999</v>
      </c>
      <c r="N22" s="2">
        <v>2501.0693000000001</v>
      </c>
      <c r="O22" s="1">
        <v>3260.982</v>
      </c>
      <c r="P22" s="1">
        <v>4.9000000000000004</v>
      </c>
    </row>
    <row r="23" spans="1:16" x14ac:dyDescent="0.2">
      <c r="A23">
        <v>1000</v>
      </c>
      <c r="B23" t="s">
        <v>16</v>
      </c>
      <c r="C23">
        <v>1000</v>
      </c>
      <c r="D23" s="1">
        <v>57.099999999999902</v>
      </c>
      <c r="E23" s="1">
        <v>15.474</v>
      </c>
      <c r="F23" s="1">
        <v>257378.53295699999</v>
      </c>
      <c r="G23" s="1">
        <v>4041.2118999999998</v>
      </c>
      <c r="H23" s="1">
        <v>4555.0540000000001</v>
      </c>
      <c r="I23" t="s">
        <v>16</v>
      </c>
      <c r="J23">
        <v>750</v>
      </c>
      <c r="K23" s="1">
        <v>37.5</v>
      </c>
      <c r="L23" s="1">
        <v>14.903</v>
      </c>
      <c r="M23" s="1">
        <v>179776.724261</v>
      </c>
      <c r="N23" s="2">
        <v>2824.3786</v>
      </c>
      <c r="O23" s="1">
        <v>3486.6010000000001</v>
      </c>
      <c r="P23" s="1">
        <v>5.4</v>
      </c>
    </row>
    <row r="24" spans="1:16" x14ac:dyDescent="0.2">
      <c r="A24">
        <v>1000</v>
      </c>
      <c r="B24" t="s">
        <v>16</v>
      </c>
      <c r="C24">
        <v>1000</v>
      </c>
      <c r="D24" s="1">
        <v>53.1</v>
      </c>
      <c r="E24" s="1">
        <v>15.565</v>
      </c>
      <c r="F24" s="1">
        <v>264178.18031000003</v>
      </c>
      <c r="G24" s="1">
        <v>3601.1765999999998</v>
      </c>
      <c r="H24" s="1">
        <v>4579.1559999999999</v>
      </c>
      <c r="I24" t="s">
        <v>16</v>
      </c>
      <c r="J24">
        <v>800</v>
      </c>
      <c r="K24" s="1">
        <v>41.9</v>
      </c>
      <c r="L24" s="1">
        <v>15.034000000000001</v>
      </c>
      <c r="M24" s="1">
        <v>197269.48237700001</v>
      </c>
      <c r="N24" s="2">
        <v>2690.4776999999999</v>
      </c>
      <c r="O24" s="1">
        <v>3717.3670000000002</v>
      </c>
      <c r="P24" s="1">
        <v>5</v>
      </c>
    </row>
    <row r="25" spans="1:16" x14ac:dyDescent="0.2">
      <c r="A25">
        <v>1000</v>
      </c>
      <c r="B25" t="s">
        <v>16</v>
      </c>
      <c r="C25">
        <v>1000</v>
      </c>
      <c r="D25" s="1">
        <v>53.2</v>
      </c>
      <c r="E25" s="1">
        <v>15.51</v>
      </c>
      <c r="F25" s="1">
        <v>273557.49067099998</v>
      </c>
      <c r="G25" s="1">
        <v>3301.5686000000001</v>
      </c>
      <c r="H25" s="1">
        <v>4574.5069999999996</v>
      </c>
      <c r="I25" t="s">
        <v>16</v>
      </c>
      <c r="J25">
        <v>850</v>
      </c>
      <c r="K25" s="1">
        <v>43.9</v>
      </c>
      <c r="L25" s="1">
        <v>14.978</v>
      </c>
      <c r="M25" s="1">
        <v>217964.97936999999</v>
      </c>
      <c r="N25" s="2">
        <v>2627.268</v>
      </c>
      <c r="O25" s="1">
        <v>3901.8829999999998</v>
      </c>
      <c r="P25" s="1">
        <v>2.9</v>
      </c>
    </row>
    <row r="26" spans="1:16" x14ac:dyDescent="0.2">
      <c r="A26">
        <v>1000</v>
      </c>
      <c r="B26" t="s">
        <v>16</v>
      </c>
      <c r="C26">
        <v>1000</v>
      </c>
      <c r="D26" s="1">
        <v>50.3</v>
      </c>
      <c r="E26" s="1">
        <v>15.474</v>
      </c>
      <c r="F26" s="1">
        <v>276331.76153999998</v>
      </c>
      <c r="G26" s="1">
        <v>3339.0351000000001</v>
      </c>
      <c r="H26" s="1">
        <v>4567.7889999999998</v>
      </c>
      <c r="I26" t="s">
        <v>16</v>
      </c>
      <c r="J26">
        <v>900</v>
      </c>
      <c r="K26" s="1">
        <v>46.4</v>
      </c>
      <c r="L26" s="1">
        <v>14.971</v>
      </c>
      <c r="M26" s="1">
        <v>232785.83565200001</v>
      </c>
      <c r="N26" s="2">
        <v>2814.9054999999998</v>
      </c>
      <c r="O26" s="1">
        <v>4065.002</v>
      </c>
      <c r="P26" s="1">
        <v>3.3</v>
      </c>
    </row>
    <row r="27" spans="1:16" x14ac:dyDescent="0.2">
      <c r="A27">
        <v>1000</v>
      </c>
      <c r="B27" t="s">
        <v>16</v>
      </c>
      <c r="C27">
        <v>1000</v>
      </c>
      <c r="D27" s="1">
        <v>52.2</v>
      </c>
      <c r="E27" s="1">
        <v>15.8</v>
      </c>
      <c r="F27" s="1">
        <v>291169.48279799998</v>
      </c>
      <c r="G27" s="1">
        <v>3432.6169</v>
      </c>
      <c r="H27" s="1">
        <v>4624.7150000000001</v>
      </c>
      <c r="I27" t="s">
        <v>16</v>
      </c>
      <c r="J27">
        <v>1000</v>
      </c>
      <c r="K27" s="1">
        <v>49.5</v>
      </c>
      <c r="L27" s="1">
        <v>15.278</v>
      </c>
      <c r="M27" s="1">
        <v>273806.34666500002</v>
      </c>
      <c r="N27" s="2">
        <v>4220.3980000000001</v>
      </c>
      <c r="O27" s="1">
        <v>4451.3580000000002</v>
      </c>
      <c r="P27" s="1">
        <v>3.3</v>
      </c>
    </row>
    <row r="28" spans="1:16" x14ac:dyDescent="0.2">
      <c r="A28">
        <v>1000</v>
      </c>
      <c r="B28" t="s">
        <v>16</v>
      </c>
      <c r="C28">
        <v>1000</v>
      </c>
      <c r="D28" s="1">
        <v>38.200000000000003</v>
      </c>
      <c r="E28" s="1">
        <v>15.984</v>
      </c>
      <c r="F28" s="1">
        <v>272783.269936</v>
      </c>
      <c r="G28" s="1">
        <v>3840.7822999999999</v>
      </c>
      <c r="H28" s="1">
        <v>4685.576</v>
      </c>
      <c r="I28" t="s">
        <v>16</v>
      </c>
      <c r="J28">
        <v>2000</v>
      </c>
      <c r="K28" s="1">
        <v>56.999999999999901</v>
      </c>
      <c r="L28" s="1">
        <v>15.602</v>
      </c>
      <c r="M28" s="1">
        <v>517068.28715799999</v>
      </c>
      <c r="N28" s="2">
        <v>7273.9434000000001</v>
      </c>
      <c r="O28" s="1">
        <v>7664.63</v>
      </c>
      <c r="P28" s="1">
        <v>4.8</v>
      </c>
    </row>
    <row r="29" spans="1:16" x14ac:dyDescent="0.2">
      <c r="A29">
        <v>1000</v>
      </c>
      <c r="B29" t="s">
        <v>16</v>
      </c>
      <c r="C29">
        <v>1000</v>
      </c>
      <c r="D29" s="1">
        <v>37.1</v>
      </c>
      <c r="E29" s="1">
        <v>16.123999999999999</v>
      </c>
      <c r="F29" s="1">
        <v>262305.81139599998</v>
      </c>
      <c r="G29" s="1">
        <v>4178.8879999999999</v>
      </c>
      <c r="H29" s="1">
        <v>4714.0150000000003</v>
      </c>
      <c r="I29" t="s">
        <v>16</v>
      </c>
      <c r="J29">
        <v>3000</v>
      </c>
      <c r="K29" s="1">
        <v>59.7</v>
      </c>
      <c r="L29" s="1">
        <v>15.753</v>
      </c>
      <c r="M29" s="1">
        <v>752046.58278299996</v>
      </c>
      <c r="N29" s="2">
        <v>11975.4563</v>
      </c>
      <c r="O29" s="1">
        <v>12006.828</v>
      </c>
      <c r="P29" s="1">
        <v>4.8</v>
      </c>
    </row>
    <row r="30" spans="1:16" x14ac:dyDescent="0.2">
      <c r="A30">
        <v>1000</v>
      </c>
      <c r="B30" t="s">
        <v>16</v>
      </c>
      <c r="C30">
        <v>1000</v>
      </c>
      <c r="D30" s="1">
        <v>34</v>
      </c>
      <c r="E30" s="1">
        <v>15.952999999999999</v>
      </c>
      <c r="F30" s="1">
        <v>266714.98124399898</v>
      </c>
      <c r="G30" s="1">
        <v>3869.8797</v>
      </c>
      <c r="H30" s="1">
        <v>4690.1120000000001</v>
      </c>
      <c r="I30" t="s">
        <v>16</v>
      </c>
      <c r="J30">
        <v>4000</v>
      </c>
      <c r="K30" s="1">
        <v>62.4</v>
      </c>
      <c r="L30" s="1">
        <v>15.613</v>
      </c>
      <c r="M30" s="1">
        <v>1024341.931572</v>
      </c>
      <c r="N30" s="2">
        <v>14860.3752</v>
      </c>
      <c r="O30" s="1">
        <v>16317.111999999999</v>
      </c>
      <c r="P30" s="1">
        <v>3.5999999999999899</v>
      </c>
    </row>
    <row r="31" spans="1:16" x14ac:dyDescent="0.2">
      <c r="A31">
        <v>1000</v>
      </c>
      <c r="B31" t="s">
        <v>16</v>
      </c>
      <c r="C31">
        <v>1000</v>
      </c>
      <c r="D31" s="1">
        <v>28.599999999999898</v>
      </c>
      <c r="E31" s="1">
        <v>15.843</v>
      </c>
      <c r="F31" s="1">
        <v>272990.010626</v>
      </c>
      <c r="G31" s="1">
        <v>3217.0263</v>
      </c>
      <c r="H31" s="1">
        <v>4664.6580000000004</v>
      </c>
      <c r="I31" t="s">
        <v>16</v>
      </c>
      <c r="J31">
        <v>5000</v>
      </c>
      <c r="K31" s="1">
        <v>66.3</v>
      </c>
      <c r="L31" s="1">
        <v>15.557</v>
      </c>
      <c r="M31" s="1">
        <v>1317776.737126</v>
      </c>
      <c r="N31" s="2">
        <v>15560.913200000001</v>
      </c>
      <c r="O31" s="1">
        <v>20111.525000000001</v>
      </c>
      <c r="P31" s="1">
        <v>5.0999999999999996</v>
      </c>
    </row>
    <row r="32" spans="1:16" x14ac:dyDescent="0.2">
      <c r="A32">
        <v>1000</v>
      </c>
      <c r="B32" t="s">
        <v>16</v>
      </c>
      <c r="C32">
        <v>1000</v>
      </c>
      <c r="D32" s="1">
        <v>26.9</v>
      </c>
      <c r="E32" s="1">
        <v>15.721</v>
      </c>
      <c r="F32" s="1">
        <v>281310.50461599999</v>
      </c>
      <c r="G32" s="1">
        <v>3282.4805000000001</v>
      </c>
      <c r="H32" s="1">
        <v>4640.3919999999998</v>
      </c>
      <c r="I32" t="s">
        <v>16</v>
      </c>
      <c r="J32">
        <v>6000</v>
      </c>
      <c r="K32" s="1">
        <v>68.7</v>
      </c>
      <c r="L32" s="1">
        <v>15.452</v>
      </c>
      <c r="M32" s="1">
        <v>1632433.404106</v>
      </c>
      <c r="N32" s="2">
        <v>19023.750499999998</v>
      </c>
      <c r="O32" s="1">
        <v>23628.469000000001</v>
      </c>
      <c r="P32" s="1">
        <v>4.3999999999999897</v>
      </c>
    </row>
    <row r="33" spans="1:16" x14ac:dyDescent="0.2">
      <c r="A33">
        <v>1000</v>
      </c>
      <c r="B33" t="s">
        <v>16</v>
      </c>
      <c r="C33">
        <v>1000</v>
      </c>
      <c r="D33" s="1">
        <v>28.299999999999901</v>
      </c>
      <c r="E33" s="1">
        <v>15.832000000000001</v>
      </c>
      <c r="F33" s="1">
        <v>269285.53605400003</v>
      </c>
      <c r="G33" s="1">
        <v>3204.1909999999998</v>
      </c>
      <c r="H33" s="1">
        <v>4674.6769999999997</v>
      </c>
      <c r="I33" t="s">
        <v>16</v>
      </c>
      <c r="J33">
        <v>7000</v>
      </c>
      <c r="K33" s="1">
        <v>67.7</v>
      </c>
      <c r="L33" s="1">
        <v>15.548999999999999</v>
      </c>
      <c r="M33" s="1">
        <v>1828777.8166439999</v>
      </c>
      <c r="N33" s="2">
        <v>21774.000499999998</v>
      </c>
      <c r="O33" s="1">
        <v>27394.591</v>
      </c>
      <c r="P33" s="1">
        <v>4</v>
      </c>
    </row>
    <row r="34" spans="1:16" x14ac:dyDescent="0.2">
      <c r="A34">
        <v>1000</v>
      </c>
      <c r="B34" t="s">
        <v>16</v>
      </c>
      <c r="C34">
        <v>1000</v>
      </c>
      <c r="D34" s="1">
        <v>26.1</v>
      </c>
      <c r="E34" s="1">
        <v>15.372</v>
      </c>
      <c r="F34" s="1">
        <v>261905.80472399999</v>
      </c>
      <c r="G34" s="1">
        <v>3097.7950000000001</v>
      </c>
      <c r="H34" s="1">
        <v>4572.4629999999997</v>
      </c>
      <c r="I34" t="s">
        <v>16</v>
      </c>
      <c r="J34">
        <v>8000</v>
      </c>
      <c r="K34" s="1">
        <v>70.7</v>
      </c>
      <c r="L34" s="1">
        <v>15.111000000000001</v>
      </c>
      <c r="M34" s="1">
        <v>2034704.5253029999</v>
      </c>
      <c r="N34" s="2">
        <v>24046.874899999999</v>
      </c>
      <c r="O34" s="1">
        <v>30083.044999999998</v>
      </c>
      <c r="P34" s="1">
        <v>3.2</v>
      </c>
    </row>
    <row r="35" spans="1:16" x14ac:dyDescent="0.2">
      <c r="A35">
        <v>1000</v>
      </c>
      <c r="B35" t="s">
        <v>16</v>
      </c>
      <c r="C35">
        <v>1000</v>
      </c>
      <c r="D35" s="1">
        <v>24.8</v>
      </c>
      <c r="E35" s="1">
        <v>15.266</v>
      </c>
      <c r="F35" s="1">
        <v>274633.30968399998</v>
      </c>
      <c r="G35" s="1">
        <v>3204.7505999999998</v>
      </c>
      <c r="H35" s="1">
        <v>4542.9660000000003</v>
      </c>
      <c r="I35" t="s">
        <v>16</v>
      </c>
      <c r="J35">
        <v>9000</v>
      </c>
      <c r="K35" s="1">
        <v>71.899999999999906</v>
      </c>
      <c r="L35" s="1">
        <v>15.018000000000001</v>
      </c>
      <c r="M35" s="1">
        <v>2407817.174199</v>
      </c>
      <c r="N35" s="2">
        <v>28104.418399999999</v>
      </c>
      <c r="O35" s="1">
        <v>33424.578000000001</v>
      </c>
      <c r="P35" s="1">
        <v>3.3</v>
      </c>
    </row>
    <row r="36" spans="1:16" x14ac:dyDescent="0.2">
      <c r="A36">
        <v>1000</v>
      </c>
      <c r="B36" t="s">
        <v>16</v>
      </c>
      <c r="C36">
        <v>1000</v>
      </c>
      <c r="D36" s="1">
        <v>21.5</v>
      </c>
      <c r="E36" s="1">
        <v>15.205</v>
      </c>
      <c r="F36" s="1">
        <v>265689.773078</v>
      </c>
      <c r="G36" s="1">
        <v>3122.8544000000002</v>
      </c>
      <c r="H36" s="1">
        <v>4532.1360000000004</v>
      </c>
      <c r="I36" t="s">
        <v>16</v>
      </c>
      <c r="J36">
        <v>10000</v>
      </c>
      <c r="K36" s="1">
        <v>76.2</v>
      </c>
      <c r="L36" s="1">
        <v>14.99</v>
      </c>
      <c r="M36" s="1">
        <v>2595831.6154759899</v>
      </c>
      <c r="N36" s="2">
        <v>30531.8596</v>
      </c>
      <c r="O36" s="1">
        <v>36704.665000000001</v>
      </c>
      <c r="P36" s="1">
        <v>2.2999999999999998</v>
      </c>
    </row>
    <row r="37" spans="1:16" x14ac:dyDescent="0.2">
      <c r="D37" s="1"/>
      <c r="E37" s="1"/>
      <c r="F37" s="1"/>
      <c r="G37" s="1"/>
      <c r="H37" s="1"/>
      <c r="K37" s="1"/>
      <c r="L37" s="1"/>
      <c r="M37" s="1"/>
      <c r="N37" s="1"/>
      <c r="O37" s="1"/>
      <c r="P37" s="1"/>
    </row>
    <row r="38" spans="1:16" x14ac:dyDescent="0.2">
      <c r="D38" s="1"/>
      <c r="E38" s="1"/>
      <c r="F38" s="1"/>
      <c r="G38" s="1"/>
      <c r="H38" s="1"/>
      <c r="K38" s="1"/>
      <c r="L38" s="1"/>
      <c r="M38" s="1"/>
      <c r="N38" s="1"/>
      <c r="O38" s="1"/>
      <c r="P38" s="1"/>
    </row>
    <row r="39" spans="1:16" x14ac:dyDescent="0.2">
      <c r="D39" s="1"/>
      <c r="E39" s="1"/>
      <c r="F39" s="1"/>
      <c r="G39" s="1"/>
      <c r="H39" s="1"/>
      <c r="K39" s="1"/>
      <c r="L39" s="1"/>
      <c r="M39" s="1"/>
      <c r="N39" s="1"/>
      <c r="O39" s="1"/>
      <c r="P39" s="1"/>
    </row>
    <row r="40" spans="1:16" x14ac:dyDescent="0.2">
      <c r="D40" s="1"/>
      <c r="E40" s="1"/>
      <c r="F40" s="1"/>
      <c r="G40" s="1"/>
      <c r="H40" s="1"/>
      <c r="K40" s="1"/>
      <c r="L40" s="1"/>
      <c r="M40" s="1"/>
      <c r="N40" s="1"/>
      <c r="O40" s="1"/>
      <c r="P40" s="1"/>
    </row>
    <row r="41" spans="1:16" x14ac:dyDescent="0.2"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</row>
    <row r="42" spans="1:16" x14ac:dyDescent="0.2">
      <c r="D42" s="1"/>
      <c r="E42" s="1"/>
      <c r="F42" s="1"/>
      <c r="G42" s="1"/>
      <c r="H42" s="1"/>
      <c r="K42" s="1"/>
      <c r="L42" s="1"/>
      <c r="M42" s="1"/>
      <c r="N42" s="1"/>
      <c r="O42" s="1"/>
      <c r="P42" s="1"/>
    </row>
    <row r="43" spans="1:16" x14ac:dyDescent="0.2">
      <c r="D43" s="1"/>
      <c r="E43" s="1"/>
      <c r="F43" s="1"/>
      <c r="G43" s="1"/>
      <c r="H43" s="1"/>
      <c r="K43" s="1"/>
      <c r="L43" s="1"/>
      <c r="M43" s="1"/>
      <c r="N43" s="1"/>
      <c r="O43" s="1"/>
      <c r="P43" s="1"/>
    </row>
    <row r="44" spans="1:16" x14ac:dyDescent="0.2">
      <c r="D44" s="1"/>
      <c r="E44" s="1"/>
      <c r="F44" s="1"/>
      <c r="G44" s="1"/>
      <c r="H44" s="1"/>
      <c r="K44" s="1"/>
      <c r="L44" s="1"/>
      <c r="M44" s="1"/>
      <c r="N44" s="1"/>
      <c r="O44" s="1"/>
      <c r="P44" s="1"/>
    </row>
    <row r="45" spans="1:16" x14ac:dyDescent="0.2">
      <c r="D45" s="1"/>
      <c r="E45" s="1"/>
      <c r="F45" s="1"/>
      <c r="G45" s="1"/>
      <c r="H45" s="1"/>
      <c r="K45" s="1"/>
      <c r="L45" s="1"/>
      <c r="M45" s="1"/>
      <c r="N45" s="1"/>
      <c r="O45" s="1"/>
      <c r="P45" s="1"/>
    </row>
    <row r="46" spans="1:16" x14ac:dyDescent="0.2">
      <c r="D46" s="1"/>
      <c r="E46" s="1"/>
      <c r="F46" s="1"/>
      <c r="G46" s="1"/>
      <c r="H46" s="1"/>
      <c r="K46" s="1"/>
      <c r="L46" s="1"/>
      <c r="M46" s="1"/>
      <c r="N46" s="1"/>
      <c r="O46" s="1"/>
      <c r="P46" s="1"/>
    </row>
    <row r="47" spans="1:16" x14ac:dyDescent="0.2"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</row>
    <row r="48" spans="1:16" x14ac:dyDescent="0.2">
      <c r="D48" s="1"/>
      <c r="E48" s="1"/>
      <c r="F48" s="1"/>
      <c r="G48" s="1"/>
      <c r="H48" s="1"/>
      <c r="K48" s="1"/>
      <c r="L48" s="1"/>
      <c r="M48" s="1"/>
      <c r="N48" s="1"/>
      <c r="O48" s="1"/>
      <c r="P48" s="1"/>
    </row>
    <row r="49" spans="4:16" x14ac:dyDescent="0.2">
      <c r="D49" s="1"/>
      <c r="E49" s="1"/>
      <c r="F49" s="1"/>
      <c r="G49" s="1"/>
      <c r="H49" s="1"/>
      <c r="K49" s="1"/>
      <c r="L49" s="1"/>
      <c r="M49" s="1"/>
      <c r="N49" s="1"/>
      <c r="O49" s="1"/>
      <c r="P49" s="1"/>
    </row>
    <row r="50" spans="4:16" x14ac:dyDescent="0.2">
      <c r="D50" s="1"/>
      <c r="E50" s="1"/>
      <c r="F50" s="1"/>
      <c r="G50" s="1"/>
      <c r="H50" s="1"/>
      <c r="K50" s="1"/>
      <c r="L50" s="1"/>
      <c r="M50" s="1"/>
      <c r="N50" s="1"/>
      <c r="O50" s="1"/>
      <c r="P50" s="1"/>
    </row>
    <row r="51" spans="4:16" x14ac:dyDescent="0.2">
      <c r="D51" s="1"/>
      <c r="E51" s="1"/>
      <c r="F51" s="1"/>
      <c r="G51" s="1"/>
      <c r="H51" s="1"/>
      <c r="K51" s="1"/>
      <c r="L51" s="1"/>
      <c r="M51" s="1"/>
      <c r="N51" s="1"/>
      <c r="O51" s="1"/>
      <c r="P51" s="1"/>
    </row>
    <row r="52" spans="4:16" x14ac:dyDescent="0.2">
      <c r="D52" s="1"/>
      <c r="E52" s="1"/>
      <c r="F52" s="1"/>
      <c r="G52" s="1"/>
      <c r="H52" s="1"/>
      <c r="K52" s="1"/>
      <c r="L52" s="1"/>
      <c r="M52" s="1"/>
      <c r="N52" s="1"/>
      <c r="O52" s="1"/>
      <c r="P52" s="1"/>
    </row>
    <row r="53" spans="4:16" x14ac:dyDescent="0.2">
      <c r="D53" s="1"/>
      <c r="E53" s="1"/>
      <c r="F53" s="1"/>
      <c r="G53" s="1"/>
      <c r="H53" s="1"/>
      <c r="K53" s="1"/>
      <c r="L53" s="1"/>
      <c r="M53" s="1"/>
      <c r="N53" s="1"/>
      <c r="O53" s="1"/>
      <c r="P53" s="1"/>
    </row>
    <row r="54" spans="4:16" x14ac:dyDescent="0.2">
      <c r="D54" s="1"/>
      <c r="E54" s="1"/>
      <c r="F54" s="1"/>
      <c r="G54" s="1"/>
      <c r="H54" s="1"/>
      <c r="K54" s="1"/>
      <c r="L54" s="1"/>
      <c r="M54" s="1"/>
      <c r="N54" s="1"/>
      <c r="O54" s="1"/>
      <c r="P54" s="1"/>
    </row>
    <row r="55" spans="4:16" x14ac:dyDescent="0.2">
      <c r="D55" s="1"/>
      <c r="E55" s="1"/>
      <c r="F55" s="1"/>
      <c r="G55" s="1"/>
      <c r="H55" s="1"/>
      <c r="K55" s="1"/>
      <c r="L55" s="1"/>
      <c r="M55" s="1"/>
      <c r="N55" s="1"/>
      <c r="O55" s="1"/>
      <c r="P55" s="1"/>
    </row>
    <row r="56" spans="4:16" x14ac:dyDescent="0.2">
      <c r="D56" s="1"/>
      <c r="E56" s="1"/>
      <c r="F56" s="1"/>
      <c r="G56" s="1"/>
      <c r="H56" s="1"/>
      <c r="K56" s="1"/>
      <c r="L56" s="1"/>
      <c r="M56" s="1"/>
      <c r="N56" s="1"/>
      <c r="O56" s="1"/>
      <c r="P56" s="1"/>
    </row>
    <row r="57" spans="4:16" x14ac:dyDescent="0.2">
      <c r="D57" s="1"/>
      <c r="E57" s="1"/>
      <c r="F57" s="1"/>
      <c r="G57" s="1"/>
      <c r="H57" s="1"/>
      <c r="K57" s="1"/>
      <c r="L57" s="1"/>
      <c r="M57" s="1"/>
      <c r="N57" s="1"/>
      <c r="O57" s="1"/>
      <c r="P57" s="1"/>
    </row>
    <row r="58" spans="4:16" x14ac:dyDescent="0.2">
      <c r="D58" s="1"/>
      <c r="E58" s="1"/>
      <c r="F58" s="1"/>
      <c r="G58" s="1"/>
      <c r="H58" s="1"/>
      <c r="K58" s="1"/>
      <c r="L58" s="1"/>
      <c r="M58" s="1"/>
      <c r="N58" s="1"/>
      <c r="O58" s="1"/>
      <c r="P58" s="1"/>
    </row>
    <row r="59" spans="4:16" x14ac:dyDescent="0.2">
      <c r="D59" s="1"/>
      <c r="E59" s="1"/>
      <c r="F59" s="1"/>
      <c r="G59" s="1"/>
      <c r="H59" s="1"/>
      <c r="K59" s="1"/>
      <c r="L59" s="1"/>
      <c r="M59" s="1"/>
      <c r="N59" s="1"/>
      <c r="O59" s="1"/>
      <c r="P59" s="1"/>
    </row>
    <row r="60" spans="4:16" x14ac:dyDescent="0.2">
      <c r="D60" s="1"/>
      <c r="E60" s="1"/>
      <c r="F60" s="1"/>
      <c r="G60" s="1"/>
      <c r="H60" s="1"/>
      <c r="K60" s="1"/>
      <c r="L60" s="1"/>
      <c r="M60" s="1"/>
      <c r="N60" s="1"/>
      <c r="O60" s="1"/>
      <c r="P60" s="1"/>
    </row>
    <row r="61" spans="4:16" x14ac:dyDescent="0.2">
      <c r="D61" s="1"/>
      <c r="E61" s="1"/>
      <c r="F61" s="1"/>
      <c r="G61" s="1"/>
      <c r="H61" s="1"/>
      <c r="K61" s="1"/>
      <c r="L61" s="1"/>
      <c r="M61" s="1"/>
      <c r="N61" s="1"/>
      <c r="O61" s="1"/>
      <c r="P61" s="1"/>
    </row>
    <row r="62" spans="4:16" x14ac:dyDescent="0.2">
      <c r="D62" s="1"/>
      <c r="E62" s="1"/>
      <c r="F62" s="1"/>
      <c r="G62" s="1"/>
      <c r="H62" s="1"/>
      <c r="K62" s="1"/>
      <c r="L62" s="1"/>
      <c r="M62" s="1"/>
      <c r="N62" s="1"/>
      <c r="O62" s="1"/>
      <c r="P62" s="1"/>
    </row>
    <row r="63" spans="4:16" x14ac:dyDescent="0.2">
      <c r="D63" s="1"/>
      <c r="E63" s="1"/>
      <c r="F63" s="1"/>
      <c r="G63" s="1"/>
      <c r="H63" s="1"/>
      <c r="K63" s="1"/>
      <c r="L63" s="1"/>
      <c r="M63" s="1"/>
      <c r="N63" s="1"/>
      <c r="O63" s="1"/>
      <c r="P63" s="1"/>
    </row>
    <row r="64" spans="4:16" x14ac:dyDescent="0.2">
      <c r="D64" s="1"/>
      <c r="E64" s="1"/>
      <c r="F64" s="1"/>
      <c r="G64" s="1"/>
      <c r="H64" s="1"/>
      <c r="K64" s="1"/>
      <c r="L64" s="1"/>
      <c r="M64" s="1"/>
      <c r="N64" s="1"/>
      <c r="O64" s="1"/>
      <c r="P64" s="1"/>
    </row>
    <row r="65" spans="4:16" x14ac:dyDescent="0.2">
      <c r="D65" s="1"/>
      <c r="E65" s="1"/>
      <c r="F65" s="1"/>
      <c r="G65" s="1"/>
      <c r="H65" s="1"/>
      <c r="K65" s="1"/>
      <c r="L65" s="1"/>
      <c r="M65" s="1"/>
      <c r="N65" s="1"/>
      <c r="O65" s="1"/>
      <c r="P65" s="1"/>
    </row>
    <row r="66" spans="4:16" x14ac:dyDescent="0.2">
      <c r="D66" s="1"/>
      <c r="E66" s="1"/>
      <c r="F66" s="1"/>
      <c r="G66" s="1"/>
      <c r="H66" s="1"/>
      <c r="K66" s="1"/>
      <c r="L66" s="1"/>
      <c r="M66" s="1"/>
      <c r="N66" s="1"/>
      <c r="O66" s="1"/>
      <c r="P66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1B50-35BE-EB4A-BA94-CE9F46B99582}">
  <dimension ref="A1:P89"/>
  <sheetViews>
    <sheetView topLeftCell="A31" workbookViewId="0">
      <selection activeCell="L45" sqref="L4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173</v>
      </c>
      <c r="O1" t="s">
        <v>12</v>
      </c>
      <c r="P1" t="s">
        <v>13</v>
      </c>
    </row>
    <row r="2" spans="1:16" x14ac:dyDescent="0.2">
      <c r="A2">
        <v>1000</v>
      </c>
      <c r="B2" t="s">
        <v>16</v>
      </c>
      <c r="C2">
        <v>1000</v>
      </c>
      <c r="D2">
        <v>99.9</v>
      </c>
      <c r="E2">
        <v>7.6529999999999996</v>
      </c>
      <c r="F2">
        <v>155697.331917</v>
      </c>
      <c r="G2">
        <v>1829.8866</v>
      </c>
      <c r="H2">
        <v>2360.89</v>
      </c>
      <c r="I2" t="s">
        <v>17</v>
      </c>
      <c r="J2">
        <v>5</v>
      </c>
      <c r="K2">
        <v>0.1</v>
      </c>
      <c r="L2">
        <v>6.6539999999999999</v>
      </c>
      <c r="M2">
        <v>993.46278099999995</v>
      </c>
      <c r="N2" s="2">
        <v>11.883599999999999</v>
      </c>
      <c r="O2">
        <v>10.253</v>
      </c>
      <c r="P2">
        <v>0</v>
      </c>
    </row>
    <row r="3" spans="1:16" x14ac:dyDescent="0.2">
      <c r="A3">
        <v>1000</v>
      </c>
      <c r="B3" t="s">
        <v>16</v>
      </c>
      <c r="C3">
        <v>1000</v>
      </c>
      <c r="D3">
        <v>98.2</v>
      </c>
      <c r="E3">
        <v>8.8279999999999994</v>
      </c>
      <c r="F3">
        <v>170900.02885899899</v>
      </c>
      <c r="G3">
        <v>2535.4641999999999</v>
      </c>
      <c r="H3">
        <v>2746.8319999999999</v>
      </c>
      <c r="I3" t="s">
        <v>17</v>
      </c>
      <c r="J3">
        <v>10</v>
      </c>
      <c r="K3">
        <v>1</v>
      </c>
      <c r="L3">
        <v>7.8460000000000001</v>
      </c>
      <c r="M3">
        <v>1688.7563519999901</v>
      </c>
      <c r="N3" s="2">
        <v>24.8504</v>
      </c>
      <c r="O3">
        <v>25.76</v>
      </c>
      <c r="P3">
        <v>0.8</v>
      </c>
    </row>
    <row r="4" spans="1:16" x14ac:dyDescent="0.2">
      <c r="A4">
        <v>1000</v>
      </c>
      <c r="B4" t="s">
        <v>16</v>
      </c>
      <c r="C4">
        <v>1000</v>
      </c>
      <c r="D4">
        <v>97</v>
      </c>
      <c r="E4">
        <v>9.8770000000000007</v>
      </c>
      <c r="F4">
        <v>184815.60758000001</v>
      </c>
      <c r="G4">
        <v>2771.6718999999998</v>
      </c>
      <c r="H4">
        <v>3028.22</v>
      </c>
      <c r="I4" t="s">
        <v>17</v>
      </c>
      <c r="J4">
        <v>20</v>
      </c>
      <c r="K4">
        <v>2</v>
      </c>
      <c r="L4">
        <v>8.907</v>
      </c>
      <c r="M4">
        <v>3849.7743439999999</v>
      </c>
      <c r="N4" s="2">
        <v>59.6845</v>
      </c>
      <c r="O4">
        <v>66.933000000000007</v>
      </c>
      <c r="P4">
        <v>1</v>
      </c>
    </row>
    <row r="5" spans="1:16" x14ac:dyDescent="0.2">
      <c r="A5">
        <v>1000</v>
      </c>
      <c r="B5" t="s">
        <v>16</v>
      </c>
      <c r="C5">
        <v>1000</v>
      </c>
      <c r="D5">
        <v>94.5</v>
      </c>
      <c r="E5">
        <v>10.84</v>
      </c>
      <c r="F5">
        <v>203353.052524</v>
      </c>
      <c r="G5">
        <v>2885.2802000000001</v>
      </c>
      <c r="H5">
        <v>3306.2739999999999</v>
      </c>
      <c r="I5" t="s">
        <v>17</v>
      </c>
      <c r="J5">
        <v>30</v>
      </c>
      <c r="K5">
        <v>4.2</v>
      </c>
      <c r="L5">
        <v>9.8949999999999996</v>
      </c>
      <c r="M5">
        <v>6070.8220799999999</v>
      </c>
      <c r="N5" s="2">
        <v>86.177000000000007</v>
      </c>
      <c r="O5">
        <v>82.272999999999996</v>
      </c>
      <c r="P5">
        <v>1.3</v>
      </c>
    </row>
    <row r="6" spans="1:16" x14ac:dyDescent="0.2">
      <c r="A6">
        <v>1000</v>
      </c>
      <c r="B6" t="s">
        <v>16</v>
      </c>
      <c r="C6">
        <v>1000</v>
      </c>
      <c r="D6">
        <v>92.3</v>
      </c>
      <c r="E6">
        <v>11.292</v>
      </c>
      <c r="F6">
        <v>212847.47365500001</v>
      </c>
      <c r="G6">
        <v>3146.4850000000001</v>
      </c>
      <c r="H6">
        <v>3426.8760000000002</v>
      </c>
      <c r="I6" t="s">
        <v>17</v>
      </c>
      <c r="J6">
        <v>40</v>
      </c>
      <c r="K6">
        <v>5.5</v>
      </c>
      <c r="L6">
        <v>10.369</v>
      </c>
      <c r="M6">
        <v>8379.8597300000001</v>
      </c>
      <c r="N6" s="2">
        <v>123.8372</v>
      </c>
      <c r="O6">
        <v>101.643</v>
      </c>
      <c r="P6">
        <v>2.19999999999999</v>
      </c>
    </row>
    <row r="7" spans="1:16" x14ac:dyDescent="0.2">
      <c r="A7">
        <v>1000</v>
      </c>
      <c r="B7" t="s">
        <v>16</v>
      </c>
      <c r="C7">
        <v>1000</v>
      </c>
      <c r="D7">
        <v>90.2</v>
      </c>
      <c r="E7">
        <v>12.090999999999999</v>
      </c>
      <c r="F7">
        <v>219126.22213400001</v>
      </c>
      <c r="G7">
        <v>3177.6815000000001</v>
      </c>
      <c r="H7">
        <v>3645.6509999999998</v>
      </c>
      <c r="I7" t="s">
        <v>17</v>
      </c>
      <c r="J7">
        <v>50</v>
      </c>
      <c r="K7">
        <v>7.3</v>
      </c>
      <c r="L7">
        <v>11.189</v>
      </c>
      <c r="M7">
        <v>11091.086098</v>
      </c>
      <c r="N7" s="2">
        <v>159.17920000000001</v>
      </c>
      <c r="O7">
        <v>142.221</v>
      </c>
      <c r="P7">
        <v>2.5</v>
      </c>
    </row>
    <row r="8" spans="1:16" x14ac:dyDescent="0.2">
      <c r="A8">
        <v>1000</v>
      </c>
      <c r="B8" t="s">
        <v>16</v>
      </c>
      <c r="C8">
        <v>1000</v>
      </c>
      <c r="D8">
        <v>89.1</v>
      </c>
      <c r="E8">
        <v>12.212999999999999</v>
      </c>
      <c r="F8">
        <v>228893.777558</v>
      </c>
      <c r="G8">
        <v>3233.0666999999999</v>
      </c>
      <c r="H8">
        <v>3667.4009999999998</v>
      </c>
      <c r="I8" t="s">
        <v>17</v>
      </c>
      <c r="J8">
        <v>60</v>
      </c>
      <c r="K8">
        <v>8.6</v>
      </c>
      <c r="L8">
        <v>11.321999999999999</v>
      </c>
      <c r="M8">
        <v>14242.001762</v>
      </c>
      <c r="N8" s="2">
        <v>201.03030000000001</v>
      </c>
      <c r="O8">
        <v>195.88499999999999</v>
      </c>
      <c r="P8">
        <v>2.2999999999999998</v>
      </c>
    </row>
    <row r="9" spans="1:16" x14ac:dyDescent="0.2">
      <c r="A9">
        <v>1000</v>
      </c>
      <c r="B9" t="s">
        <v>16</v>
      </c>
      <c r="C9">
        <v>1000</v>
      </c>
      <c r="D9">
        <v>87.9</v>
      </c>
      <c r="E9">
        <v>12.430999999999999</v>
      </c>
      <c r="F9">
        <v>226148.42946300001</v>
      </c>
      <c r="G9">
        <v>2668.8962000000001</v>
      </c>
      <c r="H9">
        <v>3711.4380000000001</v>
      </c>
      <c r="I9" t="s">
        <v>17</v>
      </c>
      <c r="J9">
        <v>70</v>
      </c>
      <c r="K9">
        <v>10.8</v>
      </c>
      <c r="L9">
        <v>11.552</v>
      </c>
      <c r="M9">
        <v>17154.890001</v>
      </c>
      <c r="N9" s="2">
        <v>201.46809999999999</v>
      </c>
      <c r="O9">
        <v>267.50799999999998</v>
      </c>
      <c r="P9">
        <v>1.3</v>
      </c>
    </row>
    <row r="10" spans="1:16" x14ac:dyDescent="0.2">
      <c r="A10">
        <v>1000</v>
      </c>
      <c r="B10" t="s">
        <v>16</v>
      </c>
      <c r="C10">
        <v>1000</v>
      </c>
      <c r="D10">
        <v>85.8</v>
      </c>
      <c r="E10">
        <v>12.561</v>
      </c>
      <c r="F10">
        <v>217431.747569</v>
      </c>
      <c r="G10">
        <v>3206.4638</v>
      </c>
      <c r="H10">
        <v>3748.1559999999999</v>
      </c>
      <c r="I10" t="s">
        <v>17</v>
      </c>
      <c r="J10">
        <v>80</v>
      </c>
      <c r="K10">
        <v>12.2</v>
      </c>
      <c r="L10">
        <v>11.702999999999999</v>
      </c>
      <c r="M10">
        <v>19233.950015999999</v>
      </c>
      <c r="N10" s="2">
        <v>283.90350000000001</v>
      </c>
      <c r="O10">
        <v>335.34800000000001</v>
      </c>
      <c r="P10">
        <v>2</v>
      </c>
    </row>
    <row r="11" spans="1:16" x14ac:dyDescent="0.2">
      <c r="A11">
        <v>1000</v>
      </c>
      <c r="B11" t="s">
        <v>16</v>
      </c>
      <c r="C11">
        <v>1000</v>
      </c>
      <c r="D11">
        <v>83.8</v>
      </c>
      <c r="E11">
        <v>13.259</v>
      </c>
      <c r="F11">
        <v>243400.378539</v>
      </c>
      <c r="G11">
        <v>3533.9369000000002</v>
      </c>
      <c r="H11">
        <v>3943.6210000000001</v>
      </c>
      <c r="I11" t="s">
        <v>17</v>
      </c>
      <c r="J11">
        <v>90</v>
      </c>
      <c r="K11">
        <v>13.8</v>
      </c>
      <c r="L11">
        <v>12.420999999999999</v>
      </c>
      <c r="M11">
        <v>24795.064691</v>
      </c>
      <c r="N11" s="2">
        <v>360.35860000000002</v>
      </c>
      <c r="O11">
        <v>419.995</v>
      </c>
      <c r="P11">
        <v>2.4</v>
      </c>
    </row>
    <row r="12" spans="1:16" x14ac:dyDescent="0.2">
      <c r="A12">
        <v>1000</v>
      </c>
      <c r="B12" t="s">
        <v>16</v>
      </c>
      <c r="C12">
        <v>1000</v>
      </c>
      <c r="D12">
        <v>83.8</v>
      </c>
      <c r="E12">
        <v>13.032999999999999</v>
      </c>
      <c r="F12">
        <v>224526.52212099999</v>
      </c>
      <c r="G12">
        <v>3236.4964</v>
      </c>
      <c r="H12">
        <v>3872.636</v>
      </c>
      <c r="I12" t="s">
        <v>17</v>
      </c>
      <c r="J12">
        <v>100</v>
      </c>
      <c r="K12">
        <v>13.9</v>
      </c>
      <c r="L12">
        <v>12.195</v>
      </c>
      <c r="M12">
        <v>25432.057535</v>
      </c>
      <c r="N12" s="2">
        <v>367.0847</v>
      </c>
      <c r="O12">
        <v>462.42500000000001</v>
      </c>
      <c r="P12">
        <v>2.2999999999999998</v>
      </c>
    </row>
    <row r="13" spans="1:16" x14ac:dyDescent="0.2">
      <c r="A13">
        <v>1000</v>
      </c>
      <c r="B13" t="s">
        <v>16</v>
      </c>
      <c r="C13">
        <v>1000</v>
      </c>
      <c r="D13">
        <v>76.2</v>
      </c>
      <c r="E13">
        <v>14.202</v>
      </c>
      <c r="F13">
        <v>246197.930112</v>
      </c>
      <c r="G13">
        <v>3600.1071000000002</v>
      </c>
      <c r="H13">
        <v>4181.625</v>
      </c>
      <c r="I13" t="s">
        <v>17</v>
      </c>
      <c r="J13">
        <v>150</v>
      </c>
      <c r="K13">
        <v>20.9</v>
      </c>
      <c r="L13">
        <v>13.44</v>
      </c>
      <c r="M13">
        <v>42147.598115000001</v>
      </c>
      <c r="N13" s="2">
        <v>617.16279999999995</v>
      </c>
      <c r="O13">
        <v>688.11699999999996</v>
      </c>
      <c r="P13">
        <v>2.9</v>
      </c>
    </row>
    <row r="14" spans="1:16" x14ac:dyDescent="0.2">
      <c r="A14">
        <v>1000</v>
      </c>
      <c r="B14" t="s">
        <v>16</v>
      </c>
      <c r="C14">
        <v>1000</v>
      </c>
      <c r="D14">
        <v>71</v>
      </c>
      <c r="E14">
        <v>15.018000000000001</v>
      </c>
      <c r="F14">
        <v>264468.60789599997</v>
      </c>
      <c r="G14">
        <v>3773.5234999999998</v>
      </c>
      <c r="H14">
        <v>4402.9660000000003</v>
      </c>
      <c r="I14" t="s">
        <v>17</v>
      </c>
      <c r="J14">
        <v>200</v>
      </c>
      <c r="K14">
        <v>25.5</v>
      </c>
      <c r="L14">
        <v>14.308</v>
      </c>
      <c r="M14">
        <v>59696.489522000003</v>
      </c>
      <c r="N14" s="2">
        <v>850.63810000000001</v>
      </c>
      <c r="O14">
        <v>855.79100000000005</v>
      </c>
      <c r="P14">
        <v>3.5</v>
      </c>
    </row>
    <row r="15" spans="1:16" x14ac:dyDescent="0.2">
      <c r="A15">
        <v>1000</v>
      </c>
      <c r="B15" t="s">
        <v>16</v>
      </c>
      <c r="C15">
        <v>1000</v>
      </c>
      <c r="D15">
        <v>68.2</v>
      </c>
      <c r="E15">
        <v>15.455</v>
      </c>
      <c r="F15">
        <v>269876.107968</v>
      </c>
      <c r="G15">
        <v>3847.7577000000001</v>
      </c>
      <c r="H15">
        <v>4531.9520000000002</v>
      </c>
      <c r="I15" t="s">
        <v>17</v>
      </c>
      <c r="J15">
        <v>250</v>
      </c>
      <c r="K15">
        <v>29.299999999999901</v>
      </c>
      <c r="L15">
        <v>14.773</v>
      </c>
      <c r="M15">
        <v>75828.250658000004</v>
      </c>
      <c r="N15" s="2">
        <v>1080.4513999999999</v>
      </c>
      <c r="O15">
        <v>1032.377</v>
      </c>
      <c r="P15">
        <v>2.5</v>
      </c>
    </row>
    <row r="16" spans="1:16" x14ac:dyDescent="0.2">
      <c r="A16">
        <v>1000</v>
      </c>
      <c r="B16" t="s">
        <v>16</v>
      </c>
      <c r="C16">
        <v>1000</v>
      </c>
      <c r="D16">
        <v>63.1</v>
      </c>
      <c r="E16">
        <v>15.766999999999999</v>
      </c>
      <c r="F16">
        <v>263077.919368</v>
      </c>
      <c r="G16">
        <v>3129.7330000000002</v>
      </c>
      <c r="H16">
        <v>4623.6149999999998</v>
      </c>
      <c r="I16" t="s">
        <v>17</v>
      </c>
      <c r="J16">
        <v>300</v>
      </c>
      <c r="K16">
        <v>32.4</v>
      </c>
      <c r="L16">
        <v>15.135999999999999</v>
      </c>
      <c r="M16">
        <v>89111.121360000005</v>
      </c>
      <c r="N16" s="2">
        <v>1059.0189</v>
      </c>
      <c r="O16">
        <v>1244.7429999999999</v>
      </c>
      <c r="P16">
        <v>4.5</v>
      </c>
    </row>
    <row r="17" spans="1:16" x14ac:dyDescent="0.2">
      <c r="A17">
        <v>1000</v>
      </c>
      <c r="B17" t="s">
        <v>16</v>
      </c>
      <c r="C17">
        <v>1000</v>
      </c>
      <c r="D17">
        <v>60.9</v>
      </c>
      <c r="E17">
        <v>16.228999999999999</v>
      </c>
      <c r="F17">
        <v>266942.96352399897</v>
      </c>
      <c r="G17">
        <v>2977.8606</v>
      </c>
      <c r="H17">
        <v>4744.6499999999996</v>
      </c>
      <c r="I17" t="s">
        <v>17</v>
      </c>
      <c r="J17">
        <v>350</v>
      </c>
      <c r="K17">
        <v>35.6</v>
      </c>
      <c r="L17">
        <v>15.62</v>
      </c>
      <c r="M17">
        <v>106892.21182</v>
      </c>
      <c r="N17" s="2">
        <v>1191.8659</v>
      </c>
      <c r="O17">
        <v>1537.557</v>
      </c>
      <c r="P17">
        <v>3.5</v>
      </c>
    </row>
    <row r="18" spans="1:16" x14ac:dyDescent="0.2">
      <c r="A18">
        <v>1000</v>
      </c>
      <c r="B18" t="s">
        <v>16</v>
      </c>
      <c r="C18">
        <v>1000</v>
      </c>
      <c r="D18">
        <v>57.599999999999902</v>
      </c>
      <c r="E18">
        <v>16.187999999999999</v>
      </c>
      <c r="F18">
        <v>273875.48681500001</v>
      </c>
      <c r="G18">
        <v>3041.0493999999999</v>
      </c>
      <c r="H18">
        <v>4736.62</v>
      </c>
      <c r="I18" t="s">
        <v>17</v>
      </c>
      <c r="J18">
        <v>400</v>
      </c>
      <c r="K18">
        <v>38.700000000000003</v>
      </c>
      <c r="L18">
        <v>15.612</v>
      </c>
      <c r="M18">
        <v>127703.208852</v>
      </c>
      <c r="N18" s="2">
        <v>1413.9538</v>
      </c>
      <c r="O18">
        <v>1835.5129999999999</v>
      </c>
      <c r="P18">
        <v>3.69999999999999</v>
      </c>
    </row>
    <row r="19" spans="1:16" x14ac:dyDescent="0.2">
      <c r="A19">
        <v>1000</v>
      </c>
      <c r="B19" t="s">
        <v>16</v>
      </c>
      <c r="C19">
        <v>1000</v>
      </c>
      <c r="D19">
        <v>55</v>
      </c>
      <c r="E19">
        <v>16.29</v>
      </c>
      <c r="F19">
        <v>273491.71935999999</v>
      </c>
      <c r="G19">
        <v>3047.8566000000001</v>
      </c>
      <c r="H19">
        <v>4779.1980000000003</v>
      </c>
      <c r="I19" t="s">
        <v>17</v>
      </c>
      <c r="J19">
        <v>450</v>
      </c>
      <c r="K19">
        <v>41.099999999999902</v>
      </c>
      <c r="L19">
        <v>15.74</v>
      </c>
      <c r="M19">
        <v>145087.068466</v>
      </c>
      <c r="N19" s="2">
        <v>1618.0514000000001</v>
      </c>
      <c r="O19">
        <v>2171.761</v>
      </c>
      <c r="P19">
        <v>3.9</v>
      </c>
    </row>
    <row r="20" spans="1:16" x14ac:dyDescent="0.2">
      <c r="A20">
        <v>1000</v>
      </c>
      <c r="B20" t="s">
        <v>16</v>
      </c>
      <c r="C20">
        <v>1000</v>
      </c>
      <c r="D20">
        <v>53.7</v>
      </c>
      <c r="E20">
        <v>16.228000000000002</v>
      </c>
      <c r="F20">
        <v>268909.43667799898</v>
      </c>
      <c r="G20">
        <v>2999.5823999999998</v>
      </c>
      <c r="H20">
        <v>4741.7529999999997</v>
      </c>
      <c r="I20" t="s">
        <v>17</v>
      </c>
      <c r="J20">
        <v>500</v>
      </c>
      <c r="K20">
        <v>42.199999999999903</v>
      </c>
      <c r="L20">
        <v>15.691000000000001</v>
      </c>
      <c r="M20">
        <v>159838.88214899899</v>
      </c>
      <c r="N20" s="2">
        <v>1781.5473999999999</v>
      </c>
      <c r="O20">
        <v>2477.3339999999998</v>
      </c>
      <c r="P20">
        <v>4.0999999999999996</v>
      </c>
    </row>
    <row r="21" spans="1:16" x14ac:dyDescent="0.2">
      <c r="A21">
        <v>1000</v>
      </c>
      <c r="B21" t="s">
        <v>16</v>
      </c>
      <c r="C21">
        <v>1000</v>
      </c>
      <c r="D21">
        <v>48.699999999999903</v>
      </c>
      <c r="E21">
        <v>16.507000000000001</v>
      </c>
      <c r="F21">
        <v>287305.63964299997</v>
      </c>
      <c r="G21">
        <v>3213.5707000000002</v>
      </c>
      <c r="H21">
        <v>4814.83</v>
      </c>
      <c r="I21" t="s">
        <v>17</v>
      </c>
      <c r="J21">
        <v>650</v>
      </c>
      <c r="K21">
        <v>46.6</v>
      </c>
      <c r="L21">
        <v>16.02</v>
      </c>
      <c r="M21">
        <v>226532.38220399999</v>
      </c>
      <c r="N21" s="2">
        <v>2527.4079000000002</v>
      </c>
      <c r="O21">
        <v>3454.9670000000001</v>
      </c>
      <c r="P21">
        <v>4.7</v>
      </c>
    </row>
    <row r="22" spans="1:16" x14ac:dyDescent="0.2">
      <c r="A22">
        <v>1000</v>
      </c>
      <c r="B22" t="s">
        <v>16</v>
      </c>
      <c r="C22">
        <v>1000</v>
      </c>
      <c r="D22">
        <v>45.5</v>
      </c>
      <c r="E22">
        <v>16.419</v>
      </c>
      <c r="F22">
        <v>272342.14418800001</v>
      </c>
      <c r="G22">
        <v>3020.3013999999998</v>
      </c>
      <c r="H22">
        <v>4807.8980000000001</v>
      </c>
      <c r="I22" t="s">
        <v>17</v>
      </c>
      <c r="J22">
        <v>700</v>
      </c>
      <c r="K22">
        <v>50.6</v>
      </c>
      <c r="L22">
        <v>15.964</v>
      </c>
      <c r="M22">
        <v>232015.10999200001</v>
      </c>
      <c r="N22" s="2">
        <v>2571.8793000000001</v>
      </c>
      <c r="O22">
        <v>3713.2629999999999</v>
      </c>
      <c r="P22">
        <v>3.9</v>
      </c>
    </row>
    <row r="23" spans="1:16" x14ac:dyDescent="0.2">
      <c r="A23">
        <v>1000</v>
      </c>
      <c r="B23" t="s">
        <v>16</v>
      </c>
      <c r="C23">
        <v>1000</v>
      </c>
      <c r="D23">
        <v>47.599999999999902</v>
      </c>
      <c r="E23">
        <v>16.402000000000001</v>
      </c>
      <c r="F23">
        <v>284280.66378499998</v>
      </c>
      <c r="G23">
        <v>3136.0772000000002</v>
      </c>
      <c r="H23">
        <v>4799.2309999999998</v>
      </c>
      <c r="I23" t="s">
        <v>17</v>
      </c>
      <c r="J23">
        <v>750</v>
      </c>
      <c r="K23">
        <v>49.1</v>
      </c>
      <c r="L23">
        <v>15.926</v>
      </c>
      <c r="M23">
        <v>259693.99965799999</v>
      </c>
      <c r="N23" s="2">
        <v>2867.3168999999998</v>
      </c>
      <c r="O23">
        <v>3942.6559999999999</v>
      </c>
      <c r="P23">
        <v>3.3</v>
      </c>
    </row>
    <row r="24" spans="1:16" x14ac:dyDescent="0.2">
      <c r="A24">
        <v>1000</v>
      </c>
      <c r="B24" t="s">
        <v>16</v>
      </c>
      <c r="C24">
        <v>1000</v>
      </c>
      <c r="D24">
        <v>43.1</v>
      </c>
      <c r="E24">
        <v>16.393999999999998</v>
      </c>
      <c r="F24">
        <v>274565.47802699998</v>
      </c>
      <c r="G24">
        <v>3110.4337</v>
      </c>
      <c r="H24">
        <v>4820.9759999999997</v>
      </c>
      <c r="I24" t="s">
        <v>17</v>
      </c>
      <c r="J24">
        <v>800</v>
      </c>
      <c r="K24">
        <v>53</v>
      </c>
      <c r="L24">
        <v>15.962999999999999</v>
      </c>
      <c r="M24">
        <v>266744.83448399999</v>
      </c>
      <c r="N24" s="2">
        <v>3021.9787999999999</v>
      </c>
      <c r="O24">
        <v>4184.5969999999998</v>
      </c>
      <c r="P24">
        <v>3.9</v>
      </c>
    </row>
    <row r="25" spans="1:16" x14ac:dyDescent="0.2">
      <c r="A25">
        <v>1000</v>
      </c>
      <c r="B25" t="s">
        <v>16</v>
      </c>
      <c r="C25">
        <v>1000</v>
      </c>
      <c r="D25">
        <v>44.6</v>
      </c>
      <c r="E25">
        <v>16.09</v>
      </c>
      <c r="F25">
        <v>273745.50778099999</v>
      </c>
      <c r="G25">
        <v>3295.2736</v>
      </c>
      <c r="H25">
        <v>4750.9189999999999</v>
      </c>
      <c r="I25" t="s">
        <v>17</v>
      </c>
      <c r="J25">
        <v>850</v>
      </c>
      <c r="K25">
        <v>53.6</v>
      </c>
      <c r="L25">
        <v>15.644</v>
      </c>
      <c r="M25">
        <v>281123.81471399998</v>
      </c>
      <c r="N25" s="2">
        <v>3379.183</v>
      </c>
      <c r="O25">
        <v>4292.4870000000001</v>
      </c>
      <c r="P25">
        <v>1.7999999999999901</v>
      </c>
    </row>
    <row r="26" spans="1:16" x14ac:dyDescent="0.2">
      <c r="A26">
        <v>1000</v>
      </c>
      <c r="B26" t="s">
        <v>16</v>
      </c>
      <c r="C26">
        <v>1000</v>
      </c>
      <c r="D26">
        <v>43.8</v>
      </c>
      <c r="E26">
        <v>16.207000000000001</v>
      </c>
      <c r="F26">
        <v>277560.68802300002</v>
      </c>
      <c r="G26">
        <v>3386.6446999999998</v>
      </c>
      <c r="H26">
        <v>4775.4380000000001</v>
      </c>
      <c r="I26" t="s">
        <v>17</v>
      </c>
      <c r="J26">
        <v>900</v>
      </c>
      <c r="K26">
        <v>53.3</v>
      </c>
      <c r="L26">
        <v>15.769</v>
      </c>
      <c r="M26">
        <v>302449.28879399999</v>
      </c>
      <c r="N26" s="2">
        <v>3683.317</v>
      </c>
      <c r="O26">
        <v>4541.9759999999997</v>
      </c>
      <c r="P26">
        <v>2.9</v>
      </c>
    </row>
    <row r="27" spans="1:16" x14ac:dyDescent="0.2">
      <c r="A27">
        <v>1000</v>
      </c>
      <c r="B27" t="s">
        <v>16</v>
      </c>
      <c r="C27">
        <v>1000</v>
      </c>
      <c r="D27">
        <v>37.700000000000003</v>
      </c>
      <c r="E27">
        <v>16.016999999999999</v>
      </c>
      <c r="F27">
        <v>278155.26141799998</v>
      </c>
      <c r="G27">
        <v>3365.8051</v>
      </c>
      <c r="H27">
        <v>4715.165</v>
      </c>
      <c r="I27" t="s">
        <v>17</v>
      </c>
      <c r="J27">
        <v>1000</v>
      </c>
      <c r="K27">
        <v>60.3</v>
      </c>
      <c r="L27">
        <v>15.64</v>
      </c>
      <c r="M27">
        <v>334996.09405299998</v>
      </c>
      <c r="N27" s="2">
        <v>4050.5843</v>
      </c>
      <c r="O27">
        <v>4830.9610000000002</v>
      </c>
      <c r="P27">
        <v>2</v>
      </c>
    </row>
    <row r="28" spans="1:16" x14ac:dyDescent="0.2">
      <c r="A28">
        <v>1000</v>
      </c>
      <c r="B28" t="s">
        <v>16</v>
      </c>
      <c r="C28">
        <v>1000</v>
      </c>
      <c r="D28">
        <v>25.2</v>
      </c>
      <c r="E28">
        <v>15.673999999999999</v>
      </c>
      <c r="F28">
        <v>442230.81465899898</v>
      </c>
      <c r="G28">
        <v>3370.3245000000002</v>
      </c>
      <c r="H28">
        <v>4677.6989999999996</v>
      </c>
      <c r="I28" t="s">
        <v>17</v>
      </c>
      <c r="J28">
        <v>2000</v>
      </c>
      <c r="K28">
        <v>72.3</v>
      </c>
      <c r="L28">
        <v>15.422000000000001</v>
      </c>
      <c r="M28">
        <v>1054352.662458</v>
      </c>
      <c r="N28" s="2">
        <v>5124.9461000000001</v>
      </c>
      <c r="O28">
        <v>8265.5589999999993</v>
      </c>
      <c r="P28">
        <v>2.5</v>
      </c>
    </row>
    <row r="29" spans="1:16" x14ac:dyDescent="0.2">
      <c r="A29">
        <v>1000</v>
      </c>
      <c r="B29" t="s">
        <v>16</v>
      </c>
      <c r="C29">
        <v>1000</v>
      </c>
      <c r="D29">
        <v>19.600000000000001</v>
      </c>
      <c r="E29">
        <v>15.05</v>
      </c>
      <c r="F29">
        <v>256575.84808</v>
      </c>
      <c r="G29">
        <v>3754.5255999999999</v>
      </c>
      <c r="H29">
        <v>4538.7299999999996</v>
      </c>
      <c r="I29" t="s">
        <v>17</v>
      </c>
      <c r="J29">
        <v>3000</v>
      </c>
      <c r="K29">
        <v>78.5</v>
      </c>
      <c r="L29">
        <v>14.853999999999999</v>
      </c>
      <c r="M29">
        <v>931301.41177400004</v>
      </c>
      <c r="N29" s="2">
        <v>13597.4211</v>
      </c>
      <c r="O29">
        <v>12554.513000000001</v>
      </c>
      <c r="P29">
        <v>1.9</v>
      </c>
    </row>
    <row r="30" spans="1:16" x14ac:dyDescent="0.2">
      <c r="A30">
        <v>1000</v>
      </c>
      <c r="B30" t="s">
        <v>16</v>
      </c>
      <c r="C30">
        <v>1000</v>
      </c>
      <c r="D30">
        <v>15.299999999999899</v>
      </c>
      <c r="E30">
        <v>14.497</v>
      </c>
      <c r="F30">
        <v>267014.41927499999</v>
      </c>
      <c r="G30">
        <v>3773.3836999999999</v>
      </c>
      <c r="H30">
        <v>4429.2420000000002</v>
      </c>
      <c r="I30" t="s">
        <v>17</v>
      </c>
      <c r="J30">
        <v>4000</v>
      </c>
      <c r="K30">
        <v>82.699999999999903</v>
      </c>
      <c r="L30">
        <v>14.343999999999999</v>
      </c>
      <c r="M30">
        <v>1300878.2941659901</v>
      </c>
      <c r="N30" s="2">
        <v>18386.1976</v>
      </c>
      <c r="O30">
        <v>16501.079000000002</v>
      </c>
      <c r="P30">
        <v>2</v>
      </c>
    </row>
    <row r="31" spans="1:16" x14ac:dyDescent="0.2">
      <c r="A31">
        <v>1000</v>
      </c>
      <c r="B31" t="s">
        <v>16</v>
      </c>
      <c r="C31">
        <v>1000</v>
      </c>
      <c r="D31">
        <v>12.8</v>
      </c>
      <c r="E31">
        <v>14.151999999999999</v>
      </c>
      <c r="F31">
        <v>250018.98299399999</v>
      </c>
      <c r="G31">
        <v>3527.0358000000001</v>
      </c>
      <c r="H31">
        <v>4353.1419999999998</v>
      </c>
      <c r="I31" t="s">
        <v>17</v>
      </c>
      <c r="J31">
        <v>5000</v>
      </c>
      <c r="K31">
        <v>84.8</v>
      </c>
      <c r="L31">
        <v>14.023999999999999</v>
      </c>
      <c r="M31">
        <v>1529108.846902</v>
      </c>
      <c r="N31" s="2">
        <v>21551.1083</v>
      </c>
      <c r="O31">
        <v>20052.928</v>
      </c>
      <c r="P31">
        <v>2.4</v>
      </c>
    </row>
    <row r="32" spans="1:16" x14ac:dyDescent="0.2">
      <c r="A32">
        <v>1000</v>
      </c>
      <c r="B32" t="s">
        <v>16</v>
      </c>
      <c r="C32">
        <v>1000</v>
      </c>
      <c r="D32">
        <v>10.8</v>
      </c>
      <c r="E32">
        <v>14.007</v>
      </c>
      <c r="F32">
        <v>256471.13382399999</v>
      </c>
      <c r="G32">
        <v>3625.4872999999998</v>
      </c>
      <c r="H32">
        <v>4331.9229999999998</v>
      </c>
      <c r="I32" t="s">
        <v>17</v>
      </c>
      <c r="J32">
        <v>6000</v>
      </c>
      <c r="K32">
        <v>88.2</v>
      </c>
      <c r="L32">
        <v>13.898999999999999</v>
      </c>
      <c r="M32">
        <v>1899931.826131</v>
      </c>
      <c r="N32" s="2">
        <v>26714.3478</v>
      </c>
      <c r="O32">
        <v>23551.054</v>
      </c>
      <c r="P32">
        <v>1</v>
      </c>
    </row>
    <row r="33" spans="1:16" x14ac:dyDescent="0.2">
      <c r="A33">
        <v>1000</v>
      </c>
      <c r="B33" t="s">
        <v>16</v>
      </c>
      <c r="C33">
        <v>1000</v>
      </c>
      <c r="D33">
        <v>10.5</v>
      </c>
      <c r="E33">
        <v>13.808</v>
      </c>
      <c r="F33">
        <v>258480.35666299899</v>
      </c>
      <c r="G33">
        <v>3283.5560999999998</v>
      </c>
      <c r="H33">
        <v>4281.2340000000004</v>
      </c>
      <c r="I33" t="s">
        <v>17</v>
      </c>
      <c r="J33">
        <v>7000</v>
      </c>
      <c r="K33">
        <v>89</v>
      </c>
      <c r="L33">
        <v>13.702999999999999</v>
      </c>
      <c r="M33">
        <v>2209137.4730440001</v>
      </c>
      <c r="N33" s="2">
        <v>28027.941699999999</v>
      </c>
      <c r="O33">
        <v>26711.572</v>
      </c>
      <c r="P33">
        <v>0.5</v>
      </c>
    </row>
    <row r="34" spans="1:16" x14ac:dyDescent="0.2">
      <c r="A34">
        <v>1000</v>
      </c>
      <c r="B34" t="s">
        <v>16</v>
      </c>
      <c r="C34">
        <v>1000</v>
      </c>
      <c r="D34">
        <v>11.4</v>
      </c>
      <c r="E34">
        <v>13.712</v>
      </c>
      <c r="F34">
        <v>256929.828752</v>
      </c>
      <c r="G34">
        <v>3253.1595000000002</v>
      </c>
      <c r="H34">
        <v>4268.7579999999998</v>
      </c>
      <c r="I34" t="s">
        <v>17</v>
      </c>
      <c r="J34">
        <v>8000</v>
      </c>
      <c r="K34">
        <v>87.9</v>
      </c>
      <c r="L34">
        <v>13.598000000000001</v>
      </c>
      <c r="M34">
        <v>2502062.7470260002</v>
      </c>
      <c r="N34" s="2">
        <v>31743.773700000002</v>
      </c>
      <c r="O34">
        <v>30068.572</v>
      </c>
      <c r="P34">
        <v>0.7</v>
      </c>
    </row>
    <row r="35" spans="1:16" x14ac:dyDescent="0.2">
      <c r="A35">
        <v>1000</v>
      </c>
      <c r="B35" t="s">
        <v>16</v>
      </c>
      <c r="C35">
        <v>1000</v>
      </c>
      <c r="D35">
        <v>10.1</v>
      </c>
      <c r="E35">
        <v>13.772</v>
      </c>
      <c r="F35">
        <v>263810.42038600001</v>
      </c>
      <c r="G35">
        <v>3434.2328000000002</v>
      </c>
      <c r="H35">
        <v>4262.5360000000001</v>
      </c>
      <c r="I35" t="s">
        <v>17</v>
      </c>
      <c r="J35">
        <v>9000</v>
      </c>
      <c r="K35">
        <v>88.9</v>
      </c>
      <c r="L35">
        <v>13.670999999999999</v>
      </c>
      <c r="M35">
        <v>2923264.5178760001</v>
      </c>
      <c r="N35" s="2">
        <v>38004.347800000003</v>
      </c>
      <c r="O35">
        <v>33728.474000000002</v>
      </c>
      <c r="P35">
        <v>1</v>
      </c>
    </row>
    <row r="36" spans="1:16" x14ac:dyDescent="0.2">
      <c r="N36" s="2"/>
    </row>
    <row r="37" spans="1:16" x14ac:dyDescent="0.2">
      <c r="N37" s="2"/>
    </row>
    <row r="38" spans="1:16" x14ac:dyDescent="0.2">
      <c r="N38" s="2"/>
    </row>
    <row r="39" spans="1:16" x14ac:dyDescent="0.2">
      <c r="N39" s="2"/>
    </row>
    <row r="40" spans="1:16" x14ac:dyDescent="0.2">
      <c r="N40" s="2"/>
    </row>
    <row r="41" spans="1:16" x14ac:dyDescent="0.2">
      <c r="N41" s="2"/>
    </row>
    <row r="42" spans="1:16" x14ac:dyDescent="0.2">
      <c r="N42" s="2"/>
    </row>
    <row r="43" spans="1:16" x14ac:dyDescent="0.2">
      <c r="N43" s="2"/>
    </row>
    <row r="44" spans="1:16" x14ac:dyDescent="0.2">
      <c r="N44" s="2"/>
    </row>
    <row r="45" spans="1:16" x14ac:dyDescent="0.2">
      <c r="N45" s="2"/>
    </row>
    <row r="46" spans="1:16" x14ac:dyDescent="0.2">
      <c r="N46" s="2"/>
    </row>
    <row r="47" spans="1:16" x14ac:dyDescent="0.2">
      <c r="N47" s="2"/>
    </row>
    <row r="48" spans="1:16" x14ac:dyDescent="0.2">
      <c r="N48" s="2"/>
    </row>
    <row r="49" spans="14:14" x14ac:dyDescent="0.2">
      <c r="N49" s="2"/>
    </row>
    <row r="50" spans="14:14" x14ac:dyDescent="0.2">
      <c r="N50" s="2"/>
    </row>
    <row r="51" spans="14:14" x14ac:dyDescent="0.2">
      <c r="N51" s="2"/>
    </row>
    <row r="52" spans="14:14" x14ac:dyDescent="0.2">
      <c r="N52" s="2"/>
    </row>
    <row r="53" spans="14:14" x14ac:dyDescent="0.2">
      <c r="N53" s="2"/>
    </row>
    <row r="54" spans="14:14" x14ac:dyDescent="0.2">
      <c r="N54" s="2"/>
    </row>
    <row r="55" spans="14:14" x14ac:dyDescent="0.2">
      <c r="N55" s="2"/>
    </row>
    <row r="56" spans="14:14" x14ac:dyDescent="0.2">
      <c r="N56" s="2"/>
    </row>
    <row r="57" spans="14:14" x14ac:dyDescent="0.2">
      <c r="N57" s="2"/>
    </row>
    <row r="58" spans="14:14" x14ac:dyDescent="0.2">
      <c r="N58" s="2"/>
    </row>
    <row r="59" spans="14:14" x14ac:dyDescent="0.2">
      <c r="N59" s="2"/>
    </row>
    <row r="60" spans="14:14" x14ac:dyDescent="0.2">
      <c r="N60" s="2"/>
    </row>
    <row r="61" spans="14:14" x14ac:dyDescent="0.2">
      <c r="N61" s="2"/>
    </row>
    <row r="62" spans="14:14" x14ac:dyDescent="0.2">
      <c r="N62" s="2"/>
    </row>
    <row r="63" spans="14:14" x14ac:dyDescent="0.2">
      <c r="N63" s="2"/>
    </row>
    <row r="64" spans="14:14" x14ac:dyDescent="0.2">
      <c r="N64" s="2"/>
    </row>
    <row r="65" spans="14:14" x14ac:dyDescent="0.2">
      <c r="N65" s="2"/>
    </row>
    <row r="66" spans="14:14" x14ac:dyDescent="0.2">
      <c r="N66" s="2"/>
    </row>
    <row r="67" spans="14:14" x14ac:dyDescent="0.2">
      <c r="N67" s="2"/>
    </row>
    <row r="68" spans="14:14" x14ac:dyDescent="0.2">
      <c r="N68" s="2"/>
    </row>
    <row r="69" spans="14:14" x14ac:dyDescent="0.2">
      <c r="N69" s="2"/>
    </row>
    <row r="70" spans="14:14" x14ac:dyDescent="0.2">
      <c r="N70" s="2"/>
    </row>
    <row r="71" spans="14:14" x14ac:dyDescent="0.2">
      <c r="N71" s="2"/>
    </row>
    <row r="72" spans="14:14" x14ac:dyDescent="0.2">
      <c r="N72" s="2"/>
    </row>
    <row r="73" spans="14:14" x14ac:dyDescent="0.2">
      <c r="N73" s="2"/>
    </row>
    <row r="74" spans="14:14" x14ac:dyDescent="0.2">
      <c r="N74" s="2"/>
    </row>
    <row r="75" spans="14:14" x14ac:dyDescent="0.2">
      <c r="N75" s="2"/>
    </row>
    <row r="76" spans="14:14" x14ac:dyDescent="0.2">
      <c r="N76" s="2"/>
    </row>
    <row r="77" spans="14:14" x14ac:dyDescent="0.2">
      <c r="N77" s="2"/>
    </row>
    <row r="78" spans="14:14" x14ac:dyDescent="0.2">
      <c r="N78" s="2"/>
    </row>
    <row r="79" spans="14:14" x14ac:dyDescent="0.2">
      <c r="N79" s="2"/>
    </row>
    <row r="80" spans="14:14" x14ac:dyDescent="0.2">
      <c r="N80" s="2"/>
    </row>
    <row r="81" spans="14:14" x14ac:dyDescent="0.2">
      <c r="N81" s="2"/>
    </row>
    <row r="82" spans="14:14" x14ac:dyDescent="0.2">
      <c r="N82" s="2"/>
    </row>
    <row r="83" spans="14:14" x14ac:dyDescent="0.2">
      <c r="N83" s="2"/>
    </row>
    <row r="84" spans="14:14" x14ac:dyDescent="0.2">
      <c r="N84" s="2"/>
    </row>
    <row r="85" spans="14:14" x14ac:dyDescent="0.2">
      <c r="N85" s="2"/>
    </row>
    <row r="86" spans="14:14" x14ac:dyDescent="0.2">
      <c r="N86" s="2"/>
    </row>
    <row r="87" spans="14:14" x14ac:dyDescent="0.2">
      <c r="N87" s="2"/>
    </row>
    <row r="88" spans="14:14" x14ac:dyDescent="0.2">
      <c r="N88" s="2"/>
    </row>
    <row r="89" spans="14:14" x14ac:dyDescent="0.2">
      <c r="N89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7211-8242-4E46-A394-ECC3906ECC22}">
  <dimension ref="A1:P77"/>
  <sheetViews>
    <sheetView workbookViewId="0">
      <selection activeCell="G1" sqref="G1"/>
    </sheetView>
  </sheetViews>
  <sheetFormatPr baseColWidth="10" defaultRowHeight="16" x14ac:dyDescent="0.2"/>
  <sheetData>
    <row r="1" spans="1:16" ht="68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172</v>
      </c>
      <c r="H1" s="4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173</v>
      </c>
      <c r="O1" s="4" t="s">
        <v>12</v>
      </c>
      <c r="P1" s="4" t="s">
        <v>13</v>
      </c>
    </row>
    <row r="2" spans="1:16" x14ac:dyDescent="0.2">
      <c r="A2">
        <v>1000</v>
      </c>
      <c r="B2" t="s">
        <v>16</v>
      </c>
      <c r="C2">
        <v>1000</v>
      </c>
      <c r="D2" s="1">
        <v>99</v>
      </c>
      <c r="E2" s="1">
        <v>7.7640000000000002</v>
      </c>
      <c r="F2" s="1">
        <v>170158.33188299899</v>
      </c>
      <c r="G2" s="1">
        <v>2036.5569</v>
      </c>
      <c r="H2" s="1">
        <v>2387.0590000000002</v>
      </c>
      <c r="I2" t="s">
        <v>18</v>
      </c>
      <c r="J2">
        <v>5</v>
      </c>
      <c r="K2" s="1">
        <v>0.89999999999999902</v>
      </c>
      <c r="L2" s="1">
        <v>6.774</v>
      </c>
      <c r="M2" s="1">
        <v>10439.953409</v>
      </c>
      <c r="N2" s="2">
        <v>125.999</v>
      </c>
      <c r="O2" s="1">
        <v>10.616</v>
      </c>
      <c r="P2" s="1">
        <v>0.1</v>
      </c>
    </row>
    <row r="3" spans="1:16" x14ac:dyDescent="0.2">
      <c r="A3">
        <v>1000</v>
      </c>
      <c r="B3" t="s">
        <v>16</v>
      </c>
      <c r="C3">
        <v>1000</v>
      </c>
      <c r="D3" s="1">
        <v>94.699999999999903</v>
      </c>
      <c r="E3" s="1">
        <v>9.4510000000000005</v>
      </c>
      <c r="F3" s="1">
        <v>173730.92881799999</v>
      </c>
      <c r="G3" s="1">
        <v>2354.7257</v>
      </c>
      <c r="H3" s="1">
        <v>2899.9389999999999</v>
      </c>
      <c r="I3" t="s">
        <v>18</v>
      </c>
      <c r="J3">
        <v>10</v>
      </c>
      <c r="K3" s="1">
        <v>3.8</v>
      </c>
      <c r="L3" s="1">
        <v>8.5039999999999996</v>
      </c>
      <c r="M3" s="1">
        <v>15559.343156999999</v>
      </c>
      <c r="N3" s="2">
        <v>210.17169999999999</v>
      </c>
      <c r="O3" s="1">
        <v>28.885000000000002</v>
      </c>
      <c r="P3" s="1">
        <v>1.5</v>
      </c>
    </row>
    <row r="4" spans="1:16" x14ac:dyDescent="0.2">
      <c r="A4">
        <v>1000</v>
      </c>
      <c r="B4" t="s">
        <v>16</v>
      </c>
      <c r="C4">
        <v>1000</v>
      </c>
      <c r="D4" s="1">
        <v>89.2</v>
      </c>
      <c r="E4" s="1">
        <v>10.212</v>
      </c>
      <c r="F4" s="1">
        <v>186961.87229899899</v>
      </c>
      <c r="G4" s="1">
        <v>2458.9589999999998</v>
      </c>
      <c r="H4" s="1">
        <v>3088.7809999999999</v>
      </c>
      <c r="I4" t="s">
        <v>18</v>
      </c>
      <c r="J4">
        <v>20</v>
      </c>
      <c r="K4" s="1">
        <v>8.6</v>
      </c>
      <c r="L4" s="1">
        <v>9.32</v>
      </c>
      <c r="M4" s="1">
        <v>32959.310914000002</v>
      </c>
      <c r="N4" s="2">
        <v>432.75420000000003</v>
      </c>
      <c r="O4" s="1">
        <v>70.551000000000002</v>
      </c>
      <c r="P4" s="1">
        <v>2.19999999999999</v>
      </c>
    </row>
    <row r="5" spans="1:16" x14ac:dyDescent="0.2">
      <c r="A5">
        <v>1000</v>
      </c>
      <c r="B5" t="s">
        <v>16</v>
      </c>
      <c r="C5">
        <v>1000</v>
      </c>
      <c r="D5" s="1">
        <v>79</v>
      </c>
      <c r="E5" s="1">
        <v>12.79</v>
      </c>
      <c r="F5" s="1">
        <v>221696.704726</v>
      </c>
      <c r="G5" s="1">
        <v>2970.5034999999998</v>
      </c>
      <c r="H5" s="1">
        <v>3786.069</v>
      </c>
      <c r="I5" t="s">
        <v>18</v>
      </c>
      <c r="J5">
        <v>30</v>
      </c>
      <c r="K5" s="1">
        <v>17.5</v>
      </c>
      <c r="L5" s="1">
        <v>12</v>
      </c>
      <c r="M5" s="1">
        <v>58469.459316</v>
      </c>
      <c r="N5" s="2">
        <v>783.31870000000004</v>
      </c>
      <c r="O5" s="1">
        <v>107.416</v>
      </c>
      <c r="P5" s="1">
        <v>3.5</v>
      </c>
    </row>
    <row r="6" spans="1:16" x14ac:dyDescent="0.2">
      <c r="A6">
        <v>1000</v>
      </c>
      <c r="B6" t="s">
        <v>16</v>
      </c>
      <c r="C6">
        <v>1000</v>
      </c>
      <c r="D6" s="1">
        <v>72.8</v>
      </c>
      <c r="E6" s="1">
        <v>13.487</v>
      </c>
      <c r="F6" s="1">
        <v>225137.81320100001</v>
      </c>
      <c r="G6" s="1">
        <v>3041.8254000000002</v>
      </c>
      <c r="H6" s="1">
        <v>3950.8339999999998</v>
      </c>
      <c r="I6" t="s">
        <v>18</v>
      </c>
      <c r="J6">
        <v>40</v>
      </c>
      <c r="K6" s="1">
        <v>22.1</v>
      </c>
      <c r="L6" s="1">
        <v>12.759</v>
      </c>
      <c r="M6" s="1">
        <v>77752.772320999997</v>
      </c>
      <c r="N6" s="2">
        <v>1049.4783</v>
      </c>
      <c r="O6" s="1">
        <v>139.15799999999999</v>
      </c>
      <c r="P6" s="1">
        <v>5.0999999999999996</v>
      </c>
    </row>
    <row r="7" spans="1:16" x14ac:dyDescent="0.2">
      <c r="A7">
        <v>1000</v>
      </c>
      <c r="B7" t="s">
        <v>16</v>
      </c>
      <c r="C7">
        <v>1000</v>
      </c>
      <c r="D7" s="1">
        <v>63.5</v>
      </c>
      <c r="E7" s="1">
        <v>14.076000000000001</v>
      </c>
      <c r="F7" s="1">
        <v>227155.04068599999</v>
      </c>
      <c r="G7" s="1">
        <v>3552.9443000000001</v>
      </c>
      <c r="H7" s="1">
        <v>4095.0459999999998</v>
      </c>
      <c r="I7" t="s">
        <v>18</v>
      </c>
      <c r="J7">
        <v>50</v>
      </c>
      <c r="K7" s="1">
        <v>32.9</v>
      </c>
      <c r="L7" s="1">
        <v>13.441000000000001</v>
      </c>
      <c r="M7" s="1">
        <v>98259.739786000006</v>
      </c>
      <c r="N7" s="2">
        <v>1537.2135000000001</v>
      </c>
      <c r="O7" s="1">
        <v>191.93600000000001</v>
      </c>
      <c r="P7" s="1">
        <v>3.5999999999999899</v>
      </c>
    </row>
    <row r="8" spans="1:16" x14ac:dyDescent="0.2">
      <c r="A8">
        <v>1000</v>
      </c>
      <c r="B8" t="s">
        <v>16</v>
      </c>
      <c r="C8">
        <v>1000</v>
      </c>
      <c r="D8" s="1">
        <v>61.6</v>
      </c>
      <c r="E8" s="1">
        <v>14.461</v>
      </c>
      <c r="F8" s="1">
        <v>239161.74875699999</v>
      </c>
      <c r="G8" s="1">
        <v>3515.9701</v>
      </c>
      <c r="H8" s="1">
        <v>4199.2120000000004</v>
      </c>
      <c r="I8" t="s">
        <v>18</v>
      </c>
      <c r="J8">
        <v>60</v>
      </c>
      <c r="K8" s="1">
        <v>34.599999999999902</v>
      </c>
      <c r="L8" s="1">
        <v>13.845000000000001</v>
      </c>
      <c r="M8" s="1">
        <v>125093.751057</v>
      </c>
      <c r="N8" s="2">
        <v>1839.741</v>
      </c>
      <c r="O8" s="1">
        <v>262.42500000000001</v>
      </c>
      <c r="P8" s="1">
        <v>3.8</v>
      </c>
    </row>
    <row r="9" spans="1:16" x14ac:dyDescent="0.2">
      <c r="A9">
        <v>1000</v>
      </c>
      <c r="B9" t="s">
        <v>16</v>
      </c>
      <c r="C9">
        <v>1000</v>
      </c>
      <c r="D9" s="1">
        <v>56.699999999999903</v>
      </c>
      <c r="E9" s="1">
        <v>14.829000000000001</v>
      </c>
      <c r="F9" s="1">
        <v>242153.09232299999</v>
      </c>
      <c r="G9" s="1">
        <v>3296.8506000000002</v>
      </c>
      <c r="H9" s="1">
        <v>4298.9960000000001</v>
      </c>
      <c r="I9" t="s">
        <v>18</v>
      </c>
      <c r="J9">
        <v>70</v>
      </c>
      <c r="K9" s="1">
        <v>40.1</v>
      </c>
      <c r="L9" s="1">
        <v>14.262</v>
      </c>
      <c r="M9" s="1">
        <v>146215.602759</v>
      </c>
      <c r="N9" s="2">
        <v>1986.8505</v>
      </c>
      <c r="O9" s="1">
        <v>347.95100000000002</v>
      </c>
      <c r="P9" s="1">
        <v>3.2</v>
      </c>
    </row>
    <row r="10" spans="1:16" x14ac:dyDescent="0.2">
      <c r="A10">
        <v>1000</v>
      </c>
      <c r="B10" t="s">
        <v>16</v>
      </c>
      <c r="C10">
        <v>1000</v>
      </c>
      <c r="D10" s="1">
        <v>53.6</v>
      </c>
      <c r="E10" s="1">
        <v>15.188000000000001</v>
      </c>
      <c r="F10" s="1">
        <v>247992.11322</v>
      </c>
      <c r="G10" s="1">
        <v>3299.4908999999998</v>
      </c>
      <c r="H10" s="1">
        <v>4411.33</v>
      </c>
      <c r="I10" t="s">
        <v>18</v>
      </c>
      <c r="J10">
        <v>80</v>
      </c>
      <c r="K10" s="1">
        <v>42.4</v>
      </c>
      <c r="L10" s="1">
        <v>14.651999999999999</v>
      </c>
      <c r="M10" s="1">
        <v>170832.49461699999</v>
      </c>
      <c r="N10" s="2">
        <v>2269.0243999999998</v>
      </c>
      <c r="O10" s="1">
        <v>439.75200000000001</v>
      </c>
      <c r="P10" s="1">
        <v>4</v>
      </c>
    </row>
    <row r="11" spans="1:16" x14ac:dyDescent="0.2">
      <c r="A11">
        <v>1000</v>
      </c>
      <c r="B11" t="s">
        <v>16</v>
      </c>
      <c r="C11">
        <v>1000</v>
      </c>
      <c r="D11" s="1">
        <v>50.4</v>
      </c>
      <c r="E11" s="1">
        <v>15.241</v>
      </c>
      <c r="F11" s="1">
        <v>249152.169872</v>
      </c>
      <c r="G11" s="1">
        <v>3424.0326</v>
      </c>
      <c r="H11" s="1">
        <v>4399.3900000000003</v>
      </c>
      <c r="I11" t="s">
        <v>18</v>
      </c>
      <c r="J11">
        <v>90</v>
      </c>
      <c r="K11" s="1">
        <v>45.7</v>
      </c>
      <c r="L11" s="1">
        <v>14.737</v>
      </c>
      <c r="M11" s="1">
        <v>192464.887452</v>
      </c>
      <c r="N11" s="2">
        <v>2638.0789</v>
      </c>
      <c r="O11" s="1">
        <v>513.12199999999996</v>
      </c>
      <c r="P11" s="1">
        <v>3.9</v>
      </c>
    </row>
    <row r="12" spans="1:16" x14ac:dyDescent="0.2">
      <c r="A12">
        <v>1000</v>
      </c>
      <c r="B12" t="s">
        <v>16</v>
      </c>
      <c r="C12">
        <v>1000</v>
      </c>
      <c r="D12" s="1">
        <v>48.8</v>
      </c>
      <c r="E12" s="1">
        <v>15.281000000000001</v>
      </c>
      <c r="F12" s="1">
        <v>248819.866882</v>
      </c>
      <c r="G12" s="1">
        <v>3417.4933000000001</v>
      </c>
      <c r="H12" s="1">
        <v>4416.8339999999998</v>
      </c>
      <c r="I12" t="s">
        <v>18</v>
      </c>
      <c r="J12">
        <v>100</v>
      </c>
      <c r="K12" s="1">
        <v>48.1</v>
      </c>
      <c r="L12" s="1">
        <v>14.792999999999999</v>
      </c>
      <c r="M12" s="1">
        <v>213175.73045999999</v>
      </c>
      <c r="N12" s="2">
        <v>2918.5540000000001</v>
      </c>
      <c r="O12" s="1">
        <v>577.48299999999995</v>
      </c>
      <c r="P12" s="1">
        <v>3.1</v>
      </c>
    </row>
    <row r="13" spans="1:16" x14ac:dyDescent="0.2">
      <c r="A13">
        <v>1000</v>
      </c>
      <c r="B13" t="s">
        <v>16</v>
      </c>
      <c r="C13">
        <v>1000</v>
      </c>
      <c r="D13" s="1">
        <v>40.9</v>
      </c>
      <c r="E13" s="1">
        <v>15.945</v>
      </c>
      <c r="F13" s="1">
        <v>258848.344404</v>
      </c>
      <c r="G13" s="1">
        <v>3533.0286999999998</v>
      </c>
      <c r="H13" s="1">
        <v>4579.808</v>
      </c>
      <c r="I13" t="s">
        <v>18</v>
      </c>
      <c r="J13">
        <v>150</v>
      </c>
      <c r="K13" s="1">
        <v>54.9</v>
      </c>
      <c r="L13" s="1">
        <v>15.536</v>
      </c>
      <c r="M13" s="1">
        <v>325027.86630299903</v>
      </c>
      <c r="N13" s="2">
        <v>4434.7376000000004</v>
      </c>
      <c r="O13" s="1">
        <v>812.46400000000006</v>
      </c>
      <c r="P13" s="1">
        <v>4.2</v>
      </c>
    </row>
    <row r="14" spans="1:16" x14ac:dyDescent="0.2">
      <c r="A14">
        <v>1000</v>
      </c>
      <c r="B14" t="s">
        <v>16</v>
      </c>
      <c r="C14">
        <v>1000</v>
      </c>
      <c r="D14" s="1">
        <v>32.799999999999997</v>
      </c>
      <c r="E14" s="1">
        <v>16.363</v>
      </c>
      <c r="F14" s="1">
        <v>267574.15667200001</v>
      </c>
      <c r="G14" s="1">
        <v>3561.9065000000001</v>
      </c>
      <c r="H14" s="1">
        <v>4706.9030000000002</v>
      </c>
      <c r="I14" t="s">
        <v>18</v>
      </c>
      <c r="J14">
        <v>200</v>
      </c>
      <c r="K14" s="1">
        <v>63.5</v>
      </c>
      <c r="L14" s="1">
        <v>16.035</v>
      </c>
      <c r="M14" s="1">
        <v>445121.984245</v>
      </c>
      <c r="N14" s="2">
        <v>5920.1911</v>
      </c>
      <c r="O14" s="1">
        <v>995.51</v>
      </c>
      <c r="P14" s="1">
        <v>3.69999999999999</v>
      </c>
    </row>
    <row r="15" spans="1:16" x14ac:dyDescent="0.2">
      <c r="A15">
        <v>1000</v>
      </c>
      <c r="B15" t="s">
        <v>16</v>
      </c>
      <c r="C15">
        <v>1000</v>
      </c>
      <c r="D15" s="1">
        <v>25.5</v>
      </c>
      <c r="E15" s="1">
        <v>16.481999999999999</v>
      </c>
      <c r="F15" s="1">
        <v>264901.58012100001</v>
      </c>
      <c r="G15" s="1">
        <v>3534.4205999999999</v>
      </c>
      <c r="H15" s="1">
        <v>4719.4830000000002</v>
      </c>
      <c r="I15" t="s">
        <v>18</v>
      </c>
      <c r="J15">
        <v>250</v>
      </c>
      <c r="K15" s="1">
        <v>71.2</v>
      </c>
      <c r="L15" s="1">
        <v>16.227</v>
      </c>
      <c r="M15" s="1">
        <v>556126.86988000001</v>
      </c>
      <c r="N15" s="2">
        <v>7409.4684999999999</v>
      </c>
      <c r="O15" s="1">
        <v>1178.7860000000001</v>
      </c>
      <c r="P15" s="1">
        <v>3.3</v>
      </c>
    </row>
    <row r="16" spans="1:16" x14ac:dyDescent="0.2">
      <c r="A16">
        <v>1000</v>
      </c>
      <c r="B16" t="s">
        <v>16</v>
      </c>
      <c r="C16">
        <v>1000</v>
      </c>
      <c r="D16" s="1">
        <v>20.8</v>
      </c>
      <c r="E16" s="1">
        <v>16.713999999999999</v>
      </c>
      <c r="F16" s="1">
        <v>269189.22882999998</v>
      </c>
      <c r="G16" s="1">
        <v>3163.4944</v>
      </c>
      <c r="H16" s="1">
        <v>4779.5379999999996</v>
      </c>
      <c r="I16" t="s">
        <v>18</v>
      </c>
      <c r="J16">
        <v>300</v>
      </c>
      <c r="K16" s="1">
        <v>76.400000000000006</v>
      </c>
      <c r="L16" s="1">
        <v>16.506</v>
      </c>
      <c r="M16" s="1">
        <v>669915.06549399998</v>
      </c>
      <c r="N16" s="2">
        <v>7819.6031999999996</v>
      </c>
      <c r="O16" s="1">
        <v>1419.021</v>
      </c>
      <c r="P16" s="1">
        <v>2.8</v>
      </c>
    </row>
    <row r="17" spans="1:16" x14ac:dyDescent="0.2">
      <c r="A17">
        <v>1000</v>
      </c>
      <c r="B17" t="s">
        <v>16</v>
      </c>
      <c r="C17">
        <v>1000</v>
      </c>
      <c r="D17" s="1">
        <v>19.600000000000001</v>
      </c>
      <c r="E17" s="1">
        <v>16.885999999999999</v>
      </c>
      <c r="F17" s="1">
        <v>276140.99387100001</v>
      </c>
      <c r="G17" s="1">
        <v>3245.1644999999999</v>
      </c>
      <c r="H17" s="1">
        <v>4844.6639999999998</v>
      </c>
      <c r="I17" t="s">
        <v>18</v>
      </c>
      <c r="J17">
        <v>350</v>
      </c>
      <c r="K17" s="1">
        <v>77.2</v>
      </c>
      <c r="L17" s="1">
        <v>16.690000000000001</v>
      </c>
      <c r="M17" s="1">
        <v>797498.21853999898</v>
      </c>
      <c r="N17" s="2">
        <v>9370.0239000000001</v>
      </c>
      <c r="O17" s="1">
        <v>1696.4649999999999</v>
      </c>
      <c r="P17" s="1">
        <v>3.2</v>
      </c>
    </row>
    <row r="18" spans="1:16" x14ac:dyDescent="0.2">
      <c r="A18">
        <v>1000</v>
      </c>
      <c r="B18" t="s">
        <v>16</v>
      </c>
      <c r="C18">
        <v>1000</v>
      </c>
      <c r="D18" s="1">
        <v>18.7</v>
      </c>
      <c r="E18" s="1">
        <v>16.55</v>
      </c>
      <c r="F18" s="1">
        <v>269882.41214899998</v>
      </c>
      <c r="G18" s="1">
        <v>3206.4124999999999</v>
      </c>
      <c r="H18" s="1">
        <v>4753.8969999999999</v>
      </c>
      <c r="I18" t="s">
        <v>18</v>
      </c>
      <c r="J18">
        <v>400</v>
      </c>
      <c r="K18" s="1">
        <v>79.3</v>
      </c>
      <c r="L18" s="1">
        <v>16.363</v>
      </c>
      <c r="M18" s="1">
        <v>893371.85767499998</v>
      </c>
      <c r="N18" s="2">
        <v>10581.1435</v>
      </c>
      <c r="O18" s="1">
        <v>1949.588</v>
      </c>
      <c r="P18" s="1">
        <v>2</v>
      </c>
    </row>
    <row r="19" spans="1:16" x14ac:dyDescent="0.2">
      <c r="A19">
        <v>1000</v>
      </c>
      <c r="B19" t="s">
        <v>16</v>
      </c>
      <c r="C19">
        <v>1000</v>
      </c>
      <c r="D19" s="1">
        <v>17.5</v>
      </c>
      <c r="E19" s="1">
        <v>16.687000000000001</v>
      </c>
      <c r="F19" s="1">
        <v>275541.08032200002</v>
      </c>
      <c r="G19" s="1">
        <v>3240.2716999999998</v>
      </c>
      <c r="H19" s="1">
        <v>4783.4049999999997</v>
      </c>
      <c r="I19" t="s">
        <v>18</v>
      </c>
      <c r="J19">
        <v>450</v>
      </c>
      <c r="K19" s="1">
        <v>80.099999999999994</v>
      </c>
      <c r="L19" s="1">
        <v>16.512</v>
      </c>
      <c r="M19" s="1">
        <v>1032287.684316</v>
      </c>
      <c r="N19" s="2">
        <v>12122.185799999999</v>
      </c>
      <c r="O19" s="1">
        <v>2276.6289999999999</v>
      </c>
      <c r="P19" s="1">
        <v>2.4</v>
      </c>
    </row>
    <row r="20" spans="1:16" x14ac:dyDescent="0.2">
      <c r="A20">
        <v>1000</v>
      </c>
      <c r="B20" t="s">
        <v>16</v>
      </c>
      <c r="C20">
        <v>1000</v>
      </c>
      <c r="D20" s="1">
        <v>14.399999999999901</v>
      </c>
      <c r="E20" s="1">
        <v>16.678000000000001</v>
      </c>
      <c r="F20" s="1">
        <v>274221.72425299999</v>
      </c>
      <c r="G20" s="1">
        <v>3221.7267000000002</v>
      </c>
      <c r="H20" s="1">
        <v>4786.7139999999999</v>
      </c>
      <c r="I20" t="s">
        <v>18</v>
      </c>
      <c r="J20">
        <v>500</v>
      </c>
      <c r="K20" s="1">
        <v>84.3</v>
      </c>
      <c r="L20" s="1">
        <v>16.533999999999999</v>
      </c>
      <c r="M20" s="1">
        <v>1125914.63582699</v>
      </c>
      <c r="N20" s="2">
        <v>13177.7086</v>
      </c>
      <c r="O20" s="1">
        <v>2591.8919999999998</v>
      </c>
      <c r="P20" s="1">
        <v>1.3</v>
      </c>
    </row>
    <row r="21" spans="1:16" x14ac:dyDescent="0.2">
      <c r="A21">
        <v>1000</v>
      </c>
      <c r="B21" t="s">
        <v>16</v>
      </c>
      <c r="C21">
        <v>1000</v>
      </c>
      <c r="D21" s="1">
        <v>10.7</v>
      </c>
      <c r="E21" s="1">
        <v>16.474</v>
      </c>
      <c r="F21" s="1">
        <v>266890.11810399999</v>
      </c>
      <c r="G21" s="1">
        <v>3164.6986000000002</v>
      </c>
      <c r="H21" s="1">
        <v>4747.7629999999999</v>
      </c>
      <c r="I21" t="s">
        <v>18</v>
      </c>
      <c r="J21">
        <v>650</v>
      </c>
      <c r="K21" s="1">
        <v>87.4</v>
      </c>
      <c r="L21" s="1">
        <v>16.367000000000001</v>
      </c>
      <c r="M21" s="1">
        <v>1402982.2095969999</v>
      </c>
      <c r="N21" s="2">
        <v>16620.534599999999</v>
      </c>
      <c r="O21" s="1">
        <v>3432.1550000000002</v>
      </c>
      <c r="P21" s="1">
        <v>1.9</v>
      </c>
    </row>
    <row r="22" spans="1:16" x14ac:dyDescent="0.2">
      <c r="A22">
        <v>1000</v>
      </c>
      <c r="B22" t="s">
        <v>16</v>
      </c>
      <c r="C22">
        <v>1000</v>
      </c>
      <c r="D22" s="1">
        <v>9.6999999999999993</v>
      </c>
      <c r="E22" s="1">
        <v>16.344999999999999</v>
      </c>
      <c r="F22" s="1">
        <v>268314.482127</v>
      </c>
      <c r="G22" s="1">
        <v>3180.1309000000001</v>
      </c>
      <c r="H22" s="1">
        <v>4703.0919999999996</v>
      </c>
      <c r="I22" t="s">
        <v>18</v>
      </c>
      <c r="J22">
        <v>700</v>
      </c>
      <c r="K22" s="1">
        <v>87.4</v>
      </c>
      <c r="L22" s="1">
        <v>16.248000000000001</v>
      </c>
      <c r="M22" s="1">
        <v>1521167.017833</v>
      </c>
      <c r="N22" s="2">
        <v>18041.694</v>
      </c>
      <c r="O22" s="1">
        <v>3655.8090000000002</v>
      </c>
      <c r="P22" s="1">
        <v>2.9</v>
      </c>
    </row>
    <row r="23" spans="1:16" x14ac:dyDescent="0.2">
      <c r="A23">
        <v>1000</v>
      </c>
      <c r="B23" t="s">
        <v>16</v>
      </c>
      <c r="C23">
        <v>1000</v>
      </c>
      <c r="D23" s="1">
        <v>11.6</v>
      </c>
      <c r="E23" s="1">
        <v>16.454999999999998</v>
      </c>
      <c r="F23" s="1">
        <v>265966.23114300001</v>
      </c>
      <c r="G23" s="1">
        <v>3186.5095999999999</v>
      </c>
      <c r="H23" s="1">
        <v>4734.0370000000003</v>
      </c>
      <c r="I23" t="s">
        <v>18</v>
      </c>
      <c r="J23">
        <v>750</v>
      </c>
      <c r="K23" s="1">
        <v>87</v>
      </c>
      <c r="L23" s="1">
        <v>16.338999999999999</v>
      </c>
      <c r="M23" s="1">
        <v>1638428.2383650001</v>
      </c>
      <c r="N23" s="2">
        <v>19591.0344</v>
      </c>
      <c r="O23" s="1">
        <v>3936.2779999999998</v>
      </c>
      <c r="P23" s="1">
        <v>1.4</v>
      </c>
    </row>
    <row r="24" spans="1:16" x14ac:dyDescent="0.2">
      <c r="A24">
        <v>1000</v>
      </c>
      <c r="B24" t="s">
        <v>16</v>
      </c>
      <c r="C24">
        <v>1000</v>
      </c>
      <c r="D24" s="1">
        <v>10.199999999999999</v>
      </c>
      <c r="E24" s="1">
        <v>16.600999999999999</v>
      </c>
      <c r="F24" s="1">
        <v>267763.87431500002</v>
      </c>
      <c r="G24" s="1">
        <v>3200.3845999999999</v>
      </c>
      <c r="H24" s="1">
        <v>4766.1419999999998</v>
      </c>
      <c r="I24" t="s">
        <v>18</v>
      </c>
      <c r="J24">
        <v>800</v>
      </c>
      <c r="K24" s="1">
        <v>87.3</v>
      </c>
      <c r="L24" s="1">
        <v>16.498999999999999</v>
      </c>
      <c r="M24" s="1">
        <v>1716674.146644</v>
      </c>
      <c r="N24" s="2">
        <v>20490.876400000001</v>
      </c>
      <c r="O24" s="1">
        <v>4199.1469999999999</v>
      </c>
      <c r="P24" s="1">
        <v>2.5</v>
      </c>
    </row>
    <row r="25" spans="1:16" x14ac:dyDescent="0.2">
      <c r="A25">
        <v>1000</v>
      </c>
      <c r="B25" t="s">
        <v>16</v>
      </c>
      <c r="C25">
        <v>1000</v>
      </c>
      <c r="D25" s="1">
        <v>10.6</v>
      </c>
      <c r="E25" s="1">
        <v>16.113</v>
      </c>
      <c r="F25" s="1">
        <v>265818.170705</v>
      </c>
      <c r="G25" s="1">
        <v>3152.8105999999998</v>
      </c>
      <c r="H25" s="1">
        <v>4657.1239999999998</v>
      </c>
      <c r="I25" t="s">
        <v>18</v>
      </c>
      <c r="J25">
        <v>850</v>
      </c>
      <c r="K25" s="1">
        <v>87.6</v>
      </c>
      <c r="L25" s="1">
        <v>16.007000000000001</v>
      </c>
      <c r="M25" s="1">
        <v>1824390.9022319999</v>
      </c>
      <c r="N25" s="2">
        <v>21634.772300000001</v>
      </c>
      <c r="O25" s="1">
        <v>4289.2950000000001</v>
      </c>
      <c r="P25" s="1">
        <v>1.7999999999999901</v>
      </c>
    </row>
    <row r="26" spans="1:16" x14ac:dyDescent="0.2">
      <c r="A26">
        <v>1000</v>
      </c>
      <c r="B26" t="s">
        <v>16</v>
      </c>
      <c r="C26">
        <v>1000</v>
      </c>
      <c r="D26" s="1">
        <v>9.6999999999999993</v>
      </c>
      <c r="E26" s="1">
        <v>16.425999999999998</v>
      </c>
      <c r="F26" s="1">
        <v>272147.66893099999</v>
      </c>
      <c r="G26" s="1">
        <v>3213.5756999999999</v>
      </c>
      <c r="H26" s="1">
        <v>4731.924</v>
      </c>
      <c r="I26" t="s">
        <v>18</v>
      </c>
      <c r="J26">
        <v>900</v>
      </c>
      <c r="K26" s="1">
        <v>88.1</v>
      </c>
      <c r="L26" s="1">
        <v>16.329000000000001</v>
      </c>
      <c r="M26" s="1">
        <v>1996775.2606860001</v>
      </c>
      <c r="N26" s="2">
        <v>23559.376799999998</v>
      </c>
      <c r="O26" s="1">
        <v>4570.9520000000002</v>
      </c>
      <c r="P26" s="1">
        <v>2.19999999999999</v>
      </c>
    </row>
    <row r="27" spans="1:16" x14ac:dyDescent="0.2">
      <c r="A27">
        <v>1000</v>
      </c>
      <c r="B27" t="s">
        <v>16</v>
      </c>
      <c r="C27">
        <v>1000</v>
      </c>
      <c r="D27" s="1">
        <v>10.1</v>
      </c>
      <c r="E27" s="1">
        <v>16.353000000000002</v>
      </c>
      <c r="F27" s="1">
        <v>268232.05519799999</v>
      </c>
      <c r="G27" s="1">
        <v>3238.4764</v>
      </c>
      <c r="H27" s="1">
        <v>4722.518</v>
      </c>
      <c r="I27" t="s">
        <v>18</v>
      </c>
      <c r="J27">
        <v>1000</v>
      </c>
      <c r="K27" s="1">
        <v>88.3</v>
      </c>
      <c r="L27" s="1">
        <v>16.251999999999999</v>
      </c>
      <c r="M27" s="1">
        <v>2181248.1198280002</v>
      </c>
      <c r="N27" s="2">
        <v>26328.523499999999</v>
      </c>
      <c r="O27" s="1">
        <v>4952.2780000000002</v>
      </c>
      <c r="P27" s="1">
        <v>1.6</v>
      </c>
    </row>
    <row r="28" spans="1:16" x14ac:dyDescent="0.2">
      <c r="A28">
        <v>1000</v>
      </c>
      <c r="B28" t="s">
        <v>16</v>
      </c>
      <c r="C28">
        <v>1000</v>
      </c>
      <c r="D28" s="1">
        <v>7.5</v>
      </c>
      <c r="E28" s="1">
        <v>16.111000000000001</v>
      </c>
      <c r="F28" s="1">
        <v>257442.63285600001</v>
      </c>
      <c r="G28" s="1">
        <v>3068.0725000000002</v>
      </c>
      <c r="H28" s="1">
        <v>4642.66</v>
      </c>
      <c r="I28" t="s">
        <v>18</v>
      </c>
      <c r="J28">
        <v>2000</v>
      </c>
      <c r="K28" s="1">
        <v>90.9</v>
      </c>
      <c r="L28" s="1">
        <v>16.036000000000001</v>
      </c>
      <c r="M28" s="1">
        <v>4018017.377262</v>
      </c>
      <c r="N28" s="2">
        <v>47748.3586</v>
      </c>
      <c r="O28" s="1">
        <v>8786.1720000000005</v>
      </c>
      <c r="P28" s="1">
        <v>1.6</v>
      </c>
    </row>
    <row r="29" spans="1:16" x14ac:dyDescent="0.2">
      <c r="A29">
        <v>1000</v>
      </c>
      <c r="B29" t="s">
        <v>16</v>
      </c>
      <c r="C29">
        <v>1000</v>
      </c>
      <c r="D29" s="1">
        <v>9.6999999999999993</v>
      </c>
      <c r="E29" s="1">
        <v>16.224</v>
      </c>
      <c r="F29" s="1">
        <v>273109.94484399998</v>
      </c>
      <c r="G29" s="1">
        <v>3202.9466000000002</v>
      </c>
      <c r="H29" s="1">
        <v>4646.5789999999997</v>
      </c>
      <c r="I29" t="s">
        <v>18</v>
      </c>
      <c r="J29">
        <v>3000</v>
      </c>
      <c r="K29" s="1">
        <v>89.4</v>
      </c>
      <c r="L29" s="1">
        <v>16.126999999999999</v>
      </c>
      <c r="M29" s="1">
        <v>6270877.9163879901</v>
      </c>
      <c r="N29" s="2">
        <v>73450.150699999998</v>
      </c>
      <c r="O29" s="1">
        <v>13650.251</v>
      </c>
      <c r="P29" s="1">
        <v>0.89999999999999902</v>
      </c>
    </row>
    <row r="30" spans="1:16" x14ac:dyDescent="0.2">
      <c r="A30">
        <v>1000</v>
      </c>
      <c r="B30" t="s">
        <v>16</v>
      </c>
      <c r="C30">
        <v>1000</v>
      </c>
      <c r="D30" s="1">
        <v>7.9</v>
      </c>
      <c r="E30" s="1">
        <v>15.672000000000001</v>
      </c>
      <c r="F30" s="1">
        <v>264690.53588500002</v>
      </c>
      <c r="G30" s="1">
        <v>3106.4902999999999</v>
      </c>
      <c r="H30" s="1">
        <v>4507.9889999999996</v>
      </c>
      <c r="I30" t="s">
        <v>18</v>
      </c>
      <c r="J30">
        <v>4000</v>
      </c>
      <c r="K30" s="1">
        <v>91.2</v>
      </c>
      <c r="L30" s="1">
        <v>15.593</v>
      </c>
      <c r="M30" s="1">
        <v>8044294.4780829996</v>
      </c>
      <c r="N30" s="2">
        <v>94024.201100000006</v>
      </c>
      <c r="O30" s="1">
        <v>17752.065999999999</v>
      </c>
      <c r="P30" s="1">
        <v>0.89999999999999902</v>
      </c>
    </row>
    <row r="31" spans="1:16" x14ac:dyDescent="0.2">
      <c r="A31">
        <v>1000</v>
      </c>
      <c r="B31" t="s">
        <v>16</v>
      </c>
      <c r="C31">
        <v>1000</v>
      </c>
      <c r="D31" s="1">
        <v>8</v>
      </c>
      <c r="E31" s="1">
        <v>16.058</v>
      </c>
      <c r="F31" s="1">
        <v>260606.268908</v>
      </c>
      <c r="G31" s="1">
        <v>3218.9672999999998</v>
      </c>
      <c r="H31" s="1">
        <v>4629.8599999999997</v>
      </c>
      <c r="I31" t="s">
        <v>18</v>
      </c>
      <c r="J31">
        <v>5000</v>
      </c>
      <c r="K31" s="1">
        <v>91.4</v>
      </c>
      <c r="L31" s="1">
        <v>15.978</v>
      </c>
      <c r="M31" s="1">
        <v>9888049.7596979998</v>
      </c>
      <c r="N31" s="2">
        <v>121956.76270000001</v>
      </c>
      <c r="O31" s="1">
        <v>22701.597000000002</v>
      </c>
      <c r="P31" s="1">
        <v>0.6</v>
      </c>
    </row>
    <row r="32" spans="1:16" x14ac:dyDescent="0.2">
      <c r="D32" s="1"/>
      <c r="E32" s="1"/>
      <c r="F32" s="1"/>
      <c r="G32" s="1"/>
      <c r="H32" s="1"/>
      <c r="K32" s="1"/>
      <c r="L32" s="1"/>
      <c r="M32" s="1"/>
      <c r="N32" s="1"/>
      <c r="O32" s="1"/>
      <c r="P32" s="1"/>
    </row>
    <row r="33" spans="4:16" x14ac:dyDescent="0.2">
      <c r="D33" s="1"/>
      <c r="E33" s="1"/>
      <c r="F33" s="1"/>
      <c r="G33" s="1"/>
      <c r="H33" s="1"/>
      <c r="K33" s="1"/>
      <c r="L33" s="1"/>
      <c r="M33" s="1"/>
      <c r="N33" s="1"/>
      <c r="O33" s="1"/>
      <c r="P33" s="1"/>
    </row>
    <row r="34" spans="4:16" x14ac:dyDescent="0.2">
      <c r="D34" s="1"/>
      <c r="E34" s="1"/>
      <c r="F34" s="1"/>
      <c r="G34" s="1"/>
      <c r="H34" s="1"/>
      <c r="K34" s="1"/>
      <c r="L34" s="1"/>
      <c r="M34" s="1"/>
      <c r="N34" s="1"/>
      <c r="O34" s="1"/>
      <c r="P34" s="1"/>
    </row>
    <row r="35" spans="4:16" x14ac:dyDescent="0.2">
      <c r="D35" s="1"/>
      <c r="E35" s="1"/>
      <c r="F35" s="1"/>
      <c r="G35" s="1"/>
      <c r="H35" s="1"/>
      <c r="K35" s="1"/>
      <c r="L35" s="1"/>
      <c r="M35" s="1"/>
      <c r="N35" s="1"/>
      <c r="O35" s="1"/>
      <c r="P35" s="1"/>
    </row>
    <row r="36" spans="4:16" x14ac:dyDescent="0.2">
      <c r="D36" s="1"/>
      <c r="E36" s="1"/>
      <c r="F36" s="1"/>
      <c r="G36" s="1"/>
      <c r="H36" s="1"/>
      <c r="K36" s="1"/>
      <c r="L36" s="1"/>
      <c r="M36" s="1"/>
      <c r="N36" s="1"/>
      <c r="O36" s="1"/>
      <c r="P36" s="1"/>
    </row>
    <row r="37" spans="4:16" x14ac:dyDescent="0.2">
      <c r="D37" s="1"/>
      <c r="E37" s="1"/>
      <c r="F37" s="1"/>
      <c r="G37" s="1"/>
      <c r="H37" s="1"/>
      <c r="K37" s="1"/>
      <c r="L37" s="1"/>
      <c r="M37" s="1"/>
      <c r="N37" s="1"/>
      <c r="O37" s="1"/>
      <c r="P37" s="1"/>
    </row>
    <row r="38" spans="4:16" x14ac:dyDescent="0.2">
      <c r="D38" s="1"/>
      <c r="E38" s="1"/>
      <c r="F38" s="1"/>
      <c r="G38" s="1"/>
      <c r="H38" s="1"/>
      <c r="K38" s="1"/>
      <c r="L38" s="1"/>
      <c r="M38" s="1"/>
      <c r="N38" s="1"/>
      <c r="O38" s="1"/>
      <c r="P38" s="1"/>
    </row>
    <row r="39" spans="4:16" x14ac:dyDescent="0.2">
      <c r="D39" s="1"/>
      <c r="E39" s="1"/>
      <c r="F39" s="1"/>
      <c r="G39" s="1"/>
      <c r="H39" s="1"/>
      <c r="K39" s="1"/>
      <c r="L39" s="1"/>
      <c r="M39" s="1"/>
      <c r="N39" s="1"/>
      <c r="O39" s="1"/>
      <c r="P39" s="1"/>
    </row>
    <row r="40" spans="4:16" x14ac:dyDescent="0.2">
      <c r="D40" s="1"/>
      <c r="E40" s="1"/>
      <c r="F40" s="1"/>
      <c r="G40" s="1"/>
      <c r="H40" s="1"/>
      <c r="K40" s="1"/>
      <c r="L40" s="1"/>
      <c r="M40" s="1"/>
      <c r="N40" s="1"/>
      <c r="O40" s="1"/>
      <c r="P40" s="1"/>
    </row>
    <row r="41" spans="4:16" x14ac:dyDescent="0.2">
      <c r="D41" s="1"/>
      <c r="E41" s="1"/>
      <c r="F41" s="1"/>
      <c r="G41" s="1"/>
      <c r="H41" s="1"/>
      <c r="K41" s="1"/>
      <c r="L41" s="1"/>
      <c r="M41" s="1"/>
      <c r="N41" s="1"/>
      <c r="O41" s="1"/>
      <c r="P41" s="1"/>
    </row>
    <row r="42" spans="4:16" x14ac:dyDescent="0.2">
      <c r="D42" s="1"/>
      <c r="E42" s="1"/>
      <c r="F42" s="1"/>
      <c r="G42" s="1"/>
      <c r="H42" s="1"/>
      <c r="K42" s="1"/>
      <c r="L42" s="1"/>
      <c r="M42" s="1"/>
      <c r="N42" s="1"/>
      <c r="O42" s="1"/>
      <c r="P42" s="1"/>
    </row>
    <row r="43" spans="4:16" x14ac:dyDescent="0.2">
      <c r="D43" s="1"/>
      <c r="E43" s="1"/>
      <c r="F43" s="1"/>
      <c r="G43" s="1"/>
      <c r="H43" s="1"/>
      <c r="K43" s="1"/>
      <c r="L43" s="1"/>
      <c r="M43" s="1"/>
      <c r="N43" s="1"/>
      <c r="O43" s="1"/>
      <c r="P43" s="1"/>
    </row>
    <row r="44" spans="4:16" x14ac:dyDescent="0.2">
      <c r="D44" s="1"/>
      <c r="E44" s="1"/>
      <c r="F44" s="1"/>
      <c r="G44" s="1"/>
      <c r="H44" s="1"/>
      <c r="K44" s="1"/>
      <c r="L44" s="1"/>
      <c r="M44" s="1"/>
      <c r="N44" s="1"/>
      <c r="O44" s="1"/>
      <c r="P44" s="1"/>
    </row>
    <row r="45" spans="4:16" x14ac:dyDescent="0.2">
      <c r="D45" s="1"/>
      <c r="E45" s="1"/>
      <c r="F45" s="1"/>
      <c r="G45" s="1"/>
      <c r="H45" s="1"/>
      <c r="K45" s="1"/>
      <c r="L45" s="1"/>
      <c r="M45" s="1"/>
      <c r="N45" s="1"/>
      <c r="O45" s="1"/>
      <c r="P45" s="1"/>
    </row>
    <row r="46" spans="4:16" x14ac:dyDescent="0.2">
      <c r="D46" s="1"/>
      <c r="E46" s="1"/>
      <c r="F46" s="1"/>
      <c r="G46" s="1"/>
      <c r="H46" s="1"/>
      <c r="K46" s="1"/>
      <c r="L46" s="1"/>
      <c r="M46" s="1"/>
      <c r="N46" s="1"/>
      <c r="O46" s="1"/>
      <c r="P46" s="1"/>
    </row>
    <row r="47" spans="4:16" x14ac:dyDescent="0.2"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</row>
    <row r="48" spans="4:16" x14ac:dyDescent="0.2">
      <c r="D48" s="1"/>
      <c r="E48" s="1"/>
      <c r="F48" s="1"/>
      <c r="G48" s="1"/>
      <c r="H48" s="1"/>
      <c r="K48" s="1"/>
      <c r="L48" s="1"/>
      <c r="M48" s="1"/>
      <c r="N48" s="1"/>
      <c r="O48" s="1"/>
      <c r="P48" s="1"/>
    </row>
    <row r="49" spans="4:16" x14ac:dyDescent="0.2">
      <c r="D49" s="1"/>
      <c r="E49" s="1"/>
      <c r="F49" s="1"/>
      <c r="G49" s="1"/>
      <c r="H49" s="1"/>
      <c r="K49" s="1"/>
      <c r="L49" s="1"/>
      <c r="M49" s="1"/>
      <c r="N49" s="1"/>
      <c r="O49" s="1"/>
      <c r="P49" s="1"/>
    </row>
    <row r="50" spans="4:16" x14ac:dyDescent="0.2">
      <c r="D50" s="1"/>
      <c r="E50" s="1"/>
      <c r="F50" s="1"/>
      <c r="G50" s="1"/>
      <c r="H50" s="1"/>
      <c r="K50" s="1"/>
      <c r="L50" s="1"/>
      <c r="M50" s="1"/>
      <c r="N50" s="1"/>
      <c r="O50" s="1"/>
      <c r="P50" s="1"/>
    </row>
    <row r="51" spans="4:16" x14ac:dyDescent="0.2">
      <c r="D51" s="1"/>
      <c r="E51" s="1"/>
      <c r="F51" s="1"/>
      <c r="G51" s="1"/>
      <c r="H51" s="1"/>
      <c r="K51" s="1"/>
      <c r="L51" s="1"/>
      <c r="M51" s="1"/>
      <c r="N51" s="1"/>
      <c r="O51" s="1"/>
      <c r="P51" s="1"/>
    </row>
    <row r="52" spans="4:16" x14ac:dyDescent="0.2">
      <c r="D52" s="1"/>
      <c r="E52" s="1"/>
      <c r="F52" s="1"/>
      <c r="G52" s="1"/>
      <c r="H52" s="1"/>
      <c r="K52" s="1"/>
      <c r="L52" s="1"/>
      <c r="M52" s="1"/>
      <c r="N52" s="1"/>
      <c r="O52" s="1"/>
      <c r="P52" s="1"/>
    </row>
    <row r="53" spans="4:16" x14ac:dyDescent="0.2">
      <c r="D53" s="1"/>
      <c r="E53" s="1"/>
      <c r="F53" s="1"/>
      <c r="G53" s="1"/>
      <c r="H53" s="1"/>
      <c r="K53" s="1"/>
      <c r="L53" s="1"/>
      <c r="M53" s="1"/>
      <c r="N53" s="1"/>
      <c r="O53" s="1"/>
      <c r="P53" s="1"/>
    </row>
    <row r="54" spans="4:16" x14ac:dyDescent="0.2">
      <c r="D54" s="1"/>
      <c r="E54" s="1"/>
      <c r="F54" s="1"/>
      <c r="G54" s="1"/>
      <c r="H54" s="1"/>
      <c r="K54" s="1"/>
      <c r="L54" s="1"/>
      <c r="M54" s="1"/>
      <c r="N54" s="1"/>
      <c r="O54" s="1"/>
      <c r="P54" s="1"/>
    </row>
    <row r="55" spans="4:16" x14ac:dyDescent="0.2">
      <c r="D55" s="1"/>
      <c r="E55" s="1"/>
      <c r="F55" s="1"/>
      <c r="G55" s="1"/>
      <c r="H55" s="1"/>
      <c r="K55" s="1"/>
      <c r="L55" s="1"/>
      <c r="M55" s="1"/>
      <c r="N55" s="1"/>
      <c r="O55" s="1"/>
      <c r="P55" s="1"/>
    </row>
    <row r="56" spans="4:16" x14ac:dyDescent="0.2">
      <c r="D56" s="1"/>
      <c r="E56" s="1"/>
      <c r="F56" s="1"/>
      <c r="G56" s="1"/>
      <c r="H56" s="1"/>
      <c r="K56" s="1"/>
      <c r="L56" s="1"/>
      <c r="M56" s="1"/>
      <c r="N56" s="1"/>
      <c r="O56" s="1"/>
      <c r="P56" s="1"/>
    </row>
    <row r="57" spans="4:16" x14ac:dyDescent="0.2">
      <c r="D57" s="1"/>
      <c r="E57" s="1"/>
      <c r="F57" s="1"/>
      <c r="G57" s="1"/>
      <c r="H57" s="1"/>
      <c r="K57" s="1"/>
      <c r="L57" s="1"/>
      <c r="M57" s="1"/>
      <c r="N57" s="1"/>
      <c r="O57" s="1"/>
      <c r="P57" s="1"/>
    </row>
    <row r="58" spans="4:16" x14ac:dyDescent="0.2">
      <c r="D58" s="1"/>
      <c r="E58" s="1"/>
      <c r="F58" s="1"/>
      <c r="G58" s="1"/>
      <c r="H58" s="1"/>
      <c r="K58" s="1"/>
      <c r="L58" s="1"/>
      <c r="M58" s="1"/>
      <c r="N58" s="1"/>
      <c r="O58" s="1"/>
      <c r="P58" s="1"/>
    </row>
    <row r="59" spans="4:16" x14ac:dyDescent="0.2">
      <c r="D59" s="1"/>
      <c r="E59" s="1"/>
      <c r="F59" s="1"/>
      <c r="G59" s="1"/>
      <c r="H59" s="1"/>
      <c r="K59" s="1"/>
      <c r="L59" s="1"/>
      <c r="M59" s="1"/>
      <c r="N59" s="1"/>
      <c r="O59" s="1"/>
      <c r="P59" s="1"/>
    </row>
    <row r="60" spans="4:16" x14ac:dyDescent="0.2">
      <c r="D60" s="1"/>
      <c r="E60" s="1"/>
      <c r="F60" s="1"/>
      <c r="G60" s="1"/>
      <c r="H60" s="1"/>
      <c r="K60" s="1"/>
      <c r="L60" s="1"/>
      <c r="M60" s="1"/>
      <c r="N60" s="1"/>
      <c r="O60" s="1"/>
      <c r="P60" s="1"/>
    </row>
    <row r="61" spans="4:16" x14ac:dyDescent="0.2">
      <c r="D61" s="1"/>
      <c r="E61" s="1"/>
      <c r="F61" s="1"/>
      <c r="G61" s="1"/>
      <c r="H61" s="1"/>
      <c r="K61" s="1"/>
      <c r="L61" s="1"/>
      <c r="M61" s="1"/>
      <c r="N61" s="1"/>
      <c r="O61" s="1"/>
      <c r="P61" s="1"/>
    </row>
    <row r="62" spans="4:16" x14ac:dyDescent="0.2">
      <c r="D62" s="1"/>
      <c r="E62" s="1"/>
      <c r="F62" s="1"/>
      <c r="G62" s="1"/>
      <c r="H62" s="1"/>
      <c r="K62" s="1"/>
      <c r="L62" s="1"/>
      <c r="M62" s="1"/>
      <c r="N62" s="1"/>
      <c r="O62" s="1"/>
      <c r="P62" s="1"/>
    </row>
    <row r="63" spans="4:16" x14ac:dyDescent="0.2">
      <c r="D63" s="1"/>
      <c r="E63" s="1"/>
      <c r="F63" s="1"/>
      <c r="G63" s="1"/>
      <c r="H63" s="1"/>
      <c r="K63" s="1"/>
      <c r="L63" s="1"/>
      <c r="M63" s="1"/>
      <c r="N63" s="1"/>
      <c r="O63" s="1"/>
      <c r="P63" s="1"/>
    </row>
    <row r="64" spans="4:16" x14ac:dyDescent="0.2">
      <c r="D64" s="1"/>
      <c r="E64" s="1"/>
      <c r="F64" s="1"/>
      <c r="G64" s="1"/>
      <c r="H64" s="1"/>
      <c r="K64" s="1"/>
      <c r="L64" s="1"/>
      <c r="M64" s="1"/>
      <c r="N64" s="1"/>
      <c r="O64" s="1"/>
      <c r="P64" s="1"/>
    </row>
    <row r="65" spans="4:16" x14ac:dyDescent="0.2">
      <c r="D65" s="1"/>
      <c r="E65" s="1"/>
      <c r="F65" s="1"/>
      <c r="G65" s="1"/>
      <c r="H65" s="1"/>
      <c r="K65" s="1"/>
      <c r="L65" s="1"/>
      <c r="M65" s="1"/>
      <c r="N65" s="1"/>
      <c r="O65" s="1"/>
      <c r="P65" s="1"/>
    </row>
    <row r="66" spans="4:16" x14ac:dyDescent="0.2">
      <c r="D66" s="1"/>
      <c r="E66" s="1"/>
      <c r="F66" s="1"/>
      <c r="G66" s="1"/>
      <c r="H66" s="1"/>
      <c r="K66" s="1"/>
      <c r="L66" s="1"/>
      <c r="M66" s="1"/>
      <c r="N66" s="1"/>
      <c r="O66" s="1"/>
      <c r="P66" s="1"/>
    </row>
    <row r="67" spans="4:16" x14ac:dyDescent="0.2">
      <c r="D67" s="1"/>
      <c r="E67" s="1"/>
      <c r="F67" s="1"/>
      <c r="G67" s="1"/>
      <c r="H67" s="1"/>
      <c r="K67" s="1"/>
      <c r="L67" s="1"/>
      <c r="M67" s="1"/>
      <c r="N67" s="1"/>
      <c r="O67" s="1"/>
      <c r="P67" s="1"/>
    </row>
    <row r="68" spans="4:16" x14ac:dyDescent="0.2">
      <c r="D68" s="1"/>
      <c r="E68" s="1"/>
      <c r="F68" s="1"/>
      <c r="G68" s="1"/>
      <c r="H68" s="1"/>
      <c r="K68" s="1"/>
      <c r="L68" s="1"/>
      <c r="M68" s="1"/>
      <c r="N68" s="1"/>
      <c r="O68" s="1"/>
      <c r="P68" s="1"/>
    </row>
    <row r="69" spans="4:16" x14ac:dyDescent="0.2">
      <c r="D69" s="1"/>
      <c r="E69" s="1"/>
      <c r="F69" s="1"/>
      <c r="G69" s="1"/>
      <c r="H69" s="1"/>
      <c r="K69" s="1"/>
      <c r="L69" s="1"/>
      <c r="M69" s="1"/>
      <c r="N69" s="1"/>
      <c r="O69" s="1"/>
      <c r="P69" s="1"/>
    </row>
    <row r="70" spans="4:16" x14ac:dyDescent="0.2">
      <c r="D70" s="1"/>
      <c r="E70" s="1"/>
      <c r="F70" s="1"/>
      <c r="G70" s="1"/>
      <c r="H70" s="1"/>
      <c r="K70" s="1"/>
      <c r="L70" s="1"/>
      <c r="M70" s="1"/>
      <c r="N70" s="1"/>
      <c r="O70" s="1"/>
      <c r="P70" s="1"/>
    </row>
    <row r="71" spans="4:16" x14ac:dyDescent="0.2">
      <c r="D71" s="1"/>
      <c r="E71" s="1"/>
      <c r="F71" s="1"/>
      <c r="G71" s="1"/>
      <c r="H71" s="1"/>
      <c r="K71" s="1"/>
      <c r="L71" s="1"/>
      <c r="M71" s="1"/>
      <c r="N71" s="1"/>
      <c r="O71" s="1"/>
      <c r="P71" s="1"/>
    </row>
    <row r="72" spans="4:16" x14ac:dyDescent="0.2">
      <c r="D72" s="1"/>
      <c r="E72" s="1"/>
      <c r="F72" s="1"/>
      <c r="G72" s="1"/>
      <c r="H72" s="1"/>
      <c r="K72" s="1"/>
      <c r="L72" s="1"/>
      <c r="M72" s="1"/>
      <c r="N72" s="1"/>
      <c r="O72" s="1"/>
      <c r="P72" s="1"/>
    </row>
    <row r="73" spans="4:16" x14ac:dyDescent="0.2">
      <c r="D73" s="1"/>
      <c r="E73" s="1"/>
      <c r="F73" s="1"/>
      <c r="G73" s="1"/>
      <c r="H73" s="1"/>
      <c r="K73" s="1"/>
      <c r="L73" s="1"/>
      <c r="M73" s="1"/>
      <c r="N73" s="1"/>
      <c r="O73" s="1"/>
      <c r="P73" s="1"/>
    </row>
    <row r="74" spans="4:16" x14ac:dyDescent="0.2">
      <c r="D74" s="1"/>
      <c r="E74" s="1"/>
      <c r="F74" s="1"/>
      <c r="G74" s="1"/>
      <c r="H74" s="1"/>
      <c r="K74" s="1"/>
      <c r="L74" s="1"/>
      <c r="M74" s="1"/>
      <c r="N74" s="1"/>
      <c r="O74" s="1"/>
      <c r="P74" s="1"/>
    </row>
    <row r="75" spans="4:16" x14ac:dyDescent="0.2">
      <c r="D75" s="1"/>
      <c r="E75" s="1"/>
      <c r="F75" s="1"/>
      <c r="G75" s="1"/>
      <c r="H75" s="1"/>
      <c r="K75" s="1"/>
      <c r="L75" s="1"/>
      <c r="M75" s="1"/>
      <c r="N75" s="1"/>
      <c r="O75" s="1"/>
      <c r="P75" s="1"/>
    </row>
    <row r="76" spans="4:16" x14ac:dyDescent="0.2">
      <c r="D76" s="1"/>
      <c r="E76" s="1"/>
      <c r="F76" s="1"/>
      <c r="G76" s="1"/>
      <c r="H76" s="1"/>
      <c r="K76" s="1"/>
      <c r="L76" s="1"/>
      <c r="M76" s="1"/>
      <c r="N76" s="1"/>
      <c r="O76" s="1"/>
      <c r="P76" s="1"/>
    </row>
    <row r="77" spans="4:16" x14ac:dyDescent="0.2">
      <c r="D77" s="1"/>
      <c r="E77" s="1"/>
      <c r="F77" s="1"/>
      <c r="G77" s="1"/>
      <c r="H77" s="1"/>
      <c r="K77" s="1"/>
      <c r="L77" s="1"/>
      <c r="M77" s="1"/>
      <c r="N77" s="1"/>
      <c r="O77" s="1"/>
      <c r="P77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B474-7EBE-F14A-81E1-887EBA6F6B48}">
  <dimension ref="A1:P30"/>
  <sheetViews>
    <sheetView workbookViewId="0">
      <selection activeCell="N1" sqref="N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173</v>
      </c>
      <c r="O1" t="s">
        <v>12</v>
      </c>
      <c r="P1" t="s">
        <v>13</v>
      </c>
    </row>
    <row r="2" spans="1:16" x14ac:dyDescent="0.2">
      <c r="A2">
        <v>1000</v>
      </c>
      <c r="B2" t="s">
        <v>16</v>
      </c>
      <c r="C2">
        <v>1000</v>
      </c>
      <c r="D2">
        <v>91.7</v>
      </c>
      <c r="E2">
        <v>9.9760000000000009</v>
      </c>
      <c r="F2">
        <v>184961.38104599999</v>
      </c>
      <c r="G2">
        <v>2168.5252999999998</v>
      </c>
      <c r="H2">
        <v>3095.3449999999998</v>
      </c>
      <c r="I2" t="s">
        <v>19</v>
      </c>
      <c r="J2">
        <v>10</v>
      </c>
      <c r="K2">
        <v>6.1</v>
      </c>
      <c r="L2">
        <v>9.0589999999999993</v>
      </c>
      <c r="M2">
        <v>2718.2157969999998</v>
      </c>
      <c r="N2" s="2">
        <v>31.4148</v>
      </c>
      <c r="O2">
        <v>30.94</v>
      </c>
      <c r="P2">
        <v>2.19999999999999</v>
      </c>
    </row>
    <row r="3" spans="1:16" x14ac:dyDescent="0.2">
      <c r="A3">
        <v>1000</v>
      </c>
      <c r="B3" t="s">
        <v>16</v>
      </c>
      <c r="C3">
        <v>1000</v>
      </c>
      <c r="D3">
        <v>83.2</v>
      </c>
      <c r="E3">
        <v>10.802</v>
      </c>
      <c r="F3">
        <v>192318.23061</v>
      </c>
      <c r="G3">
        <v>2347.6219000000001</v>
      </c>
      <c r="H3">
        <v>3269.0329999999999</v>
      </c>
      <c r="I3" t="s">
        <v>19</v>
      </c>
      <c r="J3">
        <v>20</v>
      </c>
      <c r="K3">
        <v>15.299999999999899</v>
      </c>
      <c r="L3">
        <v>9.9700000000000006</v>
      </c>
      <c r="M3">
        <v>6241.2896540000002</v>
      </c>
      <c r="N3" s="2">
        <v>75.621799999999993</v>
      </c>
      <c r="O3">
        <v>76.128</v>
      </c>
      <c r="P3">
        <v>1.5</v>
      </c>
    </row>
    <row r="4" spans="1:16" x14ac:dyDescent="0.2">
      <c r="A4">
        <v>1000</v>
      </c>
      <c r="B4" t="s">
        <v>16</v>
      </c>
      <c r="C4">
        <v>1000</v>
      </c>
      <c r="D4">
        <v>74</v>
      </c>
      <c r="E4">
        <v>11.272</v>
      </c>
      <c r="F4">
        <v>199947.45137900001</v>
      </c>
      <c r="G4">
        <v>2381.1381000000001</v>
      </c>
      <c r="H4">
        <v>3362.0940000000001</v>
      </c>
      <c r="I4" t="s">
        <v>19</v>
      </c>
      <c r="J4">
        <v>30</v>
      </c>
      <c r="K4">
        <v>24.4</v>
      </c>
      <c r="L4">
        <v>10.532</v>
      </c>
      <c r="M4">
        <v>8649.6528080000007</v>
      </c>
      <c r="N4" s="2">
        <v>102.79770000000001</v>
      </c>
      <c r="O4">
        <v>93.58</v>
      </c>
      <c r="P4">
        <v>1.6</v>
      </c>
    </row>
    <row r="5" spans="1:16" x14ac:dyDescent="0.2">
      <c r="A5">
        <v>1000</v>
      </c>
      <c r="B5" t="s">
        <v>16</v>
      </c>
      <c r="C5">
        <v>1000</v>
      </c>
      <c r="D5">
        <v>67.900000000000006</v>
      </c>
      <c r="E5">
        <v>11.76</v>
      </c>
      <c r="F5">
        <v>215148.00753</v>
      </c>
      <c r="G5">
        <v>2483.7357999999999</v>
      </c>
      <c r="H5">
        <v>3501.444</v>
      </c>
      <c r="I5" t="s">
        <v>19</v>
      </c>
      <c r="J5">
        <v>40</v>
      </c>
      <c r="K5">
        <v>29.599999999999898</v>
      </c>
      <c r="L5">
        <v>11.081</v>
      </c>
      <c r="M5">
        <v>12027.662420000001</v>
      </c>
      <c r="N5" s="2">
        <v>138.21029999999999</v>
      </c>
      <c r="O5">
        <v>120.96</v>
      </c>
      <c r="P5">
        <v>2.5</v>
      </c>
    </row>
    <row r="6" spans="1:16" x14ac:dyDescent="0.2">
      <c r="A6">
        <v>1000</v>
      </c>
      <c r="B6" t="s">
        <v>16</v>
      </c>
      <c r="C6">
        <v>1000</v>
      </c>
      <c r="D6">
        <v>66</v>
      </c>
      <c r="E6">
        <v>11.486000000000001</v>
      </c>
      <c r="F6">
        <v>205990.55998300001</v>
      </c>
      <c r="G6">
        <v>2386.7698</v>
      </c>
      <c r="H6">
        <v>3412.8339999999998</v>
      </c>
      <c r="I6" t="s">
        <v>19</v>
      </c>
      <c r="J6">
        <v>50</v>
      </c>
      <c r="K6">
        <v>31.8</v>
      </c>
      <c r="L6">
        <v>10.826000000000001</v>
      </c>
      <c r="M6">
        <v>14558.318275</v>
      </c>
      <c r="N6" s="2">
        <v>168.7216</v>
      </c>
      <c r="O6">
        <v>151.41</v>
      </c>
      <c r="P6">
        <v>2.19999999999999</v>
      </c>
    </row>
    <row r="7" spans="1:16" x14ac:dyDescent="0.2">
      <c r="A7">
        <v>1000</v>
      </c>
      <c r="B7" t="s">
        <v>16</v>
      </c>
      <c r="C7">
        <v>1000</v>
      </c>
      <c r="D7">
        <v>63.8</v>
      </c>
      <c r="E7">
        <v>11.897</v>
      </c>
      <c r="F7">
        <v>207703.536349</v>
      </c>
      <c r="G7">
        <v>2451.4841999999999</v>
      </c>
      <c r="H7">
        <v>3521.46</v>
      </c>
      <c r="I7" t="s">
        <v>19</v>
      </c>
      <c r="J7">
        <v>60</v>
      </c>
      <c r="K7">
        <v>34.4</v>
      </c>
      <c r="L7">
        <v>11.259</v>
      </c>
      <c r="M7">
        <v>18510.252581999899</v>
      </c>
      <c r="N7" s="2">
        <v>218.03210000000001</v>
      </c>
      <c r="O7">
        <v>204.51599999999999</v>
      </c>
      <c r="P7">
        <v>1.7999999999999901</v>
      </c>
    </row>
    <row r="8" spans="1:16" x14ac:dyDescent="0.2">
      <c r="A8">
        <v>1000</v>
      </c>
      <c r="B8" t="s">
        <v>16</v>
      </c>
      <c r="C8">
        <v>1000</v>
      </c>
      <c r="D8">
        <v>56.899999999999899</v>
      </c>
      <c r="E8">
        <v>11.804</v>
      </c>
      <c r="F8">
        <v>212788.580017</v>
      </c>
      <c r="G8">
        <v>2496.6523000000002</v>
      </c>
      <c r="H8">
        <v>3533.277</v>
      </c>
      <c r="I8" t="s">
        <v>19</v>
      </c>
      <c r="J8">
        <v>70</v>
      </c>
      <c r="K8">
        <v>41.5</v>
      </c>
      <c r="L8">
        <v>11.234999999999999</v>
      </c>
      <c r="M8">
        <v>22950.863905999999</v>
      </c>
      <c r="N8" s="2">
        <v>269.88130000000001</v>
      </c>
      <c r="O8">
        <v>254.43600000000001</v>
      </c>
      <c r="P8">
        <v>1.6</v>
      </c>
    </row>
    <row r="9" spans="1:16" x14ac:dyDescent="0.2">
      <c r="A9">
        <v>1000</v>
      </c>
      <c r="B9" t="s">
        <v>16</v>
      </c>
      <c r="C9">
        <v>1000</v>
      </c>
      <c r="D9">
        <v>59.9</v>
      </c>
      <c r="E9">
        <v>11.784000000000001</v>
      </c>
      <c r="F9">
        <v>212362.33945100001</v>
      </c>
      <c r="G9">
        <v>2503.2112000000002</v>
      </c>
      <c r="H9">
        <v>3519.2469999999998</v>
      </c>
      <c r="I9" t="s">
        <v>19</v>
      </c>
      <c r="J9">
        <v>80</v>
      </c>
      <c r="K9">
        <v>38.299999999999997</v>
      </c>
      <c r="L9">
        <v>11.185</v>
      </c>
      <c r="M9">
        <v>27085.069725000001</v>
      </c>
      <c r="N9" s="2">
        <v>320.32900000000001</v>
      </c>
      <c r="O9">
        <v>307.34500000000003</v>
      </c>
      <c r="P9">
        <v>1.7999999999999901</v>
      </c>
    </row>
    <row r="10" spans="1:16" x14ac:dyDescent="0.2">
      <c r="A10">
        <v>1000</v>
      </c>
      <c r="B10" t="s">
        <v>16</v>
      </c>
      <c r="C10">
        <v>1000</v>
      </c>
      <c r="D10">
        <v>55.9</v>
      </c>
      <c r="E10">
        <v>11.811999999999999</v>
      </c>
      <c r="F10">
        <v>211972.410366</v>
      </c>
      <c r="G10">
        <v>2496.0961000000002</v>
      </c>
      <c r="H10">
        <v>3524.6170000000002</v>
      </c>
      <c r="I10" t="s">
        <v>19</v>
      </c>
      <c r="J10">
        <v>90</v>
      </c>
      <c r="K10">
        <v>42.199999999999903</v>
      </c>
      <c r="L10">
        <v>11.253</v>
      </c>
      <c r="M10">
        <v>30952.632292999999</v>
      </c>
      <c r="N10" s="2">
        <v>362.40390000000002</v>
      </c>
      <c r="O10">
        <v>360.26900000000001</v>
      </c>
      <c r="P10">
        <v>1.9</v>
      </c>
    </row>
    <row r="11" spans="1:16" x14ac:dyDescent="0.2">
      <c r="A11">
        <v>1000</v>
      </c>
      <c r="B11" t="s">
        <v>16</v>
      </c>
      <c r="C11">
        <v>1000</v>
      </c>
      <c r="D11">
        <v>58.3</v>
      </c>
      <c r="E11">
        <v>11.94</v>
      </c>
      <c r="F11">
        <v>218911.89992600001</v>
      </c>
      <c r="G11">
        <v>2570.3811999999998</v>
      </c>
      <c r="H11">
        <v>3566.9059999999999</v>
      </c>
      <c r="I11" t="s">
        <v>19</v>
      </c>
      <c r="J11">
        <v>100</v>
      </c>
      <c r="K11">
        <v>40.299999999999997</v>
      </c>
      <c r="L11">
        <v>11.356999999999999</v>
      </c>
      <c r="M11">
        <v>35677.335530999997</v>
      </c>
      <c r="N11" s="2">
        <v>418.61700000000002</v>
      </c>
      <c r="O11">
        <v>409.084</v>
      </c>
      <c r="P11">
        <v>1.4</v>
      </c>
    </row>
    <row r="12" spans="1:16" x14ac:dyDescent="0.2">
      <c r="A12">
        <v>1000</v>
      </c>
      <c r="B12" t="s">
        <v>16</v>
      </c>
      <c r="C12">
        <v>1000</v>
      </c>
      <c r="D12">
        <v>42.8</v>
      </c>
      <c r="E12">
        <v>13.273</v>
      </c>
      <c r="F12">
        <v>236063.568692</v>
      </c>
      <c r="G12">
        <v>2780.1644000000001</v>
      </c>
      <c r="H12">
        <v>3965.643</v>
      </c>
      <c r="I12" t="s">
        <v>19</v>
      </c>
      <c r="J12">
        <v>150</v>
      </c>
      <c r="K12">
        <v>56</v>
      </c>
      <c r="L12">
        <v>12.845000000000001</v>
      </c>
      <c r="M12">
        <v>58489.482163000001</v>
      </c>
      <c r="N12" s="2">
        <v>686.98530000000005</v>
      </c>
      <c r="O12">
        <v>649.9</v>
      </c>
      <c r="P12">
        <v>1.2</v>
      </c>
    </row>
    <row r="13" spans="1:16" x14ac:dyDescent="0.2">
      <c r="A13">
        <v>1000</v>
      </c>
      <c r="B13" t="s">
        <v>16</v>
      </c>
      <c r="C13">
        <v>1000</v>
      </c>
      <c r="D13">
        <v>36.6</v>
      </c>
      <c r="E13">
        <v>13.718</v>
      </c>
      <c r="F13">
        <v>250815.095802</v>
      </c>
      <c r="G13">
        <v>2982.4926999999998</v>
      </c>
      <c r="H13">
        <v>4108.8130000000001</v>
      </c>
      <c r="I13" t="s">
        <v>19</v>
      </c>
      <c r="J13">
        <v>200</v>
      </c>
      <c r="K13">
        <v>61.199999999999903</v>
      </c>
      <c r="L13">
        <v>13.352</v>
      </c>
      <c r="M13">
        <v>79414.89804</v>
      </c>
      <c r="N13" s="2">
        <v>940.59109999999998</v>
      </c>
      <c r="O13">
        <v>815.10199999999998</v>
      </c>
      <c r="P13">
        <v>2.19999999999999</v>
      </c>
    </row>
    <row r="14" spans="1:16" x14ac:dyDescent="0.2">
      <c r="A14">
        <v>1000</v>
      </c>
      <c r="B14" t="s">
        <v>16</v>
      </c>
      <c r="C14">
        <v>1000</v>
      </c>
      <c r="D14">
        <v>29.099999999999898</v>
      </c>
      <c r="E14">
        <v>13.987</v>
      </c>
      <c r="F14">
        <v>247778.28988</v>
      </c>
      <c r="G14">
        <v>2935.2716</v>
      </c>
      <c r="H14">
        <v>4200.8869999999997</v>
      </c>
      <c r="I14" t="s">
        <v>19</v>
      </c>
      <c r="J14">
        <v>250</v>
      </c>
      <c r="K14">
        <v>68.8</v>
      </c>
      <c r="L14">
        <v>13.696</v>
      </c>
      <c r="M14">
        <v>97400.075922000004</v>
      </c>
      <c r="N14" s="2">
        <v>1150.9313</v>
      </c>
      <c r="O14">
        <v>991.48800000000006</v>
      </c>
      <c r="P14">
        <v>2.1</v>
      </c>
    </row>
    <row r="15" spans="1:16" x14ac:dyDescent="0.2">
      <c r="A15">
        <v>1000</v>
      </c>
      <c r="B15" t="s">
        <v>16</v>
      </c>
      <c r="C15">
        <v>1000</v>
      </c>
      <c r="D15">
        <v>28.999999999999901</v>
      </c>
      <c r="E15">
        <v>14.188000000000001</v>
      </c>
      <c r="F15">
        <v>250999.75816299999</v>
      </c>
      <c r="G15">
        <v>2980.4529000000002</v>
      </c>
      <c r="H15">
        <v>4268.759</v>
      </c>
      <c r="I15" t="s">
        <v>19</v>
      </c>
      <c r="J15">
        <v>300</v>
      </c>
      <c r="K15">
        <v>69.599999999999994</v>
      </c>
      <c r="L15">
        <v>13.898</v>
      </c>
      <c r="M15">
        <v>118335.372586</v>
      </c>
      <c r="N15" s="2">
        <v>1403.6863000000001</v>
      </c>
      <c r="O15">
        <v>1194.3869999999999</v>
      </c>
      <c r="P15">
        <v>1.4</v>
      </c>
    </row>
    <row r="16" spans="1:16" x14ac:dyDescent="0.2">
      <c r="A16">
        <v>1000</v>
      </c>
      <c r="B16" t="s">
        <v>16</v>
      </c>
      <c r="C16">
        <v>1000</v>
      </c>
      <c r="D16">
        <v>28.4</v>
      </c>
      <c r="E16">
        <v>14.03</v>
      </c>
      <c r="F16">
        <v>252777.555337</v>
      </c>
      <c r="G16">
        <v>2961.067</v>
      </c>
      <c r="H16">
        <v>4244.7380000000003</v>
      </c>
      <c r="I16" t="s">
        <v>19</v>
      </c>
      <c r="J16">
        <v>350</v>
      </c>
      <c r="K16">
        <v>70.5</v>
      </c>
      <c r="L16">
        <v>13.746</v>
      </c>
      <c r="M16">
        <v>139574.437603</v>
      </c>
      <c r="N16" s="2">
        <v>1634.8136</v>
      </c>
      <c r="O16">
        <v>1380.8969999999999</v>
      </c>
      <c r="P16">
        <v>1.0999999999999901</v>
      </c>
    </row>
    <row r="17" spans="1:16" x14ac:dyDescent="0.2">
      <c r="A17">
        <v>1000</v>
      </c>
      <c r="B17" t="s">
        <v>16</v>
      </c>
      <c r="C17">
        <v>1000</v>
      </c>
      <c r="D17">
        <v>26</v>
      </c>
      <c r="E17">
        <v>14.218999999999999</v>
      </c>
      <c r="F17">
        <v>255709.01907099999</v>
      </c>
      <c r="G17">
        <v>2993.2819</v>
      </c>
      <c r="H17">
        <v>4302.7129999999997</v>
      </c>
      <c r="I17" t="s">
        <v>19</v>
      </c>
      <c r="J17">
        <v>400</v>
      </c>
      <c r="K17">
        <v>72.599999999999994</v>
      </c>
      <c r="L17">
        <v>13.959</v>
      </c>
      <c r="M17">
        <v>163096.40519799999</v>
      </c>
      <c r="N17" s="2">
        <v>1907.3807999999999</v>
      </c>
      <c r="O17">
        <v>1633.741</v>
      </c>
      <c r="P17">
        <v>1.4</v>
      </c>
    </row>
    <row r="18" spans="1:16" x14ac:dyDescent="0.2">
      <c r="A18">
        <v>1000</v>
      </c>
      <c r="B18" t="s">
        <v>16</v>
      </c>
      <c r="C18">
        <v>1000</v>
      </c>
      <c r="D18">
        <v>24.9</v>
      </c>
      <c r="E18">
        <v>14.45</v>
      </c>
      <c r="F18">
        <v>253773.135144</v>
      </c>
      <c r="G18">
        <v>3001.7507999999998</v>
      </c>
      <c r="H18">
        <v>4358.95</v>
      </c>
      <c r="I18" t="s">
        <v>19</v>
      </c>
      <c r="J18">
        <v>450</v>
      </c>
      <c r="K18">
        <v>73.8</v>
      </c>
      <c r="L18">
        <v>14.201000000000001</v>
      </c>
      <c r="M18">
        <v>185626.34707699899</v>
      </c>
      <c r="N18" s="2">
        <v>2197.7013000000002</v>
      </c>
      <c r="O18">
        <v>1913.8630000000001</v>
      </c>
      <c r="P18">
        <v>1.3</v>
      </c>
    </row>
    <row r="19" spans="1:16" x14ac:dyDescent="0.2">
      <c r="A19">
        <v>1000</v>
      </c>
      <c r="B19" t="s">
        <v>16</v>
      </c>
      <c r="C19">
        <v>1000</v>
      </c>
      <c r="D19">
        <v>23.1</v>
      </c>
      <c r="E19">
        <v>14.343999999999999</v>
      </c>
      <c r="F19">
        <v>253838.95364399999</v>
      </c>
      <c r="G19">
        <v>2981.6992</v>
      </c>
      <c r="H19">
        <v>4364.3280000000004</v>
      </c>
      <c r="I19" t="s">
        <v>19</v>
      </c>
      <c r="J19">
        <v>500</v>
      </c>
      <c r="K19">
        <v>75.400000000000006</v>
      </c>
      <c r="L19">
        <v>14.113</v>
      </c>
      <c r="M19">
        <v>210419.691318</v>
      </c>
      <c r="N19" s="2">
        <v>2466.3791999999999</v>
      </c>
      <c r="O19">
        <v>2165.1039999999998</v>
      </c>
      <c r="P19">
        <v>1.5</v>
      </c>
    </row>
    <row r="20" spans="1:16" x14ac:dyDescent="0.2">
      <c r="A20">
        <v>1000</v>
      </c>
      <c r="B20" t="s">
        <v>16</v>
      </c>
      <c r="C20">
        <v>1000</v>
      </c>
      <c r="D20">
        <v>20.100000000000001</v>
      </c>
      <c r="E20">
        <v>14.491</v>
      </c>
      <c r="F20">
        <v>267564.72072099999</v>
      </c>
      <c r="G20">
        <v>3107.6289999999999</v>
      </c>
      <c r="H20">
        <v>4399.674</v>
      </c>
      <c r="I20" t="s">
        <v>19</v>
      </c>
      <c r="J20">
        <v>650</v>
      </c>
      <c r="K20">
        <v>78.400000000000006</v>
      </c>
      <c r="L20">
        <v>14.29</v>
      </c>
      <c r="M20">
        <v>289790.83537099999</v>
      </c>
      <c r="N20" s="2">
        <v>3359.6864999999998</v>
      </c>
      <c r="O20">
        <v>2917.5940000000001</v>
      </c>
      <c r="P20">
        <v>1.5</v>
      </c>
    </row>
    <row r="21" spans="1:16" x14ac:dyDescent="0.2">
      <c r="A21">
        <v>1000</v>
      </c>
      <c r="B21" t="s">
        <v>16</v>
      </c>
      <c r="C21">
        <v>1000</v>
      </c>
      <c r="D21">
        <v>21</v>
      </c>
      <c r="E21">
        <v>14.238</v>
      </c>
      <c r="F21">
        <v>256815.019837</v>
      </c>
      <c r="G21">
        <v>3006.8980999999999</v>
      </c>
      <c r="H21">
        <v>4346.2669999999998</v>
      </c>
      <c r="I21" t="s">
        <v>19</v>
      </c>
      <c r="J21">
        <v>700</v>
      </c>
      <c r="K21">
        <v>78.099999999999994</v>
      </c>
      <c r="L21">
        <v>14.028</v>
      </c>
      <c r="M21">
        <v>304344.399691</v>
      </c>
      <c r="N21" s="2">
        <v>3561.5129000000002</v>
      </c>
      <c r="O21">
        <v>3108.1080000000002</v>
      </c>
      <c r="P21">
        <v>0.89999999999999902</v>
      </c>
    </row>
    <row r="22" spans="1:16" x14ac:dyDescent="0.2">
      <c r="A22">
        <v>1000</v>
      </c>
      <c r="B22" t="s">
        <v>16</v>
      </c>
      <c r="C22">
        <v>1000</v>
      </c>
      <c r="D22">
        <v>19.2</v>
      </c>
      <c r="E22">
        <v>14.247</v>
      </c>
      <c r="F22">
        <v>259724.77322799899</v>
      </c>
      <c r="G22">
        <v>3028.9958000000001</v>
      </c>
      <c r="H22">
        <v>4356.4989999999998</v>
      </c>
      <c r="I22" t="s">
        <v>19</v>
      </c>
      <c r="J22">
        <v>750</v>
      </c>
      <c r="K22">
        <v>80.5</v>
      </c>
      <c r="L22">
        <v>14.055</v>
      </c>
      <c r="M22">
        <v>328530.491507</v>
      </c>
      <c r="N22" s="2">
        <v>3827.7184000000002</v>
      </c>
      <c r="O22">
        <v>3325.5149999999999</v>
      </c>
      <c r="P22">
        <v>0.3</v>
      </c>
    </row>
    <row r="23" spans="1:16" x14ac:dyDescent="0.2">
      <c r="A23">
        <v>1000</v>
      </c>
      <c r="B23" t="s">
        <v>16</v>
      </c>
      <c r="C23">
        <v>1000</v>
      </c>
      <c r="D23">
        <v>16</v>
      </c>
      <c r="E23">
        <v>14.021000000000001</v>
      </c>
      <c r="F23">
        <v>256227.738132</v>
      </c>
      <c r="G23">
        <v>2996.2595999999999</v>
      </c>
      <c r="H23">
        <v>4308.5720000000001</v>
      </c>
      <c r="I23" t="s">
        <v>19</v>
      </c>
      <c r="J23">
        <v>800</v>
      </c>
      <c r="K23">
        <v>83.3</v>
      </c>
      <c r="L23">
        <v>13.861000000000001</v>
      </c>
      <c r="M23">
        <v>346693.66227999999</v>
      </c>
      <c r="N23" s="2">
        <v>4044.3172</v>
      </c>
      <c r="O23">
        <v>3487.1489999999999</v>
      </c>
      <c r="P23">
        <v>0.7</v>
      </c>
    </row>
    <row r="24" spans="1:16" x14ac:dyDescent="0.2">
      <c r="A24">
        <v>1000</v>
      </c>
      <c r="B24" t="s">
        <v>16</v>
      </c>
      <c r="C24">
        <v>1000</v>
      </c>
      <c r="D24">
        <v>18.3</v>
      </c>
      <c r="E24">
        <v>14.238</v>
      </c>
      <c r="F24">
        <v>252545.77409200001</v>
      </c>
      <c r="G24">
        <v>2981.3353999999999</v>
      </c>
      <c r="H24">
        <v>4336.0600000000004</v>
      </c>
      <c r="I24" t="s">
        <v>19</v>
      </c>
      <c r="J24">
        <v>850</v>
      </c>
      <c r="K24">
        <v>80.900000000000006</v>
      </c>
      <c r="L24">
        <v>14.055</v>
      </c>
      <c r="M24">
        <v>363553.158467</v>
      </c>
      <c r="N24" s="2">
        <v>4292.2181</v>
      </c>
      <c r="O24">
        <v>3721.2370000000001</v>
      </c>
      <c r="P24">
        <v>0.8</v>
      </c>
    </row>
    <row r="25" spans="1:16" x14ac:dyDescent="0.2">
      <c r="A25">
        <v>1000</v>
      </c>
      <c r="B25" t="s">
        <v>16</v>
      </c>
      <c r="C25">
        <v>1000</v>
      </c>
      <c r="D25">
        <v>15.6</v>
      </c>
      <c r="E25">
        <v>14.311</v>
      </c>
      <c r="F25">
        <v>254352.21361000001</v>
      </c>
      <c r="G25">
        <v>2988.9335000000001</v>
      </c>
      <c r="H25">
        <v>4362.6580000000004</v>
      </c>
      <c r="I25" t="s">
        <v>19</v>
      </c>
      <c r="J25">
        <v>900</v>
      </c>
      <c r="K25">
        <v>82.8</v>
      </c>
      <c r="L25">
        <v>14.154999999999999</v>
      </c>
      <c r="M25">
        <v>388249.55602700001</v>
      </c>
      <c r="N25" s="2">
        <v>4555.3265000000001</v>
      </c>
      <c r="O25">
        <v>3942.2159999999999</v>
      </c>
      <c r="P25">
        <v>1.6</v>
      </c>
    </row>
    <row r="26" spans="1:16" x14ac:dyDescent="0.2">
      <c r="A26">
        <v>1000</v>
      </c>
      <c r="B26" t="s">
        <v>16</v>
      </c>
      <c r="C26">
        <v>1000</v>
      </c>
      <c r="D26">
        <v>16.100000000000001</v>
      </c>
      <c r="E26">
        <v>14.004</v>
      </c>
      <c r="F26">
        <v>248342.08888299999</v>
      </c>
      <c r="G26">
        <v>2898.9571000000001</v>
      </c>
      <c r="H26">
        <v>4322.01</v>
      </c>
      <c r="I26" t="s">
        <v>19</v>
      </c>
      <c r="J26">
        <v>1000</v>
      </c>
      <c r="K26">
        <v>83</v>
      </c>
      <c r="L26">
        <v>13.843</v>
      </c>
      <c r="M26">
        <v>419477.93080600002</v>
      </c>
      <c r="N26" s="2">
        <v>4895.3018000000002</v>
      </c>
      <c r="O26">
        <v>4243.0020000000004</v>
      </c>
      <c r="P26">
        <v>0.89999999999999902</v>
      </c>
    </row>
    <row r="27" spans="1:16" x14ac:dyDescent="0.2">
      <c r="A27">
        <v>1000</v>
      </c>
      <c r="B27" t="s">
        <v>16</v>
      </c>
      <c r="C27">
        <v>1000</v>
      </c>
      <c r="D27">
        <v>9.1</v>
      </c>
      <c r="E27">
        <v>13.146000000000001</v>
      </c>
      <c r="F27">
        <v>245168.87429400001</v>
      </c>
      <c r="G27">
        <v>2848.1691000000001</v>
      </c>
      <c r="H27">
        <v>4123.5910000000003</v>
      </c>
      <c r="I27" t="s">
        <v>19</v>
      </c>
      <c r="J27">
        <v>2000</v>
      </c>
      <c r="K27">
        <v>90.1</v>
      </c>
      <c r="L27">
        <v>13.055</v>
      </c>
      <c r="M27">
        <v>795286.78734899999</v>
      </c>
      <c r="N27" s="2">
        <v>9243.9279000000006</v>
      </c>
      <c r="O27">
        <v>7260.6130000000003</v>
      </c>
      <c r="P27">
        <v>0.8</v>
      </c>
    </row>
    <row r="28" spans="1:16" x14ac:dyDescent="0.2">
      <c r="A28">
        <v>1000</v>
      </c>
      <c r="B28" t="s">
        <v>16</v>
      </c>
      <c r="C28">
        <v>1000</v>
      </c>
      <c r="D28">
        <v>9</v>
      </c>
      <c r="E28">
        <v>13.121</v>
      </c>
      <c r="F28">
        <v>240874.99092099999</v>
      </c>
      <c r="G28">
        <v>2816.3692999999998</v>
      </c>
      <c r="H28">
        <v>4124.2910000000002</v>
      </c>
      <c r="I28" t="s">
        <v>19</v>
      </c>
      <c r="J28">
        <v>3000</v>
      </c>
      <c r="K28">
        <v>90.8</v>
      </c>
      <c r="L28">
        <v>13.031000000000001</v>
      </c>
      <c r="M28">
        <v>1184040.1768149999</v>
      </c>
      <c r="N28" s="2">
        <v>13846.101000000001</v>
      </c>
      <c r="O28">
        <v>10921.663</v>
      </c>
      <c r="P28">
        <v>0.2</v>
      </c>
    </row>
    <row r="29" spans="1:16" x14ac:dyDescent="0.2">
      <c r="A29">
        <v>1000</v>
      </c>
      <c r="B29" t="s">
        <v>16</v>
      </c>
      <c r="C29">
        <v>1000</v>
      </c>
      <c r="D29">
        <v>5.7</v>
      </c>
      <c r="E29">
        <v>13.106999999999999</v>
      </c>
      <c r="F29">
        <v>237774.79433899999</v>
      </c>
      <c r="G29">
        <v>2788.8438000000001</v>
      </c>
      <c r="H29">
        <v>4151.3059999999996</v>
      </c>
      <c r="I29" t="s">
        <v>19</v>
      </c>
      <c r="J29">
        <v>4000</v>
      </c>
      <c r="K29">
        <v>94</v>
      </c>
      <c r="L29">
        <v>13.05</v>
      </c>
      <c r="M29">
        <v>1584309.24966</v>
      </c>
      <c r="N29" s="2">
        <v>18532.9545</v>
      </c>
      <c r="O29">
        <v>14693.583000000001</v>
      </c>
      <c r="P29">
        <v>0.3</v>
      </c>
    </row>
    <row r="30" spans="1:16" x14ac:dyDescent="0.2">
      <c r="A30">
        <v>1000</v>
      </c>
      <c r="B30" t="s">
        <v>16</v>
      </c>
      <c r="C30">
        <v>1000</v>
      </c>
      <c r="D30">
        <v>4.8</v>
      </c>
      <c r="E30">
        <v>12.936999999999999</v>
      </c>
      <c r="F30">
        <v>244667.00917400001</v>
      </c>
      <c r="G30">
        <v>2842.5409</v>
      </c>
      <c r="H30">
        <v>4137.4449999999997</v>
      </c>
      <c r="I30" t="s">
        <v>19</v>
      </c>
      <c r="J30">
        <v>5000</v>
      </c>
      <c r="K30">
        <v>94.699999999999903</v>
      </c>
      <c r="L30">
        <v>12.888999999999999</v>
      </c>
      <c r="M30">
        <v>2016461.0773789999</v>
      </c>
      <c r="N30" s="2">
        <v>23452.998100000001</v>
      </c>
      <c r="O30">
        <v>18081.429</v>
      </c>
      <c r="P30">
        <v>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77F6-BAAA-714E-ACB4-0251582F20D9}">
  <dimension ref="A1:P130"/>
  <sheetViews>
    <sheetView topLeftCell="A105" workbookViewId="0">
      <selection activeCell="J164" sqref="J16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173</v>
      </c>
      <c r="O1" t="s">
        <v>12</v>
      </c>
      <c r="P1" t="s">
        <v>13</v>
      </c>
    </row>
    <row r="2" spans="1:16" x14ac:dyDescent="0.2">
      <c r="A2">
        <v>1000</v>
      </c>
      <c r="B2" t="s">
        <v>16</v>
      </c>
      <c r="C2">
        <v>1000</v>
      </c>
      <c r="D2">
        <v>100</v>
      </c>
      <c r="E2">
        <v>4.3499999999999996</v>
      </c>
      <c r="F2">
        <v>85280.234259000004</v>
      </c>
      <c r="G2">
        <v>1017.8728</v>
      </c>
      <c r="H2">
        <v>1217.5940000000001</v>
      </c>
      <c r="I2" t="s">
        <v>16</v>
      </c>
      <c r="J2">
        <v>5</v>
      </c>
      <c r="K2">
        <v>0</v>
      </c>
      <c r="L2">
        <v>3.35</v>
      </c>
      <c r="M2">
        <v>342.33416699999998</v>
      </c>
      <c r="N2">
        <v>3.7565</v>
      </c>
      <c r="O2">
        <v>3.35</v>
      </c>
      <c r="P2">
        <v>0</v>
      </c>
    </row>
    <row r="3" spans="1:16" x14ac:dyDescent="0.2">
      <c r="A3">
        <v>1000</v>
      </c>
      <c r="B3" t="s">
        <v>16</v>
      </c>
      <c r="C3">
        <v>1000</v>
      </c>
      <c r="D3">
        <v>99.9</v>
      </c>
      <c r="E3">
        <v>4.7619999999999996</v>
      </c>
      <c r="F3">
        <v>103505.47443</v>
      </c>
      <c r="G3">
        <v>1237.5836999999999</v>
      </c>
      <c r="H3">
        <v>1488.0160000000001</v>
      </c>
      <c r="I3" t="s">
        <v>16</v>
      </c>
      <c r="J3">
        <v>10</v>
      </c>
      <c r="K3">
        <v>0</v>
      </c>
      <c r="L3">
        <v>3.7629999999999999</v>
      </c>
      <c r="M3">
        <v>822.32741599999997</v>
      </c>
      <c r="N3">
        <v>9.9658999999999995</v>
      </c>
      <c r="O3">
        <v>11.092000000000001</v>
      </c>
      <c r="P3">
        <v>0.1</v>
      </c>
    </row>
    <row r="4" spans="1:16" x14ac:dyDescent="0.2">
      <c r="A4">
        <v>1000</v>
      </c>
      <c r="B4" t="s">
        <v>16</v>
      </c>
      <c r="C4">
        <v>1000</v>
      </c>
      <c r="D4">
        <v>100</v>
      </c>
      <c r="E4">
        <v>5.0679999999999996</v>
      </c>
      <c r="F4">
        <v>107899.36666</v>
      </c>
      <c r="G4">
        <v>1291.6186</v>
      </c>
      <c r="H4">
        <v>1596.25</v>
      </c>
      <c r="I4" t="s">
        <v>16</v>
      </c>
      <c r="J4">
        <v>20</v>
      </c>
      <c r="K4">
        <v>0</v>
      </c>
      <c r="L4">
        <v>4.0679999999999996</v>
      </c>
      <c r="M4">
        <v>1744.958752</v>
      </c>
      <c r="N4">
        <v>20.840399999999999</v>
      </c>
      <c r="O4">
        <v>32.436999999999998</v>
      </c>
      <c r="P4">
        <v>0</v>
      </c>
    </row>
    <row r="5" spans="1:16" x14ac:dyDescent="0.2">
      <c r="A5">
        <v>1000</v>
      </c>
      <c r="B5" t="s">
        <v>16</v>
      </c>
      <c r="C5">
        <v>1000</v>
      </c>
      <c r="D5">
        <v>99.8</v>
      </c>
      <c r="E5">
        <v>5.8330000000000002</v>
      </c>
      <c r="F5">
        <v>122406.09912899999</v>
      </c>
      <c r="G5">
        <v>1511.9091000000001</v>
      </c>
      <c r="H5">
        <v>1861.0989999999999</v>
      </c>
      <c r="I5" t="s">
        <v>16</v>
      </c>
      <c r="J5">
        <v>30</v>
      </c>
      <c r="K5">
        <v>0.2</v>
      </c>
      <c r="L5">
        <v>4.835</v>
      </c>
      <c r="M5">
        <v>2972.0127319999901</v>
      </c>
      <c r="N5">
        <v>36.118699999999997</v>
      </c>
      <c r="O5">
        <v>38.673999999999999</v>
      </c>
      <c r="P5">
        <v>0</v>
      </c>
    </row>
    <row r="6" spans="1:16" x14ac:dyDescent="0.2">
      <c r="A6">
        <v>1000</v>
      </c>
      <c r="B6" t="s">
        <v>16</v>
      </c>
      <c r="C6">
        <v>1000</v>
      </c>
      <c r="D6">
        <v>99.6</v>
      </c>
      <c r="E6">
        <v>6.2439999999999998</v>
      </c>
      <c r="F6">
        <v>129992.55624799999</v>
      </c>
      <c r="G6">
        <v>1530.9239</v>
      </c>
      <c r="H6">
        <v>1987.482</v>
      </c>
      <c r="I6" t="s">
        <v>16</v>
      </c>
      <c r="J6">
        <v>40</v>
      </c>
      <c r="K6">
        <v>0.4</v>
      </c>
      <c r="L6">
        <v>5.2480000000000002</v>
      </c>
      <c r="M6">
        <v>4214.3962620000002</v>
      </c>
      <c r="N6">
        <v>49.826000000000001</v>
      </c>
      <c r="O6">
        <v>43.387999999999998</v>
      </c>
      <c r="P6">
        <v>0</v>
      </c>
    </row>
    <row r="7" spans="1:16" x14ac:dyDescent="0.2">
      <c r="A7">
        <v>1000</v>
      </c>
      <c r="B7" t="s">
        <v>16</v>
      </c>
      <c r="C7">
        <v>1000</v>
      </c>
      <c r="D7">
        <v>99.7</v>
      </c>
      <c r="E7">
        <v>6.444</v>
      </c>
      <c r="F7">
        <v>136838.57347799899</v>
      </c>
      <c r="G7">
        <v>1582.0273999999999</v>
      </c>
      <c r="H7">
        <v>2049.3710000000001</v>
      </c>
      <c r="I7" t="s">
        <v>16</v>
      </c>
      <c r="J7">
        <v>50</v>
      </c>
      <c r="K7">
        <v>0.3</v>
      </c>
      <c r="L7">
        <v>5.4470000000000001</v>
      </c>
      <c r="M7">
        <v>5564.863695</v>
      </c>
      <c r="N7">
        <v>62.992699999999999</v>
      </c>
      <c r="O7">
        <v>53.863999999999997</v>
      </c>
      <c r="P7">
        <v>0</v>
      </c>
    </row>
    <row r="8" spans="1:16" x14ac:dyDescent="0.2">
      <c r="A8">
        <v>1000</v>
      </c>
      <c r="B8" t="s">
        <v>16</v>
      </c>
      <c r="C8">
        <v>1000</v>
      </c>
      <c r="D8">
        <v>98.3</v>
      </c>
      <c r="E8">
        <v>7.1470000000000002</v>
      </c>
      <c r="F8">
        <v>141558.10243100001</v>
      </c>
      <c r="G8">
        <v>1798.1712</v>
      </c>
      <c r="H8">
        <v>2259.1480000000001</v>
      </c>
      <c r="I8" t="s">
        <v>16</v>
      </c>
      <c r="J8">
        <v>60</v>
      </c>
      <c r="K8">
        <v>1.5</v>
      </c>
      <c r="L8">
        <v>6.1639999999999997</v>
      </c>
      <c r="M8">
        <v>7034.5513979999996</v>
      </c>
      <c r="N8">
        <v>89.878</v>
      </c>
      <c r="O8">
        <v>89.221000000000004</v>
      </c>
      <c r="P8">
        <v>0.2</v>
      </c>
    </row>
    <row r="9" spans="1:16" x14ac:dyDescent="0.2">
      <c r="A9">
        <v>1000</v>
      </c>
      <c r="B9" t="s">
        <v>16</v>
      </c>
      <c r="C9">
        <v>1000</v>
      </c>
      <c r="D9">
        <v>97.5</v>
      </c>
      <c r="E9">
        <v>7.7309999999999999</v>
      </c>
      <c r="F9">
        <v>154528.62894900001</v>
      </c>
      <c r="G9">
        <v>2171.0772999999999</v>
      </c>
      <c r="H9">
        <v>2438.5309999999999</v>
      </c>
      <c r="I9" t="s">
        <v>16</v>
      </c>
      <c r="J9">
        <v>70</v>
      </c>
      <c r="K9">
        <v>2.1</v>
      </c>
      <c r="L9">
        <v>6.7560000000000002</v>
      </c>
      <c r="M9">
        <v>9050.5534379999899</v>
      </c>
      <c r="N9">
        <v>126.2268</v>
      </c>
      <c r="O9">
        <v>142.642</v>
      </c>
      <c r="P9">
        <v>0.4</v>
      </c>
    </row>
    <row r="10" spans="1:16" x14ac:dyDescent="0.2">
      <c r="A10">
        <v>1000</v>
      </c>
      <c r="B10" t="s">
        <v>16</v>
      </c>
      <c r="C10">
        <v>1000</v>
      </c>
      <c r="D10">
        <v>96.7</v>
      </c>
      <c r="E10">
        <v>8.2100000000000009</v>
      </c>
      <c r="F10">
        <v>160952.75424000001</v>
      </c>
      <c r="G10">
        <v>2393.7543000000001</v>
      </c>
      <c r="H10">
        <v>2588.0250000000001</v>
      </c>
      <c r="I10" t="s">
        <v>16</v>
      </c>
      <c r="J10">
        <v>80</v>
      </c>
      <c r="K10">
        <v>2.9</v>
      </c>
      <c r="L10">
        <v>7.2430000000000003</v>
      </c>
      <c r="M10">
        <v>10927.39133</v>
      </c>
      <c r="N10">
        <v>163.35550000000001</v>
      </c>
      <c r="O10">
        <v>200.90100000000001</v>
      </c>
      <c r="P10">
        <v>0.4</v>
      </c>
    </row>
    <row r="11" spans="1:16" x14ac:dyDescent="0.2">
      <c r="A11">
        <v>1000</v>
      </c>
      <c r="B11" t="s">
        <v>16</v>
      </c>
      <c r="C11">
        <v>1000</v>
      </c>
      <c r="D11">
        <v>95.6</v>
      </c>
      <c r="E11">
        <v>8.4469999999999992</v>
      </c>
      <c r="F11">
        <v>160512.24481400001</v>
      </c>
      <c r="G11">
        <v>2803.8782000000001</v>
      </c>
      <c r="H11">
        <v>2650.8020000000001</v>
      </c>
      <c r="I11" t="s">
        <v>16</v>
      </c>
      <c r="J11">
        <v>90</v>
      </c>
      <c r="K11">
        <v>3.9</v>
      </c>
      <c r="L11">
        <v>7.4909999999999997</v>
      </c>
      <c r="M11">
        <v>12369.130541999901</v>
      </c>
      <c r="N11">
        <v>216.58750000000001</v>
      </c>
      <c r="O11">
        <v>253.86199999999999</v>
      </c>
      <c r="P11">
        <v>0.5</v>
      </c>
    </row>
    <row r="12" spans="1:16" x14ac:dyDescent="0.2">
      <c r="A12">
        <v>1000</v>
      </c>
      <c r="B12" t="s">
        <v>16</v>
      </c>
      <c r="C12">
        <v>1000</v>
      </c>
      <c r="D12">
        <v>94.5</v>
      </c>
      <c r="E12">
        <v>9.1389999999999993</v>
      </c>
      <c r="F12">
        <v>183825.84721799899</v>
      </c>
      <c r="G12">
        <v>2526.7073999999998</v>
      </c>
      <c r="H12">
        <v>2855.299</v>
      </c>
      <c r="I12" t="s">
        <v>16</v>
      </c>
      <c r="J12">
        <v>100</v>
      </c>
      <c r="K12">
        <v>4.7</v>
      </c>
      <c r="L12">
        <v>8.1940000000000008</v>
      </c>
      <c r="M12">
        <v>15855.330892</v>
      </c>
      <c r="N12">
        <v>218.49520000000001</v>
      </c>
      <c r="O12">
        <v>317.37</v>
      </c>
      <c r="P12">
        <v>0.8</v>
      </c>
    </row>
    <row r="13" spans="1:16" x14ac:dyDescent="0.2">
      <c r="A13">
        <v>1000</v>
      </c>
      <c r="B13" t="s">
        <v>16</v>
      </c>
      <c r="C13">
        <v>1000</v>
      </c>
      <c r="D13">
        <v>87.1</v>
      </c>
      <c r="E13">
        <v>10.95</v>
      </c>
      <c r="F13">
        <v>201925.578408</v>
      </c>
      <c r="G13">
        <v>2785.9675000000002</v>
      </c>
      <c r="H13">
        <v>3355.018</v>
      </c>
      <c r="I13" t="s">
        <v>16</v>
      </c>
      <c r="J13">
        <v>150</v>
      </c>
      <c r="K13">
        <v>11.3</v>
      </c>
      <c r="L13">
        <v>10.079000000000001</v>
      </c>
      <c r="M13">
        <v>26550.6009979999</v>
      </c>
      <c r="N13">
        <v>366.18049999999999</v>
      </c>
      <c r="O13">
        <v>501.03399999999999</v>
      </c>
      <c r="P13">
        <v>1.6</v>
      </c>
    </row>
    <row r="14" spans="1:16" x14ac:dyDescent="0.2">
      <c r="A14">
        <v>1000</v>
      </c>
      <c r="B14" t="s">
        <v>16</v>
      </c>
      <c r="C14">
        <v>1000</v>
      </c>
      <c r="D14">
        <v>80.5</v>
      </c>
      <c r="E14">
        <v>12.02</v>
      </c>
      <c r="F14">
        <v>216559.71864400001</v>
      </c>
      <c r="G14">
        <v>2958.8872000000001</v>
      </c>
      <c r="H14">
        <v>3637.3150000000001</v>
      </c>
      <c r="I14" t="s">
        <v>16</v>
      </c>
      <c r="J14">
        <v>200</v>
      </c>
      <c r="K14">
        <v>16.8</v>
      </c>
      <c r="L14">
        <v>11.215</v>
      </c>
      <c r="M14">
        <v>38121.333460000002</v>
      </c>
      <c r="N14">
        <v>519.63679999999999</v>
      </c>
      <c r="O14">
        <v>609.17399999999998</v>
      </c>
      <c r="P14">
        <v>2.7</v>
      </c>
    </row>
    <row r="15" spans="1:16" x14ac:dyDescent="0.2">
      <c r="A15">
        <v>1000</v>
      </c>
      <c r="B15" t="s">
        <v>16</v>
      </c>
      <c r="C15">
        <v>1000</v>
      </c>
      <c r="D15">
        <v>77.8</v>
      </c>
      <c r="E15">
        <v>12.69</v>
      </c>
      <c r="F15">
        <v>226217.09012199999</v>
      </c>
      <c r="G15">
        <v>3205.9675000000002</v>
      </c>
      <c r="H15">
        <v>3819.3629999999998</v>
      </c>
      <c r="I15" t="s">
        <v>16</v>
      </c>
      <c r="J15">
        <v>250</v>
      </c>
      <c r="K15">
        <v>19.8</v>
      </c>
      <c r="L15">
        <v>11.912000000000001</v>
      </c>
      <c r="M15">
        <v>50112.549909000001</v>
      </c>
      <c r="N15">
        <v>708.74289999999996</v>
      </c>
      <c r="O15">
        <v>726.27300000000002</v>
      </c>
      <c r="P15">
        <v>2.4</v>
      </c>
    </row>
    <row r="16" spans="1:16" x14ac:dyDescent="0.2">
      <c r="A16">
        <v>1000</v>
      </c>
      <c r="B16" t="s">
        <v>16</v>
      </c>
      <c r="C16">
        <v>1000</v>
      </c>
      <c r="D16">
        <v>74.599999999999994</v>
      </c>
      <c r="E16">
        <v>13.305</v>
      </c>
      <c r="F16">
        <v>236822.80582499999</v>
      </c>
      <c r="G16">
        <v>3292.4515000000001</v>
      </c>
      <c r="H16">
        <v>3971.348</v>
      </c>
      <c r="I16" t="s">
        <v>16</v>
      </c>
      <c r="J16">
        <v>300</v>
      </c>
      <c r="K16">
        <v>22.7</v>
      </c>
      <c r="L16">
        <v>12.558999999999999</v>
      </c>
      <c r="M16">
        <v>63195.253654</v>
      </c>
      <c r="N16">
        <v>879.58230000000003</v>
      </c>
      <c r="O16">
        <v>900.82</v>
      </c>
      <c r="P16">
        <v>2.7</v>
      </c>
    </row>
    <row r="17" spans="1:16" x14ac:dyDescent="0.2">
      <c r="A17">
        <v>1000</v>
      </c>
      <c r="B17" t="s">
        <v>16</v>
      </c>
      <c r="C17">
        <v>1000</v>
      </c>
      <c r="D17">
        <v>68</v>
      </c>
      <c r="E17">
        <v>13.776</v>
      </c>
      <c r="F17">
        <v>235853.48865099999</v>
      </c>
      <c r="G17">
        <v>3713.9717999999998</v>
      </c>
      <c r="H17">
        <v>4104.0389999999998</v>
      </c>
      <c r="I17" t="s">
        <v>16</v>
      </c>
      <c r="J17">
        <v>350</v>
      </c>
      <c r="K17">
        <v>27.6</v>
      </c>
      <c r="L17">
        <v>13.096</v>
      </c>
      <c r="M17">
        <v>74141.558846</v>
      </c>
      <c r="N17">
        <v>1166.5128999999999</v>
      </c>
      <c r="O17">
        <v>1133.9159999999999</v>
      </c>
      <c r="P17">
        <v>4.3999999999999897</v>
      </c>
    </row>
    <row r="18" spans="1:16" x14ac:dyDescent="0.2">
      <c r="A18">
        <v>1000</v>
      </c>
      <c r="B18" t="s">
        <v>16</v>
      </c>
      <c r="C18">
        <v>1000</v>
      </c>
      <c r="D18">
        <v>67.400000000000006</v>
      </c>
      <c r="E18">
        <v>14.401</v>
      </c>
      <c r="F18">
        <v>246163.02564099999</v>
      </c>
      <c r="G18">
        <v>3775.8960999999999</v>
      </c>
      <c r="H18">
        <v>4268.8940000000002</v>
      </c>
      <c r="I18" t="s">
        <v>16</v>
      </c>
      <c r="J18">
        <v>400</v>
      </c>
      <c r="K18">
        <v>28.4</v>
      </c>
      <c r="L18">
        <v>13.727</v>
      </c>
      <c r="M18">
        <v>89095.219794999997</v>
      </c>
      <c r="N18">
        <v>1367.1731</v>
      </c>
      <c r="O18">
        <v>1438.473</v>
      </c>
      <c r="P18">
        <v>4.2</v>
      </c>
    </row>
    <row r="19" spans="1:16" x14ac:dyDescent="0.2">
      <c r="A19">
        <v>1000</v>
      </c>
      <c r="B19" t="s">
        <v>16</v>
      </c>
      <c r="C19">
        <v>1000</v>
      </c>
      <c r="D19">
        <v>66.599999999999994</v>
      </c>
      <c r="E19">
        <v>14.321</v>
      </c>
      <c r="F19">
        <v>250250.85362400001</v>
      </c>
      <c r="G19">
        <v>3388.0974999999999</v>
      </c>
      <c r="H19">
        <v>4244.5439999999999</v>
      </c>
      <c r="I19" t="s">
        <v>16</v>
      </c>
      <c r="J19">
        <v>450</v>
      </c>
      <c r="K19">
        <v>29.2</v>
      </c>
      <c r="L19">
        <v>13.654999999999999</v>
      </c>
      <c r="M19">
        <v>102332.183662</v>
      </c>
      <c r="N19">
        <v>1386.3878</v>
      </c>
      <c r="O19">
        <v>1702.4059999999999</v>
      </c>
      <c r="P19">
        <v>4.2</v>
      </c>
    </row>
    <row r="20" spans="1:16" x14ac:dyDescent="0.2">
      <c r="A20">
        <v>1000</v>
      </c>
      <c r="B20" t="s">
        <v>16</v>
      </c>
      <c r="C20">
        <v>1000</v>
      </c>
      <c r="D20">
        <v>61.3</v>
      </c>
      <c r="E20">
        <v>14.771000000000001</v>
      </c>
      <c r="F20">
        <v>265306.11815900001</v>
      </c>
      <c r="G20">
        <v>3625.4596999999999</v>
      </c>
      <c r="H20">
        <v>4368.4610000000002</v>
      </c>
      <c r="I20" t="s">
        <v>16</v>
      </c>
      <c r="J20">
        <v>500</v>
      </c>
      <c r="K20">
        <v>35</v>
      </c>
      <c r="L20">
        <v>14.157999999999999</v>
      </c>
      <c r="M20">
        <v>121724.486038</v>
      </c>
      <c r="N20">
        <v>1667.6382000000001</v>
      </c>
      <c r="O20">
        <v>2063.3139999999999</v>
      </c>
      <c r="P20">
        <v>3.69999999999999</v>
      </c>
    </row>
    <row r="21" spans="1:16" x14ac:dyDescent="0.2">
      <c r="A21">
        <v>1000</v>
      </c>
      <c r="B21" t="s">
        <v>16</v>
      </c>
      <c r="C21">
        <v>1000</v>
      </c>
      <c r="D21">
        <v>58.599999999999902</v>
      </c>
      <c r="E21">
        <v>15.544</v>
      </c>
      <c r="F21">
        <v>277502.03443</v>
      </c>
      <c r="G21">
        <v>3870.6929</v>
      </c>
      <c r="H21">
        <v>4584.6130000000003</v>
      </c>
      <c r="I21" t="s">
        <v>16</v>
      </c>
      <c r="J21">
        <v>650</v>
      </c>
      <c r="K21">
        <v>37.1</v>
      </c>
      <c r="L21">
        <v>14.958</v>
      </c>
      <c r="M21">
        <v>167621.04131299999</v>
      </c>
      <c r="N21">
        <v>2340.0362</v>
      </c>
      <c r="O21">
        <v>3036.085</v>
      </c>
      <c r="P21">
        <v>4.3</v>
      </c>
    </row>
    <row r="22" spans="1:16" x14ac:dyDescent="0.2">
      <c r="A22">
        <v>1000</v>
      </c>
      <c r="B22" t="s">
        <v>16</v>
      </c>
      <c r="C22">
        <v>1000</v>
      </c>
      <c r="D22">
        <v>56.899999999999899</v>
      </c>
      <c r="E22">
        <v>15.45</v>
      </c>
      <c r="F22">
        <v>265919.49662699999</v>
      </c>
      <c r="G22">
        <v>3840.2757000000001</v>
      </c>
      <c r="H22">
        <v>4556.3119999999999</v>
      </c>
      <c r="I22" t="s">
        <v>16</v>
      </c>
      <c r="J22">
        <v>700</v>
      </c>
      <c r="K22">
        <v>38.200000000000003</v>
      </c>
      <c r="L22">
        <v>14.881</v>
      </c>
      <c r="M22">
        <v>173206.27094399999</v>
      </c>
      <c r="N22">
        <v>2501.0693000000001</v>
      </c>
      <c r="O22">
        <v>3260.982</v>
      </c>
      <c r="P22">
        <v>4.9000000000000004</v>
      </c>
    </row>
    <row r="23" spans="1:16" x14ac:dyDescent="0.2">
      <c r="A23">
        <v>1000</v>
      </c>
      <c r="B23" t="s">
        <v>16</v>
      </c>
      <c r="C23">
        <v>1000</v>
      </c>
      <c r="D23">
        <v>57.099999999999902</v>
      </c>
      <c r="E23">
        <v>15.474</v>
      </c>
      <c r="F23">
        <v>257378.53295699999</v>
      </c>
      <c r="G23">
        <v>4041.2118999999998</v>
      </c>
      <c r="H23">
        <v>4555.0540000000001</v>
      </c>
      <c r="I23" t="s">
        <v>16</v>
      </c>
      <c r="J23">
        <v>750</v>
      </c>
      <c r="K23">
        <v>37.5</v>
      </c>
      <c r="L23">
        <v>14.903</v>
      </c>
      <c r="M23">
        <v>179776.724261</v>
      </c>
      <c r="N23">
        <v>2824.3786</v>
      </c>
      <c r="O23">
        <v>3486.6010000000001</v>
      </c>
      <c r="P23">
        <v>5.4</v>
      </c>
    </row>
    <row r="24" spans="1:16" x14ac:dyDescent="0.2">
      <c r="A24">
        <v>1000</v>
      </c>
      <c r="B24" t="s">
        <v>16</v>
      </c>
      <c r="C24">
        <v>1000</v>
      </c>
      <c r="D24">
        <v>53.1</v>
      </c>
      <c r="E24">
        <v>15.565</v>
      </c>
      <c r="F24">
        <v>264178.18031000003</v>
      </c>
      <c r="G24">
        <v>3601.1765999999998</v>
      </c>
      <c r="H24">
        <v>4579.1559999999999</v>
      </c>
      <c r="I24" t="s">
        <v>16</v>
      </c>
      <c r="J24">
        <v>800</v>
      </c>
      <c r="K24">
        <v>41.9</v>
      </c>
      <c r="L24">
        <v>15.034000000000001</v>
      </c>
      <c r="M24">
        <v>197269.48237700001</v>
      </c>
      <c r="N24">
        <v>2690.4776999999999</v>
      </c>
      <c r="O24">
        <v>3717.3670000000002</v>
      </c>
      <c r="P24">
        <v>5</v>
      </c>
    </row>
    <row r="25" spans="1:16" x14ac:dyDescent="0.2">
      <c r="A25">
        <v>1000</v>
      </c>
      <c r="B25" t="s">
        <v>16</v>
      </c>
      <c r="C25">
        <v>1000</v>
      </c>
      <c r="D25">
        <v>53.2</v>
      </c>
      <c r="E25">
        <v>15.51</v>
      </c>
      <c r="F25">
        <v>273557.49067099998</v>
      </c>
      <c r="G25">
        <v>3301.5686000000001</v>
      </c>
      <c r="H25">
        <v>4574.5069999999996</v>
      </c>
      <c r="I25" t="s">
        <v>16</v>
      </c>
      <c r="J25">
        <v>850</v>
      </c>
      <c r="K25">
        <v>43.9</v>
      </c>
      <c r="L25">
        <v>14.978</v>
      </c>
      <c r="M25">
        <v>217964.97936999999</v>
      </c>
      <c r="N25">
        <v>2627.268</v>
      </c>
      <c r="O25">
        <v>3901.8829999999998</v>
      </c>
      <c r="P25">
        <v>2.9</v>
      </c>
    </row>
    <row r="26" spans="1:16" x14ac:dyDescent="0.2">
      <c r="A26">
        <v>1000</v>
      </c>
      <c r="B26" t="s">
        <v>16</v>
      </c>
      <c r="C26">
        <v>1000</v>
      </c>
      <c r="D26">
        <v>50.3</v>
      </c>
      <c r="E26">
        <v>15.474</v>
      </c>
      <c r="F26">
        <v>276331.76153999998</v>
      </c>
      <c r="G26">
        <v>3339.0351000000001</v>
      </c>
      <c r="H26">
        <v>4567.7889999999998</v>
      </c>
      <c r="I26" t="s">
        <v>16</v>
      </c>
      <c r="J26">
        <v>900</v>
      </c>
      <c r="K26">
        <v>46.4</v>
      </c>
      <c r="L26">
        <v>14.971</v>
      </c>
      <c r="M26">
        <v>232785.83565200001</v>
      </c>
      <c r="N26">
        <v>2814.9054999999998</v>
      </c>
      <c r="O26">
        <v>4065.002</v>
      </c>
      <c r="P26">
        <v>3.3</v>
      </c>
    </row>
    <row r="27" spans="1:16" x14ac:dyDescent="0.2">
      <c r="A27">
        <v>1000</v>
      </c>
      <c r="B27" t="s">
        <v>16</v>
      </c>
      <c r="C27">
        <v>1000</v>
      </c>
      <c r="D27">
        <v>52.2</v>
      </c>
      <c r="E27">
        <v>15.8</v>
      </c>
      <c r="F27">
        <v>291169.48279799998</v>
      </c>
      <c r="G27">
        <v>3432.6169</v>
      </c>
      <c r="H27">
        <v>4624.7150000000001</v>
      </c>
      <c r="I27" t="s">
        <v>16</v>
      </c>
      <c r="J27">
        <v>1000</v>
      </c>
      <c r="K27">
        <v>49.5</v>
      </c>
      <c r="L27">
        <v>15.278</v>
      </c>
      <c r="M27">
        <v>273806.34666500002</v>
      </c>
      <c r="N27">
        <v>4220.3980000000001</v>
      </c>
      <c r="O27">
        <v>4451.3580000000002</v>
      </c>
      <c r="P27">
        <v>3.3</v>
      </c>
    </row>
    <row r="28" spans="1:16" x14ac:dyDescent="0.2">
      <c r="A28">
        <v>1000</v>
      </c>
      <c r="B28" t="s">
        <v>16</v>
      </c>
      <c r="C28">
        <v>1000</v>
      </c>
      <c r="D28">
        <v>38.200000000000003</v>
      </c>
      <c r="E28">
        <v>15.984</v>
      </c>
      <c r="F28">
        <v>272783.269936</v>
      </c>
      <c r="G28">
        <v>3840.7822999999999</v>
      </c>
      <c r="H28">
        <v>4685.576</v>
      </c>
      <c r="I28" t="s">
        <v>16</v>
      </c>
      <c r="J28">
        <v>2000</v>
      </c>
      <c r="K28">
        <v>56.999999999999901</v>
      </c>
      <c r="L28">
        <v>15.602</v>
      </c>
      <c r="M28">
        <v>517068.28715799999</v>
      </c>
      <c r="N28">
        <v>7273.9434000000001</v>
      </c>
      <c r="O28">
        <v>7664.63</v>
      </c>
      <c r="P28">
        <v>4.8</v>
      </c>
    </row>
    <row r="29" spans="1:16" x14ac:dyDescent="0.2">
      <c r="A29">
        <v>1000</v>
      </c>
      <c r="B29" t="s">
        <v>16</v>
      </c>
      <c r="C29">
        <v>1000</v>
      </c>
      <c r="D29">
        <v>37.1</v>
      </c>
      <c r="E29">
        <v>16.123999999999999</v>
      </c>
      <c r="F29">
        <v>262305.81139599998</v>
      </c>
      <c r="G29">
        <v>4178.8879999999999</v>
      </c>
      <c r="H29">
        <v>4714.0150000000003</v>
      </c>
      <c r="I29" t="s">
        <v>16</v>
      </c>
      <c r="J29">
        <v>3000</v>
      </c>
      <c r="K29">
        <v>59.7</v>
      </c>
      <c r="L29">
        <v>15.753</v>
      </c>
      <c r="M29">
        <v>752046.58278299996</v>
      </c>
      <c r="N29">
        <v>11975.4563</v>
      </c>
      <c r="O29">
        <v>12006.828</v>
      </c>
      <c r="P29">
        <v>4.8</v>
      </c>
    </row>
    <row r="30" spans="1:16" x14ac:dyDescent="0.2">
      <c r="A30">
        <v>1000</v>
      </c>
      <c r="B30" t="s">
        <v>16</v>
      </c>
      <c r="C30">
        <v>1000</v>
      </c>
      <c r="D30">
        <v>34</v>
      </c>
      <c r="E30">
        <v>15.952999999999999</v>
      </c>
      <c r="F30">
        <v>266714.98124399898</v>
      </c>
      <c r="G30">
        <v>3869.8797</v>
      </c>
      <c r="H30">
        <v>4690.1120000000001</v>
      </c>
      <c r="I30" t="s">
        <v>16</v>
      </c>
      <c r="J30">
        <v>4000</v>
      </c>
      <c r="K30">
        <v>62.4</v>
      </c>
      <c r="L30">
        <v>15.613</v>
      </c>
      <c r="M30">
        <v>1024341.931572</v>
      </c>
      <c r="N30">
        <v>14860.3752</v>
      </c>
      <c r="O30">
        <v>16317.111999999999</v>
      </c>
      <c r="P30">
        <v>3.5999999999999899</v>
      </c>
    </row>
    <row r="31" spans="1:16" x14ac:dyDescent="0.2">
      <c r="A31">
        <v>1000</v>
      </c>
      <c r="B31" t="s">
        <v>16</v>
      </c>
      <c r="C31">
        <v>1000</v>
      </c>
      <c r="D31">
        <v>28.599999999999898</v>
      </c>
      <c r="E31">
        <v>15.843</v>
      </c>
      <c r="F31">
        <v>272990.010626</v>
      </c>
      <c r="G31">
        <v>3217.0263</v>
      </c>
      <c r="H31">
        <v>4664.6580000000004</v>
      </c>
      <c r="I31" t="s">
        <v>16</v>
      </c>
      <c r="J31">
        <v>5000</v>
      </c>
      <c r="K31">
        <v>66.3</v>
      </c>
      <c r="L31">
        <v>15.557</v>
      </c>
      <c r="M31">
        <v>1317776.737126</v>
      </c>
      <c r="N31">
        <v>15560.913200000001</v>
      </c>
      <c r="O31">
        <v>20111.525000000001</v>
      </c>
      <c r="P31">
        <v>5.0999999999999996</v>
      </c>
    </row>
    <row r="32" spans="1:16" x14ac:dyDescent="0.2">
      <c r="A32">
        <v>1000</v>
      </c>
      <c r="B32" t="s">
        <v>16</v>
      </c>
      <c r="C32">
        <v>1000</v>
      </c>
      <c r="D32">
        <v>26.9</v>
      </c>
      <c r="E32">
        <v>15.721</v>
      </c>
      <c r="F32">
        <v>281310.50461599999</v>
      </c>
      <c r="G32">
        <v>3282.4805000000001</v>
      </c>
      <c r="H32">
        <v>4640.3919999999998</v>
      </c>
      <c r="I32" t="s">
        <v>16</v>
      </c>
      <c r="J32">
        <v>6000</v>
      </c>
      <c r="K32">
        <v>68.7</v>
      </c>
      <c r="L32">
        <v>15.452</v>
      </c>
      <c r="M32">
        <v>1632433.404106</v>
      </c>
      <c r="N32">
        <v>19023.750499999998</v>
      </c>
      <c r="O32">
        <v>23628.469000000001</v>
      </c>
      <c r="P32">
        <v>4.3999999999999897</v>
      </c>
    </row>
    <row r="33" spans="1:16" x14ac:dyDescent="0.2">
      <c r="A33">
        <v>1000</v>
      </c>
      <c r="B33" t="s">
        <v>16</v>
      </c>
      <c r="C33">
        <v>1000</v>
      </c>
      <c r="D33">
        <v>28.299999999999901</v>
      </c>
      <c r="E33">
        <v>15.832000000000001</v>
      </c>
      <c r="F33">
        <v>269285.53605400003</v>
      </c>
      <c r="G33">
        <v>3204.1909999999998</v>
      </c>
      <c r="H33">
        <v>4674.6769999999997</v>
      </c>
      <c r="I33" t="s">
        <v>16</v>
      </c>
      <c r="J33">
        <v>7000</v>
      </c>
      <c r="K33">
        <v>67.7</v>
      </c>
      <c r="L33">
        <v>15.548999999999999</v>
      </c>
      <c r="M33">
        <v>1828777.8166439999</v>
      </c>
      <c r="N33">
        <v>21774.000499999998</v>
      </c>
      <c r="O33">
        <v>27394.591</v>
      </c>
      <c r="P33">
        <v>4</v>
      </c>
    </row>
    <row r="34" spans="1:16" x14ac:dyDescent="0.2">
      <c r="A34">
        <v>1000</v>
      </c>
      <c r="B34" t="s">
        <v>16</v>
      </c>
      <c r="C34">
        <v>1000</v>
      </c>
      <c r="D34">
        <v>26.1</v>
      </c>
      <c r="E34">
        <v>15.372</v>
      </c>
      <c r="F34">
        <v>261905.80472399999</v>
      </c>
      <c r="G34">
        <v>3097.7950000000001</v>
      </c>
      <c r="H34">
        <v>4572.4629999999997</v>
      </c>
      <c r="I34" t="s">
        <v>16</v>
      </c>
      <c r="J34">
        <v>8000</v>
      </c>
      <c r="K34">
        <v>70.7</v>
      </c>
      <c r="L34">
        <v>15.111000000000001</v>
      </c>
      <c r="M34">
        <v>2034704.5253029999</v>
      </c>
      <c r="N34">
        <v>24046.874899999999</v>
      </c>
      <c r="O34">
        <v>30083.044999999998</v>
      </c>
      <c r="P34">
        <v>3.2</v>
      </c>
    </row>
    <row r="35" spans="1:16" x14ac:dyDescent="0.2">
      <c r="A35">
        <v>1000</v>
      </c>
      <c r="B35" t="s">
        <v>16</v>
      </c>
      <c r="C35">
        <v>1000</v>
      </c>
      <c r="D35">
        <v>24.8</v>
      </c>
      <c r="E35">
        <v>15.266</v>
      </c>
      <c r="F35">
        <v>274633.30968399998</v>
      </c>
      <c r="G35">
        <v>3204.7505999999998</v>
      </c>
      <c r="H35">
        <v>4542.9660000000003</v>
      </c>
      <c r="I35" t="s">
        <v>16</v>
      </c>
      <c r="J35">
        <v>9000</v>
      </c>
      <c r="K35">
        <v>71.899999999999906</v>
      </c>
      <c r="L35">
        <v>15.018000000000001</v>
      </c>
      <c r="M35">
        <v>2407817.174199</v>
      </c>
      <c r="N35">
        <v>28104.418399999999</v>
      </c>
      <c r="O35">
        <v>33424.578000000001</v>
      </c>
      <c r="P35">
        <v>3.3</v>
      </c>
    </row>
    <row r="36" spans="1:16" x14ac:dyDescent="0.2">
      <c r="A36">
        <v>1000</v>
      </c>
      <c r="B36" t="s">
        <v>16</v>
      </c>
      <c r="C36">
        <v>1000</v>
      </c>
      <c r="D36">
        <v>21.5</v>
      </c>
      <c r="E36">
        <v>15.205</v>
      </c>
      <c r="F36">
        <v>265689.773078</v>
      </c>
      <c r="G36">
        <v>3122.8544000000002</v>
      </c>
      <c r="H36">
        <v>4532.1360000000004</v>
      </c>
      <c r="I36" t="s">
        <v>16</v>
      </c>
      <c r="J36">
        <v>10000</v>
      </c>
      <c r="K36">
        <v>76.2</v>
      </c>
      <c r="L36">
        <v>14.99</v>
      </c>
      <c r="M36">
        <v>2595831.6154759899</v>
      </c>
      <c r="N36">
        <v>30531.8596</v>
      </c>
      <c r="O36">
        <v>36704.665000000001</v>
      </c>
      <c r="P36">
        <v>2.2999999999999998</v>
      </c>
    </row>
    <row r="37" spans="1:16" x14ac:dyDescent="0.2">
      <c r="A37">
        <v>1000</v>
      </c>
      <c r="B37" t="s">
        <v>16</v>
      </c>
      <c r="C37">
        <v>1000</v>
      </c>
      <c r="D37">
        <v>99.9</v>
      </c>
      <c r="E37">
        <v>7.6529999999999996</v>
      </c>
      <c r="F37">
        <v>155697.331917</v>
      </c>
      <c r="G37">
        <v>1829.8866</v>
      </c>
      <c r="H37">
        <v>2360.89</v>
      </c>
      <c r="I37" t="s">
        <v>17</v>
      </c>
      <c r="J37">
        <v>5</v>
      </c>
      <c r="K37">
        <v>0.1</v>
      </c>
      <c r="L37">
        <v>6.6539999999999999</v>
      </c>
      <c r="M37">
        <v>993.46278099999995</v>
      </c>
      <c r="N37">
        <v>11.883599999999999</v>
      </c>
      <c r="O37">
        <v>10.253</v>
      </c>
      <c r="P37">
        <v>0</v>
      </c>
    </row>
    <row r="38" spans="1:16" x14ac:dyDescent="0.2">
      <c r="A38">
        <v>1000</v>
      </c>
      <c r="B38" t="s">
        <v>16</v>
      </c>
      <c r="C38">
        <v>1000</v>
      </c>
      <c r="D38">
        <v>98.2</v>
      </c>
      <c r="E38">
        <v>8.8279999999999994</v>
      </c>
      <c r="F38">
        <v>170900.02885899899</v>
      </c>
      <c r="G38">
        <v>2535.4641999999999</v>
      </c>
      <c r="H38">
        <v>2746.8319999999999</v>
      </c>
      <c r="I38" t="s">
        <v>17</v>
      </c>
      <c r="J38">
        <v>10</v>
      </c>
      <c r="K38">
        <v>1</v>
      </c>
      <c r="L38">
        <v>7.8460000000000001</v>
      </c>
      <c r="M38">
        <v>1688.7563519999901</v>
      </c>
      <c r="N38">
        <v>24.8504</v>
      </c>
      <c r="O38">
        <v>25.76</v>
      </c>
      <c r="P38">
        <v>0.8</v>
      </c>
    </row>
    <row r="39" spans="1:16" x14ac:dyDescent="0.2">
      <c r="A39">
        <v>1000</v>
      </c>
      <c r="B39" t="s">
        <v>16</v>
      </c>
      <c r="C39">
        <v>1000</v>
      </c>
      <c r="D39">
        <v>97</v>
      </c>
      <c r="E39">
        <v>9.8770000000000007</v>
      </c>
      <c r="F39">
        <v>184815.60758000001</v>
      </c>
      <c r="G39">
        <v>2771.6718999999998</v>
      </c>
      <c r="H39">
        <v>3028.22</v>
      </c>
      <c r="I39" t="s">
        <v>17</v>
      </c>
      <c r="J39">
        <v>20</v>
      </c>
      <c r="K39">
        <v>2</v>
      </c>
      <c r="L39">
        <v>8.907</v>
      </c>
      <c r="M39">
        <v>3849.7743439999999</v>
      </c>
      <c r="N39">
        <v>59.6845</v>
      </c>
      <c r="O39">
        <v>66.933000000000007</v>
      </c>
      <c r="P39">
        <v>1</v>
      </c>
    </row>
    <row r="40" spans="1:16" x14ac:dyDescent="0.2">
      <c r="A40">
        <v>1000</v>
      </c>
      <c r="B40" t="s">
        <v>16</v>
      </c>
      <c r="C40">
        <v>1000</v>
      </c>
      <c r="D40">
        <v>94.5</v>
      </c>
      <c r="E40">
        <v>10.84</v>
      </c>
      <c r="F40">
        <v>203353.052524</v>
      </c>
      <c r="G40">
        <v>2885.2802000000001</v>
      </c>
      <c r="H40">
        <v>3306.2739999999999</v>
      </c>
      <c r="I40" t="s">
        <v>17</v>
      </c>
      <c r="J40">
        <v>30</v>
      </c>
      <c r="K40">
        <v>4.2</v>
      </c>
      <c r="L40">
        <v>9.8949999999999996</v>
      </c>
      <c r="M40">
        <v>6070.8220799999999</v>
      </c>
      <c r="N40">
        <v>86.177000000000007</v>
      </c>
      <c r="O40">
        <v>82.272999999999996</v>
      </c>
      <c r="P40">
        <v>1.3</v>
      </c>
    </row>
    <row r="41" spans="1:16" x14ac:dyDescent="0.2">
      <c r="A41">
        <v>1000</v>
      </c>
      <c r="B41" t="s">
        <v>16</v>
      </c>
      <c r="C41">
        <v>1000</v>
      </c>
      <c r="D41">
        <v>92.3</v>
      </c>
      <c r="E41">
        <v>11.292</v>
      </c>
      <c r="F41">
        <v>212847.47365500001</v>
      </c>
      <c r="G41">
        <v>3146.4850000000001</v>
      </c>
      <c r="H41">
        <v>3426.8760000000002</v>
      </c>
      <c r="I41" t="s">
        <v>17</v>
      </c>
      <c r="J41">
        <v>40</v>
      </c>
      <c r="K41">
        <v>5.5</v>
      </c>
      <c r="L41">
        <v>10.369</v>
      </c>
      <c r="M41">
        <v>8379.8597300000001</v>
      </c>
      <c r="N41">
        <v>123.8372</v>
      </c>
      <c r="O41">
        <v>101.643</v>
      </c>
      <c r="P41">
        <v>2.19999999999999</v>
      </c>
    </row>
    <row r="42" spans="1:16" x14ac:dyDescent="0.2">
      <c r="A42">
        <v>1000</v>
      </c>
      <c r="B42" t="s">
        <v>16</v>
      </c>
      <c r="C42">
        <v>1000</v>
      </c>
      <c r="D42">
        <v>90.2</v>
      </c>
      <c r="E42">
        <v>12.090999999999999</v>
      </c>
      <c r="F42">
        <v>219126.22213400001</v>
      </c>
      <c r="G42">
        <v>3177.6815000000001</v>
      </c>
      <c r="H42">
        <v>3645.6509999999998</v>
      </c>
      <c r="I42" t="s">
        <v>17</v>
      </c>
      <c r="J42">
        <v>50</v>
      </c>
      <c r="K42">
        <v>7.3</v>
      </c>
      <c r="L42">
        <v>11.189</v>
      </c>
      <c r="M42">
        <v>11091.086098</v>
      </c>
      <c r="N42">
        <v>159.17920000000001</v>
      </c>
      <c r="O42">
        <v>142.221</v>
      </c>
      <c r="P42">
        <v>2.5</v>
      </c>
    </row>
    <row r="43" spans="1:16" x14ac:dyDescent="0.2">
      <c r="A43">
        <v>1000</v>
      </c>
      <c r="B43" t="s">
        <v>16</v>
      </c>
      <c r="C43">
        <v>1000</v>
      </c>
      <c r="D43">
        <v>89.1</v>
      </c>
      <c r="E43">
        <v>12.212999999999999</v>
      </c>
      <c r="F43">
        <v>228893.777558</v>
      </c>
      <c r="G43">
        <v>3233.0666999999999</v>
      </c>
      <c r="H43">
        <v>3667.4009999999998</v>
      </c>
      <c r="I43" t="s">
        <v>17</v>
      </c>
      <c r="J43">
        <v>60</v>
      </c>
      <c r="K43">
        <v>8.6</v>
      </c>
      <c r="L43">
        <v>11.321999999999999</v>
      </c>
      <c r="M43">
        <v>14242.001762</v>
      </c>
      <c r="N43">
        <v>201.03030000000001</v>
      </c>
      <c r="O43">
        <v>195.88499999999999</v>
      </c>
      <c r="P43">
        <v>2.2999999999999998</v>
      </c>
    </row>
    <row r="44" spans="1:16" x14ac:dyDescent="0.2">
      <c r="A44">
        <v>1000</v>
      </c>
      <c r="B44" t="s">
        <v>16</v>
      </c>
      <c r="C44">
        <v>1000</v>
      </c>
      <c r="D44">
        <v>87.9</v>
      </c>
      <c r="E44">
        <v>12.430999999999999</v>
      </c>
      <c r="F44">
        <v>226148.42946300001</v>
      </c>
      <c r="G44">
        <v>2668.8962000000001</v>
      </c>
      <c r="H44">
        <v>3711.4380000000001</v>
      </c>
      <c r="I44" t="s">
        <v>17</v>
      </c>
      <c r="J44">
        <v>70</v>
      </c>
      <c r="K44">
        <v>10.8</v>
      </c>
      <c r="L44">
        <v>11.552</v>
      </c>
      <c r="M44">
        <v>17154.890001</v>
      </c>
      <c r="N44">
        <v>201.46809999999999</v>
      </c>
      <c r="O44">
        <v>267.50799999999998</v>
      </c>
      <c r="P44">
        <v>1.3</v>
      </c>
    </row>
    <row r="45" spans="1:16" x14ac:dyDescent="0.2">
      <c r="A45">
        <v>1000</v>
      </c>
      <c r="B45" t="s">
        <v>16</v>
      </c>
      <c r="C45">
        <v>1000</v>
      </c>
      <c r="D45">
        <v>85.8</v>
      </c>
      <c r="E45">
        <v>12.561</v>
      </c>
      <c r="F45">
        <v>217431.747569</v>
      </c>
      <c r="G45">
        <v>3206.4638</v>
      </c>
      <c r="H45">
        <v>3748.1559999999999</v>
      </c>
      <c r="I45" t="s">
        <v>17</v>
      </c>
      <c r="J45">
        <v>80</v>
      </c>
      <c r="K45">
        <v>12.2</v>
      </c>
      <c r="L45">
        <v>11.702999999999999</v>
      </c>
      <c r="M45">
        <v>19233.950015999999</v>
      </c>
      <c r="N45">
        <v>283.90350000000001</v>
      </c>
      <c r="O45">
        <v>335.34800000000001</v>
      </c>
      <c r="P45">
        <v>2</v>
      </c>
    </row>
    <row r="46" spans="1:16" x14ac:dyDescent="0.2">
      <c r="A46">
        <v>1000</v>
      </c>
      <c r="B46" t="s">
        <v>16</v>
      </c>
      <c r="C46">
        <v>1000</v>
      </c>
      <c r="D46">
        <v>83.8</v>
      </c>
      <c r="E46">
        <v>13.259</v>
      </c>
      <c r="F46">
        <v>243400.378539</v>
      </c>
      <c r="G46">
        <v>3533.9369000000002</v>
      </c>
      <c r="H46">
        <v>3943.6210000000001</v>
      </c>
      <c r="I46" t="s">
        <v>17</v>
      </c>
      <c r="J46">
        <v>90</v>
      </c>
      <c r="K46">
        <v>13.8</v>
      </c>
      <c r="L46">
        <v>12.420999999999999</v>
      </c>
      <c r="M46">
        <v>24795.064691</v>
      </c>
      <c r="N46">
        <v>360.35860000000002</v>
      </c>
      <c r="O46">
        <v>419.995</v>
      </c>
      <c r="P46">
        <v>2.4</v>
      </c>
    </row>
    <row r="47" spans="1:16" x14ac:dyDescent="0.2">
      <c r="A47">
        <v>1000</v>
      </c>
      <c r="B47" t="s">
        <v>16</v>
      </c>
      <c r="C47">
        <v>1000</v>
      </c>
      <c r="D47">
        <v>83.8</v>
      </c>
      <c r="E47">
        <v>13.032999999999999</v>
      </c>
      <c r="F47">
        <v>224526.52212099999</v>
      </c>
      <c r="G47">
        <v>3236.4964</v>
      </c>
      <c r="H47">
        <v>3872.636</v>
      </c>
      <c r="I47" t="s">
        <v>17</v>
      </c>
      <c r="J47">
        <v>100</v>
      </c>
      <c r="K47">
        <v>13.9</v>
      </c>
      <c r="L47">
        <v>12.195</v>
      </c>
      <c r="M47">
        <v>25432.057535</v>
      </c>
      <c r="N47">
        <v>367.0847</v>
      </c>
      <c r="O47">
        <v>462.42500000000001</v>
      </c>
      <c r="P47">
        <v>2.2999999999999998</v>
      </c>
    </row>
    <row r="48" spans="1:16" x14ac:dyDescent="0.2">
      <c r="A48">
        <v>1000</v>
      </c>
      <c r="B48" t="s">
        <v>16</v>
      </c>
      <c r="C48">
        <v>1000</v>
      </c>
      <c r="D48">
        <v>76.2</v>
      </c>
      <c r="E48">
        <v>14.202</v>
      </c>
      <c r="F48">
        <v>246197.930112</v>
      </c>
      <c r="G48">
        <v>3600.1071000000002</v>
      </c>
      <c r="H48">
        <v>4181.625</v>
      </c>
      <c r="I48" t="s">
        <v>17</v>
      </c>
      <c r="J48">
        <v>150</v>
      </c>
      <c r="K48">
        <v>20.9</v>
      </c>
      <c r="L48">
        <v>13.44</v>
      </c>
      <c r="M48">
        <v>42147.598115000001</v>
      </c>
      <c r="N48">
        <v>617.16279999999995</v>
      </c>
      <c r="O48">
        <v>688.11699999999996</v>
      </c>
      <c r="P48">
        <v>2.9</v>
      </c>
    </row>
    <row r="49" spans="1:16" x14ac:dyDescent="0.2">
      <c r="A49">
        <v>1000</v>
      </c>
      <c r="B49" t="s">
        <v>16</v>
      </c>
      <c r="C49">
        <v>1000</v>
      </c>
      <c r="D49">
        <v>71</v>
      </c>
      <c r="E49">
        <v>15.018000000000001</v>
      </c>
      <c r="F49">
        <v>264468.60789599997</v>
      </c>
      <c r="G49">
        <v>3773.5234999999998</v>
      </c>
      <c r="H49">
        <v>4402.9660000000003</v>
      </c>
      <c r="I49" t="s">
        <v>17</v>
      </c>
      <c r="J49">
        <v>200</v>
      </c>
      <c r="K49">
        <v>25.5</v>
      </c>
      <c r="L49">
        <v>14.308</v>
      </c>
      <c r="M49">
        <v>59696.489522000003</v>
      </c>
      <c r="N49">
        <v>850.63810000000001</v>
      </c>
      <c r="O49">
        <v>855.79100000000005</v>
      </c>
      <c r="P49">
        <v>3.5</v>
      </c>
    </row>
    <row r="50" spans="1:16" x14ac:dyDescent="0.2">
      <c r="A50">
        <v>1000</v>
      </c>
      <c r="B50" t="s">
        <v>16</v>
      </c>
      <c r="C50">
        <v>1000</v>
      </c>
      <c r="D50">
        <v>68.2</v>
      </c>
      <c r="E50">
        <v>15.455</v>
      </c>
      <c r="F50">
        <v>269876.107968</v>
      </c>
      <c r="G50">
        <v>3847.7577000000001</v>
      </c>
      <c r="H50">
        <v>4531.9520000000002</v>
      </c>
      <c r="I50" t="s">
        <v>17</v>
      </c>
      <c r="J50">
        <v>250</v>
      </c>
      <c r="K50">
        <v>29.299999999999901</v>
      </c>
      <c r="L50">
        <v>14.773</v>
      </c>
      <c r="M50">
        <v>75828.250658000004</v>
      </c>
      <c r="N50">
        <v>1080.4513999999999</v>
      </c>
      <c r="O50">
        <v>1032.377</v>
      </c>
      <c r="P50">
        <v>2.5</v>
      </c>
    </row>
    <row r="51" spans="1:16" x14ac:dyDescent="0.2">
      <c r="A51">
        <v>1000</v>
      </c>
      <c r="B51" t="s">
        <v>16</v>
      </c>
      <c r="C51">
        <v>1000</v>
      </c>
      <c r="D51">
        <v>63.1</v>
      </c>
      <c r="E51">
        <v>15.766999999999999</v>
      </c>
      <c r="F51">
        <v>263077.919368</v>
      </c>
      <c r="G51">
        <v>3129.7330000000002</v>
      </c>
      <c r="H51">
        <v>4623.6149999999998</v>
      </c>
      <c r="I51" t="s">
        <v>17</v>
      </c>
      <c r="J51">
        <v>300</v>
      </c>
      <c r="K51">
        <v>32.4</v>
      </c>
      <c r="L51">
        <v>15.135999999999999</v>
      </c>
      <c r="M51">
        <v>89111.121360000005</v>
      </c>
      <c r="N51">
        <v>1059.0189</v>
      </c>
      <c r="O51">
        <v>1244.7429999999999</v>
      </c>
      <c r="P51">
        <v>4.5</v>
      </c>
    </row>
    <row r="52" spans="1:16" x14ac:dyDescent="0.2">
      <c r="A52">
        <v>1000</v>
      </c>
      <c r="B52" t="s">
        <v>16</v>
      </c>
      <c r="C52">
        <v>1000</v>
      </c>
      <c r="D52">
        <v>60.9</v>
      </c>
      <c r="E52">
        <v>16.228999999999999</v>
      </c>
      <c r="F52">
        <v>266942.96352399897</v>
      </c>
      <c r="G52">
        <v>2977.8606</v>
      </c>
      <c r="H52">
        <v>4744.6499999999996</v>
      </c>
      <c r="I52" t="s">
        <v>17</v>
      </c>
      <c r="J52">
        <v>350</v>
      </c>
      <c r="K52">
        <v>35.6</v>
      </c>
      <c r="L52">
        <v>15.62</v>
      </c>
      <c r="M52">
        <v>106892.21182</v>
      </c>
      <c r="N52">
        <v>1191.8659</v>
      </c>
      <c r="O52">
        <v>1537.557</v>
      </c>
      <c r="P52">
        <v>3.5</v>
      </c>
    </row>
    <row r="53" spans="1:16" x14ac:dyDescent="0.2">
      <c r="A53">
        <v>1000</v>
      </c>
      <c r="B53" t="s">
        <v>16</v>
      </c>
      <c r="C53">
        <v>1000</v>
      </c>
      <c r="D53">
        <v>57.599999999999902</v>
      </c>
      <c r="E53">
        <v>16.187999999999999</v>
      </c>
      <c r="F53">
        <v>273875.48681500001</v>
      </c>
      <c r="G53">
        <v>3041.0493999999999</v>
      </c>
      <c r="H53">
        <v>4736.62</v>
      </c>
      <c r="I53" t="s">
        <v>17</v>
      </c>
      <c r="J53">
        <v>400</v>
      </c>
      <c r="K53">
        <v>38.700000000000003</v>
      </c>
      <c r="L53">
        <v>15.612</v>
      </c>
      <c r="M53">
        <v>127703.208852</v>
      </c>
      <c r="N53">
        <v>1413.9538</v>
      </c>
      <c r="O53">
        <v>1835.5129999999999</v>
      </c>
      <c r="P53">
        <v>3.69999999999999</v>
      </c>
    </row>
    <row r="54" spans="1:16" x14ac:dyDescent="0.2">
      <c r="A54">
        <v>1000</v>
      </c>
      <c r="B54" t="s">
        <v>16</v>
      </c>
      <c r="C54">
        <v>1000</v>
      </c>
      <c r="D54">
        <v>55</v>
      </c>
      <c r="E54">
        <v>16.29</v>
      </c>
      <c r="F54">
        <v>273491.71935999999</v>
      </c>
      <c r="G54">
        <v>3047.8566000000001</v>
      </c>
      <c r="H54">
        <v>4779.1980000000003</v>
      </c>
      <c r="I54" t="s">
        <v>17</v>
      </c>
      <c r="J54">
        <v>450</v>
      </c>
      <c r="K54">
        <v>41.099999999999902</v>
      </c>
      <c r="L54">
        <v>15.74</v>
      </c>
      <c r="M54">
        <v>145087.068466</v>
      </c>
      <c r="N54">
        <v>1618.0514000000001</v>
      </c>
      <c r="O54">
        <v>2171.761</v>
      </c>
      <c r="P54">
        <v>3.9</v>
      </c>
    </row>
    <row r="55" spans="1:16" x14ac:dyDescent="0.2">
      <c r="A55">
        <v>1000</v>
      </c>
      <c r="B55" t="s">
        <v>16</v>
      </c>
      <c r="C55">
        <v>1000</v>
      </c>
      <c r="D55">
        <v>53.7</v>
      </c>
      <c r="E55">
        <v>16.228000000000002</v>
      </c>
      <c r="F55">
        <v>268909.43667799898</v>
      </c>
      <c r="G55">
        <v>2999.5823999999998</v>
      </c>
      <c r="H55">
        <v>4741.7529999999997</v>
      </c>
      <c r="I55" t="s">
        <v>17</v>
      </c>
      <c r="J55">
        <v>500</v>
      </c>
      <c r="K55">
        <v>42.199999999999903</v>
      </c>
      <c r="L55">
        <v>15.691000000000001</v>
      </c>
      <c r="M55">
        <v>159838.88214899899</v>
      </c>
      <c r="N55">
        <v>1781.5473999999999</v>
      </c>
      <c r="O55">
        <v>2477.3339999999998</v>
      </c>
      <c r="P55">
        <v>4.0999999999999996</v>
      </c>
    </row>
    <row r="56" spans="1:16" x14ac:dyDescent="0.2">
      <c r="A56">
        <v>1000</v>
      </c>
      <c r="B56" t="s">
        <v>16</v>
      </c>
      <c r="C56">
        <v>1000</v>
      </c>
      <c r="D56">
        <v>48.699999999999903</v>
      </c>
      <c r="E56">
        <v>16.507000000000001</v>
      </c>
      <c r="F56">
        <v>287305.63964299997</v>
      </c>
      <c r="G56">
        <v>3213.5707000000002</v>
      </c>
      <c r="H56">
        <v>4814.83</v>
      </c>
      <c r="I56" t="s">
        <v>17</v>
      </c>
      <c r="J56">
        <v>650</v>
      </c>
      <c r="K56">
        <v>46.6</v>
      </c>
      <c r="L56">
        <v>16.02</v>
      </c>
      <c r="M56">
        <v>226532.38220399999</v>
      </c>
      <c r="N56">
        <v>2527.4079000000002</v>
      </c>
      <c r="O56">
        <v>3454.9670000000001</v>
      </c>
      <c r="P56">
        <v>4.7</v>
      </c>
    </row>
    <row r="57" spans="1:16" x14ac:dyDescent="0.2">
      <c r="A57">
        <v>1000</v>
      </c>
      <c r="B57" t="s">
        <v>16</v>
      </c>
      <c r="C57">
        <v>1000</v>
      </c>
      <c r="D57">
        <v>45.5</v>
      </c>
      <c r="E57">
        <v>16.419</v>
      </c>
      <c r="F57">
        <v>272342.14418800001</v>
      </c>
      <c r="G57">
        <v>3020.3013999999998</v>
      </c>
      <c r="H57">
        <v>4807.8980000000001</v>
      </c>
      <c r="I57" t="s">
        <v>17</v>
      </c>
      <c r="J57">
        <v>700</v>
      </c>
      <c r="K57">
        <v>50.6</v>
      </c>
      <c r="L57">
        <v>15.964</v>
      </c>
      <c r="M57">
        <v>232015.10999200001</v>
      </c>
      <c r="N57">
        <v>2571.8793000000001</v>
      </c>
      <c r="O57">
        <v>3713.2629999999999</v>
      </c>
      <c r="P57">
        <v>3.9</v>
      </c>
    </row>
    <row r="58" spans="1:16" x14ac:dyDescent="0.2">
      <c r="A58">
        <v>1000</v>
      </c>
      <c r="B58" t="s">
        <v>16</v>
      </c>
      <c r="C58">
        <v>1000</v>
      </c>
      <c r="D58">
        <v>47.599999999999902</v>
      </c>
      <c r="E58">
        <v>16.402000000000001</v>
      </c>
      <c r="F58">
        <v>284280.66378499998</v>
      </c>
      <c r="G58">
        <v>3136.0772000000002</v>
      </c>
      <c r="H58">
        <v>4799.2309999999998</v>
      </c>
      <c r="I58" t="s">
        <v>17</v>
      </c>
      <c r="J58">
        <v>750</v>
      </c>
      <c r="K58">
        <v>49.1</v>
      </c>
      <c r="L58">
        <v>15.926</v>
      </c>
      <c r="M58">
        <v>259693.99965799999</v>
      </c>
      <c r="N58">
        <v>2867.3168999999998</v>
      </c>
      <c r="O58">
        <v>3942.6559999999999</v>
      </c>
      <c r="P58">
        <v>3.3</v>
      </c>
    </row>
    <row r="59" spans="1:16" x14ac:dyDescent="0.2">
      <c r="A59">
        <v>1000</v>
      </c>
      <c r="B59" t="s">
        <v>16</v>
      </c>
      <c r="C59">
        <v>1000</v>
      </c>
      <c r="D59">
        <v>43.1</v>
      </c>
      <c r="E59">
        <v>16.393999999999998</v>
      </c>
      <c r="F59">
        <v>274565.47802699998</v>
      </c>
      <c r="G59">
        <v>3110.4337</v>
      </c>
      <c r="H59">
        <v>4820.9759999999997</v>
      </c>
      <c r="I59" t="s">
        <v>17</v>
      </c>
      <c r="J59">
        <v>800</v>
      </c>
      <c r="K59">
        <v>53</v>
      </c>
      <c r="L59">
        <v>15.962999999999999</v>
      </c>
      <c r="M59">
        <v>266744.83448399999</v>
      </c>
      <c r="N59">
        <v>3021.9787999999999</v>
      </c>
      <c r="O59">
        <v>4184.5969999999998</v>
      </c>
      <c r="P59">
        <v>3.9</v>
      </c>
    </row>
    <row r="60" spans="1:16" x14ac:dyDescent="0.2">
      <c r="A60">
        <v>1000</v>
      </c>
      <c r="B60" t="s">
        <v>16</v>
      </c>
      <c r="C60">
        <v>1000</v>
      </c>
      <c r="D60">
        <v>44.6</v>
      </c>
      <c r="E60">
        <v>16.09</v>
      </c>
      <c r="F60">
        <v>273745.50778099999</v>
      </c>
      <c r="G60">
        <v>3295.2736</v>
      </c>
      <c r="H60">
        <v>4750.9189999999999</v>
      </c>
      <c r="I60" t="s">
        <v>17</v>
      </c>
      <c r="J60">
        <v>850</v>
      </c>
      <c r="K60">
        <v>53.6</v>
      </c>
      <c r="L60">
        <v>15.644</v>
      </c>
      <c r="M60">
        <v>281123.81471399998</v>
      </c>
      <c r="N60">
        <v>3379.183</v>
      </c>
      <c r="O60">
        <v>4292.4870000000001</v>
      </c>
      <c r="P60">
        <v>1.7999999999999901</v>
      </c>
    </row>
    <row r="61" spans="1:16" x14ac:dyDescent="0.2">
      <c r="A61">
        <v>1000</v>
      </c>
      <c r="B61" t="s">
        <v>16</v>
      </c>
      <c r="C61">
        <v>1000</v>
      </c>
      <c r="D61">
        <v>43.8</v>
      </c>
      <c r="E61">
        <v>16.207000000000001</v>
      </c>
      <c r="F61">
        <v>277560.68802300002</v>
      </c>
      <c r="G61">
        <v>3386.6446999999998</v>
      </c>
      <c r="H61">
        <v>4775.4380000000001</v>
      </c>
      <c r="I61" t="s">
        <v>17</v>
      </c>
      <c r="J61">
        <v>900</v>
      </c>
      <c r="K61">
        <v>53.3</v>
      </c>
      <c r="L61">
        <v>15.769</v>
      </c>
      <c r="M61">
        <v>302449.28879399999</v>
      </c>
      <c r="N61">
        <v>3683.317</v>
      </c>
      <c r="O61">
        <v>4541.9759999999997</v>
      </c>
      <c r="P61">
        <v>2.9</v>
      </c>
    </row>
    <row r="62" spans="1:16" x14ac:dyDescent="0.2">
      <c r="A62">
        <v>1000</v>
      </c>
      <c r="B62" t="s">
        <v>16</v>
      </c>
      <c r="C62">
        <v>1000</v>
      </c>
      <c r="D62">
        <v>37.700000000000003</v>
      </c>
      <c r="E62">
        <v>16.016999999999999</v>
      </c>
      <c r="F62">
        <v>278155.26141799998</v>
      </c>
      <c r="G62">
        <v>3365.8051</v>
      </c>
      <c r="H62">
        <v>4715.165</v>
      </c>
      <c r="I62" t="s">
        <v>17</v>
      </c>
      <c r="J62">
        <v>1000</v>
      </c>
      <c r="K62">
        <v>60.3</v>
      </c>
      <c r="L62">
        <v>15.64</v>
      </c>
      <c r="M62">
        <v>334996.09405299998</v>
      </c>
      <c r="N62">
        <v>4050.5843</v>
      </c>
      <c r="O62">
        <v>4830.9610000000002</v>
      </c>
      <c r="P62">
        <v>2</v>
      </c>
    </row>
    <row r="63" spans="1:16" x14ac:dyDescent="0.2">
      <c r="A63">
        <v>1000</v>
      </c>
      <c r="B63" t="s">
        <v>16</v>
      </c>
      <c r="C63">
        <v>1000</v>
      </c>
      <c r="D63">
        <v>25.2</v>
      </c>
      <c r="E63">
        <v>15.673999999999999</v>
      </c>
      <c r="F63">
        <v>442230.81465899898</v>
      </c>
      <c r="G63">
        <v>3370.3245000000002</v>
      </c>
      <c r="H63">
        <v>4677.6989999999996</v>
      </c>
      <c r="I63" t="s">
        <v>17</v>
      </c>
      <c r="J63">
        <v>2000</v>
      </c>
      <c r="K63">
        <v>72.3</v>
      </c>
      <c r="L63">
        <v>15.422000000000001</v>
      </c>
      <c r="M63">
        <v>1054352.662458</v>
      </c>
      <c r="N63">
        <v>5124.9461000000001</v>
      </c>
      <c r="O63">
        <v>8265.5589999999993</v>
      </c>
      <c r="P63">
        <v>2.5</v>
      </c>
    </row>
    <row r="64" spans="1:16" x14ac:dyDescent="0.2">
      <c r="A64">
        <v>1000</v>
      </c>
      <c r="B64" t="s">
        <v>16</v>
      </c>
      <c r="C64">
        <v>1000</v>
      </c>
      <c r="D64">
        <v>19.600000000000001</v>
      </c>
      <c r="E64">
        <v>15.05</v>
      </c>
      <c r="F64">
        <v>256575.84808</v>
      </c>
      <c r="G64">
        <v>3754.5255999999999</v>
      </c>
      <c r="H64">
        <v>4538.7299999999996</v>
      </c>
      <c r="I64" t="s">
        <v>17</v>
      </c>
      <c r="J64">
        <v>3000</v>
      </c>
      <c r="K64">
        <v>78.5</v>
      </c>
      <c r="L64">
        <v>14.853999999999999</v>
      </c>
      <c r="M64">
        <v>931301.41177400004</v>
      </c>
      <c r="N64">
        <v>13597.4211</v>
      </c>
      <c r="O64">
        <v>12554.513000000001</v>
      </c>
      <c r="P64">
        <v>1.9</v>
      </c>
    </row>
    <row r="65" spans="1:16" x14ac:dyDescent="0.2">
      <c r="A65">
        <v>1000</v>
      </c>
      <c r="B65" t="s">
        <v>16</v>
      </c>
      <c r="C65">
        <v>1000</v>
      </c>
      <c r="D65">
        <v>15.299999999999899</v>
      </c>
      <c r="E65">
        <v>14.497</v>
      </c>
      <c r="F65">
        <v>267014.41927499999</v>
      </c>
      <c r="G65">
        <v>3773.3836999999999</v>
      </c>
      <c r="H65">
        <v>4429.2420000000002</v>
      </c>
      <c r="I65" t="s">
        <v>17</v>
      </c>
      <c r="J65">
        <v>4000</v>
      </c>
      <c r="K65">
        <v>82.699999999999903</v>
      </c>
      <c r="L65">
        <v>14.343999999999999</v>
      </c>
      <c r="M65">
        <v>1300878.2941659901</v>
      </c>
      <c r="N65">
        <v>18386.1976</v>
      </c>
      <c r="O65">
        <v>16501.079000000002</v>
      </c>
      <c r="P65">
        <v>2</v>
      </c>
    </row>
    <row r="66" spans="1:16" x14ac:dyDescent="0.2">
      <c r="A66">
        <v>1000</v>
      </c>
      <c r="B66" t="s">
        <v>16</v>
      </c>
      <c r="C66">
        <v>1000</v>
      </c>
      <c r="D66">
        <v>12.8</v>
      </c>
      <c r="E66">
        <v>14.151999999999999</v>
      </c>
      <c r="F66">
        <v>250018.98299399999</v>
      </c>
      <c r="G66">
        <v>3527.0358000000001</v>
      </c>
      <c r="H66">
        <v>4353.1419999999998</v>
      </c>
      <c r="I66" t="s">
        <v>17</v>
      </c>
      <c r="J66">
        <v>5000</v>
      </c>
      <c r="K66">
        <v>84.8</v>
      </c>
      <c r="L66">
        <v>14.023999999999999</v>
      </c>
      <c r="M66">
        <v>1529108.846902</v>
      </c>
      <c r="N66">
        <v>21551.1083</v>
      </c>
      <c r="O66">
        <v>20052.928</v>
      </c>
      <c r="P66">
        <v>2.4</v>
      </c>
    </row>
    <row r="67" spans="1:16" x14ac:dyDescent="0.2">
      <c r="A67">
        <v>1000</v>
      </c>
      <c r="B67" t="s">
        <v>16</v>
      </c>
      <c r="C67">
        <v>1000</v>
      </c>
      <c r="D67">
        <v>10.8</v>
      </c>
      <c r="E67">
        <v>14.007</v>
      </c>
      <c r="F67">
        <v>256471.13382399999</v>
      </c>
      <c r="G67">
        <v>3625.4872999999998</v>
      </c>
      <c r="H67">
        <v>4331.9229999999998</v>
      </c>
      <c r="I67" t="s">
        <v>17</v>
      </c>
      <c r="J67">
        <v>6000</v>
      </c>
      <c r="K67">
        <v>88.2</v>
      </c>
      <c r="L67">
        <v>13.898999999999999</v>
      </c>
      <c r="M67">
        <v>1899931.826131</v>
      </c>
      <c r="N67">
        <v>26714.3478</v>
      </c>
      <c r="O67">
        <v>23551.054</v>
      </c>
      <c r="P67">
        <v>1</v>
      </c>
    </row>
    <row r="68" spans="1:16" x14ac:dyDescent="0.2">
      <c r="A68">
        <v>1000</v>
      </c>
      <c r="B68" t="s">
        <v>16</v>
      </c>
      <c r="C68">
        <v>1000</v>
      </c>
      <c r="D68">
        <v>10.5</v>
      </c>
      <c r="E68">
        <v>13.808</v>
      </c>
      <c r="F68">
        <v>258480.35666299899</v>
      </c>
      <c r="G68">
        <v>3283.5560999999998</v>
      </c>
      <c r="H68">
        <v>4281.2340000000004</v>
      </c>
      <c r="I68" t="s">
        <v>17</v>
      </c>
      <c r="J68">
        <v>7000</v>
      </c>
      <c r="K68">
        <v>89</v>
      </c>
      <c r="L68">
        <v>13.702999999999999</v>
      </c>
      <c r="M68">
        <v>2209137.4730440001</v>
      </c>
      <c r="N68">
        <v>28027.941699999999</v>
      </c>
      <c r="O68">
        <v>26711.572</v>
      </c>
      <c r="P68">
        <v>0.5</v>
      </c>
    </row>
    <row r="69" spans="1:16" x14ac:dyDescent="0.2">
      <c r="A69">
        <v>1000</v>
      </c>
      <c r="B69" t="s">
        <v>16</v>
      </c>
      <c r="C69">
        <v>1000</v>
      </c>
      <c r="D69">
        <v>11.4</v>
      </c>
      <c r="E69">
        <v>13.712</v>
      </c>
      <c r="F69">
        <v>256929.828752</v>
      </c>
      <c r="G69">
        <v>3253.1595000000002</v>
      </c>
      <c r="H69">
        <v>4268.7579999999998</v>
      </c>
      <c r="I69" t="s">
        <v>17</v>
      </c>
      <c r="J69">
        <v>8000</v>
      </c>
      <c r="K69">
        <v>87.9</v>
      </c>
      <c r="L69">
        <v>13.598000000000001</v>
      </c>
      <c r="M69">
        <v>2502062.7470260002</v>
      </c>
      <c r="N69">
        <v>31743.773700000002</v>
      </c>
      <c r="O69">
        <v>30068.572</v>
      </c>
      <c r="P69">
        <v>0.7</v>
      </c>
    </row>
    <row r="70" spans="1:16" x14ac:dyDescent="0.2">
      <c r="A70">
        <v>1000</v>
      </c>
      <c r="B70" t="s">
        <v>16</v>
      </c>
      <c r="C70">
        <v>1000</v>
      </c>
      <c r="D70">
        <v>10.1</v>
      </c>
      <c r="E70">
        <v>13.772</v>
      </c>
      <c r="F70">
        <v>263810.42038600001</v>
      </c>
      <c r="G70">
        <v>3434.2328000000002</v>
      </c>
      <c r="H70">
        <v>4262.5360000000001</v>
      </c>
      <c r="I70" t="s">
        <v>17</v>
      </c>
      <c r="J70">
        <v>9000</v>
      </c>
      <c r="K70">
        <v>88.9</v>
      </c>
      <c r="L70">
        <v>13.670999999999999</v>
      </c>
      <c r="M70">
        <v>2923264.5178760001</v>
      </c>
      <c r="N70">
        <v>38004.347800000003</v>
      </c>
      <c r="O70">
        <v>33728.474000000002</v>
      </c>
      <c r="P70">
        <v>1</v>
      </c>
    </row>
    <row r="71" spans="1:16" x14ac:dyDescent="0.2">
      <c r="A71">
        <v>1000</v>
      </c>
      <c r="B71" t="s">
        <v>16</v>
      </c>
      <c r="C71">
        <v>1000</v>
      </c>
      <c r="D71">
        <v>99</v>
      </c>
      <c r="E71">
        <v>7.7640000000000002</v>
      </c>
      <c r="F71">
        <v>170158.33188299899</v>
      </c>
      <c r="G71">
        <v>2036.5569</v>
      </c>
      <c r="H71">
        <v>2387.0590000000002</v>
      </c>
      <c r="I71" t="s">
        <v>18</v>
      </c>
      <c r="J71">
        <v>5</v>
      </c>
      <c r="K71">
        <v>0.89999999999999902</v>
      </c>
      <c r="L71">
        <v>6.774</v>
      </c>
      <c r="M71">
        <v>10439.953409</v>
      </c>
      <c r="N71">
        <v>125.999</v>
      </c>
      <c r="O71">
        <v>10.616</v>
      </c>
      <c r="P71">
        <v>0.1</v>
      </c>
    </row>
    <row r="72" spans="1:16" x14ac:dyDescent="0.2">
      <c r="A72">
        <v>1000</v>
      </c>
      <c r="B72" t="s">
        <v>16</v>
      </c>
      <c r="C72">
        <v>1000</v>
      </c>
      <c r="D72">
        <v>94.699999999999903</v>
      </c>
      <c r="E72">
        <v>9.4510000000000005</v>
      </c>
      <c r="F72">
        <v>173730.92881799999</v>
      </c>
      <c r="G72">
        <v>2354.7257</v>
      </c>
      <c r="H72">
        <v>2899.9389999999999</v>
      </c>
      <c r="I72" t="s">
        <v>18</v>
      </c>
      <c r="J72">
        <v>10</v>
      </c>
      <c r="K72">
        <v>3.8</v>
      </c>
      <c r="L72">
        <v>8.5039999999999996</v>
      </c>
      <c r="M72">
        <v>15559.343156999999</v>
      </c>
      <c r="N72">
        <v>210.17169999999999</v>
      </c>
      <c r="O72">
        <v>28.885000000000002</v>
      </c>
      <c r="P72">
        <v>1.5</v>
      </c>
    </row>
    <row r="73" spans="1:16" x14ac:dyDescent="0.2">
      <c r="A73">
        <v>1000</v>
      </c>
      <c r="B73" t="s">
        <v>16</v>
      </c>
      <c r="C73">
        <v>1000</v>
      </c>
      <c r="D73">
        <v>89.2</v>
      </c>
      <c r="E73">
        <v>10.212</v>
      </c>
      <c r="F73">
        <v>186961.87229899899</v>
      </c>
      <c r="G73">
        <v>2458.9589999999998</v>
      </c>
      <c r="H73">
        <v>3088.7809999999999</v>
      </c>
      <c r="I73" t="s">
        <v>18</v>
      </c>
      <c r="J73">
        <v>20</v>
      </c>
      <c r="K73">
        <v>8.6</v>
      </c>
      <c r="L73">
        <v>9.32</v>
      </c>
      <c r="M73">
        <v>32959.310914000002</v>
      </c>
      <c r="N73">
        <v>432.75420000000003</v>
      </c>
      <c r="O73">
        <v>70.551000000000002</v>
      </c>
      <c r="P73">
        <v>2.19999999999999</v>
      </c>
    </row>
    <row r="74" spans="1:16" x14ac:dyDescent="0.2">
      <c r="A74">
        <v>1000</v>
      </c>
      <c r="B74" t="s">
        <v>16</v>
      </c>
      <c r="C74">
        <v>1000</v>
      </c>
      <c r="D74">
        <v>79</v>
      </c>
      <c r="E74">
        <v>12.79</v>
      </c>
      <c r="F74">
        <v>221696.704726</v>
      </c>
      <c r="G74">
        <v>2970.5034999999998</v>
      </c>
      <c r="H74">
        <v>3786.069</v>
      </c>
      <c r="I74" t="s">
        <v>18</v>
      </c>
      <c r="J74">
        <v>30</v>
      </c>
      <c r="K74">
        <v>17.5</v>
      </c>
      <c r="L74">
        <v>12</v>
      </c>
      <c r="M74">
        <v>58469.459316</v>
      </c>
      <c r="N74">
        <v>783.31870000000004</v>
      </c>
      <c r="O74">
        <v>107.416</v>
      </c>
      <c r="P74">
        <v>3.5</v>
      </c>
    </row>
    <row r="75" spans="1:16" x14ac:dyDescent="0.2">
      <c r="A75">
        <v>1000</v>
      </c>
      <c r="B75" t="s">
        <v>16</v>
      </c>
      <c r="C75">
        <v>1000</v>
      </c>
      <c r="D75">
        <v>72.8</v>
      </c>
      <c r="E75">
        <v>13.487</v>
      </c>
      <c r="F75">
        <v>225137.81320100001</v>
      </c>
      <c r="G75">
        <v>3041.8254000000002</v>
      </c>
      <c r="H75">
        <v>3950.8339999999998</v>
      </c>
      <c r="I75" t="s">
        <v>18</v>
      </c>
      <c r="J75">
        <v>40</v>
      </c>
      <c r="K75">
        <v>22.1</v>
      </c>
      <c r="L75">
        <v>12.759</v>
      </c>
      <c r="M75">
        <v>77752.772320999997</v>
      </c>
      <c r="N75">
        <v>1049.4783</v>
      </c>
      <c r="O75">
        <v>139.15799999999999</v>
      </c>
      <c r="P75">
        <v>5.0999999999999996</v>
      </c>
    </row>
    <row r="76" spans="1:16" x14ac:dyDescent="0.2">
      <c r="A76">
        <v>1000</v>
      </c>
      <c r="B76" t="s">
        <v>16</v>
      </c>
      <c r="C76">
        <v>1000</v>
      </c>
      <c r="D76">
        <v>63.5</v>
      </c>
      <c r="E76">
        <v>14.076000000000001</v>
      </c>
      <c r="F76">
        <v>227155.04068599999</v>
      </c>
      <c r="G76">
        <v>3552.9443000000001</v>
      </c>
      <c r="H76">
        <v>4095.0459999999998</v>
      </c>
      <c r="I76" t="s">
        <v>18</v>
      </c>
      <c r="J76">
        <v>50</v>
      </c>
      <c r="K76">
        <v>32.9</v>
      </c>
      <c r="L76">
        <v>13.441000000000001</v>
      </c>
      <c r="M76">
        <v>98259.739786000006</v>
      </c>
      <c r="N76">
        <v>1537.2135000000001</v>
      </c>
      <c r="O76">
        <v>191.93600000000001</v>
      </c>
      <c r="P76">
        <v>3.5999999999999899</v>
      </c>
    </row>
    <row r="77" spans="1:16" x14ac:dyDescent="0.2">
      <c r="A77">
        <v>1000</v>
      </c>
      <c r="B77" t="s">
        <v>16</v>
      </c>
      <c r="C77">
        <v>1000</v>
      </c>
      <c r="D77">
        <v>61.6</v>
      </c>
      <c r="E77">
        <v>14.461</v>
      </c>
      <c r="F77">
        <v>239161.74875699999</v>
      </c>
      <c r="G77">
        <v>3515.9701</v>
      </c>
      <c r="H77">
        <v>4199.2120000000004</v>
      </c>
      <c r="I77" t="s">
        <v>18</v>
      </c>
      <c r="J77">
        <v>60</v>
      </c>
      <c r="K77">
        <v>34.599999999999902</v>
      </c>
      <c r="L77">
        <v>13.845000000000001</v>
      </c>
      <c r="M77">
        <v>125093.751057</v>
      </c>
      <c r="N77">
        <v>1839.741</v>
      </c>
      <c r="O77">
        <v>262.42500000000001</v>
      </c>
      <c r="P77">
        <v>3.8</v>
      </c>
    </row>
    <row r="78" spans="1:16" x14ac:dyDescent="0.2">
      <c r="A78">
        <v>1000</v>
      </c>
      <c r="B78" t="s">
        <v>16</v>
      </c>
      <c r="C78">
        <v>1000</v>
      </c>
      <c r="D78">
        <v>56.699999999999903</v>
      </c>
      <c r="E78">
        <v>14.829000000000001</v>
      </c>
      <c r="F78">
        <v>242153.09232299999</v>
      </c>
      <c r="G78">
        <v>3296.8506000000002</v>
      </c>
      <c r="H78">
        <v>4298.9960000000001</v>
      </c>
      <c r="I78" t="s">
        <v>18</v>
      </c>
      <c r="J78">
        <v>70</v>
      </c>
      <c r="K78">
        <v>40.1</v>
      </c>
      <c r="L78">
        <v>14.262</v>
      </c>
      <c r="M78">
        <v>146215.602759</v>
      </c>
      <c r="N78">
        <v>1986.8505</v>
      </c>
      <c r="O78">
        <v>347.95100000000002</v>
      </c>
      <c r="P78">
        <v>3.2</v>
      </c>
    </row>
    <row r="79" spans="1:16" x14ac:dyDescent="0.2">
      <c r="A79">
        <v>1000</v>
      </c>
      <c r="B79" t="s">
        <v>16</v>
      </c>
      <c r="C79">
        <v>1000</v>
      </c>
      <c r="D79">
        <v>53.6</v>
      </c>
      <c r="E79">
        <v>15.188000000000001</v>
      </c>
      <c r="F79">
        <v>247992.11322</v>
      </c>
      <c r="G79">
        <v>3299.4908999999998</v>
      </c>
      <c r="H79">
        <v>4411.33</v>
      </c>
      <c r="I79" t="s">
        <v>18</v>
      </c>
      <c r="J79">
        <v>80</v>
      </c>
      <c r="K79">
        <v>42.4</v>
      </c>
      <c r="L79">
        <v>14.651999999999999</v>
      </c>
      <c r="M79">
        <v>170832.49461699999</v>
      </c>
      <c r="N79">
        <v>2269.0243999999998</v>
      </c>
      <c r="O79">
        <v>439.75200000000001</v>
      </c>
      <c r="P79">
        <v>4</v>
      </c>
    </row>
    <row r="80" spans="1:16" x14ac:dyDescent="0.2">
      <c r="A80">
        <v>1000</v>
      </c>
      <c r="B80" t="s">
        <v>16</v>
      </c>
      <c r="C80">
        <v>1000</v>
      </c>
      <c r="D80">
        <v>50.4</v>
      </c>
      <c r="E80">
        <v>15.241</v>
      </c>
      <c r="F80">
        <v>249152.169872</v>
      </c>
      <c r="G80">
        <v>3424.0326</v>
      </c>
      <c r="H80">
        <v>4399.3900000000003</v>
      </c>
      <c r="I80" t="s">
        <v>18</v>
      </c>
      <c r="J80">
        <v>90</v>
      </c>
      <c r="K80">
        <v>45.7</v>
      </c>
      <c r="L80">
        <v>14.737</v>
      </c>
      <c r="M80">
        <v>192464.887452</v>
      </c>
      <c r="N80">
        <v>2638.0789</v>
      </c>
      <c r="O80">
        <v>513.12199999999996</v>
      </c>
      <c r="P80">
        <v>3.9</v>
      </c>
    </row>
    <row r="81" spans="1:16" x14ac:dyDescent="0.2">
      <c r="A81">
        <v>1000</v>
      </c>
      <c r="B81" t="s">
        <v>16</v>
      </c>
      <c r="C81">
        <v>1000</v>
      </c>
      <c r="D81">
        <v>48.8</v>
      </c>
      <c r="E81">
        <v>15.281000000000001</v>
      </c>
      <c r="F81">
        <v>248819.866882</v>
      </c>
      <c r="G81">
        <v>3417.4933000000001</v>
      </c>
      <c r="H81">
        <v>4416.8339999999998</v>
      </c>
      <c r="I81" t="s">
        <v>18</v>
      </c>
      <c r="J81">
        <v>100</v>
      </c>
      <c r="K81">
        <v>48.1</v>
      </c>
      <c r="L81">
        <v>14.792999999999999</v>
      </c>
      <c r="M81">
        <v>213175.73045999999</v>
      </c>
      <c r="N81">
        <v>2918.5540000000001</v>
      </c>
      <c r="O81">
        <v>577.48299999999995</v>
      </c>
      <c r="P81">
        <v>3.1</v>
      </c>
    </row>
    <row r="82" spans="1:16" x14ac:dyDescent="0.2">
      <c r="A82">
        <v>1000</v>
      </c>
      <c r="B82" t="s">
        <v>16</v>
      </c>
      <c r="C82">
        <v>1000</v>
      </c>
      <c r="D82">
        <v>40.9</v>
      </c>
      <c r="E82">
        <v>15.945</v>
      </c>
      <c r="F82">
        <v>258848.344404</v>
      </c>
      <c r="G82">
        <v>3533.0286999999998</v>
      </c>
      <c r="H82">
        <v>4579.808</v>
      </c>
      <c r="I82" t="s">
        <v>18</v>
      </c>
      <c r="J82">
        <v>150</v>
      </c>
      <c r="K82">
        <v>54.9</v>
      </c>
      <c r="L82">
        <v>15.536</v>
      </c>
      <c r="M82">
        <v>325027.86630299903</v>
      </c>
      <c r="N82">
        <v>4434.7376000000004</v>
      </c>
      <c r="O82">
        <v>812.46400000000006</v>
      </c>
      <c r="P82">
        <v>4.2</v>
      </c>
    </row>
    <row r="83" spans="1:16" x14ac:dyDescent="0.2">
      <c r="A83">
        <v>1000</v>
      </c>
      <c r="B83" t="s">
        <v>16</v>
      </c>
      <c r="C83">
        <v>1000</v>
      </c>
      <c r="D83">
        <v>32.799999999999997</v>
      </c>
      <c r="E83">
        <v>16.363</v>
      </c>
      <c r="F83">
        <v>267574.15667200001</v>
      </c>
      <c r="G83">
        <v>3561.9065000000001</v>
      </c>
      <c r="H83">
        <v>4706.9030000000002</v>
      </c>
      <c r="I83" t="s">
        <v>18</v>
      </c>
      <c r="J83">
        <v>200</v>
      </c>
      <c r="K83">
        <v>63.5</v>
      </c>
      <c r="L83">
        <v>16.035</v>
      </c>
      <c r="M83">
        <v>445121.984245</v>
      </c>
      <c r="N83">
        <v>5920.1911</v>
      </c>
      <c r="O83">
        <v>995.51</v>
      </c>
      <c r="P83">
        <v>3.69999999999999</v>
      </c>
    </row>
    <row r="84" spans="1:16" x14ac:dyDescent="0.2">
      <c r="A84">
        <v>1000</v>
      </c>
      <c r="B84" t="s">
        <v>16</v>
      </c>
      <c r="C84">
        <v>1000</v>
      </c>
      <c r="D84">
        <v>25.5</v>
      </c>
      <c r="E84">
        <v>16.481999999999999</v>
      </c>
      <c r="F84">
        <v>264901.58012100001</v>
      </c>
      <c r="G84">
        <v>3534.4205999999999</v>
      </c>
      <c r="H84">
        <v>4719.4830000000002</v>
      </c>
      <c r="I84" t="s">
        <v>18</v>
      </c>
      <c r="J84">
        <v>250</v>
      </c>
      <c r="K84">
        <v>71.2</v>
      </c>
      <c r="L84">
        <v>16.227</v>
      </c>
      <c r="M84">
        <v>556126.86988000001</v>
      </c>
      <c r="N84">
        <v>7409.4684999999999</v>
      </c>
      <c r="O84">
        <v>1178.7860000000001</v>
      </c>
      <c r="P84">
        <v>3.3</v>
      </c>
    </row>
    <row r="85" spans="1:16" x14ac:dyDescent="0.2">
      <c r="A85">
        <v>1000</v>
      </c>
      <c r="B85" t="s">
        <v>16</v>
      </c>
      <c r="C85">
        <v>1000</v>
      </c>
      <c r="D85">
        <v>20.8</v>
      </c>
      <c r="E85">
        <v>16.713999999999999</v>
      </c>
      <c r="F85">
        <v>269189.22882999998</v>
      </c>
      <c r="G85">
        <v>3163.4944</v>
      </c>
      <c r="H85">
        <v>4779.5379999999996</v>
      </c>
      <c r="I85" t="s">
        <v>18</v>
      </c>
      <c r="J85">
        <v>300</v>
      </c>
      <c r="K85">
        <v>76.400000000000006</v>
      </c>
      <c r="L85">
        <v>16.506</v>
      </c>
      <c r="M85">
        <v>669915.06549399998</v>
      </c>
      <c r="N85">
        <v>7819.6031999999996</v>
      </c>
      <c r="O85">
        <v>1419.021</v>
      </c>
      <c r="P85">
        <v>2.8</v>
      </c>
    </row>
    <row r="86" spans="1:16" x14ac:dyDescent="0.2">
      <c r="A86">
        <v>1000</v>
      </c>
      <c r="B86" t="s">
        <v>16</v>
      </c>
      <c r="C86">
        <v>1000</v>
      </c>
      <c r="D86">
        <v>19.600000000000001</v>
      </c>
      <c r="E86">
        <v>16.885999999999999</v>
      </c>
      <c r="F86">
        <v>276140.99387100001</v>
      </c>
      <c r="G86">
        <v>3245.1644999999999</v>
      </c>
      <c r="H86">
        <v>4844.6639999999998</v>
      </c>
      <c r="I86" t="s">
        <v>18</v>
      </c>
      <c r="J86">
        <v>350</v>
      </c>
      <c r="K86">
        <v>77.2</v>
      </c>
      <c r="L86">
        <v>16.690000000000001</v>
      </c>
      <c r="M86">
        <v>797498.21853999898</v>
      </c>
      <c r="N86">
        <v>9370.0239000000001</v>
      </c>
      <c r="O86">
        <v>1696.4649999999999</v>
      </c>
      <c r="P86">
        <v>3.2</v>
      </c>
    </row>
    <row r="87" spans="1:16" x14ac:dyDescent="0.2">
      <c r="A87">
        <v>1000</v>
      </c>
      <c r="B87" t="s">
        <v>16</v>
      </c>
      <c r="C87">
        <v>1000</v>
      </c>
      <c r="D87">
        <v>18.7</v>
      </c>
      <c r="E87">
        <v>16.55</v>
      </c>
      <c r="F87">
        <v>269882.41214899998</v>
      </c>
      <c r="G87">
        <v>3206.4124999999999</v>
      </c>
      <c r="H87">
        <v>4753.8969999999999</v>
      </c>
      <c r="I87" t="s">
        <v>18</v>
      </c>
      <c r="J87">
        <v>400</v>
      </c>
      <c r="K87">
        <v>79.3</v>
      </c>
      <c r="L87">
        <v>16.363</v>
      </c>
      <c r="M87">
        <v>893371.85767499998</v>
      </c>
      <c r="N87">
        <v>10581.1435</v>
      </c>
      <c r="O87">
        <v>1949.588</v>
      </c>
      <c r="P87">
        <v>2</v>
      </c>
    </row>
    <row r="88" spans="1:16" x14ac:dyDescent="0.2">
      <c r="A88">
        <v>1000</v>
      </c>
      <c r="B88" t="s">
        <v>16</v>
      </c>
      <c r="C88">
        <v>1000</v>
      </c>
      <c r="D88">
        <v>17.5</v>
      </c>
      <c r="E88">
        <v>16.687000000000001</v>
      </c>
      <c r="F88">
        <v>275541.08032200002</v>
      </c>
      <c r="G88">
        <v>3240.2716999999998</v>
      </c>
      <c r="H88">
        <v>4783.4049999999997</v>
      </c>
      <c r="I88" t="s">
        <v>18</v>
      </c>
      <c r="J88">
        <v>450</v>
      </c>
      <c r="K88">
        <v>80.099999999999994</v>
      </c>
      <c r="L88">
        <v>16.512</v>
      </c>
      <c r="M88">
        <v>1032287.684316</v>
      </c>
      <c r="N88">
        <v>12122.185799999999</v>
      </c>
      <c r="O88">
        <v>2276.6289999999999</v>
      </c>
      <c r="P88">
        <v>2.4</v>
      </c>
    </row>
    <row r="89" spans="1:16" x14ac:dyDescent="0.2">
      <c r="A89">
        <v>1000</v>
      </c>
      <c r="B89" t="s">
        <v>16</v>
      </c>
      <c r="C89">
        <v>1000</v>
      </c>
      <c r="D89">
        <v>14.399999999999901</v>
      </c>
      <c r="E89">
        <v>16.678000000000001</v>
      </c>
      <c r="F89">
        <v>274221.72425299999</v>
      </c>
      <c r="G89">
        <v>3221.7267000000002</v>
      </c>
      <c r="H89">
        <v>4786.7139999999999</v>
      </c>
      <c r="I89" t="s">
        <v>18</v>
      </c>
      <c r="J89">
        <v>500</v>
      </c>
      <c r="K89">
        <v>84.3</v>
      </c>
      <c r="L89">
        <v>16.533999999999999</v>
      </c>
      <c r="M89">
        <v>1125914.63582699</v>
      </c>
      <c r="N89">
        <v>13177.7086</v>
      </c>
      <c r="O89">
        <v>2591.8919999999998</v>
      </c>
      <c r="P89">
        <v>1.3</v>
      </c>
    </row>
    <row r="90" spans="1:16" x14ac:dyDescent="0.2">
      <c r="A90">
        <v>1000</v>
      </c>
      <c r="B90" t="s">
        <v>16</v>
      </c>
      <c r="C90">
        <v>1000</v>
      </c>
      <c r="D90">
        <v>10.7</v>
      </c>
      <c r="E90">
        <v>16.474</v>
      </c>
      <c r="F90">
        <v>266890.11810399999</v>
      </c>
      <c r="G90">
        <v>3164.6986000000002</v>
      </c>
      <c r="H90">
        <v>4747.7629999999999</v>
      </c>
      <c r="I90" t="s">
        <v>18</v>
      </c>
      <c r="J90">
        <v>650</v>
      </c>
      <c r="K90">
        <v>87.4</v>
      </c>
      <c r="L90">
        <v>16.367000000000001</v>
      </c>
      <c r="M90">
        <v>1402982.2095969999</v>
      </c>
      <c r="N90">
        <v>16620.534599999999</v>
      </c>
      <c r="O90">
        <v>3432.1550000000002</v>
      </c>
      <c r="P90">
        <v>1.9</v>
      </c>
    </row>
    <row r="91" spans="1:16" x14ac:dyDescent="0.2">
      <c r="A91">
        <v>1000</v>
      </c>
      <c r="B91" t="s">
        <v>16</v>
      </c>
      <c r="C91">
        <v>1000</v>
      </c>
      <c r="D91">
        <v>9.6999999999999993</v>
      </c>
      <c r="E91">
        <v>16.344999999999999</v>
      </c>
      <c r="F91">
        <v>268314.482127</v>
      </c>
      <c r="G91">
        <v>3180.1309000000001</v>
      </c>
      <c r="H91">
        <v>4703.0919999999996</v>
      </c>
      <c r="I91" t="s">
        <v>18</v>
      </c>
      <c r="J91">
        <v>700</v>
      </c>
      <c r="K91">
        <v>87.4</v>
      </c>
      <c r="L91">
        <v>16.248000000000001</v>
      </c>
      <c r="M91">
        <v>1521167.017833</v>
      </c>
      <c r="N91">
        <v>18041.694</v>
      </c>
      <c r="O91">
        <v>3655.8090000000002</v>
      </c>
      <c r="P91">
        <v>2.9</v>
      </c>
    </row>
    <row r="92" spans="1:16" x14ac:dyDescent="0.2">
      <c r="A92">
        <v>1000</v>
      </c>
      <c r="B92" t="s">
        <v>16</v>
      </c>
      <c r="C92">
        <v>1000</v>
      </c>
      <c r="D92">
        <v>11.6</v>
      </c>
      <c r="E92">
        <v>16.454999999999998</v>
      </c>
      <c r="F92">
        <v>265966.23114300001</v>
      </c>
      <c r="G92">
        <v>3186.5095999999999</v>
      </c>
      <c r="H92">
        <v>4734.0370000000003</v>
      </c>
      <c r="I92" t="s">
        <v>18</v>
      </c>
      <c r="J92">
        <v>750</v>
      </c>
      <c r="K92">
        <v>87</v>
      </c>
      <c r="L92">
        <v>16.338999999999999</v>
      </c>
      <c r="M92">
        <v>1638428.2383650001</v>
      </c>
      <c r="N92">
        <v>19591.0344</v>
      </c>
      <c r="O92">
        <v>3936.2779999999998</v>
      </c>
      <c r="P92">
        <v>1.4</v>
      </c>
    </row>
    <row r="93" spans="1:16" x14ac:dyDescent="0.2">
      <c r="A93">
        <v>1000</v>
      </c>
      <c r="B93" t="s">
        <v>16</v>
      </c>
      <c r="C93">
        <v>1000</v>
      </c>
      <c r="D93">
        <v>10.199999999999999</v>
      </c>
      <c r="E93">
        <v>16.600999999999999</v>
      </c>
      <c r="F93">
        <v>267763.87431500002</v>
      </c>
      <c r="G93">
        <v>3200.3845999999999</v>
      </c>
      <c r="H93">
        <v>4766.1419999999998</v>
      </c>
      <c r="I93" t="s">
        <v>18</v>
      </c>
      <c r="J93">
        <v>800</v>
      </c>
      <c r="K93">
        <v>87.3</v>
      </c>
      <c r="L93">
        <v>16.498999999999999</v>
      </c>
      <c r="M93">
        <v>1716674.146644</v>
      </c>
      <c r="N93">
        <v>20490.876400000001</v>
      </c>
      <c r="O93">
        <v>4199.1469999999999</v>
      </c>
      <c r="P93">
        <v>2.5</v>
      </c>
    </row>
    <row r="94" spans="1:16" x14ac:dyDescent="0.2">
      <c r="A94">
        <v>1000</v>
      </c>
      <c r="B94" t="s">
        <v>16</v>
      </c>
      <c r="C94">
        <v>1000</v>
      </c>
      <c r="D94">
        <v>10.6</v>
      </c>
      <c r="E94">
        <v>16.113</v>
      </c>
      <c r="F94">
        <v>265818.170705</v>
      </c>
      <c r="G94">
        <v>3152.8105999999998</v>
      </c>
      <c r="H94">
        <v>4657.1239999999998</v>
      </c>
      <c r="I94" t="s">
        <v>18</v>
      </c>
      <c r="J94">
        <v>850</v>
      </c>
      <c r="K94">
        <v>87.6</v>
      </c>
      <c r="L94">
        <v>16.007000000000001</v>
      </c>
      <c r="M94">
        <v>1824390.9022319999</v>
      </c>
      <c r="N94">
        <v>21634.772300000001</v>
      </c>
      <c r="O94">
        <v>4289.2950000000001</v>
      </c>
      <c r="P94">
        <v>1.7999999999999901</v>
      </c>
    </row>
    <row r="95" spans="1:16" x14ac:dyDescent="0.2">
      <c r="A95">
        <v>1000</v>
      </c>
      <c r="B95" t="s">
        <v>16</v>
      </c>
      <c r="C95">
        <v>1000</v>
      </c>
      <c r="D95">
        <v>9.6999999999999993</v>
      </c>
      <c r="E95">
        <v>16.425999999999998</v>
      </c>
      <c r="F95">
        <v>272147.66893099999</v>
      </c>
      <c r="G95">
        <v>3213.5756999999999</v>
      </c>
      <c r="H95">
        <v>4731.924</v>
      </c>
      <c r="I95" t="s">
        <v>18</v>
      </c>
      <c r="J95">
        <v>900</v>
      </c>
      <c r="K95">
        <v>88.1</v>
      </c>
      <c r="L95">
        <v>16.329000000000001</v>
      </c>
      <c r="M95">
        <v>1996775.2606860001</v>
      </c>
      <c r="N95">
        <v>23559.376799999998</v>
      </c>
      <c r="O95">
        <v>4570.9520000000002</v>
      </c>
      <c r="P95">
        <v>2.19999999999999</v>
      </c>
    </row>
    <row r="96" spans="1:16" x14ac:dyDescent="0.2">
      <c r="A96">
        <v>1000</v>
      </c>
      <c r="B96" t="s">
        <v>16</v>
      </c>
      <c r="C96">
        <v>1000</v>
      </c>
      <c r="D96">
        <v>10.1</v>
      </c>
      <c r="E96">
        <v>16.353000000000002</v>
      </c>
      <c r="F96">
        <v>268232.05519799999</v>
      </c>
      <c r="G96">
        <v>3238.4764</v>
      </c>
      <c r="H96">
        <v>4722.518</v>
      </c>
      <c r="I96" t="s">
        <v>18</v>
      </c>
      <c r="J96">
        <v>1000</v>
      </c>
      <c r="K96">
        <v>88.3</v>
      </c>
      <c r="L96">
        <v>16.251999999999999</v>
      </c>
      <c r="M96">
        <v>2181248.1198280002</v>
      </c>
      <c r="N96">
        <v>26328.523499999999</v>
      </c>
      <c r="O96">
        <v>4952.2780000000002</v>
      </c>
      <c r="P96">
        <v>1.6</v>
      </c>
    </row>
    <row r="97" spans="1:16" x14ac:dyDescent="0.2">
      <c r="A97">
        <v>1000</v>
      </c>
      <c r="B97" t="s">
        <v>16</v>
      </c>
      <c r="C97">
        <v>1000</v>
      </c>
      <c r="D97">
        <v>7.5</v>
      </c>
      <c r="E97">
        <v>16.111000000000001</v>
      </c>
      <c r="F97">
        <v>257442.63285600001</v>
      </c>
      <c r="G97">
        <v>3068.0725000000002</v>
      </c>
      <c r="H97">
        <v>4642.66</v>
      </c>
      <c r="I97" t="s">
        <v>18</v>
      </c>
      <c r="J97">
        <v>2000</v>
      </c>
      <c r="K97">
        <v>90.9</v>
      </c>
      <c r="L97">
        <v>16.036000000000001</v>
      </c>
      <c r="M97">
        <v>4018017.377262</v>
      </c>
      <c r="N97">
        <v>47748.3586</v>
      </c>
      <c r="O97">
        <v>8786.1720000000005</v>
      </c>
      <c r="P97">
        <v>1.6</v>
      </c>
    </row>
    <row r="98" spans="1:16" x14ac:dyDescent="0.2">
      <c r="A98">
        <v>1000</v>
      </c>
      <c r="B98" t="s">
        <v>16</v>
      </c>
      <c r="C98">
        <v>1000</v>
      </c>
      <c r="D98">
        <v>9.6999999999999993</v>
      </c>
      <c r="E98">
        <v>16.224</v>
      </c>
      <c r="F98">
        <v>273109.94484399998</v>
      </c>
      <c r="G98">
        <v>3202.9466000000002</v>
      </c>
      <c r="H98">
        <v>4646.5789999999997</v>
      </c>
      <c r="I98" t="s">
        <v>18</v>
      </c>
      <c r="J98">
        <v>3000</v>
      </c>
      <c r="K98">
        <v>89.4</v>
      </c>
      <c r="L98">
        <v>16.126999999999999</v>
      </c>
      <c r="M98">
        <v>6270877.9163879901</v>
      </c>
      <c r="N98">
        <v>73450.150699999998</v>
      </c>
      <c r="O98">
        <v>13650.251</v>
      </c>
      <c r="P98">
        <v>0.89999999999999902</v>
      </c>
    </row>
    <row r="99" spans="1:16" x14ac:dyDescent="0.2">
      <c r="A99">
        <v>1000</v>
      </c>
      <c r="B99" t="s">
        <v>16</v>
      </c>
      <c r="C99">
        <v>1000</v>
      </c>
      <c r="D99">
        <v>7.9</v>
      </c>
      <c r="E99">
        <v>15.672000000000001</v>
      </c>
      <c r="F99">
        <v>264690.53588500002</v>
      </c>
      <c r="G99">
        <v>3106.4902999999999</v>
      </c>
      <c r="H99">
        <v>4507.9889999999996</v>
      </c>
      <c r="I99" t="s">
        <v>18</v>
      </c>
      <c r="J99">
        <v>4000</v>
      </c>
      <c r="K99">
        <v>91.2</v>
      </c>
      <c r="L99">
        <v>15.593</v>
      </c>
      <c r="M99">
        <v>8044294.4780829996</v>
      </c>
      <c r="N99">
        <v>94024.201100000006</v>
      </c>
      <c r="O99">
        <v>17752.065999999999</v>
      </c>
      <c r="P99">
        <v>0.89999999999999902</v>
      </c>
    </row>
    <row r="100" spans="1:16" x14ac:dyDescent="0.2">
      <c r="A100">
        <v>1000</v>
      </c>
      <c r="B100" t="s">
        <v>16</v>
      </c>
      <c r="C100">
        <v>1000</v>
      </c>
      <c r="D100">
        <v>8</v>
      </c>
      <c r="E100">
        <v>16.058</v>
      </c>
      <c r="F100">
        <v>260606.268908</v>
      </c>
      <c r="G100">
        <v>3218.9672999999998</v>
      </c>
      <c r="H100">
        <v>4629.8599999999997</v>
      </c>
      <c r="I100" t="s">
        <v>18</v>
      </c>
      <c r="J100">
        <v>5000</v>
      </c>
      <c r="K100">
        <v>91.4</v>
      </c>
      <c r="L100">
        <v>15.978</v>
      </c>
      <c r="M100">
        <v>9888049.7596979998</v>
      </c>
      <c r="N100">
        <v>121956.76270000001</v>
      </c>
      <c r="O100">
        <v>22701.597000000002</v>
      </c>
      <c r="P100">
        <v>0.6</v>
      </c>
    </row>
    <row r="101" spans="1:16" x14ac:dyDescent="0.2">
      <c r="A101">
        <v>1000</v>
      </c>
      <c r="B101" t="s">
        <v>16</v>
      </c>
      <c r="C101">
        <v>1000</v>
      </c>
      <c r="D101">
        <v>98.4</v>
      </c>
      <c r="E101">
        <v>7.1859999999999999</v>
      </c>
      <c r="F101">
        <v>91416.220885999996</v>
      </c>
      <c r="G101">
        <v>1167.7995000000001</v>
      </c>
      <c r="H101">
        <v>2163.107</v>
      </c>
      <c r="I101" t="s">
        <v>20</v>
      </c>
      <c r="J101">
        <v>5</v>
      </c>
      <c r="K101">
        <v>0.5</v>
      </c>
      <c r="L101">
        <v>7.202</v>
      </c>
      <c r="M101">
        <v>1002.51225</v>
      </c>
      <c r="N101">
        <v>12.5802</v>
      </c>
      <c r="O101">
        <v>12.512</v>
      </c>
      <c r="P101">
        <v>1.0999999999999901</v>
      </c>
    </row>
    <row r="102" spans="1:16" x14ac:dyDescent="0.2">
      <c r="A102">
        <v>1000</v>
      </c>
      <c r="B102" t="s">
        <v>16</v>
      </c>
      <c r="C102">
        <v>1000</v>
      </c>
      <c r="D102">
        <v>91.7</v>
      </c>
      <c r="E102">
        <v>9.9760000000000009</v>
      </c>
      <c r="F102">
        <v>184961.38104599999</v>
      </c>
      <c r="G102">
        <v>2168.5252999999998</v>
      </c>
      <c r="H102">
        <v>3095.3449999999998</v>
      </c>
      <c r="I102" t="s">
        <v>20</v>
      </c>
      <c r="J102">
        <v>10</v>
      </c>
      <c r="K102">
        <v>6.1</v>
      </c>
      <c r="L102">
        <v>9.0589999999999993</v>
      </c>
      <c r="M102">
        <v>2718.2157969999998</v>
      </c>
      <c r="N102">
        <v>31.4148</v>
      </c>
      <c r="O102">
        <v>30.94</v>
      </c>
      <c r="P102">
        <v>2.19999999999999</v>
      </c>
    </row>
    <row r="103" spans="1:16" x14ac:dyDescent="0.2">
      <c r="A103">
        <v>1000</v>
      </c>
      <c r="B103" t="s">
        <v>16</v>
      </c>
      <c r="C103">
        <v>1000</v>
      </c>
      <c r="D103">
        <v>83.2</v>
      </c>
      <c r="E103">
        <v>10.802</v>
      </c>
      <c r="F103">
        <v>192318.23061</v>
      </c>
      <c r="G103">
        <v>2347.6219000000001</v>
      </c>
      <c r="H103">
        <v>3269.0329999999999</v>
      </c>
      <c r="I103" t="s">
        <v>20</v>
      </c>
      <c r="J103">
        <v>20</v>
      </c>
      <c r="K103">
        <v>15.299999999999899</v>
      </c>
      <c r="L103">
        <v>9.9700000000000006</v>
      </c>
      <c r="M103">
        <v>6241.2896540000002</v>
      </c>
      <c r="N103">
        <v>75.621799999999993</v>
      </c>
      <c r="O103">
        <v>76.128</v>
      </c>
      <c r="P103">
        <v>1.5</v>
      </c>
    </row>
    <row r="104" spans="1:16" x14ac:dyDescent="0.2">
      <c r="A104">
        <v>1000</v>
      </c>
      <c r="B104" t="s">
        <v>16</v>
      </c>
      <c r="C104">
        <v>1000</v>
      </c>
      <c r="D104">
        <v>74</v>
      </c>
      <c r="E104">
        <v>11.272</v>
      </c>
      <c r="F104">
        <v>199947.45137900001</v>
      </c>
      <c r="G104">
        <v>2381.1381000000001</v>
      </c>
      <c r="H104">
        <v>3362.0940000000001</v>
      </c>
      <c r="I104" t="s">
        <v>20</v>
      </c>
      <c r="J104">
        <v>30</v>
      </c>
      <c r="K104">
        <v>24.4</v>
      </c>
      <c r="L104">
        <v>10.532</v>
      </c>
      <c r="M104">
        <v>8649.6528080000007</v>
      </c>
      <c r="N104">
        <v>102.79770000000001</v>
      </c>
      <c r="O104">
        <v>93.58</v>
      </c>
      <c r="P104">
        <v>1.6</v>
      </c>
    </row>
    <row r="105" spans="1:16" x14ac:dyDescent="0.2">
      <c r="A105">
        <v>1000</v>
      </c>
      <c r="B105" t="s">
        <v>16</v>
      </c>
      <c r="C105">
        <v>1000</v>
      </c>
      <c r="D105">
        <v>67.900000000000006</v>
      </c>
      <c r="E105">
        <v>11.76</v>
      </c>
      <c r="F105">
        <v>215148.00753</v>
      </c>
      <c r="G105">
        <v>2483.7357999999999</v>
      </c>
      <c r="H105">
        <v>3501.444</v>
      </c>
      <c r="I105" t="s">
        <v>20</v>
      </c>
      <c r="J105">
        <v>40</v>
      </c>
      <c r="K105">
        <v>29.599999999999898</v>
      </c>
      <c r="L105">
        <v>11.081</v>
      </c>
      <c r="M105">
        <v>12027.662420000001</v>
      </c>
      <c r="N105">
        <v>138.21029999999999</v>
      </c>
      <c r="O105">
        <v>120.96</v>
      </c>
      <c r="P105">
        <v>2.5</v>
      </c>
    </row>
    <row r="106" spans="1:16" x14ac:dyDescent="0.2">
      <c r="A106">
        <v>1000</v>
      </c>
      <c r="B106" t="s">
        <v>16</v>
      </c>
      <c r="C106">
        <v>1000</v>
      </c>
      <c r="D106">
        <v>66</v>
      </c>
      <c r="E106">
        <v>11.486000000000001</v>
      </c>
      <c r="F106">
        <v>205990.55998300001</v>
      </c>
      <c r="G106">
        <v>2386.7698</v>
      </c>
      <c r="H106">
        <v>3412.8339999999998</v>
      </c>
      <c r="I106" t="s">
        <v>20</v>
      </c>
      <c r="J106">
        <v>50</v>
      </c>
      <c r="K106">
        <v>31.8</v>
      </c>
      <c r="L106">
        <v>10.826000000000001</v>
      </c>
      <c r="M106">
        <v>14558.318275</v>
      </c>
      <c r="N106">
        <v>168.7216</v>
      </c>
      <c r="O106">
        <v>151.41</v>
      </c>
      <c r="P106">
        <v>2.19999999999999</v>
      </c>
    </row>
    <row r="107" spans="1:16" x14ac:dyDescent="0.2">
      <c r="A107">
        <v>1000</v>
      </c>
      <c r="B107" t="s">
        <v>16</v>
      </c>
      <c r="C107">
        <v>1000</v>
      </c>
      <c r="D107">
        <v>63.8</v>
      </c>
      <c r="E107">
        <v>11.897</v>
      </c>
      <c r="F107">
        <v>207703.536349</v>
      </c>
      <c r="G107">
        <v>2451.4841999999999</v>
      </c>
      <c r="H107">
        <v>3521.46</v>
      </c>
      <c r="I107" t="s">
        <v>20</v>
      </c>
      <c r="J107">
        <v>60</v>
      </c>
      <c r="K107">
        <v>34.4</v>
      </c>
      <c r="L107">
        <v>11.259</v>
      </c>
      <c r="M107">
        <v>18510.252581999899</v>
      </c>
      <c r="N107">
        <v>218.03210000000001</v>
      </c>
      <c r="O107">
        <v>204.51599999999999</v>
      </c>
      <c r="P107">
        <v>1.7999999999999901</v>
      </c>
    </row>
    <row r="108" spans="1:16" x14ac:dyDescent="0.2">
      <c r="A108">
        <v>1000</v>
      </c>
      <c r="B108" t="s">
        <v>16</v>
      </c>
      <c r="C108">
        <v>1000</v>
      </c>
      <c r="D108">
        <v>56.899999999999899</v>
      </c>
      <c r="E108">
        <v>11.804</v>
      </c>
      <c r="F108">
        <v>212788.580017</v>
      </c>
      <c r="G108">
        <v>2496.6523000000002</v>
      </c>
      <c r="H108">
        <v>3533.277</v>
      </c>
      <c r="I108" t="s">
        <v>20</v>
      </c>
      <c r="J108">
        <v>70</v>
      </c>
      <c r="K108">
        <v>41.5</v>
      </c>
      <c r="L108">
        <v>11.234999999999999</v>
      </c>
      <c r="M108">
        <v>22950.863905999999</v>
      </c>
      <c r="N108">
        <v>269.88130000000001</v>
      </c>
      <c r="O108">
        <v>254.43600000000001</v>
      </c>
      <c r="P108">
        <v>1.6</v>
      </c>
    </row>
    <row r="109" spans="1:16" x14ac:dyDescent="0.2">
      <c r="A109">
        <v>1000</v>
      </c>
      <c r="B109" t="s">
        <v>16</v>
      </c>
      <c r="C109">
        <v>1000</v>
      </c>
      <c r="D109">
        <v>59.9</v>
      </c>
      <c r="E109">
        <v>11.784000000000001</v>
      </c>
      <c r="F109">
        <v>212362.33945100001</v>
      </c>
      <c r="G109">
        <v>2503.2112000000002</v>
      </c>
      <c r="H109">
        <v>3519.2469999999998</v>
      </c>
      <c r="I109" t="s">
        <v>20</v>
      </c>
      <c r="J109">
        <v>80</v>
      </c>
      <c r="K109">
        <v>38.299999999999997</v>
      </c>
      <c r="L109">
        <v>11.185</v>
      </c>
      <c r="M109">
        <v>27085.069725000001</v>
      </c>
      <c r="N109">
        <v>320.32900000000001</v>
      </c>
      <c r="O109">
        <v>307.34500000000003</v>
      </c>
      <c r="P109">
        <v>1.7999999999999901</v>
      </c>
    </row>
    <row r="110" spans="1:16" x14ac:dyDescent="0.2">
      <c r="A110">
        <v>1000</v>
      </c>
      <c r="B110" t="s">
        <v>16</v>
      </c>
      <c r="C110">
        <v>1000</v>
      </c>
      <c r="D110">
        <v>55.9</v>
      </c>
      <c r="E110">
        <v>11.811999999999999</v>
      </c>
      <c r="F110">
        <v>211972.410366</v>
      </c>
      <c r="G110">
        <v>2496.0961000000002</v>
      </c>
      <c r="H110">
        <v>3524.6170000000002</v>
      </c>
      <c r="I110" t="s">
        <v>20</v>
      </c>
      <c r="J110">
        <v>90</v>
      </c>
      <c r="K110">
        <v>42.199999999999903</v>
      </c>
      <c r="L110">
        <v>11.253</v>
      </c>
      <c r="M110">
        <v>30952.632292999999</v>
      </c>
      <c r="N110">
        <v>362.40390000000002</v>
      </c>
      <c r="O110">
        <v>360.26900000000001</v>
      </c>
      <c r="P110">
        <v>1.9</v>
      </c>
    </row>
    <row r="111" spans="1:16" x14ac:dyDescent="0.2">
      <c r="A111">
        <v>1000</v>
      </c>
      <c r="B111" t="s">
        <v>16</v>
      </c>
      <c r="C111">
        <v>1000</v>
      </c>
      <c r="D111">
        <v>58.3</v>
      </c>
      <c r="E111">
        <v>11.94</v>
      </c>
      <c r="F111">
        <v>218911.89992600001</v>
      </c>
      <c r="G111">
        <v>2570.3811999999998</v>
      </c>
      <c r="H111">
        <v>3566.9059999999999</v>
      </c>
      <c r="I111" t="s">
        <v>20</v>
      </c>
      <c r="J111">
        <v>100</v>
      </c>
      <c r="K111">
        <v>40.299999999999997</v>
      </c>
      <c r="L111">
        <v>11.356999999999999</v>
      </c>
      <c r="M111">
        <v>35677.335530999997</v>
      </c>
      <c r="N111">
        <v>418.61700000000002</v>
      </c>
      <c r="O111">
        <v>409.084</v>
      </c>
      <c r="P111">
        <v>1.4</v>
      </c>
    </row>
    <row r="112" spans="1:16" x14ac:dyDescent="0.2">
      <c r="A112">
        <v>1000</v>
      </c>
      <c r="B112" t="s">
        <v>16</v>
      </c>
      <c r="C112">
        <v>1000</v>
      </c>
      <c r="D112">
        <v>42.8</v>
      </c>
      <c r="E112">
        <v>13.273</v>
      </c>
      <c r="F112">
        <v>236063.568692</v>
      </c>
      <c r="G112">
        <v>2780.1644000000001</v>
      </c>
      <c r="H112">
        <v>3965.643</v>
      </c>
      <c r="I112" t="s">
        <v>20</v>
      </c>
      <c r="J112">
        <v>150</v>
      </c>
      <c r="K112">
        <v>56</v>
      </c>
      <c r="L112">
        <v>12.845000000000001</v>
      </c>
      <c r="M112">
        <v>58489.482163000001</v>
      </c>
      <c r="N112">
        <v>686.98530000000005</v>
      </c>
      <c r="O112">
        <v>649.9</v>
      </c>
      <c r="P112">
        <v>1.2</v>
      </c>
    </row>
    <row r="113" spans="1:16" x14ac:dyDescent="0.2">
      <c r="A113">
        <v>1000</v>
      </c>
      <c r="B113" t="s">
        <v>16</v>
      </c>
      <c r="C113">
        <v>1000</v>
      </c>
      <c r="D113">
        <v>36.6</v>
      </c>
      <c r="E113">
        <v>13.718</v>
      </c>
      <c r="F113">
        <v>250815.095802</v>
      </c>
      <c r="G113">
        <v>2982.4926999999998</v>
      </c>
      <c r="H113">
        <v>4108.8130000000001</v>
      </c>
      <c r="I113" t="s">
        <v>20</v>
      </c>
      <c r="J113">
        <v>200</v>
      </c>
      <c r="K113">
        <v>61.199999999999903</v>
      </c>
      <c r="L113">
        <v>13.352</v>
      </c>
      <c r="M113">
        <v>79414.89804</v>
      </c>
      <c r="N113">
        <v>940.59109999999998</v>
      </c>
      <c r="O113">
        <v>815.10199999999998</v>
      </c>
      <c r="P113">
        <v>2.19999999999999</v>
      </c>
    </row>
    <row r="114" spans="1:16" x14ac:dyDescent="0.2">
      <c r="A114">
        <v>1000</v>
      </c>
      <c r="B114" t="s">
        <v>16</v>
      </c>
      <c r="C114">
        <v>1000</v>
      </c>
      <c r="D114">
        <v>29.099999999999898</v>
      </c>
      <c r="E114">
        <v>13.987</v>
      </c>
      <c r="F114">
        <v>247778.28988</v>
      </c>
      <c r="G114">
        <v>2935.2716</v>
      </c>
      <c r="H114">
        <v>4200.8869999999997</v>
      </c>
      <c r="I114" t="s">
        <v>20</v>
      </c>
      <c r="J114">
        <v>250</v>
      </c>
      <c r="K114">
        <v>68.8</v>
      </c>
      <c r="L114">
        <v>13.696</v>
      </c>
      <c r="M114">
        <v>97400.075922000004</v>
      </c>
      <c r="N114">
        <v>1150.9313</v>
      </c>
      <c r="O114">
        <v>991.48800000000006</v>
      </c>
      <c r="P114">
        <v>2.1</v>
      </c>
    </row>
    <row r="115" spans="1:16" x14ac:dyDescent="0.2">
      <c r="A115">
        <v>1000</v>
      </c>
      <c r="B115" t="s">
        <v>16</v>
      </c>
      <c r="C115">
        <v>1000</v>
      </c>
      <c r="D115">
        <v>28.999999999999901</v>
      </c>
      <c r="E115">
        <v>14.188000000000001</v>
      </c>
      <c r="F115">
        <v>250999.75816299999</v>
      </c>
      <c r="G115">
        <v>2980.4529000000002</v>
      </c>
      <c r="H115">
        <v>4268.759</v>
      </c>
      <c r="I115" t="s">
        <v>20</v>
      </c>
      <c r="J115">
        <v>300</v>
      </c>
      <c r="K115">
        <v>69.599999999999994</v>
      </c>
      <c r="L115">
        <v>13.898</v>
      </c>
      <c r="M115">
        <v>118335.372586</v>
      </c>
      <c r="N115">
        <v>1403.6863000000001</v>
      </c>
      <c r="O115">
        <v>1194.3869999999999</v>
      </c>
      <c r="P115">
        <v>1.4</v>
      </c>
    </row>
    <row r="116" spans="1:16" x14ac:dyDescent="0.2">
      <c r="A116">
        <v>1000</v>
      </c>
      <c r="B116" t="s">
        <v>16</v>
      </c>
      <c r="C116">
        <v>1000</v>
      </c>
      <c r="D116">
        <v>28.4</v>
      </c>
      <c r="E116">
        <v>14.03</v>
      </c>
      <c r="F116">
        <v>252777.555337</v>
      </c>
      <c r="G116">
        <v>2961.067</v>
      </c>
      <c r="H116">
        <v>4244.7380000000003</v>
      </c>
      <c r="I116" t="s">
        <v>20</v>
      </c>
      <c r="J116">
        <v>350</v>
      </c>
      <c r="K116">
        <v>70.5</v>
      </c>
      <c r="L116">
        <v>13.746</v>
      </c>
      <c r="M116">
        <v>139574.437603</v>
      </c>
      <c r="N116">
        <v>1634.8136</v>
      </c>
      <c r="O116">
        <v>1380.8969999999999</v>
      </c>
      <c r="P116">
        <v>1.0999999999999901</v>
      </c>
    </row>
    <row r="117" spans="1:16" x14ac:dyDescent="0.2">
      <c r="A117">
        <v>1000</v>
      </c>
      <c r="B117" t="s">
        <v>16</v>
      </c>
      <c r="C117">
        <v>1000</v>
      </c>
      <c r="D117">
        <v>26</v>
      </c>
      <c r="E117">
        <v>14.218999999999999</v>
      </c>
      <c r="F117">
        <v>255709.01907099999</v>
      </c>
      <c r="G117">
        <v>2993.2819</v>
      </c>
      <c r="H117">
        <v>4302.7129999999997</v>
      </c>
      <c r="I117" t="s">
        <v>20</v>
      </c>
      <c r="J117">
        <v>400</v>
      </c>
      <c r="K117">
        <v>72.599999999999994</v>
      </c>
      <c r="L117">
        <v>13.959</v>
      </c>
      <c r="M117">
        <v>163096.40519799999</v>
      </c>
      <c r="N117">
        <v>1907.3807999999999</v>
      </c>
      <c r="O117">
        <v>1633.741</v>
      </c>
      <c r="P117">
        <v>1.4</v>
      </c>
    </row>
    <row r="118" spans="1:16" x14ac:dyDescent="0.2">
      <c r="A118">
        <v>1000</v>
      </c>
      <c r="B118" t="s">
        <v>16</v>
      </c>
      <c r="C118">
        <v>1000</v>
      </c>
      <c r="D118">
        <v>24.9</v>
      </c>
      <c r="E118">
        <v>14.45</v>
      </c>
      <c r="F118">
        <v>253773.135144</v>
      </c>
      <c r="G118">
        <v>3001.7507999999998</v>
      </c>
      <c r="H118">
        <v>4358.95</v>
      </c>
      <c r="I118" t="s">
        <v>20</v>
      </c>
      <c r="J118">
        <v>450</v>
      </c>
      <c r="K118">
        <v>73.8</v>
      </c>
      <c r="L118">
        <v>14.201000000000001</v>
      </c>
      <c r="M118">
        <v>185626.34707699899</v>
      </c>
      <c r="N118">
        <v>2197.7013000000002</v>
      </c>
      <c r="O118">
        <v>1913.8630000000001</v>
      </c>
      <c r="P118">
        <v>1.3</v>
      </c>
    </row>
    <row r="119" spans="1:16" x14ac:dyDescent="0.2">
      <c r="A119">
        <v>1000</v>
      </c>
      <c r="B119" t="s">
        <v>16</v>
      </c>
      <c r="C119">
        <v>1000</v>
      </c>
      <c r="D119">
        <v>23.1</v>
      </c>
      <c r="E119">
        <v>14.343999999999999</v>
      </c>
      <c r="F119">
        <v>253838.95364399999</v>
      </c>
      <c r="G119">
        <v>2981.6992</v>
      </c>
      <c r="H119">
        <v>4364.3280000000004</v>
      </c>
      <c r="I119" t="s">
        <v>20</v>
      </c>
      <c r="J119">
        <v>500</v>
      </c>
      <c r="K119">
        <v>75.400000000000006</v>
      </c>
      <c r="L119">
        <v>14.113</v>
      </c>
      <c r="M119">
        <v>210419.691318</v>
      </c>
      <c r="N119">
        <v>2466.3791999999999</v>
      </c>
      <c r="O119">
        <v>2165.1039999999998</v>
      </c>
      <c r="P119">
        <v>1.5</v>
      </c>
    </row>
    <row r="120" spans="1:16" x14ac:dyDescent="0.2">
      <c r="A120">
        <v>1000</v>
      </c>
      <c r="B120" t="s">
        <v>16</v>
      </c>
      <c r="C120">
        <v>1000</v>
      </c>
      <c r="D120">
        <v>20.100000000000001</v>
      </c>
      <c r="E120">
        <v>14.491</v>
      </c>
      <c r="F120">
        <v>267564.72072099999</v>
      </c>
      <c r="G120">
        <v>3107.6289999999999</v>
      </c>
      <c r="H120">
        <v>4399.674</v>
      </c>
      <c r="I120" t="s">
        <v>20</v>
      </c>
      <c r="J120">
        <v>650</v>
      </c>
      <c r="K120">
        <v>78.400000000000006</v>
      </c>
      <c r="L120">
        <v>14.29</v>
      </c>
      <c r="M120">
        <v>289790.83537099999</v>
      </c>
      <c r="N120">
        <v>3359.6864999999998</v>
      </c>
      <c r="O120">
        <v>2917.5940000000001</v>
      </c>
      <c r="P120">
        <v>1.5</v>
      </c>
    </row>
    <row r="121" spans="1:16" x14ac:dyDescent="0.2">
      <c r="A121">
        <v>1000</v>
      </c>
      <c r="B121" t="s">
        <v>16</v>
      </c>
      <c r="C121">
        <v>1000</v>
      </c>
      <c r="D121">
        <v>21</v>
      </c>
      <c r="E121">
        <v>14.238</v>
      </c>
      <c r="F121">
        <v>256815.019837</v>
      </c>
      <c r="G121">
        <v>3006.8980999999999</v>
      </c>
      <c r="H121">
        <v>4346.2669999999998</v>
      </c>
      <c r="I121" t="s">
        <v>20</v>
      </c>
      <c r="J121">
        <v>700</v>
      </c>
      <c r="K121">
        <v>78.099999999999994</v>
      </c>
      <c r="L121">
        <v>14.028</v>
      </c>
      <c r="M121">
        <v>304344.399691</v>
      </c>
      <c r="N121">
        <v>3561.5129000000002</v>
      </c>
      <c r="O121">
        <v>3108.1080000000002</v>
      </c>
      <c r="P121">
        <v>0.89999999999999902</v>
      </c>
    </row>
    <row r="122" spans="1:16" x14ac:dyDescent="0.2">
      <c r="A122">
        <v>1000</v>
      </c>
      <c r="B122" t="s">
        <v>16</v>
      </c>
      <c r="C122">
        <v>1000</v>
      </c>
      <c r="D122">
        <v>19.2</v>
      </c>
      <c r="E122">
        <v>14.247</v>
      </c>
      <c r="F122">
        <v>259724.77322799899</v>
      </c>
      <c r="G122">
        <v>3028.9958000000001</v>
      </c>
      <c r="H122">
        <v>4356.4989999999998</v>
      </c>
      <c r="I122" t="s">
        <v>20</v>
      </c>
      <c r="J122">
        <v>750</v>
      </c>
      <c r="K122">
        <v>80.5</v>
      </c>
      <c r="L122">
        <v>14.055</v>
      </c>
      <c r="M122">
        <v>328530.491507</v>
      </c>
      <c r="N122">
        <v>3827.7184000000002</v>
      </c>
      <c r="O122">
        <v>3325.5149999999999</v>
      </c>
      <c r="P122">
        <v>0.3</v>
      </c>
    </row>
    <row r="123" spans="1:16" x14ac:dyDescent="0.2">
      <c r="A123">
        <v>1000</v>
      </c>
      <c r="B123" t="s">
        <v>16</v>
      </c>
      <c r="C123">
        <v>1000</v>
      </c>
      <c r="D123">
        <v>16</v>
      </c>
      <c r="E123">
        <v>14.021000000000001</v>
      </c>
      <c r="F123">
        <v>256227.738132</v>
      </c>
      <c r="G123">
        <v>2996.2595999999999</v>
      </c>
      <c r="H123">
        <v>4308.5720000000001</v>
      </c>
      <c r="I123" t="s">
        <v>20</v>
      </c>
      <c r="J123">
        <v>800</v>
      </c>
      <c r="K123">
        <v>83.3</v>
      </c>
      <c r="L123">
        <v>13.861000000000001</v>
      </c>
      <c r="M123">
        <v>346693.66227999999</v>
      </c>
      <c r="N123">
        <v>4044.3172</v>
      </c>
      <c r="O123">
        <v>3487.1489999999999</v>
      </c>
      <c r="P123">
        <v>0.7</v>
      </c>
    </row>
    <row r="124" spans="1:16" x14ac:dyDescent="0.2">
      <c r="A124">
        <v>1000</v>
      </c>
      <c r="B124" t="s">
        <v>16</v>
      </c>
      <c r="C124">
        <v>1000</v>
      </c>
      <c r="D124">
        <v>18.3</v>
      </c>
      <c r="E124">
        <v>14.238</v>
      </c>
      <c r="F124">
        <v>252545.77409200001</v>
      </c>
      <c r="G124">
        <v>2981.3353999999999</v>
      </c>
      <c r="H124">
        <v>4336.0600000000004</v>
      </c>
      <c r="I124" t="s">
        <v>20</v>
      </c>
      <c r="J124">
        <v>850</v>
      </c>
      <c r="K124">
        <v>80.900000000000006</v>
      </c>
      <c r="L124">
        <v>14.055</v>
      </c>
      <c r="M124">
        <v>363553.158467</v>
      </c>
      <c r="N124">
        <v>4292.2181</v>
      </c>
      <c r="O124">
        <v>3721.2370000000001</v>
      </c>
      <c r="P124">
        <v>0.8</v>
      </c>
    </row>
    <row r="125" spans="1:16" x14ac:dyDescent="0.2">
      <c r="A125">
        <v>1000</v>
      </c>
      <c r="B125" t="s">
        <v>16</v>
      </c>
      <c r="C125">
        <v>1000</v>
      </c>
      <c r="D125">
        <v>15.6</v>
      </c>
      <c r="E125">
        <v>14.311</v>
      </c>
      <c r="F125">
        <v>254352.21361000001</v>
      </c>
      <c r="G125">
        <v>2988.9335000000001</v>
      </c>
      <c r="H125">
        <v>4362.6580000000004</v>
      </c>
      <c r="I125" t="s">
        <v>20</v>
      </c>
      <c r="J125">
        <v>900</v>
      </c>
      <c r="K125">
        <v>82.8</v>
      </c>
      <c r="L125">
        <v>14.154999999999999</v>
      </c>
      <c r="M125">
        <v>388249.55602700001</v>
      </c>
      <c r="N125">
        <v>4555.3265000000001</v>
      </c>
      <c r="O125">
        <v>3942.2159999999999</v>
      </c>
      <c r="P125">
        <v>1.6</v>
      </c>
    </row>
    <row r="126" spans="1:16" x14ac:dyDescent="0.2">
      <c r="A126">
        <v>1000</v>
      </c>
      <c r="B126" t="s">
        <v>16</v>
      </c>
      <c r="C126">
        <v>1000</v>
      </c>
      <c r="D126">
        <v>16.100000000000001</v>
      </c>
      <c r="E126">
        <v>14.004</v>
      </c>
      <c r="F126">
        <v>248342.08888299999</v>
      </c>
      <c r="G126">
        <v>2898.9571000000001</v>
      </c>
      <c r="H126">
        <v>4322.01</v>
      </c>
      <c r="I126" t="s">
        <v>20</v>
      </c>
      <c r="J126">
        <v>1000</v>
      </c>
      <c r="K126">
        <v>83</v>
      </c>
      <c r="L126">
        <v>13.843</v>
      </c>
      <c r="M126">
        <v>419477.93080600002</v>
      </c>
      <c r="N126">
        <v>4895.3018000000002</v>
      </c>
      <c r="O126">
        <v>4243.0020000000004</v>
      </c>
      <c r="P126">
        <v>0.89999999999999902</v>
      </c>
    </row>
    <row r="127" spans="1:16" x14ac:dyDescent="0.2">
      <c r="A127">
        <v>1000</v>
      </c>
      <c r="B127" t="s">
        <v>16</v>
      </c>
      <c r="C127">
        <v>1000</v>
      </c>
      <c r="D127">
        <v>9.1</v>
      </c>
      <c r="E127">
        <v>13.146000000000001</v>
      </c>
      <c r="F127">
        <v>245168.87429400001</v>
      </c>
      <c r="G127">
        <v>2848.1691000000001</v>
      </c>
      <c r="H127">
        <v>4123.5910000000003</v>
      </c>
      <c r="I127" t="s">
        <v>20</v>
      </c>
      <c r="J127">
        <v>2000</v>
      </c>
      <c r="K127">
        <v>90.1</v>
      </c>
      <c r="L127">
        <v>13.055</v>
      </c>
      <c r="M127">
        <v>795286.78734899999</v>
      </c>
      <c r="N127">
        <v>9243.9279000000006</v>
      </c>
      <c r="O127">
        <v>7260.6130000000003</v>
      </c>
      <c r="P127">
        <v>0.8</v>
      </c>
    </row>
    <row r="128" spans="1:16" x14ac:dyDescent="0.2">
      <c r="A128">
        <v>1000</v>
      </c>
      <c r="B128" t="s">
        <v>16</v>
      </c>
      <c r="C128">
        <v>1000</v>
      </c>
      <c r="D128">
        <v>9</v>
      </c>
      <c r="E128">
        <v>13.121</v>
      </c>
      <c r="F128">
        <v>240874.99092099999</v>
      </c>
      <c r="G128">
        <v>2816.3692999999998</v>
      </c>
      <c r="H128">
        <v>4124.2910000000002</v>
      </c>
      <c r="I128" t="s">
        <v>20</v>
      </c>
      <c r="J128">
        <v>3000</v>
      </c>
      <c r="K128">
        <v>90.8</v>
      </c>
      <c r="L128">
        <v>13.031000000000001</v>
      </c>
      <c r="M128">
        <v>1184040.1768149999</v>
      </c>
      <c r="N128">
        <v>13846.101000000001</v>
      </c>
      <c r="O128">
        <v>10921.663</v>
      </c>
      <c r="P128">
        <v>0.2</v>
      </c>
    </row>
    <row r="129" spans="1:16" x14ac:dyDescent="0.2">
      <c r="A129">
        <v>1000</v>
      </c>
      <c r="B129" t="s">
        <v>16</v>
      </c>
      <c r="C129">
        <v>1000</v>
      </c>
      <c r="D129">
        <v>5.7</v>
      </c>
      <c r="E129">
        <v>13.106999999999999</v>
      </c>
      <c r="F129">
        <v>237774.79433899999</v>
      </c>
      <c r="G129">
        <v>2788.8438000000001</v>
      </c>
      <c r="H129">
        <v>4151.3059999999996</v>
      </c>
      <c r="I129" t="s">
        <v>20</v>
      </c>
      <c r="J129">
        <v>4000</v>
      </c>
      <c r="K129">
        <v>94</v>
      </c>
      <c r="L129">
        <v>13.05</v>
      </c>
      <c r="M129">
        <v>1584309.24966</v>
      </c>
      <c r="N129">
        <v>18532.9545</v>
      </c>
      <c r="O129">
        <v>14693.583000000001</v>
      </c>
      <c r="P129">
        <v>0.3</v>
      </c>
    </row>
    <row r="130" spans="1:16" x14ac:dyDescent="0.2">
      <c r="A130">
        <v>1000</v>
      </c>
      <c r="B130" t="s">
        <v>16</v>
      </c>
      <c r="C130">
        <v>1000</v>
      </c>
      <c r="D130">
        <v>4.8</v>
      </c>
      <c r="E130">
        <v>12.936999999999999</v>
      </c>
      <c r="F130">
        <v>244667.00917400001</v>
      </c>
      <c r="G130">
        <v>2842.5409</v>
      </c>
      <c r="H130">
        <v>4137.4449999999997</v>
      </c>
      <c r="I130" t="s">
        <v>20</v>
      </c>
      <c r="J130">
        <v>5000</v>
      </c>
      <c r="K130">
        <v>94.699999999999903</v>
      </c>
      <c r="L130">
        <v>12.888999999999999</v>
      </c>
      <c r="M130">
        <v>2016461.0773789999</v>
      </c>
      <c r="N130">
        <v>23452.998100000001</v>
      </c>
      <c r="O130">
        <v>18081.429</v>
      </c>
      <c r="P130">
        <v>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C4FB-813E-D243-BF6E-73EDC8EF0558}">
  <dimension ref="A1:P176"/>
  <sheetViews>
    <sheetView workbookViewId="0">
      <selection activeCell="L2" sqref="L2:L17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172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173</v>
      </c>
      <c r="O1" s="1" t="s">
        <v>12</v>
      </c>
      <c r="P1" s="1" t="s">
        <v>13</v>
      </c>
    </row>
    <row r="2" spans="1:16" x14ac:dyDescent="0.2">
      <c r="A2">
        <v>1000</v>
      </c>
      <c r="B2" t="s">
        <v>14</v>
      </c>
      <c r="C2">
        <v>0</v>
      </c>
      <c r="D2" s="1">
        <v>56.3</v>
      </c>
      <c r="E2" s="1">
        <v>10.833</v>
      </c>
      <c r="F2" s="1">
        <v>3.999231</v>
      </c>
      <c r="G2" s="1">
        <v>0</v>
      </c>
      <c r="H2">
        <v>0</v>
      </c>
      <c r="I2" t="s">
        <v>14</v>
      </c>
      <c r="J2">
        <v>0</v>
      </c>
      <c r="K2" s="1">
        <v>43.4</v>
      </c>
      <c r="L2" s="1">
        <v>10.27</v>
      </c>
      <c r="M2" s="1">
        <v>3.172879</v>
      </c>
      <c r="N2" s="1">
        <v>0</v>
      </c>
      <c r="O2" s="1">
        <v>0</v>
      </c>
      <c r="P2" s="1">
        <v>0.3</v>
      </c>
    </row>
    <row r="3" spans="1:16" x14ac:dyDescent="0.2">
      <c r="A3">
        <v>2000</v>
      </c>
      <c r="B3" t="s">
        <v>14</v>
      </c>
      <c r="C3">
        <v>0</v>
      </c>
      <c r="D3" s="1">
        <v>56.699999999999903</v>
      </c>
      <c r="E3" s="1">
        <v>10.907500000000001</v>
      </c>
      <c r="F3" s="1">
        <v>2.6794745</v>
      </c>
      <c r="G3" s="1">
        <v>0</v>
      </c>
      <c r="H3">
        <v>0</v>
      </c>
      <c r="I3" t="s">
        <v>14</v>
      </c>
      <c r="J3">
        <v>0</v>
      </c>
      <c r="K3" s="1">
        <v>43.25</v>
      </c>
      <c r="L3" s="1">
        <v>10.3405</v>
      </c>
      <c r="M3" s="1">
        <v>2.6428780000000001</v>
      </c>
      <c r="N3" s="1">
        <v>0</v>
      </c>
      <c r="O3" s="1">
        <v>0</v>
      </c>
      <c r="P3" s="1">
        <v>0.05</v>
      </c>
    </row>
    <row r="4" spans="1:16" x14ac:dyDescent="0.2">
      <c r="A4">
        <v>3000</v>
      </c>
      <c r="B4" t="s">
        <v>14</v>
      </c>
      <c r="C4">
        <v>0</v>
      </c>
      <c r="D4" s="1">
        <v>54.966666666666598</v>
      </c>
      <c r="E4" s="1">
        <v>10.943</v>
      </c>
      <c r="F4" s="1">
        <v>2.4798019999999998</v>
      </c>
      <c r="G4" s="1">
        <v>0</v>
      </c>
      <c r="H4">
        <v>0</v>
      </c>
      <c r="I4" t="s">
        <v>14</v>
      </c>
      <c r="J4">
        <v>0</v>
      </c>
      <c r="K4" s="1">
        <v>44.9</v>
      </c>
      <c r="L4" s="1">
        <v>10.393333333333301</v>
      </c>
      <c r="M4" s="1">
        <v>2.0433993333333298</v>
      </c>
      <c r="N4" s="1">
        <v>0</v>
      </c>
      <c r="O4" s="1">
        <v>0</v>
      </c>
      <c r="P4" s="1">
        <v>0.133333333333333</v>
      </c>
    </row>
    <row r="5" spans="1:16" x14ac:dyDescent="0.2">
      <c r="A5">
        <v>1000</v>
      </c>
      <c r="B5" t="s">
        <v>14</v>
      </c>
      <c r="C5">
        <v>0</v>
      </c>
      <c r="D5" s="1">
        <v>3.5999999999999899</v>
      </c>
      <c r="E5" s="1">
        <v>9.7119999999999997</v>
      </c>
      <c r="F5" s="1">
        <v>3.3425369999999899</v>
      </c>
      <c r="G5" s="1">
        <v>0</v>
      </c>
      <c r="H5">
        <v>0</v>
      </c>
      <c r="I5" t="s">
        <v>15</v>
      </c>
      <c r="J5">
        <v>0</v>
      </c>
      <c r="K5" s="1">
        <v>96</v>
      </c>
      <c r="L5" s="1">
        <v>9.6760000000000002</v>
      </c>
      <c r="M5" s="1">
        <v>149.07161300000001</v>
      </c>
      <c r="N5" s="1">
        <v>0</v>
      </c>
      <c r="O5" s="1">
        <v>0</v>
      </c>
      <c r="P5" s="1">
        <v>0.4</v>
      </c>
    </row>
    <row r="6" spans="1:16" x14ac:dyDescent="0.2">
      <c r="A6">
        <v>1000</v>
      </c>
      <c r="B6" t="s">
        <v>15</v>
      </c>
      <c r="C6">
        <v>0</v>
      </c>
      <c r="D6" s="1">
        <v>96.899999999999906</v>
      </c>
      <c r="E6" s="1">
        <v>9.1869999999999994</v>
      </c>
      <c r="F6" s="1">
        <v>117.146468</v>
      </c>
      <c r="G6" s="1">
        <v>0</v>
      </c>
      <c r="H6">
        <v>0</v>
      </c>
      <c r="I6" t="s">
        <v>14</v>
      </c>
      <c r="J6">
        <v>0</v>
      </c>
      <c r="K6" s="1">
        <v>2.2999999999999998</v>
      </c>
      <c r="L6" s="1">
        <v>8.218</v>
      </c>
      <c r="M6" s="1">
        <v>3.3278590000000001</v>
      </c>
      <c r="N6" s="1">
        <v>0</v>
      </c>
      <c r="O6" s="1">
        <v>0</v>
      </c>
      <c r="P6" s="1">
        <v>0.8</v>
      </c>
    </row>
    <row r="7" spans="1:16" x14ac:dyDescent="0.2">
      <c r="A7">
        <v>1000</v>
      </c>
      <c r="B7" t="s">
        <v>15</v>
      </c>
      <c r="C7">
        <v>0</v>
      </c>
      <c r="D7" s="1">
        <v>47.699999999999903</v>
      </c>
      <c r="E7" s="1">
        <v>15.15</v>
      </c>
      <c r="F7" s="1">
        <v>152.81221599999901</v>
      </c>
      <c r="G7" s="1">
        <v>0</v>
      </c>
      <c r="H7">
        <v>0</v>
      </c>
      <c r="I7" t="s">
        <v>15</v>
      </c>
      <c r="J7">
        <v>0</v>
      </c>
      <c r="K7" s="1">
        <v>43</v>
      </c>
      <c r="L7" s="1">
        <v>14.673</v>
      </c>
      <c r="M7" s="1">
        <v>145.86515199999999</v>
      </c>
      <c r="N7" s="1">
        <v>0</v>
      </c>
      <c r="O7" s="1">
        <v>0</v>
      </c>
      <c r="P7" s="1">
        <v>9.3000000000000007</v>
      </c>
    </row>
    <row r="8" spans="1:16" x14ac:dyDescent="0.2">
      <c r="A8">
        <v>2000</v>
      </c>
      <c r="B8" t="s">
        <v>15</v>
      </c>
      <c r="C8">
        <v>0</v>
      </c>
      <c r="D8" s="1">
        <v>47.8</v>
      </c>
      <c r="E8" s="1">
        <v>14.7995</v>
      </c>
      <c r="F8" s="1">
        <v>136.6108495</v>
      </c>
      <c r="G8" s="1">
        <v>0</v>
      </c>
      <c r="H8">
        <v>0</v>
      </c>
      <c r="I8" t="s">
        <v>15</v>
      </c>
      <c r="J8">
        <v>0</v>
      </c>
      <c r="K8" s="1">
        <v>43.5</v>
      </c>
      <c r="L8" s="1">
        <v>14.3215</v>
      </c>
      <c r="M8" s="1">
        <v>142.29122099999901</v>
      </c>
      <c r="N8" s="1">
        <v>0</v>
      </c>
      <c r="O8" s="1">
        <v>0</v>
      </c>
      <c r="P8" s="1">
        <v>8.6999999999999993</v>
      </c>
    </row>
    <row r="9" spans="1:16" x14ac:dyDescent="0.2">
      <c r="A9">
        <v>3000</v>
      </c>
      <c r="B9" t="s">
        <v>15</v>
      </c>
      <c r="C9">
        <v>0</v>
      </c>
      <c r="D9" s="1">
        <v>46.3333333333333</v>
      </c>
      <c r="E9" s="1">
        <v>15.204000000000001</v>
      </c>
      <c r="F9" s="1">
        <v>130.77660433333301</v>
      </c>
      <c r="G9" s="1">
        <v>0</v>
      </c>
      <c r="H9">
        <v>0</v>
      </c>
      <c r="I9" t="s">
        <v>15</v>
      </c>
      <c r="J9">
        <v>0</v>
      </c>
      <c r="K9" s="1">
        <v>42.733333333333299</v>
      </c>
      <c r="L9" s="1">
        <v>14.7406666666666</v>
      </c>
      <c r="M9" s="1">
        <v>127.961651666666</v>
      </c>
      <c r="N9" s="1">
        <v>0</v>
      </c>
      <c r="O9" s="1">
        <v>0</v>
      </c>
      <c r="P9" s="1">
        <v>10.9333333333333</v>
      </c>
    </row>
    <row r="10" spans="1:16" x14ac:dyDescent="0.2">
      <c r="A10">
        <v>1000</v>
      </c>
      <c r="B10" t="s">
        <v>15</v>
      </c>
      <c r="C10">
        <v>0</v>
      </c>
      <c r="D10" s="1">
        <v>96.8</v>
      </c>
      <c r="E10" s="1">
        <v>9.125</v>
      </c>
      <c r="F10" s="1">
        <v>80.629993999999996</v>
      </c>
      <c r="G10" s="1">
        <v>0</v>
      </c>
      <c r="H10">
        <v>0</v>
      </c>
      <c r="I10" t="s">
        <v>16</v>
      </c>
      <c r="J10">
        <v>5</v>
      </c>
      <c r="K10" s="1">
        <v>3.1</v>
      </c>
      <c r="L10" s="1">
        <v>8.157</v>
      </c>
      <c r="M10" s="1">
        <v>702.37262399999997</v>
      </c>
      <c r="N10" s="1">
        <v>0</v>
      </c>
      <c r="O10" s="1">
        <v>8.1739999999999995</v>
      </c>
      <c r="P10" s="1">
        <v>0.1</v>
      </c>
    </row>
    <row r="11" spans="1:16" x14ac:dyDescent="0.2">
      <c r="A11">
        <v>1000</v>
      </c>
      <c r="B11" t="s">
        <v>15</v>
      </c>
      <c r="C11">
        <v>0</v>
      </c>
      <c r="D11" s="1">
        <v>95.5</v>
      </c>
      <c r="E11" s="1">
        <v>8.1059999999999999</v>
      </c>
      <c r="F11" s="1">
        <v>84.289022000000003</v>
      </c>
      <c r="G11" s="1">
        <v>1.3506</v>
      </c>
      <c r="H11">
        <v>0</v>
      </c>
      <c r="I11" t="s">
        <v>16</v>
      </c>
      <c r="J11">
        <v>10</v>
      </c>
      <c r="K11" s="1">
        <v>4.5</v>
      </c>
      <c r="L11" s="1">
        <v>7.1509999999999998</v>
      </c>
      <c r="M11" s="1">
        <v>1541.70955</v>
      </c>
      <c r="N11" s="1">
        <v>25.087299999999999</v>
      </c>
      <c r="O11" s="1">
        <v>22.373999999999999</v>
      </c>
      <c r="P11" s="1">
        <v>0</v>
      </c>
    </row>
    <row r="12" spans="1:16" x14ac:dyDescent="0.2">
      <c r="A12">
        <v>1000</v>
      </c>
      <c r="B12" t="s">
        <v>15</v>
      </c>
      <c r="C12">
        <v>0</v>
      </c>
      <c r="D12" s="1">
        <v>82.899999999999906</v>
      </c>
      <c r="E12" s="1">
        <v>9.8759999999999994</v>
      </c>
      <c r="F12" s="1">
        <v>79.117491000000001</v>
      </c>
      <c r="G12" s="1">
        <v>1.3847</v>
      </c>
      <c r="H12">
        <v>0</v>
      </c>
      <c r="I12" t="s">
        <v>16</v>
      </c>
      <c r="J12">
        <v>20</v>
      </c>
      <c r="K12" s="1">
        <v>16.100000000000001</v>
      </c>
      <c r="L12" s="1">
        <v>9.0470000000000006</v>
      </c>
      <c r="M12" s="1">
        <v>2885.2334879999999</v>
      </c>
      <c r="N12" s="1">
        <v>46.3874</v>
      </c>
      <c r="O12" s="1">
        <v>69.698999999999998</v>
      </c>
      <c r="P12" s="1">
        <v>1</v>
      </c>
    </row>
    <row r="13" spans="1:16" x14ac:dyDescent="0.2">
      <c r="A13">
        <v>1000</v>
      </c>
      <c r="B13" t="s">
        <v>15</v>
      </c>
      <c r="C13">
        <v>0</v>
      </c>
      <c r="D13" s="1">
        <v>71.599999999999994</v>
      </c>
      <c r="E13" s="1">
        <v>10.464</v>
      </c>
      <c r="F13" s="1">
        <v>106.962066999999</v>
      </c>
      <c r="G13" s="1">
        <v>1.2406999999999999</v>
      </c>
      <c r="H13">
        <v>0</v>
      </c>
      <c r="I13" t="s">
        <v>16</v>
      </c>
      <c r="J13">
        <v>30</v>
      </c>
      <c r="K13" s="1">
        <v>26.9</v>
      </c>
      <c r="L13" s="1">
        <v>9.7479999999999993</v>
      </c>
      <c r="M13" s="1">
        <v>5413.8115319999997</v>
      </c>
      <c r="N13" s="1">
        <v>74.382300000000001</v>
      </c>
      <c r="O13" s="1">
        <v>77.902000000000001</v>
      </c>
      <c r="P13" s="1">
        <v>1.5</v>
      </c>
    </row>
    <row r="14" spans="1:16" x14ac:dyDescent="0.2">
      <c r="A14">
        <v>1000</v>
      </c>
      <c r="B14" t="s">
        <v>15</v>
      </c>
      <c r="C14">
        <v>0</v>
      </c>
      <c r="D14" s="1">
        <v>63.4</v>
      </c>
      <c r="E14" s="1">
        <v>11.327999999999999</v>
      </c>
      <c r="F14" s="1">
        <v>116.12817</v>
      </c>
      <c r="G14" s="1">
        <v>1.3189</v>
      </c>
      <c r="H14">
        <v>0</v>
      </c>
      <c r="I14" t="s">
        <v>16</v>
      </c>
      <c r="J14">
        <v>40</v>
      </c>
      <c r="K14" s="1">
        <v>34.799999999999997</v>
      </c>
      <c r="L14" s="1">
        <v>10.694000000000001</v>
      </c>
      <c r="M14" s="1">
        <v>7650.197032</v>
      </c>
      <c r="N14" s="1">
        <v>94.248000000000005</v>
      </c>
      <c r="O14" s="1">
        <v>94.807000000000002</v>
      </c>
      <c r="P14" s="1">
        <v>1.7999999999999901</v>
      </c>
    </row>
    <row r="15" spans="1:16" x14ac:dyDescent="0.2">
      <c r="A15">
        <v>1000</v>
      </c>
      <c r="B15" t="s">
        <v>15</v>
      </c>
      <c r="C15">
        <v>0</v>
      </c>
      <c r="D15" s="1">
        <v>52.9</v>
      </c>
      <c r="E15" s="1">
        <v>11.257</v>
      </c>
      <c r="F15" s="1">
        <v>118.85274</v>
      </c>
      <c r="G15" s="1">
        <v>1.6942999999999999</v>
      </c>
      <c r="H15">
        <v>0</v>
      </c>
      <c r="I15" t="s">
        <v>16</v>
      </c>
      <c r="J15">
        <v>50</v>
      </c>
      <c r="K15" s="1">
        <v>45.1</v>
      </c>
      <c r="L15" s="1">
        <v>10.728</v>
      </c>
      <c r="M15" s="1">
        <v>9581.2085549999993</v>
      </c>
      <c r="N15" s="1">
        <v>129.46469999999999</v>
      </c>
      <c r="O15" s="1">
        <v>117.929</v>
      </c>
      <c r="P15" s="1">
        <v>2</v>
      </c>
    </row>
    <row r="16" spans="1:16" x14ac:dyDescent="0.2">
      <c r="A16">
        <v>1000</v>
      </c>
      <c r="B16" t="s">
        <v>15</v>
      </c>
      <c r="C16">
        <v>0</v>
      </c>
      <c r="D16" s="1">
        <v>43.9</v>
      </c>
      <c r="E16" s="1">
        <v>11.9</v>
      </c>
      <c r="F16" s="1">
        <v>130.55703800000001</v>
      </c>
      <c r="G16" s="1">
        <v>1.9918</v>
      </c>
      <c r="H16">
        <v>0</v>
      </c>
      <c r="I16" t="s">
        <v>16</v>
      </c>
      <c r="J16">
        <v>60</v>
      </c>
      <c r="K16" s="1">
        <v>54.1</v>
      </c>
      <c r="L16" s="1">
        <v>11.461</v>
      </c>
      <c r="M16" s="1">
        <v>12444.835811999999</v>
      </c>
      <c r="N16" s="1">
        <v>172.19040000000001</v>
      </c>
      <c r="O16" s="1">
        <v>180.161</v>
      </c>
      <c r="P16" s="1">
        <v>2</v>
      </c>
    </row>
    <row r="17" spans="1:16" x14ac:dyDescent="0.2">
      <c r="A17">
        <v>1000</v>
      </c>
      <c r="B17" t="s">
        <v>15</v>
      </c>
      <c r="C17">
        <v>0</v>
      </c>
      <c r="D17" s="1">
        <v>36.799999999999997</v>
      </c>
      <c r="E17" s="1">
        <v>12.43</v>
      </c>
      <c r="F17" s="1">
        <v>131.499956</v>
      </c>
      <c r="G17" s="1">
        <v>1.7293000000000001</v>
      </c>
      <c r="H17">
        <v>0</v>
      </c>
      <c r="I17" t="s">
        <v>16</v>
      </c>
      <c r="J17">
        <v>70</v>
      </c>
      <c r="K17" s="1">
        <v>60.699999999999903</v>
      </c>
      <c r="L17" s="1">
        <v>12.061999999999999</v>
      </c>
      <c r="M17" s="1">
        <v>14806.774844</v>
      </c>
      <c r="N17" s="1">
        <v>193.7741</v>
      </c>
      <c r="O17" s="1">
        <v>264.63</v>
      </c>
      <c r="P17" s="1">
        <v>2.5</v>
      </c>
    </row>
    <row r="18" spans="1:16" x14ac:dyDescent="0.2">
      <c r="A18">
        <v>1000</v>
      </c>
      <c r="B18" t="s">
        <v>15</v>
      </c>
      <c r="C18">
        <v>0</v>
      </c>
      <c r="D18" s="1">
        <v>33.5</v>
      </c>
      <c r="E18" s="1">
        <v>12.522</v>
      </c>
      <c r="F18" s="1">
        <v>142.85441</v>
      </c>
      <c r="G18" s="1">
        <v>2.1433</v>
      </c>
      <c r="H18">
        <v>0</v>
      </c>
      <c r="I18" t="s">
        <v>16</v>
      </c>
      <c r="J18">
        <v>80</v>
      </c>
      <c r="K18" s="1">
        <v>64.8</v>
      </c>
      <c r="L18" s="1">
        <v>12.186999999999999</v>
      </c>
      <c r="M18" s="1">
        <v>17725.874269</v>
      </c>
      <c r="N18" s="1">
        <v>237.4461</v>
      </c>
      <c r="O18" s="1">
        <v>343.42099999999999</v>
      </c>
      <c r="P18" s="1">
        <v>1.7</v>
      </c>
    </row>
    <row r="19" spans="1:16" x14ac:dyDescent="0.2">
      <c r="A19">
        <v>1000</v>
      </c>
      <c r="B19" t="s">
        <v>15</v>
      </c>
      <c r="C19">
        <v>0</v>
      </c>
      <c r="D19" s="1">
        <v>28.7</v>
      </c>
      <c r="E19" s="1">
        <v>12.656000000000001</v>
      </c>
      <c r="F19" s="1">
        <v>137.81823699999899</v>
      </c>
      <c r="G19" s="1">
        <v>1.9289000000000001</v>
      </c>
      <c r="H19">
        <v>0</v>
      </c>
      <c r="I19" t="s">
        <v>16</v>
      </c>
      <c r="J19">
        <v>90</v>
      </c>
      <c r="K19" s="1">
        <v>68.5</v>
      </c>
      <c r="L19" s="1">
        <v>12.369</v>
      </c>
      <c r="M19" s="1">
        <v>19994.287162999899</v>
      </c>
      <c r="N19" s="1">
        <v>285.16359999999997</v>
      </c>
      <c r="O19" s="1">
        <v>415.35500000000002</v>
      </c>
      <c r="P19" s="1">
        <v>2.8</v>
      </c>
    </row>
    <row r="20" spans="1:16" x14ac:dyDescent="0.2">
      <c r="A20">
        <v>1000</v>
      </c>
      <c r="B20" t="s">
        <v>15</v>
      </c>
      <c r="C20">
        <v>0</v>
      </c>
      <c r="D20" s="1">
        <v>29.799999999999901</v>
      </c>
      <c r="E20" s="1">
        <v>12.367000000000001</v>
      </c>
      <c r="F20" s="1">
        <v>136.71905699999999</v>
      </c>
      <c r="G20" s="1">
        <v>1.9372</v>
      </c>
      <c r="H20">
        <v>0</v>
      </c>
      <c r="I20" t="s">
        <v>16</v>
      </c>
      <c r="J20">
        <v>100</v>
      </c>
      <c r="K20" s="1">
        <v>68.599999999999994</v>
      </c>
      <c r="L20" s="1">
        <v>12.069000000000001</v>
      </c>
      <c r="M20" s="1">
        <v>21820.643930999999</v>
      </c>
      <c r="N20" s="1">
        <v>296.38380000000001</v>
      </c>
      <c r="O20" s="1">
        <v>464.77100000000002</v>
      </c>
      <c r="P20" s="1">
        <v>1.6</v>
      </c>
    </row>
    <row r="21" spans="1:16" x14ac:dyDescent="0.2">
      <c r="A21">
        <v>1000</v>
      </c>
      <c r="B21" t="s">
        <v>15</v>
      </c>
      <c r="C21">
        <v>0</v>
      </c>
      <c r="D21" s="1">
        <v>15.8</v>
      </c>
      <c r="E21" s="1">
        <v>12.986000000000001</v>
      </c>
      <c r="F21" s="1">
        <v>145.91773900000001</v>
      </c>
      <c r="G21" s="1">
        <v>2.1128999999999998</v>
      </c>
      <c r="H21">
        <v>0</v>
      </c>
      <c r="I21" t="s">
        <v>16</v>
      </c>
      <c r="J21">
        <v>150</v>
      </c>
      <c r="K21" s="1">
        <v>82.3</v>
      </c>
      <c r="L21" s="1">
        <v>12.827999999999999</v>
      </c>
      <c r="M21" s="1">
        <v>33882.194607999998</v>
      </c>
      <c r="N21" s="1">
        <v>469.4418</v>
      </c>
      <c r="O21" s="1">
        <v>636.654</v>
      </c>
      <c r="P21" s="1">
        <v>1.9</v>
      </c>
    </row>
    <row r="22" spans="1:16" x14ac:dyDescent="0.2">
      <c r="A22">
        <v>1000</v>
      </c>
      <c r="B22" t="s">
        <v>15</v>
      </c>
      <c r="C22">
        <v>0</v>
      </c>
      <c r="D22" s="1">
        <v>12.7</v>
      </c>
      <c r="E22" s="1">
        <v>12.79</v>
      </c>
      <c r="F22" s="1">
        <v>142.54964000000001</v>
      </c>
      <c r="G22" s="1">
        <v>2.1293000000000002</v>
      </c>
      <c r="H22">
        <v>0</v>
      </c>
      <c r="I22" t="s">
        <v>16</v>
      </c>
      <c r="J22">
        <v>200</v>
      </c>
      <c r="K22" s="1">
        <v>85.3</v>
      </c>
      <c r="L22" s="1">
        <v>12.663</v>
      </c>
      <c r="M22" s="1">
        <v>43929.730987999901</v>
      </c>
      <c r="N22" s="1">
        <v>605.70150000000001</v>
      </c>
      <c r="O22" s="1">
        <v>687.827</v>
      </c>
      <c r="P22" s="1">
        <v>2</v>
      </c>
    </row>
    <row r="23" spans="1:16" x14ac:dyDescent="0.2">
      <c r="A23">
        <v>1000</v>
      </c>
      <c r="B23" t="s">
        <v>15</v>
      </c>
      <c r="C23">
        <v>0</v>
      </c>
      <c r="D23" s="1">
        <v>8.9</v>
      </c>
      <c r="E23" s="1">
        <v>13.029</v>
      </c>
      <c r="F23" s="1">
        <v>146.28946400000001</v>
      </c>
      <c r="G23" s="1">
        <v>2.1467000000000001</v>
      </c>
      <c r="H23">
        <v>0</v>
      </c>
      <c r="I23" t="s">
        <v>16</v>
      </c>
      <c r="J23">
        <v>250</v>
      </c>
      <c r="K23" s="1">
        <v>89</v>
      </c>
      <c r="L23" s="1">
        <v>12.94</v>
      </c>
      <c r="M23" s="1">
        <v>55572.647660999901</v>
      </c>
      <c r="N23" s="1">
        <v>773.68529999999998</v>
      </c>
      <c r="O23" s="1">
        <v>783.79100000000005</v>
      </c>
      <c r="P23" s="1">
        <v>2.1</v>
      </c>
    </row>
    <row r="24" spans="1:16" x14ac:dyDescent="0.2">
      <c r="A24">
        <v>1000</v>
      </c>
      <c r="B24" t="s">
        <v>15</v>
      </c>
      <c r="C24">
        <v>0</v>
      </c>
      <c r="D24" s="1">
        <v>6.1</v>
      </c>
      <c r="E24" s="1">
        <v>12.441000000000001</v>
      </c>
      <c r="F24" s="1">
        <v>142.77268599999999</v>
      </c>
      <c r="G24" s="1">
        <v>1.8532</v>
      </c>
      <c r="H24">
        <v>0</v>
      </c>
      <c r="I24" t="s">
        <v>16</v>
      </c>
      <c r="J24">
        <v>300</v>
      </c>
      <c r="K24" s="1">
        <v>91.8</v>
      </c>
      <c r="L24" s="1">
        <v>12.38</v>
      </c>
      <c r="M24" s="1">
        <v>64332.684732000002</v>
      </c>
      <c r="N24" s="1">
        <v>878.03729999999996</v>
      </c>
      <c r="O24" s="1">
        <v>867.9</v>
      </c>
      <c r="P24" s="1">
        <v>2.1</v>
      </c>
    </row>
    <row r="25" spans="1:16" x14ac:dyDescent="0.2">
      <c r="A25">
        <v>1000</v>
      </c>
      <c r="B25" t="s">
        <v>15</v>
      </c>
      <c r="C25">
        <v>0</v>
      </c>
      <c r="D25" s="1">
        <v>6.8</v>
      </c>
      <c r="E25" s="1">
        <v>12.916</v>
      </c>
      <c r="F25" s="1">
        <v>150.49541500000001</v>
      </c>
      <c r="G25" s="1">
        <v>1.8188</v>
      </c>
      <c r="H25">
        <v>0</v>
      </c>
      <c r="I25" t="s">
        <v>16</v>
      </c>
      <c r="J25">
        <v>350</v>
      </c>
      <c r="K25" s="1">
        <v>91.1</v>
      </c>
      <c r="L25" s="1">
        <v>12.848000000000001</v>
      </c>
      <c r="M25" s="1">
        <v>80840.352352999995</v>
      </c>
      <c r="N25" s="1">
        <v>1072.1303</v>
      </c>
      <c r="O25" s="1">
        <v>1092.184</v>
      </c>
      <c r="P25" s="1">
        <v>2.1</v>
      </c>
    </row>
    <row r="26" spans="1:16" x14ac:dyDescent="0.2">
      <c r="A26">
        <v>1000</v>
      </c>
      <c r="B26" t="s">
        <v>15</v>
      </c>
      <c r="C26">
        <v>0</v>
      </c>
      <c r="D26" s="1">
        <v>5.8999999999999897</v>
      </c>
      <c r="E26" s="1">
        <v>12.865</v>
      </c>
      <c r="F26" s="1">
        <v>151.09397300000001</v>
      </c>
      <c r="G26" s="1">
        <v>2.3416000000000001</v>
      </c>
      <c r="H26">
        <v>0</v>
      </c>
      <c r="I26" t="s">
        <v>16</v>
      </c>
      <c r="J26">
        <v>400</v>
      </c>
      <c r="K26" s="1">
        <v>92</v>
      </c>
      <c r="L26" s="1">
        <v>12.805999999999999</v>
      </c>
      <c r="M26" s="1">
        <v>89221.401329</v>
      </c>
      <c r="N26" s="1">
        <v>1201.0730000000001</v>
      </c>
      <c r="O26" s="1">
        <v>1330.607</v>
      </c>
      <c r="P26" s="1">
        <v>2.1</v>
      </c>
    </row>
    <row r="27" spans="1:16" x14ac:dyDescent="0.2">
      <c r="A27">
        <v>1000</v>
      </c>
      <c r="B27" t="s">
        <v>15</v>
      </c>
      <c r="C27">
        <v>0</v>
      </c>
      <c r="D27" s="1">
        <v>4.9000000000000004</v>
      </c>
      <c r="E27" s="1">
        <v>12.406000000000001</v>
      </c>
      <c r="F27" s="1">
        <v>146.04153299999999</v>
      </c>
      <c r="G27" s="1">
        <v>2.3266</v>
      </c>
      <c r="H27">
        <v>0</v>
      </c>
      <c r="I27" t="s">
        <v>16</v>
      </c>
      <c r="J27">
        <v>450</v>
      </c>
      <c r="K27" s="1">
        <v>93.7</v>
      </c>
      <c r="L27" s="1">
        <v>12.356999999999999</v>
      </c>
      <c r="M27" s="1">
        <v>98153.929630999904</v>
      </c>
      <c r="N27" s="1">
        <v>1350.4652000000001</v>
      </c>
      <c r="O27" s="1">
        <v>1538.241</v>
      </c>
      <c r="P27" s="1">
        <v>1.4</v>
      </c>
    </row>
    <row r="28" spans="1:16" x14ac:dyDescent="0.2">
      <c r="A28">
        <v>1000</v>
      </c>
      <c r="B28" t="s">
        <v>15</v>
      </c>
      <c r="C28">
        <v>0</v>
      </c>
      <c r="D28" s="1">
        <v>3.5999999999999899</v>
      </c>
      <c r="E28" s="1">
        <v>12.618</v>
      </c>
      <c r="F28" s="1">
        <v>146.82180299999999</v>
      </c>
      <c r="G28" s="1">
        <v>2.0838999999999999</v>
      </c>
      <c r="H28">
        <v>0</v>
      </c>
      <c r="I28" t="s">
        <v>16</v>
      </c>
      <c r="J28">
        <v>500</v>
      </c>
      <c r="K28" s="1">
        <v>94.399999999999906</v>
      </c>
      <c r="L28" s="1">
        <v>12.582000000000001</v>
      </c>
      <c r="M28" s="1">
        <v>110907.691849999</v>
      </c>
      <c r="N28" s="1">
        <v>1524.5007000000001</v>
      </c>
      <c r="O28" s="1">
        <v>1853.7840000000001</v>
      </c>
      <c r="P28" s="1">
        <v>2</v>
      </c>
    </row>
    <row r="29" spans="1:16" x14ac:dyDescent="0.2">
      <c r="A29">
        <v>1000</v>
      </c>
      <c r="B29" t="s">
        <v>15</v>
      </c>
      <c r="C29">
        <v>0</v>
      </c>
      <c r="D29" s="1">
        <v>4.3</v>
      </c>
      <c r="E29" s="1">
        <v>12.557</v>
      </c>
      <c r="F29" s="1">
        <v>150.398009</v>
      </c>
      <c r="G29" s="1">
        <v>2.5133000000000001</v>
      </c>
      <c r="H29">
        <v>0</v>
      </c>
      <c r="I29" t="s">
        <v>16</v>
      </c>
      <c r="J29">
        <v>650</v>
      </c>
      <c r="K29" s="1">
        <v>94.1</v>
      </c>
      <c r="L29" s="1">
        <v>12.513999999999999</v>
      </c>
      <c r="M29" s="1">
        <v>145616.097996</v>
      </c>
      <c r="N29" s="1">
        <v>2003.1482000000001</v>
      </c>
      <c r="O29" s="1">
        <v>2613.98</v>
      </c>
      <c r="P29" s="1">
        <v>1.6</v>
      </c>
    </row>
    <row r="30" spans="1:16" x14ac:dyDescent="0.2">
      <c r="A30">
        <v>1000</v>
      </c>
      <c r="B30" t="s">
        <v>15</v>
      </c>
      <c r="C30">
        <v>0</v>
      </c>
      <c r="D30" s="1">
        <v>3.5999999999999899</v>
      </c>
      <c r="E30" s="1">
        <v>12.475</v>
      </c>
      <c r="F30" s="1">
        <v>152.25474800000001</v>
      </c>
      <c r="G30" s="1">
        <v>2.0977999999999999</v>
      </c>
      <c r="H30">
        <v>0</v>
      </c>
      <c r="I30" t="s">
        <v>16</v>
      </c>
      <c r="J30">
        <v>700</v>
      </c>
      <c r="K30" s="1">
        <v>94.8</v>
      </c>
      <c r="L30" s="1">
        <v>12.439</v>
      </c>
      <c r="M30" s="1">
        <v>155763.30329899999</v>
      </c>
      <c r="N30" s="1">
        <v>2077.1523000000002</v>
      </c>
      <c r="O30" s="1">
        <v>2812.7190000000001</v>
      </c>
      <c r="P30" s="1">
        <v>1.6</v>
      </c>
    </row>
    <row r="31" spans="1:16" x14ac:dyDescent="0.2">
      <c r="A31">
        <v>1000</v>
      </c>
      <c r="B31" t="s">
        <v>15</v>
      </c>
      <c r="C31">
        <v>0</v>
      </c>
      <c r="D31" s="1">
        <v>2.6</v>
      </c>
      <c r="E31" s="1">
        <v>12.047000000000001</v>
      </c>
      <c r="F31" s="1">
        <v>145.22091699999999</v>
      </c>
      <c r="G31" s="1">
        <v>2.1341999999999999</v>
      </c>
      <c r="H31">
        <v>0</v>
      </c>
      <c r="I31" t="s">
        <v>16</v>
      </c>
      <c r="J31">
        <v>750</v>
      </c>
      <c r="K31" s="1">
        <v>96.899999999999906</v>
      </c>
      <c r="L31" s="1">
        <v>12.021000000000001</v>
      </c>
      <c r="M31" s="1">
        <v>161076.986515</v>
      </c>
      <c r="N31" s="1">
        <v>2146.9684000000002</v>
      </c>
      <c r="O31" s="1">
        <v>2922.17</v>
      </c>
      <c r="P31" s="1">
        <v>0.5</v>
      </c>
    </row>
    <row r="32" spans="1:16" x14ac:dyDescent="0.2">
      <c r="A32">
        <v>1000</v>
      </c>
      <c r="B32" t="s">
        <v>15</v>
      </c>
      <c r="C32">
        <v>0</v>
      </c>
      <c r="D32" s="1">
        <v>2.5</v>
      </c>
      <c r="E32" s="1">
        <v>12.16</v>
      </c>
      <c r="F32" s="1">
        <v>150.51841099999999</v>
      </c>
      <c r="G32" s="1">
        <v>2.0670999999999999</v>
      </c>
      <c r="H32">
        <v>0</v>
      </c>
      <c r="I32" t="s">
        <v>16</v>
      </c>
      <c r="J32">
        <v>800</v>
      </c>
      <c r="K32" s="1">
        <v>96.7</v>
      </c>
      <c r="L32" s="1">
        <v>12.135</v>
      </c>
      <c r="M32" s="1">
        <v>180312.84701199899</v>
      </c>
      <c r="N32" s="1">
        <v>2363.5304999999998</v>
      </c>
      <c r="O32" s="1">
        <v>3115.7339999999999</v>
      </c>
      <c r="P32" s="1">
        <v>0.8</v>
      </c>
    </row>
    <row r="33" spans="1:16" x14ac:dyDescent="0.2">
      <c r="A33">
        <v>1000</v>
      </c>
      <c r="B33" t="s">
        <v>15</v>
      </c>
      <c r="C33">
        <v>0</v>
      </c>
      <c r="D33" s="1">
        <v>2.5</v>
      </c>
      <c r="E33" s="1">
        <v>12.272</v>
      </c>
      <c r="F33" s="1">
        <v>153.15615399999999</v>
      </c>
      <c r="G33" s="1">
        <v>2.0167000000000002</v>
      </c>
      <c r="H33">
        <v>0</v>
      </c>
      <c r="I33" t="s">
        <v>16</v>
      </c>
      <c r="J33">
        <v>900</v>
      </c>
      <c r="K33" s="1">
        <v>96.2</v>
      </c>
      <c r="L33" s="1">
        <v>12.247</v>
      </c>
      <c r="M33" s="1">
        <v>200492.128933</v>
      </c>
      <c r="N33" s="1">
        <v>2606.1401999999998</v>
      </c>
      <c r="O33" s="1">
        <v>3445.8850000000002</v>
      </c>
      <c r="P33" s="1">
        <v>1.3</v>
      </c>
    </row>
    <row r="34" spans="1:16" x14ac:dyDescent="0.2">
      <c r="A34">
        <v>1000</v>
      </c>
      <c r="B34" t="s">
        <v>15</v>
      </c>
      <c r="C34">
        <v>0</v>
      </c>
      <c r="D34" s="1">
        <v>1.3</v>
      </c>
      <c r="E34" s="1">
        <v>12.17</v>
      </c>
      <c r="F34" s="1">
        <v>150.83052900000001</v>
      </c>
      <c r="G34" s="1">
        <v>1.9420999999999999</v>
      </c>
      <c r="H34">
        <v>0</v>
      </c>
      <c r="I34" t="s">
        <v>16</v>
      </c>
      <c r="J34">
        <v>1000</v>
      </c>
      <c r="K34" s="1">
        <v>97.6</v>
      </c>
      <c r="L34" s="1">
        <v>12.157</v>
      </c>
      <c r="M34" s="1">
        <v>221457.71239100001</v>
      </c>
      <c r="N34" s="1">
        <v>2884.5333999999998</v>
      </c>
      <c r="O34" s="1">
        <v>3674.9960000000001</v>
      </c>
      <c r="P34" s="1">
        <v>1.0999999999999901</v>
      </c>
    </row>
    <row r="35" spans="1:16" x14ac:dyDescent="0.2">
      <c r="A35">
        <v>1000</v>
      </c>
      <c r="B35" t="s">
        <v>15</v>
      </c>
      <c r="C35">
        <v>0</v>
      </c>
      <c r="D35" s="1">
        <v>0.89999999999999902</v>
      </c>
      <c r="E35" s="1">
        <v>11.759</v>
      </c>
      <c r="F35" s="1">
        <v>162.75315599999999</v>
      </c>
      <c r="G35" s="1">
        <v>2.3064</v>
      </c>
      <c r="H35">
        <v>0</v>
      </c>
      <c r="I35" t="s">
        <v>16</v>
      </c>
      <c r="J35">
        <v>2000</v>
      </c>
      <c r="K35" s="1">
        <v>98.8</v>
      </c>
      <c r="L35" s="1">
        <v>11.75</v>
      </c>
      <c r="M35" s="1">
        <v>422730.96930599998</v>
      </c>
      <c r="N35" s="1">
        <v>5633.8203999999996</v>
      </c>
      <c r="O35" s="1">
        <v>5819.5950000000003</v>
      </c>
      <c r="P35" s="1">
        <v>0.3</v>
      </c>
    </row>
    <row r="36" spans="1:16" x14ac:dyDescent="0.2">
      <c r="A36">
        <v>1000</v>
      </c>
      <c r="B36" t="s">
        <v>15</v>
      </c>
      <c r="C36">
        <v>0</v>
      </c>
      <c r="D36" s="1">
        <v>0.7</v>
      </c>
      <c r="E36" s="1">
        <v>11.736000000000001</v>
      </c>
      <c r="F36" s="1">
        <v>146.09461099999999</v>
      </c>
      <c r="G36" s="1">
        <v>2.0985</v>
      </c>
      <c r="H36">
        <v>0</v>
      </c>
      <c r="I36" t="s">
        <v>16</v>
      </c>
      <c r="J36">
        <v>3000</v>
      </c>
      <c r="K36" s="1">
        <v>99</v>
      </c>
      <c r="L36" s="1">
        <v>11.728999999999999</v>
      </c>
      <c r="M36" s="1">
        <v>621034.37469500001</v>
      </c>
      <c r="N36" s="1">
        <v>9430.7446999999993</v>
      </c>
      <c r="O36" s="1">
        <v>9342.2479999999996</v>
      </c>
      <c r="P36" s="1">
        <v>0.3</v>
      </c>
    </row>
    <row r="37" spans="1:16" x14ac:dyDescent="0.2">
      <c r="A37">
        <v>1000</v>
      </c>
      <c r="B37" t="s">
        <v>15</v>
      </c>
      <c r="C37">
        <v>0</v>
      </c>
      <c r="D37" s="1">
        <v>1.0999999999999901</v>
      </c>
      <c r="E37" s="1">
        <v>11.807</v>
      </c>
      <c r="F37" s="1">
        <v>149.836715</v>
      </c>
      <c r="G37" s="1">
        <v>2.3134000000000001</v>
      </c>
      <c r="H37">
        <v>0</v>
      </c>
      <c r="I37" t="s">
        <v>16</v>
      </c>
      <c r="J37">
        <v>4000</v>
      </c>
      <c r="K37" s="1">
        <v>98.5</v>
      </c>
      <c r="L37" s="1">
        <v>11.795999999999999</v>
      </c>
      <c r="M37" s="1">
        <v>860522.92512399994</v>
      </c>
      <c r="N37" s="1">
        <v>11574.9313</v>
      </c>
      <c r="O37" s="1">
        <v>13106.886</v>
      </c>
      <c r="P37" s="1">
        <v>0.4</v>
      </c>
    </row>
    <row r="38" spans="1:16" x14ac:dyDescent="0.2">
      <c r="A38">
        <v>1000</v>
      </c>
      <c r="B38" t="s">
        <v>15</v>
      </c>
      <c r="C38">
        <v>0</v>
      </c>
      <c r="D38" s="1">
        <v>0.7</v>
      </c>
      <c r="E38" s="1">
        <v>12.042</v>
      </c>
      <c r="F38" s="1">
        <v>155.43109200000001</v>
      </c>
      <c r="G38" s="1">
        <v>2.056</v>
      </c>
      <c r="H38">
        <v>0</v>
      </c>
      <c r="I38" t="s">
        <v>16</v>
      </c>
      <c r="J38">
        <v>5000</v>
      </c>
      <c r="K38" s="1">
        <v>99.2</v>
      </c>
      <c r="L38" s="1">
        <v>12.035</v>
      </c>
      <c r="M38" s="1">
        <v>1086648.6721979999</v>
      </c>
      <c r="N38" s="1">
        <v>14202.177299999999</v>
      </c>
      <c r="O38" s="1">
        <v>16591.870999999999</v>
      </c>
      <c r="P38" s="1">
        <v>0.1</v>
      </c>
    </row>
    <row r="39" spans="1:16" x14ac:dyDescent="0.2">
      <c r="A39">
        <v>1000</v>
      </c>
      <c r="B39" t="s">
        <v>15</v>
      </c>
      <c r="C39">
        <v>0</v>
      </c>
      <c r="D39" s="1">
        <v>0.7</v>
      </c>
      <c r="E39" s="1">
        <v>12.238</v>
      </c>
      <c r="F39" s="1">
        <v>164.69620599999999</v>
      </c>
      <c r="G39" s="1">
        <v>2.4740000000000002</v>
      </c>
      <c r="H39">
        <v>0</v>
      </c>
      <c r="I39" t="s">
        <v>16</v>
      </c>
      <c r="J39">
        <v>6000</v>
      </c>
      <c r="K39" s="1">
        <v>99.3</v>
      </c>
      <c r="L39" s="1">
        <v>12.231</v>
      </c>
      <c r="M39" s="1">
        <v>1369302.4147409999</v>
      </c>
      <c r="N39" s="1">
        <v>18847.372299999999</v>
      </c>
      <c r="O39" s="1">
        <v>19838.633000000002</v>
      </c>
      <c r="P39" s="1">
        <v>0</v>
      </c>
    </row>
    <row r="40" spans="1:16" x14ac:dyDescent="0.2">
      <c r="A40">
        <v>1000</v>
      </c>
      <c r="B40" t="s">
        <v>15</v>
      </c>
      <c r="C40">
        <v>0</v>
      </c>
      <c r="D40" s="1">
        <v>0.3</v>
      </c>
      <c r="E40" s="1">
        <v>11.701000000000001</v>
      </c>
      <c r="F40" s="1">
        <v>165.71491599999999</v>
      </c>
      <c r="G40" s="1">
        <v>2.2799</v>
      </c>
      <c r="H40">
        <v>0</v>
      </c>
      <c r="I40" t="s">
        <v>16</v>
      </c>
      <c r="J40">
        <v>7000</v>
      </c>
      <c r="K40" s="1">
        <v>99.6</v>
      </c>
      <c r="L40" s="1">
        <v>11.698</v>
      </c>
      <c r="M40" s="1">
        <v>1520405.6637500001</v>
      </c>
      <c r="N40" s="1">
        <v>20002.817899999998</v>
      </c>
      <c r="O40" s="1">
        <v>21895.059000000001</v>
      </c>
      <c r="P40" s="1">
        <v>0.1</v>
      </c>
    </row>
    <row r="41" spans="1:16" x14ac:dyDescent="0.2">
      <c r="A41">
        <v>1000</v>
      </c>
      <c r="B41" t="s">
        <v>15</v>
      </c>
      <c r="C41">
        <v>0</v>
      </c>
      <c r="D41" s="1">
        <v>0.3</v>
      </c>
      <c r="E41" s="1">
        <v>11.750999999999999</v>
      </c>
      <c r="F41" s="1">
        <v>168.77824100000001</v>
      </c>
      <c r="G41" s="1">
        <v>2.3698999999999999</v>
      </c>
      <c r="H41">
        <v>0</v>
      </c>
      <c r="I41" t="s">
        <v>16</v>
      </c>
      <c r="J41">
        <v>8000</v>
      </c>
      <c r="K41" s="1">
        <v>99.6</v>
      </c>
      <c r="L41" s="1">
        <v>11.747999999999999</v>
      </c>
      <c r="M41" s="1">
        <v>1714105.8670419999</v>
      </c>
      <c r="N41" s="1">
        <v>22204.739799999999</v>
      </c>
      <c r="O41" s="1">
        <v>24781.069</v>
      </c>
      <c r="P41" s="1">
        <v>0.1</v>
      </c>
    </row>
    <row r="42" spans="1:16" x14ac:dyDescent="0.2">
      <c r="A42">
        <v>1000</v>
      </c>
      <c r="B42" t="s">
        <v>15</v>
      </c>
      <c r="C42">
        <v>0</v>
      </c>
      <c r="D42" s="1">
        <v>0.5</v>
      </c>
      <c r="E42" s="1">
        <v>12.215</v>
      </c>
      <c r="F42" s="1">
        <v>156.485758</v>
      </c>
      <c r="G42" s="1">
        <v>2.0449000000000002</v>
      </c>
      <c r="H42">
        <v>0</v>
      </c>
      <c r="I42" t="s">
        <v>16</v>
      </c>
      <c r="J42">
        <v>9000</v>
      </c>
      <c r="K42" s="1">
        <v>99.3</v>
      </c>
      <c r="L42" s="1">
        <v>12.21</v>
      </c>
      <c r="M42" s="1">
        <v>1980878.741065</v>
      </c>
      <c r="N42" s="1">
        <v>27117.980599999999</v>
      </c>
      <c r="O42" s="1">
        <v>28577.524000000001</v>
      </c>
      <c r="P42" s="1">
        <v>0.2</v>
      </c>
    </row>
    <row r="43" spans="1:16" x14ac:dyDescent="0.2">
      <c r="A43">
        <v>1000</v>
      </c>
      <c r="B43" t="s">
        <v>15</v>
      </c>
      <c r="C43">
        <v>0</v>
      </c>
      <c r="D43" s="1">
        <v>0.3</v>
      </c>
      <c r="E43" s="1">
        <v>11.965999999999999</v>
      </c>
      <c r="F43" s="1">
        <v>166.21363399999899</v>
      </c>
      <c r="G43" s="1">
        <v>2.0823</v>
      </c>
      <c r="H43">
        <v>0</v>
      </c>
      <c r="I43" t="s">
        <v>16</v>
      </c>
      <c r="J43">
        <v>10000</v>
      </c>
      <c r="K43" s="1">
        <v>99.7</v>
      </c>
      <c r="L43" s="1">
        <v>11.962999999999999</v>
      </c>
      <c r="M43" s="1">
        <v>2162833.3323679999</v>
      </c>
      <c r="N43" s="1">
        <v>28978.603299999999</v>
      </c>
      <c r="O43" s="1">
        <v>30807.019</v>
      </c>
      <c r="P43" s="1">
        <v>0</v>
      </c>
    </row>
    <row r="44" spans="1:16" x14ac:dyDescent="0.2">
      <c r="A44">
        <v>1000</v>
      </c>
      <c r="B44" t="s">
        <v>16</v>
      </c>
      <c r="C44">
        <v>1000</v>
      </c>
      <c r="D44" s="1">
        <v>100</v>
      </c>
      <c r="E44" s="1">
        <v>4.3499999999999996</v>
      </c>
      <c r="F44" s="1">
        <v>85280.234259000004</v>
      </c>
      <c r="G44" s="1">
        <v>1017.8728</v>
      </c>
      <c r="H44">
        <v>1217.5940000000001</v>
      </c>
      <c r="I44" t="s">
        <v>16</v>
      </c>
      <c r="J44">
        <v>5</v>
      </c>
      <c r="K44" s="1">
        <v>0</v>
      </c>
      <c r="L44" s="1">
        <v>3.35</v>
      </c>
      <c r="M44" s="1">
        <v>342.33416699999998</v>
      </c>
      <c r="N44" s="1">
        <v>3.7565</v>
      </c>
      <c r="O44" s="1">
        <v>3.35</v>
      </c>
      <c r="P44" s="1">
        <v>0</v>
      </c>
    </row>
    <row r="45" spans="1:16" x14ac:dyDescent="0.2">
      <c r="A45">
        <v>1000</v>
      </c>
      <c r="B45" t="s">
        <v>16</v>
      </c>
      <c r="C45">
        <v>1000</v>
      </c>
      <c r="D45" s="1">
        <v>99.9</v>
      </c>
      <c r="E45" s="1">
        <v>4.7619999999999996</v>
      </c>
      <c r="F45" s="1">
        <v>103505.47443</v>
      </c>
      <c r="G45" s="1">
        <v>1237.5836999999999</v>
      </c>
      <c r="H45">
        <v>1488.0160000000001</v>
      </c>
      <c r="I45" t="s">
        <v>16</v>
      </c>
      <c r="J45">
        <v>10</v>
      </c>
      <c r="K45" s="1">
        <v>0</v>
      </c>
      <c r="L45" s="1">
        <v>3.7629999999999999</v>
      </c>
      <c r="M45" s="1">
        <v>822.32741599999997</v>
      </c>
      <c r="N45" s="1">
        <v>9.9658999999999995</v>
      </c>
      <c r="O45" s="1">
        <v>11.092000000000001</v>
      </c>
      <c r="P45" s="1">
        <v>0.1</v>
      </c>
    </row>
    <row r="46" spans="1:16" x14ac:dyDescent="0.2">
      <c r="A46">
        <v>1000</v>
      </c>
      <c r="B46" t="s">
        <v>16</v>
      </c>
      <c r="C46">
        <v>1000</v>
      </c>
      <c r="D46" s="1">
        <v>100</v>
      </c>
      <c r="E46" s="1">
        <v>5.0679999999999996</v>
      </c>
      <c r="F46" s="1">
        <v>107899.36666</v>
      </c>
      <c r="G46" s="1">
        <v>1291.6186</v>
      </c>
      <c r="H46">
        <v>1596.25</v>
      </c>
      <c r="I46" t="s">
        <v>16</v>
      </c>
      <c r="J46">
        <v>20</v>
      </c>
      <c r="K46" s="1">
        <v>0</v>
      </c>
      <c r="L46" s="1">
        <v>4.0679999999999996</v>
      </c>
      <c r="M46" s="1">
        <v>1744.958752</v>
      </c>
      <c r="N46" s="1">
        <v>20.840399999999999</v>
      </c>
      <c r="O46" s="1">
        <v>32.436999999999998</v>
      </c>
      <c r="P46" s="1">
        <v>0</v>
      </c>
    </row>
    <row r="47" spans="1:16" x14ac:dyDescent="0.2">
      <c r="A47">
        <v>1000</v>
      </c>
      <c r="B47" t="s">
        <v>16</v>
      </c>
      <c r="C47">
        <v>1000</v>
      </c>
      <c r="D47" s="1">
        <v>99.8</v>
      </c>
      <c r="E47" s="1">
        <v>5.8330000000000002</v>
      </c>
      <c r="F47" s="1">
        <v>122406.09912899999</v>
      </c>
      <c r="G47" s="1">
        <v>1511.9091000000001</v>
      </c>
      <c r="H47">
        <v>1861.0989999999999</v>
      </c>
      <c r="I47" t="s">
        <v>16</v>
      </c>
      <c r="J47">
        <v>30</v>
      </c>
      <c r="K47" s="1">
        <v>0.2</v>
      </c>
      <c r="L47" s="1">
        <v>4.835</v>
      </c>
      <c r="M47" s="1">
        <v>2972.0127319999901</v>
      </c>
      <c r="N47" s="1">
        <v>36.118699999999997</v>
      </c>
      <c r="O47" s="1">
        <v>38.673999999999999</v>
      </c>
      <c r="P47" s="1">
        <v>0</v>
      </c>
    </row>
    <row r="48" spans="1:16" x14ac:dyDescent="0.2">
      <c r="A48">
        <v>1000</v>
      </c>
      <c r="B48" t="s">
        <v>16</v>
      </c>
      <c r="C48">
        <v>1000</v>
      </c>
      <c r="D48" s="1">
        <v>99.6</v>
      </c>
      <c r="E48" s="1">
        <v>6.2439999999999998</v>
      </c>
      <c r="F48" s="1">
        <v>129992.55624799999</v>
      </c>
      <c r="G48" s="1">
        <v>1530.9239</v>
      </c>
      <c r="H48">
        <v>1987.482</v>
      </c>
      <c r="I48" t="s">
        <v>16</v>
      </c>
      <c r="J48">
        <v>40</v>
      </c>
      <c r="K48" s="1">
        <v>0.4</v>
      </c>
      <c r="L48" s="1">
        <v>5.2480000000000002</v>
      </c>
      <c r="M48" s="1">
        <v>4214.3962620000002</v>
      </c>
      <c r="N48" s="1">
        <v>49.826000000000001</v>
      </c>
      <c r="O48" s="1">
        <v>43.387999999999998</v>
      </c>
      <c r="P48" s="1">
        <v>0</v>
      </c>
    </row>
    <row r="49" spans="1:16" x14ac:dyDescent="0.2">
      <c r="A49">
        <v>1000</v>
      </c>
      <c r="B49" t="s">
        <v>16</v>
      </c>
      <c r="C49">
        <v>1000</v>
      </c>
      <c r="D49" s="1">
        <v>99.7</v>
      </c>
      <c r="E49" s="1">
        <v>6.444</v>
      </c>
      <c r="F49" s="1">
        <v>136838.57347799899</v>
      </c>
      <c r="G49" s="1">
        <v>1582.0273999999999</v>
      </c>
      <c r="H49">
        <v>2049.3710000000001</v>
      </c>
      <c r="I49" t="s">
        <v>16</v>
      </c>
      <c r="J49">
        <v>50</v>
      </c>
      <c r="K49" s="1">
        <v>0.3</v>
      </c>
      <c r="L49" s="1">
        <v>5.4470000000000001</v>
      </c>
      <c r="M49" s="1">
        <v>5564.863695</v>
      </c>
      <c r="N49" s="1">
        <v>62.992699999999999</v>
      </c>
      <c r="O49" s="1">
        <v>53.863999999999997</v>
      </c>
      <c r="P49" s="1">
        <v>0</v>
      </c>
    </row>
    <row r="50" spans="1:16" x14ac:dyDescent="0.2">
      <c r="A50">
        <v>1000</v>
      </c>
      <c r="B50" t="s">
        <v>16</v>
      </c>
      <c r="C50">
        <v>1000</v>
      </c>
      <c r="D50" s="1">
        <v>98.3</v>
      </c>
      <c r="E50" s="1">
        <v>7.1470000000000002</v>
      </c>
      <c r="F50" s="1">
        <v>141558.10243100001</v>
      </c>
      <c r="G50" s="1">
        <v>1798.1712</v>
      </c>
      <c r="H50">
        <v>2259.1480000000001</v>
      </c>
      <c r="I50" t="s">
        <v>16</v>
      </c>
      <c r="J50">
        <v>60</v>
      </c>
      <c r="K50" s="1">
        <v>1.5</v>
      </c>
      <c r="L50" s="1">
        <v>6.1639999999999997</v>
      </c>
      <c r="M50" s="1">
        <v>7034.5513979999996</v>
      </c>
      <c r="N50" s="1">
        <v>89.878</v>
      </c>
      <c r="O50" s="1">
        <v>89.221000000000004</v>
      </c>
      <c r="P50" s="1">
        <v>0.2</v>
      </c>
    </row>
    <row r="51" spans="1:16" x14ac:dyDescent="0.2">
      <c r="A51">
        <v>1000</v>
      </c>
      <c r="B51" t="s">
        <v>16</v>
      </c>
      <c r="C51">
        <v>1000</v>
      </c>
      <c r="D51" s="1">
        <v>97.5</v>
      </c>
      <c r="E51" s="1">
        <v>7.7309999999999999</v>
      </c>
      <c r="F51" s="1">
        <v>154528.62894900001</v>
      </c>
      <c r="G51" s="1">
        <v>2171.0772999999999</v>
      </c>
      <c r="H51">
        <v>2438.5309999999999</v>
      </c>
      <c r="I51" t="s">
        <v>16</v>
      </c>
      <c r="J51">
        <v>70</v>
      </c>
      <c r="K51" s="1">
        <v>2.1</v>
      </c>
      <c r="L51" s="1">
        <v>6.7560000000000002</v>
      </c>
      <c r="M51" s="1">
        <v>9050.5534379999899</v>
      </c>
      <c r="N51" s="1">
        <v>126.2268</v>
      </c>
      <c r="O51" s="1">
        <v>142.642</v>
      </c>
      <c r="P51" s="1">
        <v>0.4</v>
      </c>
    </row>
    <row r="52" spans="1:16" x14ac:dyDescent="0.2">
      <c r="A52">
        <v>1000</v>
      </c>
      <c r="B52" t="s">
        <v>16</v>
      </c>
      <c r="C52">
        <v>1000</v>
      </c>
      <c r="D52" s="1">
        <v>96.7</v>
      </c>
      <c r="E52" s="1">
        <v>8.2100000000000009</v>
      </c>
      <c r="F52" s="1">
        <v>160952.75424000001</v>
      </c>
      <c r="G52" s="1">
        <v>2393.7543000000001</v>
      </c>
      <c r="H52">
        <v>2588.0250000000001</v>
      </c>
      <c r="I52" t="s">
        <v>16</v>
      </c>
      <c r="J52">
        <v>80</v>
      </c>
      <c r="K52" s="1">
        <v>2.9</v>
      </c>
      <c r="L52" s="1">
        <v>7.2430000000000003</v>
      </c>
      <c r="M52" s="1">
        <v>10927.39133</v>
      </c>
      <c r="N52" s="1">
        <v>163.35550000000001</v>
      </c>
      <c r="O52" s="1">
        <v>200.90100000000001</v>
      </c>
      <c r="P52" s="1">
        <v>0.4</v>
      </c>
    </row>
    <row r="53" spans="1:16" x14ac:dyDescent="0.2">
      <c r="A53">
        <v>1000</v>
      </c>
      <c r="B53" t="s">
        <v>16</v>
      </c>
      <c r="C53">
        <v>1000</v>
      </c>
      <c r="D53" s="1">
        <v>95.6</v>
      </c>
      <c r="E53" s="1">
        <v>8.4469999999999992</v>
      </c>
      <c r="F53" s="1">
        <v>160512.24481400001</v>
      </c>
      <c r="G53" s="1">
        <v>2803.8782000000001</v>
      </c>
      <c r="H53">
        <v>2650.8020000000001</v>
      </c>
      <c r="I53" t="s">
        <v>16</v>
      </c>
      <c r="J53">
        <v>90</v>
      </c>
      <c r="K53" s="1">
        <v>3.9</v>
      </c>
      <c r="L53" s="1">
        <v>7.4909999999999997</v>
      </c>
      <c r="M53" s="1">
        <v>12369.130541999901</v>
      </c>
      <c r="N53" s="1">
        <v>216.58750000000001</v>
      </c>
      <c r="O53" s="1">
        <v>253.86199999999999</v>
      </c>
      <c r="P53" s="1">
        <v>0.5</v>
      </c>
    </row>
    <row r="54" spans="1:16" x14ac:dyDescent="0.2">
      <c r="A54">
        <v>1000</v>
      </c>
      <c r="B54" t="s">
        <v>16</v>
      </c>
      <c r="C54">
        <v>1000</v>
      </c>
      <c r="D54" s="1">
        <v>94.5</v>
      </c>
      <c r="E54" s="1">
        <v>9.1389999999999993</v>
      </c>
      <c r="F54" s="1">
        <v>183825.84721799899</v>
      </c>
      <c r="G54" s="1">
        <v>2526.7073999999998</v>
      </c>
      <c r="H54">
        <v>2855.299</v>
      </c>
      <c r="I54" t="s">
        <v>16</v>
      </c>
      <c r="J54">
        <v>100</v>
      </c>
      <c r="K54" s="1">
        <v>4.7</v>
      </c>
      <c r="L54" s="1">
        <v>8.1940000000000008</v>
      </c>
      <c r="M54" s="1">
        <v>15855.330892</v>
      </c>
      <c r="N54" s="1">
        <v>218.49520000000001</v>
      </c>
      <c r="O54" s="1">
        <v>317.37</v>
      </c>
      <c r="P54" s="1">
        <v>0.8</v>
      </c>
    </row>
    <row r="55" spans="1:16" x14ac:dyDescent="0.2">
      <c r="A55">
        <v>1000</v>
      </c>
      <c r="B55" t="s">
        <v>16</v>
      </c>
      <c r="C55">
        <v>1000</v>
      </c>
      <c r="D55" s="1">
        <v>87.1</v>
      </c>
      <c r="E55" s="1">
        <v>10.95</v>
      </c>
      <c r="F55" s="1">
        <v>201925.578408</v>
      </c>
      <c r="G55" s="1">
        <v>2785.9675000000002</v>
      </c>
      <c r="H55">
        <v>3355.018</v>
      </c>
      <c r="I55" t="s">
        <v>16</v>
      </c>
      <c r="J55">
        <v>150</v>
      </c>
      <c r="K55" s="1">
        <v>11.3</v>
      </c>
      <c r="L55" s="1">
        <v>10.079000000000001</v>
      </c>
      <c r="M55" s="1">
        <v>26550.6009979999</v>
      </c>
      <c r="N55" s="1">
        <v>366.18049999999999</v>
      </c>
      <c r="O55" s="1">
        <v>501.03399999999999</v>
      </c>
      <c r="P55" s="1">
        <v>1.6</v>
      </c>
    </row>
    <row r="56" spans="1:16" x14ac:dyDescent="0.2">
      <c r="A56">
        <v>1000</v>
      </c>
      <c r="B56" t="s">
        <v>16</v>
      </c>
      <c r="C56">
        <v>1000</v>
      </c>
      <c r="D56" s="1">
        <v>80.5</v>
      </c>
      <c r="E56" s="1">
        <v>12.02</v>
      </c>
      <c r="F56" s="1">
        <v>216559.71864400001</v>
      </c>
      <c r="G56" s="1">
        <v>2958.8872000000001</v>
      </c>
      <c r="H56">
        <v>3637.3150000000001</v>
      </c>
      <c r="I56" t="s">
        <v>16</v>
      </c>
      <c r="J56">
        <v>200</v>
      </c>
      <c r="K56" s="1">
        <v>16.8</v>
      </c>
      <c r="L56" s="1">
        <v>11.215</v>
      </c>
      <c r="M56" s="1">
        <v>38121.333460000002</v>
      </c>
      <c r="N56" s="1">
        <v>519.63679999999999</v>
      </c>
      <c r="O56" s="1">
        <v>609.17399999999998</v>
      </c>
      <c r="P56" s="1">
        <v>2.7</v>
      </c>
    </row>
    <row r="57" spans="1:16" x14ac:dyDescent="0.2">
      <c r="A57">
        <v>1000</v>
      </c>
      <c r="B57" t="s">
        <v>16</v>
      </c>
      <c r="C57">
        <v>1000</v>
      </c>
      <c r="D57" s="1">
        <v>77.8</v>
      </c>
      <c r="E57" s="1">
        <v>12.69</v>
      </c>
      <c r="F57" s="1">
        <v>226217.09012199999</v>
      </c>
      <c r="G57" s="1">
        <v>3205.9675000000002</v>
      </c>
      <c r="H57">
        <v>3819.3629999999998</v>
      </c>
      <c r="I57" t="s">
        <v>16</v>
      </c>
      <c r="J57">
        <v>250</v>
      </c>
      <c r="K57" s="1">
        <v>19.8</v>
      </c>
      <c r="L57" s="1">
        <v>11.912000000000001</v>
      </c>
      <c r="M57" s="1">
        <v>50112.549909000001</v>
      </c>
      <c r="N57" s="1">
        <v>708.74289999999996</v>
      </c>
      <c r="O57" s="1">
        <v>726.27300000000002</v>
      </c>
      <c r="P57" s="1">
        <v>2.4</v>
      </c>
    </row>
    <row r="58" spans="1:16" x14ac:dyDescent="0.2">
      <c r="A58">
        <v>1000</v>
      </c>
      <c r="B58" t="s">
        <v>16</v>
      </c>
      <c r="C58">
        <v>1000</v>
      </c>
      <c r="D58" s="1">
        <v>74.599999999999994</v>
      </c>
      <c r="E58" s="1">
        <v>13.305</v>
      </c>
      <c r="F58" s="1">
        <v>236822.80582499999</v>
      </c>
      <c r="G58" s="1">
        <v>3292.4515000000001</v>
      </c>
      <c r="H58">
        <v>3971.348</v>
      </c>
      <c r="I58" t="s">
        <v>16</v>
      </c>
      <c r="J58">
        <v>300</v>
      </c>
      <c r="K58" s="1">
        <v>22.7</v>
      </c>
      <c r="L58" s="1">
        <v>12.558999999999999</v>
      </c>
      <c r="M58" s="1">
        <v>63195.253654</v>
      </c>
      <c r="N58" s="1">
        <v>879.58230000000003</v>
      </c>
      <c r="O58" s="1">
        <v>900.82</v>
      </c>
      <c r="P58" s="1">
        <v>2.7</v>
      </c>
    </row>
    <row r="59" spans="1:16" x14ac:dyDescent="0.2">
      <c r="A59">
        <v>1000</v>
      </c>
      <c r="B59" t="s">
        <v>16</v>
      </c>
      <c r="C59">
        <v>1000</v>
      </c>
      <c r="D59" s="1">
        <v>68</v>
      </c>
      <c r="E59" s="1">
        <v>13.776</v>
      </c>
      <c r="F59" s="1">
        <v>235853.48865099999</v>
      </c>
      <c r="G59" s="1">
        <v>3713.9717999999998</v>
      </c>
      <c r="H59">
        <v>4104.0389999999998</v>
      </c>
      <c r="I59" t="s">
        <v>16</v>
      </c>
      <c r="J59">
        <v>350</v>
      </c>
      <c r="K59" s="1">
        <v>27.6</v>
      </c>
      <c r="L59" s="1">
        <v>13.096</v>
      </c>
      <c r="M59" s="1">
        <v>74141.558846</v>
      </c>
      <c r="N59" s="1">
        <v>1166.5128999999999</v>
      </c>
      <c r="O59" s="1">
        <v>1133.9159999999999</v>
      </c>
      <c r="P59" s="1">
        <v>4.3999999999999897</v>
      </c>
    </row>
    <row r="60" spans="1:16" x14ac:dyDescent="0.2">
      <c r="A60">
        <v>1000</v>
      </c>
      <c r="B60" t="s">
        <v>16</v>
      </c>
      <c r="C60">
        <v>1000</v>
      </c>
      <c r="D60" s="1">
        <v>67.400000000000006</v>
      </c>
      <c r="E60" s="1">
        <v>14.401</v>
      </c>
      <c r="F60" s="1">
        <v>246163.02564099999</v>
      </c>
      <c r="G60" s="1">
        <v>3775.8960999999999</v>
      </c>
      <c r="H60">
        <v>4268.8940000000002</v>
      </c>
      <c r="I60" t="s">
        <v>16</v>
      </c>
      <c r="J60">
        <v>400</v>
      </c>
      <c r="K60" s="1">
        <v>28.4</v>
      </c>
      <c r="L60" s="1">
        <v>13.727</v>
      </c>
      <c r="M60" s="1">
        <v>89095.219794999997</v>
      </c>
      <c r="N60" s="1">
        <v>1367.1731</v>
      </c>
      <c r="O60" s="1">
        <v>1438.473</v>
      </c>
      <c r="P60" s="1">
        <v>4.2</v>
      </c>
    </row>
    <row r="61" spans="1:16" x14ac:dyDescent="0.2">
      <c r="A61">
        <v>1000</v>
      </c>
      <c r="B61" t="s">
        <v>16</v>
      </c>
      <c r="C61">
        <v>1000</v>
      </c>
      <c r="D61" s="1">
        <v>66.599999999999994</v>
      </c>
      <c r="E61" s="1">
        <v>14.321</v>
      </c>
      <c r="F61" s="1">
        <v>250250.85362400001</v>
      </c>
      <c r="G61" s="1">
        <v>3388.0974999999999</v>
      </c>
      <c r="H61">
        <v>4244.5439999999999</v>
      </c>
      <c r="I61" t="s">
        <v>16</v>
      </c>
      <c r="J61">
        <v>450</v>
      </c>
      <c r="K61" s="1">
        <v>29.2</v>
      </c>
      <c r="L61" s="1">
        <v>13.654999999999999</v>
      </c>
      <c r="M61" s="1">
        <v>102332.183662</v>
      </c>
      <c r="N61" s="1">
        <v>1386.3878</v>
      </c>
      <c r="O61" s="1">
        <v>1702.4059999999999</v>
      </c>
      <c r="P61" s="1">
        <v>4.2</v>
      </c>
    </row>
    <row r="62" spans="1:16" x14ac:dyDescent="0.2">
      <c r="A62">
        <v>1000</v>
      </c>
      <c r="B62" t="s">
        <v>16</v>
      </c>
      <c r="C62">
        <v>1000</v>
      </c>
      <c r="D62" s="1">
        <v>61.3</v>
      </c>
      <c r="E62" s="1">
        <v>14.771000000000001</v>
      </c>
      <c r="F62" s="1">
        <v>265306.11815900001</v>
      </c>
      <c r="G62" s="1">
        <v>3625.4596999999999</v>
      </c>
      <c r="H62">
        <v>4368.4610000000002</v>
      </c>
      <c r="I62" t="s">
        <v>16</v>
      </c>
      <c r="J62">
        <v>500</v>
      </c>
      <c r="K62" s="1">
        <v>35</v>
      </c>
      <c r="L62" s="1">
        <v>14.157999999999999</v>
      </c>
      <c r="M62" s="1">
        <v>121724.486038</v>
      </c>
      <c r="N62" s="1">
        <v>1667.6382000000001</v>
      </c>
      <c r="O62" s="1">
        <v>2063.3139999999999</v>
      </c>
      <c r="P62" s="1">
        <v>3.69999999999999</v>
      </c>
    </row>
    <row r="63" spans="1:16" x14ac:dyDescent="0.2">
      <c r="A63">
        <v>1000</v>
      </c>
      <c r="B63" t="s">
        <v>16</v>
      </c>
      <c r="C63">
        <v>1000</v>
      </c>
      <c r="D63" s="1">
        <v>58.599999999999902</v>
      </c>
      <c r="E63" s="1">
        <v>15.544</v>
      </c>
      <c r="F63" s="1">
        <v>277502.03443</v>
      </c>
      <c r="G63" s="1">
        <v>3870.6929</v>
      </c>
      <c r="H63">
        <v>4584.6130000000003</v>
      </c>
      <c r="I63" t="s">
        <v>16</v>
      </c>
      <c r="J63">
        <v>650</v>
      </c>
      <c r="K63" s="1">
        <v>37.1</v>
      </c>
      <c r="L63" s="1">
        <v>14.958</v>
      </c>
      <c r="M63" s="1">
        <v>167621.04131299999</v>
      </c>
      <c r="N63" s="1">
        <v>2340.0362</v>
      </c>
      <c r="O63" s="1">
        <v>3036.085</v>
      </c>
      <c r="P63" s="1">
        <v>4.3</v>
      </c>
    </row>
    <row r="64" spans="1:16" x14ac:dyDescent="0.2">
      <c r="A64">
        <v>1000</v>
      </c>
      <c r="B64" t="s">
        <v>16</v>
      </c>
      <c r="C64">
        <v>1000</v>
      </c>
      <c r="D64" s="1">
        <v>56.899999999999899</v>
      </c>
      <c r="E64" s="1">
        <v>15.45</v>
      </c>
      <c r="F64" s="1">
        <v>265919.49662699999</v>
      </c>
      <c r="G64" s="1">
        <v>3840.2757000000001</v>
      </c>
      <c r="H64">
        <v>4556.3119999999999</v>
      </c>
      <c r="I64" t="s">
        <v>16</v>
      </c>
      <c r="J64">
        <v>700</v>
      </c>
      <c r="K64" s="1">
        <v>38.200000000000003</v>
      </c>
      <c r="L64" s="1">
        <v>14.881</v>
      </c>
      <c r="M64" s="1">
        <v>173206.27094399999</v>
      </c>
      <c r="N64" s="1">
        <v>2501.0693000000001</v>
      </c>
      <c r="O64" s="1">
        <v>3260.982</v>
      </c>
      <c r="P64" s="1">
        <v>4.9000000000000004</v>
      </c>
    </row>
    <row r="65" spans="1:16" x14ac:dyDescent="0.2">
      <c r="A65">
        <v>1000</v>
      </c>
      <c r="B65" t="s">
        <v>16</v>
      </c>
      <c r="C65">
        <v>1000</v>
      </c>
      <c r="D65" s="1">
        <v>57.099999999999902</v>
      </c>
      <c r="E65" s="1">
        <v>15.474</v>
      </c>
      <c r="F65" s="1">
        <v>257378.53295699999</v>
      </c>
      <c r="G65" s="1">
        <v>4041.2118999999998</v>
      </c>
      <c r="H65">
        <v>4555.0540000000001</v>
      </c>
      <c r="I65" t="s">
        <v>16</v>
      </c>
      <c r="J65">
        <v>750</v>
      </c>
      <c r="K65" s="1">
        <v>37.5</v>
      </c>
      <c r="L65" s="1">
        <v>14.903</v>
      </c>
      <c r="M65" s="1">
        <v>179776.724261</v>
      </c>
      <c r="N65" s="1">
        <v>2824.3786</v>
      </c>
      <c r="O65" s="1">
        <v>3486.6010000000001</v>
      </c>
      <c r="P65" s="1">
        <v>5.4</v>
      </c>
    </row>
    <row r="66" spans="1:16" x14ac:dyDescent="0.2">
      <c r="A66">
        <v>1000</v>
      </c>
      <c r="B66" t="s">
        <v>16</v>
      </c>
      <c r="C66">
        <v>1000</v>
      </c>
      <c r="D66" s="1">
        <v>53.1</v>
      </c>
      <c r="E66" s="1">
        <v>15.565</v>
      </c>
      <c r="F66" s="1">
        <v>264178.18031000003</v>
      </c>
      <c r="G66" s="1">
        <v>3601.1765999999998</v>
      </c>
      <c r="H66">
        <v>4579.1559999999999</v>
      </c>
      <c r="I66" t="s">
        <v>16</v>
      </c>
      <c r="J66">
        <v>800</v>
      </c>
      <c r="K66" s="1">
        <v>41.9</v>
      </c>
      <c r="L66" s="1">
        <v>15.034000000000001</v>
      </c>
      <c r="M66" s="1">
        <v>197269.48237700001</v>
      </c>
      <c r="N66" s="1">
        <v>2690.4776999999999</v>
      </c>
      <c r="O66" s="1">
        <v>3717.3670000000002</v>
      </c>
      <c r="P66" s="1">
        <v>5</v>
      </c>
    </row>
    <row r="67" spans="1:16" x14ac:dyDescent="0.2">
      <c r="A67">
        <v>1000</v>
      </c>
      <c r="B67" t="s">
        <v>16</v>
      </c>
      <c r="C67">
        <v>1000</v>
      </c>
      <c r="D67" s="1">
        <v>53.2</v>
      </c>
      <c r="E67" s="1">
        <v>15.51</v>
      </c>
      <c r="F67" s="1">
        <v>273557.49067099998</v>
      </c>
      <c r="G67" s="1">
        <v>3301.5686000000001</v>
      </c>
      <c r="H67">
        <v>4574.5069999999996</v>
      </c>
      <c r="I67" t="s">
        <v>16</v>
      </c>
      <c r="J67">
        <v>850</v>
      </c>
      <c r="K67" s="1">
        <v>43.9</v>
      </c>
      <c r="L67" s="1">
        <v>14.978</v>
      </c>
      <c r="M67" s="1">
        <v>217964.97936999999</v>
      </c>
      <c r="N67" s="1">
        <v>2627.268</v>
      </c>
      <c r="O67" s="1">
        <v>3901.8829999999998</v>
      </c>
      <c r="P67" s="1">
        <v>2.9</v>
      </c>
    </row>
    <row r="68" spans="1:16" x14ac:dyDescent="0.2">
      <c r="A68">
        <v>1000</v>
      </c>
      <c r="B68" t="s">
        <v>16</v>
      </c>
      <c r="C68">
        <v>1000</v>
      </c>
      <c r="D68" s="1">
        <v>50.3</v>
      </c>
      <c r="E68" s="1">
        <v>15.474</v>
      </c>
      <c r="F68" s="1">
        <v>276331.76153999998</v>
      </c>
      <c r="G68" s="1">
        <v>3339.0351000000001</v>
      </c>
      <c r="H68">
        <v>4567.7889999999998</v>
      </c>
      <c r="I68" t="s">
        <v>16</v>
      </c>
      <c r="J68">
        <v>900</v>
      </c>
      <c r="K68" s="1">
        <v>46.4</v>
      </c>
      <c r="L68" s="1">
        <v>14.971</v>
      </c>
      <c r="M68" s="1">
        <v>232785.83565200001</v>
      </c>
      <c r="N68" s="1">
        <v>2814.9054999999998</v>
      </c>
      <c r="O68" s="1">
        <v>4065.002</v>
      </c>
      <c r="P68" s="1">
        <v>3.3</v>
      </c>
    </row>
    <row r="69" spans="1:16" x14ac:dyDescent="0.2">
      <c r="A69">
        <v>1000</v>
      </c>
      <c r="B69" t="s">
        <v>16</v>
      </c>
      <c r="C69">
        <v>1000</v>
      </c>
      <c r="D69" s="1">
        <v>52.2</v>
      </c>
      <c r="E69" s="1">
        <v>15.8</v>
      </c>
      <c r="F69" s="1">
        <v>291169.48279799998</v>
      </c>
      <c r="G69" s="1">
        <v>3432.6169</v>
      </c>
      <c r="H69">
        <v>4624.7150000000001</v>
      </c>
      <c r="I69" t="s">
        <v>16</v>
      </c>
      <c r="J69">
        <v>1000</v>
      </c>
      <c r="K69" s="1">
        <v>49.5</v>
      </c>
      <c r="L69" s="1">
        <v>15.278</v>
      </c>
      <c r="M69" s="1">
        <v>273806.34666500002</v>
      </c>
      <c r="N69" s="1">
        <v>4220.3980000000001</v>
      </c>
      <c r="O69" s="1">
        <v>4451.3580000000002</v>
      </c>
      <c r="P69" s="1">
        <v>3.3</v>
      </c>
    </row>
    <row r="70" spans="1:16" x14ac:dyDescent="0.2">
      <c r="A70">
        <v>1000</v>
      </c>
      <c r="B70" t="s">
        <v>16</v>
      </c>
      <c r="C70">
        <v>1000</v>
      </c>
      <c r="D70" s="1">
        <v>38.200000000000003</v>
      </c>
      <c r="E70" s="1">
        <v>15.984</v>
      </c>
      <c r="F70" s="1">
        <v>272783.269936</v>
      </c>
      <c r="G70" s="1">
        <v>3840.7822999999999</v>
      </c>
      <c r="H70">
        <v>4685.576</v>
      </c>
      <c r="I70" t="s">
        <v>16</v>
      </c>
      <c r="J70">
        <v>2000</v>
      </c>
      <c r="K70" s="1">
        <v>56.999999999999901</v>
      </c>
      <c r="L70" s="1">
        <v>15.602</v>
      </c>
      <c r="M70" s="1">
        <v>517068.28715799999</v>
      </c>
      <c r="N70" s="1">
        <v>7273.9434000000001</v>
      </c>
      <c r="O70" s="1">
        <v>7664.63</v>
      </c>
      <c r="P70" s="1">
        <v>4.8</v>
      </c>
    </row>
    <row r="71" spans="1:16" x14ac:dyDescent="0.2">
      <c r="A71">
        <v>1000</v>
      </c>
      <c r="B71" t="s">
        <v>16</v>
      </c>
      <c r="C71">
        <v>1000</v>
      </c>
      <c r="D71" s="1">
        <v>37.1</v>
      </c>
      <c r="E71" s="1">
        <v>16.123999999999999</v>
      </c>
      <c r="F71" s="1">
        <v>262305.81139599998</v>
      </c>
      <c r="G71" s="1">
        <v>4178.8879999999999</v>
      </c>
      <c r="H71">
        <v>4714.0150000000003</v>
      </c>
      <c r="I71" t="s">
        <v>16</v>
      </c>
      <c r="J71">
        <v>3000</v>
      </c>
      <c r="K71" s="1">
        <v>59.7</v>
      </c>
      <c r="L71" s="1">
        <v>15.753</v>
      </c>
      <c r="M71" s="1">
        <v>752046.58278299996</v>
      </c>
      <c r="N71" s="1">
        <v>11975.4563</v>
      </c>
      <c r="O71" s="1">
        <v>12006.828</v>
      </c>
      <c r="P71" s="1">
        <v>4.8</v>
      </c>
    </row>
    <row r="72" spans="1:16" x14ac:dyDescent="0.2">
      <c r="A72">
        <v>1000</v>
      </c>
      <c r="B72" t="s">
        <v>16</v>
      </c>
      <c r="C72">
        <v>1000</v>
      </c>
      <c r="D72" s="1">
        <v>34</v>
      </c>
      <c r="E72" s="1">
        <v>15.952999999999999</v>
      </c>
      <c r="F72" s="1">
        <v>266714.98124399898</v>
      </c>
      <c r="G72" s="1">
        <v>3869.8797</v>
      </c>
      <c r="H72">
        <v>4690.1120000000001</v>
      </c>
      <c r="I72" t="s">
        <v>16</v>
      </c>
      <c r="J72">
        <v>4000</v>
      </c>
      <c r="K72" s="1">
        <v>62.4</v>
      </c>
      <c r="L72" s="1">
        <v>15.613</v>
      </c>
      <c r="M72" s="1">
        <v>1024341.931572</v>
      </c>
      <c r="N72" s="1">
        <v>14860.3752</v>
      </c>
      <c r="O72" s="1">
        <v>16317.111999999999</v>
      </c>
      <c r="P72" s="1">
        <v>3.5999999999999899</v>
      </c>
    </row>
    <row r="73" spans="1:16" x14ac:dyDescent="0.2">
      <c r="A73">
        <v>1000</v>
      </c>
      <c r="B73" t="s">
        <v>16</v>
      </c>
      <c r="C73">
        <v>1000</v>
      </c>
      <c r="D73" s="1">
        <v>28.599999999999898</v>
      </c>
      <c r="E73" s="1">
        <v>15.843</v>
      </c>
      <c r="F73" s="1">
        <v>272990.010626</v>
      </c>
      <c r="G73" s="1">
        <v>3217.0263</v>
      </c>
      <c r="H73">
        <v>4664.6580000000004</v>
      </c>
      <c r="I73" t="s">
        <v>16</v>
      </c>
      <c r="J73">
        <v>5000</v>
      </c>
      <c r="K73" s="1">
        <v>66.3</v>
      </c>
      <c r="L73" s="1">
        <v>15.557</v>
      </c>
      <c r="M73" s="1">
        <v>1317776.737126</v>
      </c>
      <c r="N73" s="1">
        <v>15560.913200000001</v>
      </c>
      <c r="O73" s="1">
        <v>20111.525000000001</v>
      </c>
      <c r="P73" s="1">
        <v>5.0999999999999996</v>
      </c>
    </row>
    <row r="74" spans="1:16" x14ac:dyDescent="0.2">
      <c r="A74">
        <v>1000</v>
      </c>
      <c r="B74" t="s">
        <v>16</v>
      </c>
      <c r="C74">
        <v>1000</v>
      </c>
      <c r="D74" s="1">
        <v>26.9</v>
      </c>
      <c r="E74" s="1">
        <v>15.721</v>
      </c>
      <c r="F74" s="1">
        <v>281310.50461599999</v>
      </c>
      <c r="G74" s="1">
        <v>3282.4805000000001</v>
      </c>
      <c r="H74">
        <v>4640.3919999999998</v>
      </c>
      <c r="I74" t="s">
        <v>16</v>
      </c>
      <c r="J74">
        <v>6000</v>
      </c>
      <c r="K74" s="1">
        <v>68.7</v>
      </c>
      <c r="L74" s="1">
        <v>15.452</v>
      </c>
      <c r="M74" s="1">
        <v>1632433.404106</v>
      </c>
      <c r="N74" s="1">
        <v>19023.750499999998</v>
      </c>
      <c r="O74" s="1">
        <v>23628.469000000001</v>
      </c>
      <c r="P74" s="1">
        <v>4.3999999999999897</v>
      </c>
    </row>
    <row r="75" spans="1:16" x14ac:dyDescent="0.2">
      <c r="A75">
        <v>1000</v>
      </c>
      <c r="B75" t="s">
        <v>16</v>
      </c>
      <c r="C75">
        <v>1000</v>
      </c>
      <c r="D75" s="1">
        <v>28.299999999999901</v>
      </c>
      <c r="E75" s="1">
        <v>15.832000000000001</v>
      </c>
      <c r="F75" s="1">
        <v>269285.53605400003</v>
      </c>
      <c r="G75" s="1">
        <v>3204.1909999999998</v>
      </c>
      <c r="H75">
        <v>4674.6769999999997</v>
      </c>
      <c r="I75" t="s">
        <v>16</v>
      </c>
      <c r="J75">
        <v>7000</v>
      </c>
      <c r="K75" s="1">
        <v>67.7</v>
      </c>
      <c r="L75" s="1">
        <v>15.548999999999999</v>
      </c>
      <c r="M75" s="1">
        <v>1828777.8166439999</v>
      </c>
      <c r="N75" s="1">
        <v>21774.000499999998</v>
      </c>
      <c r="O75" s="1">
        <v>27394.591</v>
      </c>
      <c r="P75" s="1">
        <v>4</v>
      </c>
    </row>
    <row r="76" spans="1:16" x14ac:dyDescent="0.2">
      <c r="A76">
        <v>1000</v>
      </c>
      <c r="B76" t="s">
        <v>16</v>
      </c>
      <c r="C76">
        <v>1000</v>
      </c>
      <c r="D76" s="1">
        <v>26.1</v>
      </c>
      <c r="E76" s="1">
        <v>15.372</v>
      </c>
      <c r="F76" s="1">
        <v>261905.80472399999</v>
      </c>
      <c r="G76" s="1">
        <v>3097.7950000000001</v>
      </c>
      <c r="H76">
        <v>4572.4629999999997</v>
      </c>
      <c r="I76" t="s">
        <v>16</v>
      </c>
      <c r="J76">
        <v>8000</v>
      </c>
      <c r="K76" s="1">
        <v>70.7</v>
      </c>
      <c r="L76" s="1">
        <v>15.111000000000001</v>
      </c>
      <c r="M76" s="1">
        <v>2034704.5253029999</v>
      </c>
      <c r="N76" s="1">
        <v>24046.874899999999</v>
      </c>
      <c r="O76" s="1">
        <v>30083.044999999998</v>
      </c>
      <c r="P76" s="1">
        <v>3.2</v>
      </c>
    </row>
    <row r="77" spans="1:16" x14ac:dyDescent="0.2">
      <c r="A77">
        <v>1000</v>
      </c>
      <c r="B77" t="s">
        <v>16</v>
      </c>
      <c r="C77">
        <v>1000</v>
      </c>
      <c r="D77" s="1">
        <v>24.8</v>
      </c>
      <c r="E77" s="1">
        <v>15.266</v>
      </c>
      <c r="F77" s="1">
        <v>274633.30968399998</v>
      </c>
      <c r="G77" s="1">
        <v>3204.7505999999998</v>
      </c>
      <c r="H77">
        <v>4542.9660000000003</v>
      </c>
      <c r="I77" t="s">
        <v>16</v>
      </c>
      <c r="J77">
        <v>9000</v>
      </c>
      <c r="K77" s="1">
        <v>71.899999999999906</v>
      </c>
      <c r="L77" s="1">
        <v>15.018000000000001</v>
      </c>
      <c r="M77" s="1">
        <v>2407817.174199</v>
      </c>
      <c r="N77" s="1">
        <v>28104.418399999999</v>
      </c>
      <c r="O77" s="1">
        <v>33424.578000000001</v>
      </c>
      <c r="P77" s="1">
        <v>3.3</v>
      </c>
    </row>
    <row r="78" spans="1:16" x14ac:dyDescent="0.2">
      <c r="A78">
        <v>1000</v>
      </c>
      <c r="B78" t="s">
        <v>16</v>
      </c>
      <c r="C78">
        <v>1000</v>
      </c>
      <c r="D78" s="1">
        <v>21.5</v>
      </c>
      <c r="E78" s="1">
        <v>15.205</v>
      </c>
      <c r="F78" s="1">
        <v>265689.773078</v>
      </c>
      <c r="G78" s="1">
        <v>3122.8544000000002</v>
      </c>
      <c r="H78">
        <v>4532.1360000000004</v>
      </c>
      <c r="I78" t="s">
        <v>16</v>
      </c>
      <c r="J78">
        <v>10000</v>
      </c>
      <c r="K78" s="1">
        <v>76.2</v>
      </c>
      <c r="L78" s="1">
        <v>14.99</v>
      </c>
      <c r="M78" s="1">
        <v>2595831.6154759899</v>
      </c>
      <c r="N78" s="1">
        <v>30531.8596</v>
      </c>
      <c r="O78" s="1">
        <v>36704.665000000001</v>
      </c>
      <c r="P78" s="1">
        <v>2.2999999999999998</v>
      </c>
    </row>
    <row r="79" spans="1:16" x14ac:dyDescent="0.2">
      <c r="A79">
        <v>1000</v>
      </c>
      <c r="B79" t="s">
        <v>16</v>
      </c>
      <c r="C79">
        <v>1000</v>
      </c>
      <c r="D79" s="1">
        <v>99.9</v>
      </c>
      <c r="E79" s="1">
        <v>7.6529999999999996</v>
      </c>
      <c r="F79" s="1">
        <v>155697.331917</v>
      </c>
      <c r="G79" s="1">
        <v>1829.8866</v>
      </c>
      <c r="H79">
        <v>2360.89</v>
      </c>
      <c r="I79" t="s">
        <v>17</v>
      </c>
      <c r="J79">
        <v>5</v>
      </c>
      <c r="K79" s="1">
        <v>0.1</v>
      </c>
      <c r="L79" s="1">
        <v>6.6539999999999999</v>
      </c>
      <c r="M79" s="1">
        <v>993.46278099999995</v>
      </c>
      <c r="N79" s="1">
        <v>11.883599999999999</v>
      </c>
      <c r="O79" s="1">
        <v>10.253</v>
      </c>
      <c r="P79" s="1">
        <v>0</v>
      </c>
    </row>
    <row r="80" spans="1:16" x14ac:dyDescent="0.2">
      <c r="A80">
        <v>1000</v>
      </c>
      <c r="B80" t="s">
        <v>16</v>
      </c>
      <c r="C80">
        <v>1000</v>
      </c>
      <c r="D80" s="1">
        <v>98.2</v>
      </c>
      <c r="E80" s="1">
        <v>8.8279999999999994</v>
      </c>
      <c r="F80" s="1">
        <v>170900.02885899899</v>
      </c>
      <c r="G80" s="1">
        <v>2535.4641999999999</v>
      </c>
      <c r="H80">
        <v>2746.8319999999999</v>
      </c>
      <c r="I80" t="s">
        <v>17</v>
      </c>
      <c r="J80">
        <v>10</v>
      </c>
      <c r="K80" s="1">
        <v>1</v>
      </c>
      <c r="L80" s="1">
        <v>7.8460000000000001</v>
      </c>
      <c r="M80" s="1">
        <v>1688.7563519999901</v>
      </c>
      <c r="N80" s="1">
        <v>24.8504</v>
      </c>
      <c r="O80" s="1">
        <v>25.76</v>
      </c>
      <c r="P80" s="1">
        <v>0.8</v>
      </c>
    </row>
    <row r="81" spans="1:16" x14ac:dyDescent="0.2">
      <c r="A81">
        <v>1000</v>
      </c>
      <c r="B81" t="s">
        <v>16</v>
      </c>
      <c r="C81">
        <v>1000</v>
      </c>
      <c r="D81" s="1">
        <v>97</v>
      </c>
      <c r="E81" s="1">
        <v>9.8770000000000007</v>
      </c>
      <c r="F81" s="1">
        <v>184815.60758000001</v>
      </c>
      <c r="G81" s="1">
        <v>2771.6718999999998</v>
      </c>
      <c r="H81">
        <v>3028.22</v>
      </c>
      <c r="I81" t="s">
        <v>17</v>
      </c>
      <c r="J81">
        <v>20</v>
      </c>
      <c r="K81" s="1">
        <v>2</v>
      </c>
      <c r="L81" s="1">
        <v>8.907</v>
      </c>
      <c r="M81" s="1">
        <v>3849.7743439999999</v>
      </c>
      <c r="N81" s="1">
        <v>59.6845</v>
      </c>
      <c r="O81" s="1">
        <v>66.933000000000007</v>
      </c>
      <c r="P81" s="1">
        <v>1</v>
      </c>
    </row>
    <row r="82" spans="1:16" x14ac:dyDescent="0.2">
      <c r="A82">
        <v>1000</v>
      </c>
      <c r="B82" t="s">
        <v>16</v>
      </c>
      <c r="C82">
        <v>1000</v>
      </c>
      <c r="D82" s="1">
        <v>94.5</v>
      </c>
      <c r="E82" s="1">
        <v>10.84</v>
      </c>
      <c r="F82" s="1">
        <v>203353.052524</v>
      </c>
      <c r="G82" s="1">
        <v>2885.2802000000001</v>
      </c>
      <c r="H82">
        <v>3306.2739999999999</v>
      </c>
      <c r="I82" t="s">
        <v>17</v>
      </c>
      <c r="J82">
        <v>30</v>
      </c>
      <c r="K82" s="1">
        <v>4.2</v>
      </c>
      <c r="L82" s="1">
        <v>9.8949999999999996</v>
      </c>
      <c r="M82" s="1">
        <v>6070.8220799999999</v>
      </c>
      <c r="N82" s="1">
        <v>86.177000000000007</v>
      </c>
      <c r="O82" s="1">
        <v>82.272999999999996</v>
      </c>
      <c r="P82" s="1">
        <v>1.3</v>
      </c>
    </row>
    <row r="83" spans="1:16" x14ac:dyDescent="0.2">
      <c r="A83">
        <v>1000</v>
      </c>
      <c r="B83" t="s">
        <v>16</v>
      </c>
      <c r="C83">
        <v>1000</v>
      </c>
      <c r="D83" s="1">
        <v>92.3</v>
      </c>
      <c r="E83" s="1">
        <v>11.292</v>
      </c>
      <c r="F83" s="1">
        <v>212847.47365500001</v>
      </c>
      <c r="G83" s="1">
        <v>3146.4850000000001</v>
      </c>
      <c r="H83">
        <v>3426.8760000000002</v>
      </c>
      <c r="I83" t="s">
        <v>17</v>
      </c>
      <c r="J83">
        <v>40</v>
      </c>
      <c r="K83" s="1">
        <v>5.5</v>
      </c>
      <c r="L83" s="1">
        <v>10.369</v>
      </c>
      <c r="M83" s="1">
        <v>8379.8597300000001</v>
      </c>
      <c r="N83" s="1">
        <v>123.8372</v>
      </c>
      <c r="O83" s="1">
        <v>101.643</v>
      </c>
      <c r="P83" s="1">
        <v>2.19999999999999</v>
      </c>
    </row>
    <row r="84" spans="1:16" x14ac:dyDescent="0.2">
      <c r="A84">
        <v>1000</v>
      </c>
      <c r="B84" t="s">
        <v>16</v>
      </c>
      <c r="C84">
        <v>1000</v>
      </c>
      <c r="D84" s="1">
        <v>90.2</v>
      </c>
      <c r="E84" s="1">
        <v>12.090999999999999</v>
      </c>
      <c r="F84" s="1">
        <v>219126.22213400001</v>
      </c>
      <c r="G84" s="1">
        <v>3177.6815000000001</v>
      </c>
      <c r="H84">
        <v>3645.6509999999998</v>
      </c>
      <c r="I84" t="s">
        <v>17</v>
      </c>
      <c r="J84">
        <v>50</v>
      </c>
      <c r="K84" s="1">
        <v>7.3</v>
      </c>
      <c r="L84" s="1">
        <v>11.189</v>
      </c>
      <c r="M84" s="1">
        <v>11091.086098</v>
      </c>
      <c r="N84" s="1">
        <v>159.17920000000001</v>
      </c>
      <c r="O84" s="1">
        <v>142.221</v>
      </c>
      <c r="P84" s="1">
        <v>2.5</v>
      </c>
    </row>
    <row r="85" spans="1:16" x14ac:dyDescent="0.2">
      <c r="A85">
        <v>1000</v>
      </c>
      <c r="B85" t="s">
        <v>16</v>
      </c>
      <c r="C85">
        <v>1000</v>
      </c>
      <c r="D85" s="1">
        <v>89.1</v>
      </c>
      <c r="E85" s="1">
        <v>12.212999999999999</v>
      </c>
      <c r="F85" s="1">
        <v>228893.777558</v>
      </c>
      <c r="G85" s="1">
        <v>3233.0666999999999</v>
      </c>
      <c r="H85">
        <v>3667.4009999999998</v>
      </c>
      <c r="I85" t="s">
        <v>17</v>
      </c>
      <c r="J85">
        <v>60</v>
      </c>
      <c r="K85" s="1">
        <v>8.6</v>
      </c>
      <c r="L85" s="1">
        <v>11.321999999999999</v>
      </c>
      <c r="M85" s="1">
        <v>14242.001762</v>
      </c>
      <c r="N85" s="1">
        <v>201.03030000000001</v>
      </c>
      <c r="O85" s="1">
        <v>195.88499999999999</v>
      </c>
      <c r="P85" s="1">
        <v>2.2999999999999998</v>
      </c>
    </row>
    <row r="86" spans="1:16" x14ac:dyDescent="0.2">
      <c r="A86">
        <v>1000</v>
      </c>
      <c r="B86" t="s">
        <v>16</v>
      </c>
      <c r="C86">
        <v>1000</v>
      </c>
      <c r="D86" s="1">
        <v>87.9</v>
      </c>
      <c r="E86" s="1">
        <v>12.430999999999999</v>
      </c>
      <c r="F86" s="1">
        <v>226148.42946300001</v>
      </c>
      <c r="G86" s="1">
        <v>2668.8962000000001</v>
      </c>
      <c r="H86">
        <v>3711.4380000000001</v>
      </c>
      <c r="I86" t="s">
        <v>17</v>
      </c>
      <c r="J86">
        <v>70</v>
      </c>
      <c r="K86" s="1">
        <v>10.8</v>
      </c>
      <c r="L86" s="1">
        <v>11.552</v>
      </c>
      <c r="M86" s="1">
        <v>17154.890001</v>
      </c>
      <c r="N86" s="1">
        <v>201.46809999999999</v>
      </c>
      <c r="O86" s="1">
        <v>267.50799999999998</v>
      </c>
      <c r="P86" s="1">
        <v>1.3</v>
      </c>
    </row>
    <row r="87" spans="1:16" x14ac:dyDescent="0.2">
      <c r="A87">
        <v>1000</v>
      </c>
      <c r="B87" t="s">
        <v>16</v>
      </c>
      <c r="C87">
        <v>1000</v>
      </c>
      <c r="D87" s="1">
        <v>85.8</v>
      </c>
      <c r="E87" s="1">
        <v>12.561</v>
      </c>
      <c r="F87" s="1">
        <v>217431.747569</v>
      </c>
      <c r="G87" s="1">
        <v>3206.4638</v>
      </c>
      <c r="H87">
        <v>3748.1559999999999</v>
      </c>
      <c r="I87" t="s">
        <v>17</v>
      </c>
      <c r="J87">
        <v>80</v>
      </c>
      <c r="K87" s="1">
        <v>12.2</v>
      </c>
      <c r="L87" s="1">
        <v>11.702999999999999</v>
      </c>
      <c r="M87" s="1">
        <v>19233.950015999999</v>
      </c>
      <c r="N87" s="1">
        <v>283.90350000000001</v>
      </c>
      <c r="O87" s="1">
        <v>335.34800000000001</v>
      </c>
      <c r="P87" s="1">
        <v>2</v>
      </c>
    </row>
    <row r="88" spans="1:16" x14ac:dyDescent="0.2">
      <c r="A88">
        <v>1000</v>
      </c>
      <c r="B88" t="s">
        <v>16</v>
      </c>
      <c r="C88">
        <v>1000</v>
      </c>
      <c r="D88" s="1">
        <v>83.8</v>
      </c>
      <c r="E88" s="1">
        <v>13.259</v>
      </c>
      <c r="F88" s="1">
        <v>243400.378539</v>
      </c>
      <c r="G88" s="1">
        <v>3533.9369000000002</v>
      </c>
      <c r="H88">
        <v>3943.6210000000001</v>
      </c>
      <c r="I88" t="s">
        <v>17</v>
      </c>
      <c r="J88">
        <v>90</v>
      </c>
      <c r="K88" s="1">
        <v>13.8</v>
      </c>
      <c r="L88" s="1">
        <v>12.420999999999999</v>
      </c>
      <c r="M88" s="1">
        <v>24795.064691</v>
      </c>
      <c r="N88" s="1">
        <v>360.35860000000002</v>
      </c>
      <c r="O88" s="1">
        <v>419.995</v>
      </c>
      <c r="P88" s="1">
        <v>2.4</v>
      </c>
    </row>
    <row r="89" spans="1:16" x14ac:dyDescent="0.2">
      <c r="A89">
        <v>1000</v>
      </c>
      <c r="B89" t="s">
        <v>16</v>
      </c>
      <c r="C89">
        <v>1000</v>
      </c>
      <c r="D89" s="1">
        <v>83.8</v>
      </c>
      <c r="E89" s="1">
        <v>13.032999999999999</v>
      </c>
      <c r="F89" s="1">
        <v>224526.52212099999</v>
      </c>
      <c r="G89" s="1">
        <v>3236.4964</v>
      </c>
      <c r="H89">
        <v>3872.636</v>
      </c>
      <c r="I89" t="s">
        <v>17</v>
      </c>
      <c r="J89">
        <v>100</v>
      </c>
      <c r="K89" s="1">
        <v>13.9</v>
      </c>
      <c r="L89" s="1">
        <v>12.195</v>
      </c>
      <c r="M89" s="1">
        <v>25432.057535</v>
      </c>
      <c r="N89" s="1">
        <v>367.0847</v>
      </c>
      <c r="O89" s="1">
        <v>462.42500000000001</v>
      </c>
      <c r="P89" s="1">
        <v>2.2999999999999998</v>
      </c>
    </row>
    <row r="90" spans="1:16" x14ac:dyDescent="0.2">
      <c r="A90">
        <v>1000</v>
      </c>
      <c r="B90" t="s">
        <v>16</v>
      </c>
      <c r="C90">
        <v>1000</v>
      </c>
      <c r="D90" s="1">
        <v>76.2</v>
      </c>
      <c r="E90" s="1">
        <v>14.202</v>
      </c>
      <c r="F90" s="1">
        <v>246197.930112</v>
      </c>
      <c r="G90" s="1">
        <v>3600.1071000000002</v>
      </c>
      <c r="H90">
        <v>4181.625</v>
      </c>
      <c r="I90" t="s">
        <v>17</v>
      </c>
      <c r="J90">
        <v>150</v>
      </c>
      <c r="K90" s="1">
        <v>20.9</v>
      </c>
      <c r="L90" s="1">
        <v>13.44</v>
      </c>
      <c r="M90" s="1">
        <v>42147.598115000001</v>
      </c>
      <c r="N90" s="1">
        <v>617.16279999999995</v>
      </c>
      <c r="O90" s="1">
        <v>688.11699999999996</v>
      </c>
      <c r="P90" s="1">
        <v>2.9</v>
      </c>
    </row>
    <row r="91" spans="1:16" x14ac:dyDescent="0.2">
      <c r="A91">
        <v>1000</v>
      </c>
      <c r="B91" t="s">
        <v>16</v>
      </c>
      <c r="C91">
        <v>1000</v>
      </c>
      <c r="D91" s="1">
        <v>71</v>
      </c>
      <c r="E91" s="1">
        <v>15.018000000000001</v>
      </c>
      <c r="F91" s="1">
        <v>264468.60789599997</v>
      </c>
      <c r="G91" s="1">
        <v>3773.5234999999998</v>
      </c>
      <c r="H91">
        <v>4402.9660000000003</v>
      </c>
      <c r="I91" t="s">
        <v>17</v>
      </c>
      <c r="J91">
        <v>200</v>
      </c>
      <c r="K91" s="1">
        <v>25.5</v>
      </c>
      <c r="L91" s="1">
        <v>14.308</v>
      </c>
      <c r="M91" s="1">
        <v>59696.489522000003</v>
      </c>
      <c r="N91" s="1">
        <v>850.63810000000001</v>
      </c>
      <c r="O91" s="1">
        <v>855.79100000000005</v>
      </c>
      <c r="P91" s="1">
        <v>3.5</v>
      </c>
    </row>
    <row r="92" spans="1:16" x14ac:dyDescent="0.2">
      <c r="A92">
        <v>1000</v>
      </c>
      <c r="B92" t="s">
        <v>16</v>
      </c>
      <c r="C92">
        <v>1000</v>
      </c>
      <c r="D92" s="1">
        <v>68.2</v>
      </c>
      <c r="E92" s="1">
        <v>15.455</v>
      </c>
      <c r="F92" s="1">
        <v>269876.107968</v>
      </c>
      <c r="G92" s="1">
        <v>3847.7577000000001</v>
      </c>
      <c r="H92">
        <v>4531.9520000000002</v>
      </c>
      <c r="I92" t="s">
        <v>17</v>
      </c>
      <c r="J92">
        <v>250</v>
      </c>
      <c r="K92" s="1">
        <v>29.299999999999901</v>
      </c>
      <c r="L92" s="1">
        <v>14.773</v>
      </c>
      <c r="M92" s="1">
        <v>75828.250658000004</v>
      </c>
      <c r="N92" s="1">
        <v>1080.4513999999999</v>
      </c>
      <c r="O92" s="1">
        <v>1032.377</v>
      </c>
      <c r="P92" s="1">
        <v>2.5</v>
      </c>
    </row>
    <row r="93" spans="1:16" x14ac:dyDescent="0.2">
      <c r="A93">
        <v>1000</v>
      </c>
      <c r="B93" t="s">
        <v>16</v>
      </c>
      <c r="C93">
        <v>1000</v>
      </c>
      <c r="D93" s="1">
        <v>63.1</v>
      </c>
      <c r="E93" s="1">
        <v>15.766999999999999</v>
      </c>
      <c r="F93" s="1">
        <v>263077.919368</v>
      </c>
      <c r="G93" s="1">
        <v>3129.7330000000002</v>
      </c>
      <c r="H93">
        <v>4623.6149999999998</v>
      </c>
      <c r="I93" t="s">
        <v>17</v>
      </c>
      <c r="J93">
        <v>300</v>
      </c>
      <c r="K93" s="1">
        <v>32.4</v>
      </c>
      <c r="L93" s="1">
        <v>15.135999999999999</v>
      </c>
      <c r="M93" s="1">
        <v>89111.121360000005</v>
      </c>
      <c r="N93" s="1">
        <v>1059.0189</v>
      </c>
      <c r="O93" s="1">
        <v>1244.7429999999999</v>
      </c>
      <c r="P93" s="1">
        <v>4.5</v>
      </c>
    </row>
    <row r="94" spans="1:16" x14ac:dyDescent="0.2">
      <c r="A94">
        <v>1000</v>
      </c>
      <c r="B94" t="s">
        <v>16</v>
      </c>
      <c r="C94">
        <v>1000</v>
      </c>
      <c r="D94" s="1">
        <v>60.9</v>
      </c>
      <c r="E94" s="1">
        <v>16.228999999999999</v>
      </c>
      <c r="F94" s="1">
        <v>266942.96352399897</v>
      </c>
      <c r="G94" s="1">
        <v>2977.8606</v>
      </c>
      <c r="H94">
        <v>4744.6499999999996</v>
      </c>
      <c r="I94" t="s">
        <v>17</v>
      </c>
      <c r="J94">
        <v>350</v>
      </c>
      <c r="K94" s="1">
        <v>35.6</v>
      </c>
      <c r="L94" s="1">
        <v>15.62</v>
      </c>
      <c r="M94" s="1">
        <v>106892.21182</v>
      </c>
      <c r="N94" s="1">
        <v>1191.8659</v>
      </c>
      <c r="O94" s="1">
        <v>1537.557</v>
      </c>
      <c r="P94" s="1">
        <v>3.5</v>
      </c>
    </row>
    <row r="95" spans="1:16" x14ac:dyDescent="0.2">
      <c r="A95">
        <v>1000</v>
      </c>
      <c r="B95" t="s">
        <v>16</v>
      </c>
      <c r="C95">
        <v>1000</v>
      </c>
      <c r="D95" s="1">
        <v>57.599999999999902</v>
      </c>
      <c r="E95" s="1">
        <v>16.187999999999999</v>
      </c>
      <c r="F95" s="1">
        <v>273875.48681500001</v>
      </c>
      <c r="G95" s="1">
        <v>3041.0493999999999</v>
      </c>
      <c r="H95">
        <v>4736.62</v>
      </c>
      <c r="I95" t="s">
        <v>17</v>
      </c>
      <c r="J95">
        <v>400</v>
      </c>
      <c r="K95" s="1">
        <v>38.700000000000003</v>
      </c>
      <c r="L95" s="1">
        <v>15.612</v>
      </c>
      <c r="M95" s="1">
        <v>127703.208852</v>
      </c>
      <c r="N95" s="1">
        <v>1413.9538</v>
      </c>
      <c r="O95" s="1">
        <v>1835.5129999999999</v>
      </c>
      <c r="P95" s="1">
        <v>3.69999999999999</v>
      </c>
    </row>
    <row r="96" spans="1:16" x14ac:dyDescent="0.2">
      <c r="A96">
        <v>1000</v>
      </c>
      <c r="B96" t="s">
        <v>16</v>
      </c>
      <c r="C96">
        <v>1000</v>
      </c>
      <c r="D96" s="1">
        <v>55</v>
      </c>
      <c r="E96" s="1">
        <v>16.29</v>
      </c>
      <c r="F96" s="1">
        <v>273491.71935999999</v>
      </c>
      <c r="G96" s="1">
        <v>3047.8566000000001</v>
      </c>
      <c r="H96">
        <v>4779.1980000000003</v>
      </c>
      <c r="I96" t="s">
        <v>17</v>
      </c>
      <c r="J96">
        <v>450</v>
      </c>
      <c r="K96" s="1">
        <v>41.099999999999902</v>
      </c>
      <c r="L96" s="1">
        <v>15.74</v>
      </c>
      <c r="M96" s="1">
        <v>145087.068466</v>
      </c>
      <c r="N96" s="1">
        <v>1618.0514000000001</v>
      </c>
      <c r="O96" s="1">
        <v>2171.761</v>
      </c>
      <c r="P96" s="1">
        <v>3.9</v>
      </c>
    </row>
    <row r="97" spans="1:16" x14ac:dyDescent="0.2">
      <c r="A97">
        <v>1000</v>
      </c>
      <c r="B97" t="s">
        <v>16</v>
      </c>
      <c r="C97">
        <v>1000</v>
      </c>
      <c r="D97" s="1">
        <v>53.7</v>
      </c>
      <c r="E97" s="1">
        <v>16.228000000000002</v>
      </c>
      <c r="F97" s="1">
        <v>268909.43667799898</v>
      </c>
      <c r="G97" s="1">
        <v>2999.5823999999998</v>
      </c>
      <c r="H97">
        <v>4741.7529999999997</v>
      </c>
      <c r="I97" t="s">
        <v>17</v>
      </c>
      <c r="J97">
        <v>500</v>
      </c>
      <c r="K97" s="1">
        <v>42.199999999999903</v>
      </c>
      <c r="L97" s="1">
        <v>15.691000000000001</v>
      </c>
      <c r="M97" s="1">
        <v>159838.88214899899</v>
      </c>
      <c r="N97" s="1">
        <v>1781.5473999999999</v>
      </c>
      <c r="O97" s="1">
        <v>2477.3339999999998</v>
      </c>
      <c r="P97" s="1">
        <v>4.0999999999999996</v>
      </c>
    </row>
    <row r="98" spans="1:16" x14ac:dyDescent="0.2">
      <c r="A98">
        <v>1000</v>
      </c>
      <c r="B98" t="s">
        <v>16</v>
      </c>
      <c r="C98">
        <v>1000</v>
      </c>
      <c r="D98" s="1">
        <v>48.699999999999903</v>
      </c>
      <c r="E98" s="1">
        <v>16.507000000000001</v>
      </c>
      <c r="F98" s="1">
        <v>287305.63964299997</v>
      </c>
      <c r="G98" s="1">
        <v>3213.5707000000002</v>
      </c>
      <c r="H98">
        <v>4814.83</v>
      </c>
      <c r="I98" t="s">
        <v>17</v>
      </c>
      <c r="J98">
        <v>650</v>
      </c>
      <c r="K98" s="1">
        <v>46.6</v>
      </c>
      <c r="L98" s="1">
        <v>16.02</v>
      </c>
      <c r="M98" s="1">
        <v>226532.38220399999</v>
      </c>
      <c r="N98" s="1">
        <v>2527.4079000000002</v>
      </c>
      <c r="O98" s="1">
        <v>3454.9670000000001</v>
      </c>
      <c r="P98" s="1">
        <v>4.7</v>
      </c>
    </row>
    <row r="99" spans="1:16" x14ac:dyDescent="0.2">
      <c r="A99">
        <v>1000</v>
      </c>
      <c r="B99" t="s">
        <v>16</v>
      </c>
      <c r="C99">
        <v>1000</v>
      </c>
      <c r="D99" s="1">
        <v>45.5</v>
      </c>
      <c r="E99" s="1">
        <v>16.419</v>
      </c>
      <c r="F99" s="1">
        <v>272342.14418800001</v>
      </c>
      <c r="G99" s="1">
        <v>3020.3013999999998</v>
      </c>
      <c r="H99">
        <v>4807.8980000000001</v>
      </c>
      <c r="I99" t="s">
        <v>17</v>
      </c>
      <c r="J99">
        <v>700</v>
      </c>
      <c r="K99" s="1">
        <v>50.6</v>
      </c>
      <c r="L99" s="1">
        <v>15.964</v>
      </c>
      <c r="M99" s="1">
        <v>232015.10999200001</v>
      </c>
      <c r="N99" s="1">
        <v>2571.8793000000001</v>
      </c>
      <c r="O99" s="1">
        <v>3713.2629999999999</v>
      </c>
      <c r="P99" s="1">
        <v>3.9</v>
      </c>
    </row>
    <row r="100" spans="1:16" x14ac:dyDescent="0.2">
      <c r="A100">
        <v>1000</v>
      </c>
      <c r="B100" t="s">
        <v>16</v>
      </c>
      <c r="C100">
        <v>1000</v>
      </c>
      <c r="D100" s="1">
        <v>47.599999999999902</v>
      </c>
      <c r="E100" s="1">
        <v>16.402000000000001</v>
      </c>
      <c r="F100" s="1">
        <v>284280.66378499998</v>
      </c>
      <c r="G100" s="1">
        <v>3136.0772000000002</v>
      </c>
      <c r="H100">
        <v>4799.2309999999998</v>
      </c>
      <c r="I100" t="s">
        <v>17</v>
      </c>
      <c r="J100">
        <v>750</v>
      </c>
      <c r="K100" s="1">
        <v>49.1</v>
      </c>
      <c r="L100" s="1">
        <v>15.926</v>
      </c>
      <c r="M100" s="1">
        <v>259693.99965799999</v>
      </c>
      <c r="N100" s="1">
        <v>2867.3168999999998</v>
      </c>
      <c r="O100" s="1">
        <v>3942.6559999999999</v>
      </c>
      <c r="P100" s="1">
        <v>3.3</v>
      </c>
    </row>
    <row r="101" spans="1:16" x14ac:dyDescent="0.2">
      <c r="A101">
        <v>1000</v>
      </c>
      <c r="B101" t="s">
        <v>16</v>
      </c>
      <c r="C101">
        <v>1000</v>
      </c>
      <c r="D101" s="1">
        <v>43.1</v>
      </c>
      <c r="E101" s="1">
        <v>16.393999999999998</v>
      </c>
      <c r="F101" s="1">
        <v>274565.47802699998</v>
      </c>
      <c r="G101" s="1">
        <v>3110.4337</v>
      </c>
      <c r="H101">
        <v>4820.9759999999997</v>
      </c>
      <c r="I101" t="s">
        <v>17</v>
      </c>
      <c r="J101">
        <v>800</v>
      </c>
      <c r="K101" s="1">
        <v>53</v>
      </c>
      <c r="L101" s="1">
        <v>15.962999999999999</v>
      </c>
      <c r="M101" s="1">
        <v>266744.83448399999</v>
      </c>
      <c r="N101" s="1">
        <v>3021.9787999999999</v>
      </c>
      <c r="O101" s="1">
        <v>4184.5969999999998</v>
      </c>
      <c r="P101" s="1">
        <v>3.9</v>
      </c>
    </row>
    <row r="102" spans="1:16" x14ac:dyDescent="0.2">
      <c r="A102">
        <v>1000</v>
      </c>
      <c r="B102" t="s">
        <v>16</v>
      </c>
      <c r="C102">
        <v>1000</v>
      </c>
      <c r="D102" s="1">
        <v>44.6</v>
      </c>
      <c r="E102" s="1">
        <v>16.09</v>
      </c>
      <c r="F102" s="1">
        <v>273745.50778099999</v>
      </c>
      <c r="G102" s="1">
        <v>3295.2736</v>
      </c>
      <c r="H102">
        <v>4750.9189999999999</v>
      </c>
      <c r="I102" t="s">
        <v>17</v>
      </c>
      <c r="J102">
        <v>850</v>
      </c>
      <c r="K102" s="1">
        <v>53.6</v>
      </c>
      <c r="L102" s="1">
        <v>15.644</v>
      </c>
      <c r="M102" s="1">
        <v>281123.81471399998</v>
      </c>
      <c r="N102" s="1">
        <v>3379.183</v>
      </c>
      <c r="O102" s="1">
        <v>4292.4870000000001</v>
      </c>
      <c r="P102" s="1">
        <v>1.7999999999999901</v>
      </c>
    </row>
    <row r="103" spans="1:16" x14ac:dyDescent="0.2">
      <c r="A103">
        <v>1000</v>
      </c>
      <c r="B103" t="s">
        <v>16</v>
      </c>
      <c r="C103">
        <v>1000</v>
      </c>
      <c r="D103" s="1">
        <v>43.8</v>
      </c>
      <c r="E103" s="1">
        <v>16.207000000000001</v>
      </c>
      <c r="F103" s="1">
        <v>277560.68802300002</v>
      </c>
      <c r="G103" s="1">
        <v>3386.6446999999998</v>
      </c>
      <c r="H103">
        <v>4775.4380000000001</v>
      </c>
      <c r="I103" t="s">
        <v>17</v>
      </c>
      <c r="J103">
        <v>900</v>
      </c>
      <c r="K103" s="1">
        <v>53.3</v>
      </c>
      <c r="L103" s="1">
        <v>15.769</v>
      </c>
      <c r="M103" s="1">
        <v>302449.28879399999</v>
      </c>
      <c r="N103" s="1">
        <v>3683.317</v>
      </c>
      <c r="O103" s="1">
        <v>4541.9759999999997</v>
      </c>
      <c r="P103" s="1">
        <v>2.9</v>
      </c>
    </row>
    <row r="104" spans="1:16" x14ac:dyDescent="0.2">
      <c r="A104">
        <v>1000</v>
      </c>
      <c r="B104" t="s">
        <v>16</v>
      </c>
      <c r="C104">
        <v>1000</v>
      </c>
      <c r="D104" s="1">
        <v>37.700000000000003</v>
      </c>
      <c r="E104" s="1">
        <v>16.016999999999999</v>
      </c>
      <c r="F104" s="1">
        <v>278155.26141799998</v>
      </c>
      <c r="G104" s="1">
        <v>3365.8051</v>
      </c>
      <c r="H104">
        <v>4715.165</v>
      </c>
      <c r="I104" t="s">
        <v>17</v>
      </c>
      <c r="J104">
        <v>1000</v>
      </c>
      <c r="K104" s="1">
        <v>60.3</v>
      </c>
      <c r="L104" s="1">
        <v>15.64</v>
      </c>
      <c r="M104" s="1">
        <v>334996.09405299998</v>
      </c>
      <c r="N104" s="1">
        <v>4050.5843</v>
      </c>
      <c r="O104" s="1">
        <v>4830.9610000000002</v>
      </c>
      <c r="P104" s="1">
        <v>2</v>
      </c>
    </row>
    <row r="105" spans="1:16" x14ac:dyDescent="0.2">
      <c r="A105">
        <v>1000</v>
      </c>
      <c r="B105" t="s">
        <v>16</v>
      </c>
      <c r="C105">
        <v>1000</v>
      </c>
      <c r="D105" s="1">
        <v>25.2</v>
      </c>
      <c r="E105" s="1">
        <v>15.673999999999999</v>
      </c>
      <c r="F105" s="1">
        <v>442230.81465899898</v>
      </c>
      <c r="G105" s="1">
        <v>3370.3245000000002</v>
      </c>
      <c r="H105">
        <v>4677.6989999999996</v>
      </c>
      <c r="I105" t="s">
        <v>17</v>
      </c>
      <c r="J105">
        <v>2000</v>
      </c>
      <c r="K105" s="1">
        <v>72.3</v>
      </c>
      <c r="L105" s="1">
        <v>15.422000000000001</v>
      </c>
      <c r="M105" s="1">
        <v>1054352.662458</v>
      </c>
      <c r="N105" s="1">
        <v>5124.9461000000001</v>
      </c>
      <c r="O105" s="1">
        <v>8265.5589999999993</v>
      </c>
      <c r="P105" s="1">
        <v>2.5</v>
      </c>
    </row>
    <row r="106" spans="1:16" x14ac:dyDescent="0.2">
      <c r="A106">
        <v>1000</v>
      </c>
      <c r="B106" t="s">
        <v>16</v>
      </c>
      <c r="C106">
        <v>1000</v>
      </c>
      <c r="D106" s="1">
        <v>19.600000000000001</v>
      </c>
      <c r="E106" s="1">
        <v>15.05</v>
      </c>
      <c r="F106" s="1">
        <v>256575.84808</v>
      </c>
      <c r="G106" s="1">
        <v>3754.5255999999999</v>
      </c>
      <c r="H106">
        <v>4538.7299999999996</v>
      </c>
      <c r="I106" t="s">
        <v>17</v>
      </c>
      <c r="J106">
        <v>3000</v>
      </c>
      <c r="K106" s="1">
        <v>78.5</v>
      </c>
      <c r="L106" s="1">
        <v>14.853999999999999</v>
      </c>
      <c r="M106" s="1">
        <v>931301.41177400004</v>
      </c>
      <c r="N106" s="1">
        <v>13597.4211</v>
      </c>
      <c r="O106" s="1">
        <v>12554.513000000001</v>
      </c>
      <c r="P106" s="1">
        <v>1.9</v>
      </c>
    </row>
    <row r="107" spans="1:16" x14ac:dyDescent="0.2">
      <c r="A107">
        <v>1000</v>
      </c>
      <c r="B107" t="s">
        <v>16</v>
      </c>
      <c r="C107">
        <v>1000</v>
      </c>
      <c r="D107" s="1">
        <v>15.299999999999899</v>
      </c>
      <c r="E107" s="1">
        <v>14.497</v>
      </c>
      <c r="F107" s="1">
        <v>267014.41927499999</v>
      </c>
      <c r="G107" s="1">
        <v>3773.3836999999999</v>
      </c>
      <c r="H107">
        <v>4429.2420000000002</v>
      </c>
      <c r="I107" t="s">
        <v>17</v>
      </c>
      <c r="J107">
        <v>4000</v>
      </c>
      <c r="K107" s="1">
        <v>82.699999999999903</v>
      </c>
      <c r="L107" s="1">
        <v>14.343999999999999</v>
      </c>
      <c r="M107" s="1">
        <v>1300878.2941659901</v>
      </c>
      <c r="N107" s="1">
        <v>18386.1976</v>
      </c>
      <c r="O107" s="1">
        <v>16501.079000000002</v>
      </c>
      <c r="P107" s="1">
        <v>2</v>
      </c>
    </row>
    <row r="108" spans="1:16" x14ac:dyDescent="0.2">
      <c r="A108">
        <v>1000</v>
      </c>
      <c r="B108" t="s">
        <v>16</v>
      </c>
      <c r="C108">
        <v>1000</v>
      </c>
      <c r="D108" s="1">
        <v>12.8</v>
      </c>
      <c r="E108" s="1">
        <v>14.151999999999999</v>
      </c>
      <c r="F108" s="1">
        <v>250018.98299399999</v>
      </c>
      <c r="G108" s="1">
        <v>3527.0358000000001</v>
      </c>
      <c r="H108">
        <v>4353.1419999999998</v>
      </c>
      <c r="I108" t="s">
        <v>17</v>
      </c>
      <c r="J108">
        <v>5000</v>
      </c>
      <c r="K108" s="1">
        <v>84.8</v>
      </c>
      <c r="L108" s="1">
        <v>14.023999999999999</v>
      </c>
      <c r="M108" s="1">
        <v>1529108.846902</v>
      </c>
      <c r="N108" s="1">
        <v>21551.1083</v>
      </c>
      <c r="O108" s="1">
        <v>20052.928</v>
      </c>
      <c r="P108" s="1">
        <v>2.4</v>
      </c>
    </row>
    <row r="109" spans="1:16" x14ac:dyDescent="0.2">
      <c r="A109">
        <v>1000</v>
      </c>
      <c r="B109" t="s">
        <v>16</v>
      </c>
      <c r="C109">
        <v>1000</v>
      </c>
      <c r="D109" s="1">
        <v>10.8</v>
      </c>
      <c r="E109" s="1">
        <v>14.007</v>
      </c>
      <c r="F109" s="1">
        <v>256471.13382399999</v>
      </c>
      <c r="G109" s="1">
        <v>3625.4872999999998</v>
      </c>
      <c r="H109">
        <v>4331.9229999999998</v>
      </c>
      <c r="I109" t="s">
        <v>17</v>
      </c>
      <c r="J109">
        <v>6000</v>
      </c>
      <c r="K109" s="1">
        <v>88.2</v>
      </c>
      <c r="L109" s="1">
        <v>13.898999999999999</v>
      </c>
      <c r="M109" s="1">
        <v>1899931.826131</v>
      </c>
      <c r="N109" s="1">
        <v>26714.3478</v>
      </c>
      <c r="O109" s="1">
        <v>23551.054</v>
      </c>
      <c r="P109" s="1">
        <v>1</v>
      </c>
    </row>
    <row r="110" spans="1:16" x14ac:dyDescent="0.2">
      <c r="A110">
        <v>1000</v>
      </c>
      <c r="B110" t="s">
        <v>16</v>
      </c>
      <c r="C110">
        <v>1000</v>
      </c>
      <c r="D110" s="1">
        <v>10.5</v>
      </c>
      <c r="E110" s="1">
        <v>13.808</v>
      </c>
      <c r="F110" s="1">
        <v>258480.35666299899</v>
      </c>
      <c r="G110" s="1">
        <v>3283.5560999999998</v>
      </c>
      <c r="H110">
        <v>4281.2340000000004</v>
      </c>
      <c r="I110" t="s">
        <v>17</v>
      </c>
      <c r="J110">
        <v>7000</v>
      </c>
      <c r="K110" s="1">
        <v>89</v>
      </c>
      <c r="L110" s="1">
        <v>13.702999999999999</v>
      </c>
      <c r="M110" s="1">
        <v>2209137.4730440001</v>
      </c>
      <c r="N110" s="1">
        <v>28027.941699999999</v>
      </c>
      <c r="O110" s="1">
        <v>26711.572</v>
      </c>
      <c r="P110" s="1">
        <v>0.5</v>
      </c>
    </row>
    <row r="111" spans="1:16" x14ac:dyDescent="0.2">
      <c r="A111">
        <v>1000</v>
      </c>
      <c r="B111" t="s">
        <v>16</v>
      </c>
      <c r="C111">
        <v>1000</v>
      </c>
      <c r="D111" s="1">
        <v>11.4</v>
      </c>
      <c r="E111" s="1">
        <v>13.712</v>
      </c>
      <c r="F111" s="1">
        <v>256929.828752</v>
      </c>
      <c r="G111" s="1">
        <v>3253.1595000000002</v>
      </c>
      <c r="H111">
        <v>4268.7579999999998</v>
      </c>
      <c r="I111" t="s">
        <v>17</v>
      </c>
      <c r="J111">
        <v>8000</v>
      </c>
      <c r="K111" s="1">
        <v>87.9</v>
      </c>
      <c r="L111" s="1">
        <v>13.598000000000001</v>
      </c>
      <c r="M111" s="1">
        <v>2502062.7470260002</v>
      </c>
      <c r="N111" s="1">
        <v>31743.773700000002</v>
      </c>
      <c r="O111" s="1">
        <v>30068.572</v>
      </c>
      <c r="P111" s="1">
        <v>0.7</v>
      </c>
    </row>
    <row r="112" spans="1:16" x14ac:dyDescent="0.2">
      <c r="A112">
        <v>1000</v>
      </c>
      <c r="B112" t="s">
        <v>16</v>
      </c>
      <c r="C112">
        <v>1000</v>
      </c>
      <c r="D112" s="1">
        <v>10.1</v>
      </c>
      <c r="E112" s="1">
        <v>13.772</v>
      </c>
      <c r="F112" s="1">
        <v>263810.42038600001</v>
      </c>
      <c r="G112" s="1">
        <v>3434.2328000000002</v>
      </c>
      <c r="H112">
        <v>4262.5360000000001</v>
      </c>
      <c r="I112" t="s">
        <v>17</v>
      </c>
      <c r="J112">
        <v>9000</v>
      </c>
      <c r="K112" s="1">
        <v>88.9</v>
      </c>
      <c r="L112" s="1">
        <v>13.670999999999999</v>
      </c>
      <c r="M112" s="1">
        <v>2923264.5178760001</v>
      </c>
      <c r="N112" s="1">
        <v>38004.347800000003</v>
      </c>
      <c r="O112" s="1">
        <v>33728.474000000002</v>
      </c>
      <c r="P112" s="1">
        <v>1</v>
      </c>
    </row>
    <row r="113" spans="1:16" x14ac:dyDescent="0.2">
      <c r="A113">
        <v>1000</v>
      </c>
      <c r="B113" t="s">
        <v>16</v>
      </c>
      <c r="C113">
        <v>1000</v>
      </c>
      <c r="D113" s="1">
        <v>99</v>
      </c>
      <c r="E113" s="1">
        <v>7.7640000000000002</v>
      </c>
      <c r="F113" s="1">
        <v>170158.33188299899</v>
      </c>
      <c r="G113" s="1">
        <v>2036.5569</v>
      </c>
      <c r="H113">
        <v>2387.0590000000002</v>
      </c>
      <c r="I113" t="s">
        <v>18</v>
      </c>
      <c r="J113">
        <v>5</v>
      </c>
      <c r="K113" s="1">
        <v>0.89999999999999902</v>
      </c>
      <c r="L113" s="1">
        <v>6.774</v>
      </c>
      <c r="M113" s="1">
        <v>10439.953409</v>
      </c>
      <c r="N113" s="1">
        <v>125.999</v>
      </c>
      <c r="O113" s="1">
        <v>10.616</v>
      </c>
      <c r="P113" s="1">
        <v>0.1</v>
      </c>
    </row>
    <row r="114" spans="1:16" x14ac:dyDescent="0.2">
      <c r="A114">
        <v>1000</v>
      </c>
      <c r="B114" t="s">
        <v>16</v>
      </c>
      <c r="C114">
        <v>1000</v>
      </c>
      <c r="D114" s="1">
        <v>94.699999999999903</v>
      </c>
      <c r="E114" s="1">
        <v>9.4510000000000005</v>
      </c>
      <c r="F114" s="1">
        <v>173730.92881799999</v>
      </c>
      <c r="G114" s="1">
        <v>2354.7257</v>
      </c>
      <c r="H114">
        <v>2899.9389999999999</v>
      </c>
      <c r="I114" t="s">
        <v>18</v>
      </c>
      <c r="J114">
        <v>10</v>
      </c>
      <c r="K114" s="1">
        <v>3.8</v>
      </c>
      <c r="L114" s="1">
        <v>8.5039999999999996</v>
      </c>
      <c r="M114" s="1">
        <v>15559.343156999999</v>
      </c>
      <c r="N114" s="1">
        <v>210.17169999999999</v>
      </c>
      <c r="O114" s="1">
        <v>28.885000000000002</v>
      </c>
      <c r="P114" s="1">
        <v>1.5</v>
      </c>
    </row>
    <row r="115" spans="1:16" x14ac:dyDescent="0.2">
      <c r="A115">
        <v>1000</v>
      </c>
      <c r="B115" t="s">
        <v>16</v>
      </c>
      <c r="C115">
        <v>1000</v>
      </c>
      <c r="D115" s="1">
        <v>89.2</v>
      </c>
      <c r="E115" s="1">
        <v>10.212</v>
      </c>
      <c r="F115" s="1">
        <v>186961.87229899899</v>
      </c>
      <c r="G115" s="1">
        <v>2458.9589999999998</v>
      </c>
      <c r="H115">
        <v>3088.7809999999999</v>
      </c>
      <c r="I115" t="s">
        <v>18</v>
      </c>
      <c r="J115">
        <v>20</v>
      </c>
      <c r="K115" s="1">
        <v>8.6</v>
      </c>
      <c r="L115" s="1">
        <v>9.32</v>
      </c>
      <c r="M115" s="1">
        <v>32959.310914000002</v>
      </c>
      <c r="N115" s="1">
        <v>432.75420000000003</v>
      </c>
      <c r="O115" s="1">
        <v>70.551000000000002</v>
      </c>
      <c r="P115" s="1">
        <v>2.19999999999999</v>
      </c>
    </row>
    <row r="116" spans="1:16" x14ac:dyDescent="0.2">
      <c r="A116">
        <v>1000</v>
      </c>
      <c r="B116" t="s">
        <v>16</v>
      </c>
      <c r="C116">
        <v>1000</v>
      </c>
      <c r="D116" s="1">
        <v>79</v>
      </c>
      <c r="E116" s="1">
        <v>12.79</v>
      </c>
      <c r="F116" s="1">
        <v>221696.704726</v>
      </c>
      <c r="G116" s="1">
        <v>2970.5034999999998</v>
      </c>
      <c r="H116">
        <v>3786.069</v>
      </c>
      <c r="I116" t="s">
        <v>18</v>
      </c>
      <c r="J116">
        <v>30</v>
      </c>
      <c r="K116" s="1">
        <v>17.5</v>
      </c>
      <c r="L116" s="1">
        <v>12</v>
      </c>
      <c r="M116" s="1">
        <v>58469.459316</v>
      </c>
      <c r="N116" s="1">
        <v>783.31870000000004</v>
      </c>
      <c r="O116" s="1">
        <v>107.416</v>
      </c>
      <c r="P116" s="1">
        <v>3.5</v>
      </c>
    </row>
    <row r="117" spans="1:16" x14ac:dyDescent="0.2">
      <c r="A117">
        <v>1000</v>
      </c>
      <c r="B117" t="s">
        <v>16</v>
      </c>
      <c r="C117">
        <v>1000</v>
      </c>
      <c r="D117" s="1">
        <v>72.8</v>
      </c>
      <c r="E117" s="1">
        <v>13.487</v>
      </c>
      <c r="F117" s="1">
        <v>225137.81320100001</v>
      </c>
      <c r="G117" s="1">
        <v>3041.8254000000002</v>
      </c>
      <c r="H117">
        <v>3950.8339999999998</v>
      </c>
      <c r="I117" t="s">
        <v>18</v>
      </c>
      <c r="J117">
        <v>40</v>
      </c>
      <c r="K117" s="1">
        <v>22.1</v>
      </c>
      <c r="L117" s="1">
        <v>12.759</v>
      </c>
      <c r="M117" s="1">
        <v>77752.772320999997</v>
      </c>
      <c r="N117" s="1">
        <v>1049.4783</v>
      </c>
      <c r="O117" s="1">
        <v>139.15799999999999</v>
      </c>
      <c r="P117" s="1">
        <v>5.0999999999999996</v>
      </c>
    </row>
    <row r="118" spans="1:16" x14ac:dyDescent="0.2">
      <c r="A118">
        <v>1000</v>
      </c>
      <c r="B118" t="s">
        <v>16</v>
      </c>
      <c r="C118">
        <v>1000</v>
      </c>
      <c r="D118" s="1">
        <v>63.5</v>
      </c>
      <c r="E118" s="1">
        <v>14.076000000000001</v>
      </c>
      <c r="F118" s="1">
        <v>227155.04068599999</v>
      </c>
      <c r="G118" s="1">
        <v>3552.9443000000001</v>
      </c>
      <c r="H118">
        <v>4095.0459999999998</v>
      </c>
      <c r="I118" t="s">
        <v>18</v>
      </c>
      <c r="J118">
        <v>50</v>
      </c>
      <c r="K118" s="1">
        <v>32.9</v>
      </c>
      <c r="L118" s="1">
        <v>13.441000000000001</v>
      </c>
      <c r="M118" s="1">
        <v>98259.739786000006</v>
      </c>
      <c r="N118" s="1">
        <v>1537.2135000000001</v>
      </c>
      <c r="O118" s="1">
        <v>191.93600000000001</v>
      </c>
      <c r="P118" s="1">
        <v>3.5999999999999899</v>
      </c>
    </row>
    <row r="119" spans="1:16" x14ac:dyDescent="0.2">
      <c r="A119">
        <v>1000</v>
      </c>
      <c r="B119" t="s">
        <v>16</v>
      </c>
      <c r="C119">
        <v>1000</v>
      </c>
      <c r="D119" s="1">
        <v>61.6</v>
      </c>
      <c r="E119" s="1">
        <v>14.461</v>
      </c>
      <c r="F119" s="1">
        <v>239161.74875699999</v>
      </c>
      <c r="G119" s="1">
        <v>3515.9701</v>
      </c>
      <c r="H119">
        <v>4199.2120000000004</v>
      </c>
      <c r="I119" t="s">
        <v>18</v>
      </c>
      <c r="J119">
        <v>60</v>
      </c>
      <c r="K119" s="1">
        <v>34.599999999999902</v>
      </c>
      <c r="L119" s="1">
        <v>13.845000000000001</v>
      </c>
      <c r="M119" s="1">
        <v>125093.751057</v>
      </c>
      <c r="N119" s="1">
        <v>1839.741</v>
      </c>
      <c r="O119" s="1">
        <v>262.42500000000001</v>
      </c>
      <c r="P119" s="1">
        <v>3.8</v>
      </c>
    </row>
    <row r="120" spans="1:16" x14ac:dyDescent="0.2">
      <c r="A120">
        <v>1000</v>
      </c>
      <c r="B120" t="s">
        <v>16</v>
      </c>
      <c r="C120">
        <v>1000</v>
      </c>
      <c r="D120" s="1">
        <v>56.699999999999903</v>
      </c>
      <c r="E120" s="1">
        <v>14.829000000000001</v>
      </c>
      <c r="F120" s="1">
        <v>242153.09232299999</v>
      </c>
      <c r="G120" s="1">
        <v>3296.8506000000002</v>
      </c>
      <c r="H120">
        <v>4298.9960000000001</v>
      </c>
      <c r="I120" t="s">
        <v>18</v>
      </c>
      <c r="J120">
        <v>70</v>
      </c>
      <c r="K120" s="1">
        <v>40.1</v>
      </c>
      <c r="L120" s="1">
        <v>14.262</v>
      </c>
      <c r="M120" s="1">
        <v>146215.602759</v>
      </c>
      <c r="N120" s="1">
        <v>1986.8505</v>
      </c>
      <c r="O120" s="1">
        <v>347.95100000000002</v>
      </c>
      <c r="P120" s="1">
        <v>3.2</v>
      </c>
    </row>
    <row r="121" spans="1:16" x14ac:dyDescent="0.2">
      <c r="A121">
        <v>1000</v>
      </c>
      <c r="B121" t="s">
        <v>16</v>
      </c>
      <c r="C121">
        <v>1000</v>
      </c>
      <c r="D121" s="1">
        <v>53.6</v>
      </c>
      <c r="E121" s="1">
        <v>15.188000000000001</v>
      </c>
      <c r="F121" s="1">
        <v>247992.11322</v>
      </c>
      <c r="G121" s="1">
        <v>3299.4908999999998</v>
      </c>
      <c r="H121">
        <v>4411.33</v>
      </c>
      <c r="I121" t="s">
        <v>18</v>
      </c>
      <c r="J121">
        <v>80</v>
      </c>
      <c r="K121" s="1">
        <v>42.4</v>
      </c>
      <c r="L121" s="1">
        <v>14.651999999999999</v>
      </c>
      <c r="M121" s="1">
        <v>170832.49461699999</v>
      </c>
      <c r="N121" s="1">
        <v>2269.0243999999998</v>
      </c>
      <c r="O121" s="1">
        <v>439.75200000000001</v>
      </c>
      <c r="P121" s="1">
        <v>4</v>
      </c>
    </row>
    <row r="122" spans="1:16" x14ac:dyDescent="0.2">
      <c r="A122">
        <v>1000</v>
      </c>
      <c r="B122" t="s">
        <v>16</v>
      </c>
      <c r="C122">
        <v>1000</v>
      </c>
      <c r="D122" s="1">
        <v>50.4</v>
      </c>
      <c r="E122" s="1">
        <v>15.241</v>
      </c>
      <c r="F122" s="1">
        <v>249152.169872</v>
      </c>
      <c r="G122" s="1">
        <v>3424.0326</v>
      </c>
      <c r="H122">
        <v>4399.3900000000003</v>
      </c>
      <c r="I122" t="s">
        <v>18</v>
      </c>
      <c r="J122">
        <v>90</v>
      </c>
      <c r="K122" s="1">
        <v>45.7</v>
      </c>
      <c r="L122" s="1">
        <v>14.737</v>
      </c>
      <c r="M122" s="1">
        <v>192464.887452</v>
      </c>
      <c r="N122" s="1">
        <v>2638.0789</v>
      </c>
      <c r="O122" s="1">
        <v>513.12199999999996</v>
      </c>
      <c r="P122" s="1">
        <v>3.9</v>
      </c>
    </row>
    <row r="123" spans="1:16" x14ac:dyDescent="0.2">
      <c r="A123">
        <v>1000</v>
      </c>
      <c r="B123" t="s">
        <v>16</v>
      </c>
      <c r="C123">
        <v>1000</v>
      </c>
      <c r="D123" s="1">
        <v>48.8</v>
      </c>
      <c r="E123" s="1">
        <v>15.281000000000001</v>
      </c>
      <c r="F123" s="1">
        <v>248819.866882</v>
      </c>
      <c r="G123" s="1">
        <v>3417.4933000000001</v>
      </c>
      <c r="H123">
        <v>4416.8339999999998</v>
      </c>
      <c r="I123" t="s">
        <v>18</v>
      </c>
      <c r="J123">
        <v>100</v>
      </c>
      <c r="K123" s="1">
        <v>48.1</v>
      </c>
      <c r="L123" s="1">
        <v>14.792999999999999</v>
      </c>
      <c r="M123" s="1">
        <v>213175.73045999999</v>
      </c>
      <c r="N123" s="1">
        <v>2918.5540000000001</v>
      </c>
      <c r="O123" s="1">
        <v>577.48299999999995</v>
      </c>
      <c r="P123" s="1">
        <v>3.1</v>
      </c>
    </row>
    <row r="124" spans="1:16" x14ac:dyDescent="0.2">
      <c r="A124">
        <v>1000</v>
      </c>
      <c r="B124" t="s">
        <v>16</v>
      </c>
      <c r="C124">
        <v>1000</v>
      </c>
      <c r="D124" s="1">
        <v>40.9</v>
      </c>
      <c r="E124" s="1">
        <v>15.945</v>
      </c>
      <c r="F124" s="1">
        <v>258848.344404</v>
      </c>
      <c r="G124" s="1">
        <v>3533.0286999999998</v>
      </c>
      <c r="H124">
        <v>4579.808</v>
      </c>
      <c r="I124" t="s">
        <v>18</v>
      </c>
      <c r="J124">
        <v>150</v>
      </c>
      <c r="K124" s="1">
        <v>54.9</v>
      </c>
      <c r="L124" s="1">
        <v>15.536</v>
      </c>
      <c r="M124" s="1">
        <v>325027.86630299903</v>
      </c>
      <c r="N124" s="1">
        <v>4434.7376000000004</v>
      </c>
      <c r="O124" s="1">
        <v>812.46400000000006</v>
      </c>
      <c r="P124" s="1">
        <v>4.2</v>
      </c>
    </row>
    <row r="125" spans="1:16" x14ac:dyDescent="0.2">
      <c r="A125">
        <v>1000</v>
      </c>
      <c r="B125" t="s">
        <v>16</v>
      </c>
      <c r="C125">
        <v>1000</v>
      </c>
      <c r="D125" s="1">
        <v>32.799999999999997</v>
      </c>
      <c r="E125" s="1">
        <v>16.363</v>
      </c>
      <c r="F125" s="1">
        <v>267574.15667200001</v>
      </c>
      <c r="G125" s="1">
        <v>3561.9065000000001</v>
      </c>
      <c r="H125">
        <v>4706.9030000000002</v>
      </c>
      <c r="I125" t="s">
        <v>18</v>
      </c>
      <c r="J125">
        <v>200</v>
      </c>
      <c r="K125" s="1">
        <v>63.5</v>
      </c>
      <c r="L125" s="1">
        <v>16.035</v>
      </c>
      <c r="M125" s="1">
        <v>445121.984245</v>
      </c>
      <c r="N125" s="1">
        <v>5920.1911</v>
      </c>
      <c r="O125" s="1">
        <v>995.51</v>
      </c>
      <c r="P125" s="1">
        <v>3.69999999999999</v>
      </c>
    </row>
    <row r="126" spans="1:16" x14ac:dyDescent="0.2">
      <c r="A126">
        <v>1000</v>
      </c>
      <c r="B126" t="s">
        <v>16</v>
      </c>
      <c r="C126">
        <v>1000</v>
      </c>
      <c r="D126" s="1">
        <v>25.5</v>
      </c>
      <c r="E126" s="1">
        <v>16.481999999999999</v>
      </c>
      <c r="F126" s="1">
        <v>264901.58012100001</v>
      </c>
      <c r="G126" s="1">
        <v>3534.4205999999999</v>
      </c>
      <c r="H126">
        <v>4719.4830000000002</v>
      </c>
      <c r="I126" t="s">
        <v>18</v>
      </c>
      <c r="J126">
        <v>250</v>
      </c>
      <c r="K126" s="1">
        <v>71.2</v>
      </c>
      <c r="L126" s="1">
        <v>16.227</v>
      </c>
      <c r="M126" s="1">
        <v>556126.86988000001</v>
      </c>
      <c r="N126" s="1">
        <v>7409.4684999999999</v>
      </c>
      <c r="O126" s="1">
        <v>1178.7860000000001</v>
      </c>
      <c r="P126" s="1">
        <v>3.3</v>
      </c>
    </row>
    <row r="127" spans="1:16" x14ac:dyDescent="0.2">
      <c r="A127">
        <v>1000</v>
      </c>
      <c r="B127" t="s">
        <v>16</v>
      </c>
      <c r="C127">
        <v>1000</v>
      </c>
      <c r="D127" s="1">
        <v>20.8</v>
      </c>
      <c r="E127" s="1">
        <v>16.713999999999999</v>
      </c>
      <c r="F127" s="1">
        <v>269189.22882999998</v>
      </c>
      <c r="G127" s="1">
        <v>3163.4944</v>
      </c>
      <c r="H127">
        <v>4779.5379999999996</v>
      </c>
      <c r="I127" t="s">
        <v>18</v>
      </c>
      <c r="J127">
        <v>300</v>
      </c>
      <c r="K127" s="1">
        <v>76.400000000000006</v>
      </c>
      <c r="L127" s="1">
        <v>16.506</v>
      </c>
      <c r="M127" s="1">
        <v>669915.06549399998</v>
      </c>
      <c r="N127" s="1">
        <v>7819.6031999999996</v>
      </c>
      <c r="O127" s="1">
        <v>1419.021</v>
      </c>
      <c r="P127" s="1">
        <v>2.8</v>
      </c>
    </row>
    <row r="128" spans="1:16" x14ac:dyDescent="0.2">
      <c r="A128">
        <v>1000</v>
      </c>
      <c r="B128" t="s">
        <v>16</v>
      </c>
      <c r="C128">
        <v>1000</v>
      </c>
      <c r="D128" s="1">
        <v>19.600000000000001</v>
      </c>
      <c r="E128" s="1">
        <v>16.885999999999999</v>
      </c>
      <c r="F128" s="1">
        <v>276140.99387100001</v>
      </c>
      <c r="G128" s="1">
        <v>3245.1644999999999</v>
      </c>
      <c r="H128">
        <v>4844.6639999999998</v>
      </c>
      <c r="I128" t="s">
        <v>18</v>
      </c>
      <c r="J128">
        <v>350</v>
      </c>
      <c r="K128" s="1">
        <v>77.2</v>
      </c>
      <c r="L128" s="1">
        <v>16.690000000000001</v>
      </c>
      <c r="M128" s="1">
        <v>797498.21853999898</v>
      </c>
      <c r="N128" s="1">
        <v>9370.0239000000001</v>
      </c>
      <c r="O128" s="1">
        <v>1696.4649999999999</v>
      </c>
      <c r="P128" s="1">
        <v>3.2</v>
      </c>
    </row>
    <row r="129" spans="1:16" x14ac:dyDescent="0.2">
      <c r="A129">
        <v>1000</v>
      </c>
      <c r="B129" t="s">
        <v>16</v>
      </c>
      <c r="C129">
        <v>1000</v>
      </c>
      <c r="D129" s="1">
        <v>18.7</v>
      </c>
      <c r="E129" s="1">
        <v>16.55</v>
      </c>
      <c r="F129" s="1">
        <v>269882.41214899998</v>
      </c>
      <c r="G129" s="1">
        <v>3206.4124999999999</v>
      </c>
      <c r="H129">
        <v>4753.8969999999999</v>
      </c>
      <c r="I129" t="s">
        <v>18</v>
      </c>
      <c r="J129">
        <v>400</v>
      </c>
      <c r="K129" s="1">
        <v>79.3</v>
      </c>
      <c r="L129" s="1">
        <v>16.363</v>
      </c>
      <c r="M129" s="1">
        <v>893371.85767499998</v>
      </c>
      <c r="N129" s="1">
        <v>10581.1435</v>
      </c>
      <c r="O129" s="1">
        <v>1949.588</v>
      </c>
      <c r="P129" s="1">
        <v>2</v>
      </c>
    </row>
    <row r="130" spans="1:16" x14ac:dyDescent="0.2">
      <c r="A130">
        <v>1000</v>
      </c>
      <c r="B130" t="s">
        <v>16</v>
      </c>
      <c r="C130">
        <v>1000</v>
      </c>
      <c r="D130" s="1">
        <v>17.5</v>
      </c>
      <c r="E130" s="1">
        <v>16.687000000000001</v>
      </c>
      <c r="F130" s="1">
        <v>275541.08032200002</v>
      </c>
      <c r="G130" s="1">
        <v>3240.2716999999998</v>
      </c>
      <c r="H130">
        <v>4783.4049999999997</v>
      </c>
      <c r="I130" t="s">
        <v>18</v>
      </c>
      <c r="J130">
        <v>450</v>
      </c>
      <c r="K130" s="1">
        <v>80.099999999999994</v>
      </c>
      <c r="L130" s="1">
        <v>16.512</v>
      </c>
      <c r="M130" s="1">
        <v>1032287.684316</v>
      </c>
      <c r="N130" s="1">
        <v>12122.185799999999</v>
      </c>
      <c r="O130" s="1">
        <v>2276.6289999999999</v>
      </c>
      <c r="P130" s="1">
        <v>2.4</v>
      </c>
    </row>
    <row r="131" spans="1:16" x14ac:dyDescent="0.2">
      <c r="A131">
        <v>1000</v>
      </c>
      <c r="B131" t="s">
        <v>16</v>
      </c>
      <c r="C131">
        <v>1000</v>
      </c>
      <c r="D131" s="1">
        <v>14.399999999999901</v>
      </c>
      <c r="E131" s="1">
        <v>16.678000000000001</v>
      </c>
      <c r="F131" s="1">
        <v>274221.72425299999</v>
      </c>
      <c r="G131" s="1">
        <v>3221.7267000000002</v>
      </c>
      <c r="H131">
        <v>4786.7139999999999</v>
      </c>
      <c r="I131" t="s">
        <v>18</v>
      </c>
      <c r="J131">
        <v>500</v>
      </c>
      <c r="K131" s="1">
        <v>84.3</v>
      </c>
      <c r="L131" s="1">
        <v>16.533999999999999</v>
      </c>
      <c r="M131" s="1">
        <v>1125914.63582699</v>
      </c>
      <c r="N131" s="1">
        <v>13177.7086</v>
      </c>
      <c r="O131" s="1">
        <v>2591.8919999999998</v>
      </c>
      <c r="P131" s="1">
        <v>1.3</v>
      </c>
    </row>
    <row r="132" spans="1:16" x14ac:dyDescent="0.2">
      <c r="A132">
        <v>1000</v>
      </c>
      <c r="B132" t="s">
        <v>16</v>
      </c>
      <c r="C132">
        <v>1000</v>
      </c>
      <c r="D132" s="1">
        <v>10.7</v>
      </c>
      <c r="E132" s="1">
        <v>16.474</v>
      </c>
      <c r="F132" s="1">
        <v>266890.11810399999</v>
      </c>
      <c r="G132" s="1">
        <v>3164.6986000000002</v>
      </c>
      <c r="H132">
        <v>4747.7629999999999</v>
      </c>
      <c r="I132" t="s">
        <v>18</v>
      </c>
      <c r="J132">
        <v>650</v>
      </c>
      <c r="K132" s="1">
        <v>87.4</v>
      </c>
      <c r="L132" s="1">
        <v>16.367000000000001</v>
      </c>
      <c r="M132" s="1">
        <v>1402982.2095969999</v>
      </c>
      <c r="N132" s="1">
        <v>16620.534599999999</v>
      </c>
      <c r="O132" s="1">
        <v>3432.1550000000002</v>
      </c>
      <c r="P132" s="1">
        <v>1.9</v>
      </c>
    </row>
    <row r="133" spans="1:16" x14ac:dyDescent="0.2">
      <c r="A133">
        <v>1000</v>
      </c>
      <c r="B133" t="s">
        <v>16</v>
      </c>
      <c r="C133">
        <v>1000</v>
      </c>
      <c r="D133" s="1">
        <v>9.6999999999999993</v>
      </c>
      <c r="E133" s="1">
        <v>16.344999999999999</v>
      </c>
      <c r="F133" s="1">
        <v>268314.482127</v>
      </c>
      <c r="G133" s="1">
        <v>3180.1309000000001</v>
      </c>
      <c r="H133">
        <v>4703.0919999999996</v>
      </c>
      <c r="I133" t="s">
        <v>18</v>
      </c>
      <c r="J133">
        <v>700</v>
      </c>
      <c r="K133" s="1">
        <v>87.4</v>
      </c>
      <c r="L133" s="1">
        <v>16.248000000000001</v>
      </c>
      <c r="M133" s="1">
        <v>1521167.017833</v>
      </c>
      <c r="N133" s="1">
        <v>18041.694</v>
      </c>
      <c r="O133" s="1">
        <v>3655.8090000000002</v>
      </c>
      <c r="P133" s="1">
        <v>2.9</v>
      </c>
    </row>
    <row r="134" spans="1:16" x14ac:dyDescent="0.2">
      <c r="A134">
        <v>1000</v>
      </c>
      <c r="B134" t="s">
        <v>16</v>
      </c>
      <c r="C134">
        <v>1000</v>
      </c>
      <c r="D134" s="1">
        <v>11.6</v>
      </c>
      <c r="E134" s="1">
        <v>16.454999999999998</v>
      </c>
      <c r="F134" s="1">
        <v>265966.23114300001</v>
      </c>
      <c r="G134" s="1">
        <v>3186.5095999999999</v>
      </c>
      <c r="H134">
        <v>4734.0370000000003</v>
      </c>
      <c r="I134" t="s">
        <v>18</v>
      </c>
      <c r="J134">
        <v>750</v>
      </c>
      <c r="K134" s="1">
        <v>87</v>
      </c>
      <c r="L134" s="1">
        <v>16.338999999999999</v>
      </c>
      <c r="M134" s="1">
        <v>1638428.2383650001</v>
      </c>
      <c r="N134" s="1">
        <v>19591.0344</v>
      </c>
      <c r="O134" s="1">
        <v>3936.2779999999998</v>
      </c>
      <c r="P134" s="1">
        <v>1.4</v>
      </c>
    </row>
    <row r="135" spans="1:16" x14ac:dyDescent="0.2">
      <c r="A135">
        <v>1000</v>
      </c>
      <c r="B135" t="s">
        <v>16</v>
      </c>
      <c r="C135">
        <v>1000</v>
      </c>
      <c r="D135" s="1">
        <v>10.199999999999999</v>
      </c>
      <c r="E135" s="1">
        <v>16.600999999999999</v>
      </c>
      <c r="F135" s="1">
        <v>267763.87431500002</v>
      </c>
      <c r="G135" s="1">
        <v>3200.3845999999999</v>
      </c>
      <c r="H135">
        <v>4766.1419999999998</v>
      </c>
      <c r="I135" t="s">
        <v>18</v>
      </c>
      <c r="J135">
        <v>800</v>
      </c>
      <c r="K135" s="1">
        <v>87.3</v>
      </c>
      <c r="L135" s="1">
        <v>16.498999999999999</v>
      </c>
      <c r="M135" s="1">
        <v>1716674.146644</v>
      </c>
      <c r="N135" s="1">
        <v>20490.876400000001</v>
      </c>
      <c r="O135" s="1">
        <v>4199.1469999999999</v>
      </c>
      <c r="P135" s="1">
        <v>2.5</v>
      </c>
    </row>
    <row r="136" spans="1:16" x14ac:dyDescent="0.2">
      <c r="A136">
        <v>1000</v>
      </c>
      <c r="B136" t="s">
        <v>16</v>
      </c>
      <c r="C136">
        <v>1000</v>
      </c>
      <c r="D136" s="1">
        <v>10.6</v>
      </c>
      <c r="E136" s="1">
        <v>16.113</v>
      </c>
      <c r="F136" s="1">
        <v>265818.170705</v>
      </c>
      <c r="G136" s="1">
        <v>3152.8105999999998</v>
      </c>
      <c r="H136">
        <v>4657.1239999999998</v>
      </c>
      <c r="I136" t="s">
        <v>18</v>
      </c>
      <c r="J136">
        <v>850</v>
      </c>
      <c r="K136" s="1">
        <v>87.6</v>
      </c>
      <c r="L136" s="1">
        <v>16.007000000000001</v>
      </c>
      <c r="M136" s="1">
        <v>1824390.9022319999</v>
      </c>
      <c r="N136" s="1">
        <v>21634.772300000001</v>
      </c>
      <c r="O136" s="1">
        <v>4289.2950000000001</v>
      </c>
      <c r="P136" s="1">
        <v>1.7999999999999901</v>
      </c>
    </row>
    <row r="137" spans="1:16" x14ac:dyDescent="0.2">
      <c r="A137">
        <v>1000</v>
      </c>
      <c r="B137" t="s">
        <v>16</v>
      </c>
      <c r="C137">
        <v>1000</v>
      </c>
      <c r="D137" s="1">
        <v>9.6999999999999993</v>
      </c>
      <c r="E137" s="1">
        <v>16.425999999999998</v>
      </c>
      <c r="F137" s="1">
        <v>272147.66893099999</v>
      </c>
      <c r="G137" s="1">
        <v>3213.5756999999999</v>
      </c>
      <c r="H137">
        <v>4731.924</v>
      </c>
      <c r="I137" t="s">
        <v>18</v>
      </c>
      <c r="J137">
        <v>900</v>
      </c>
      <c r="K137" s="1">
        <v>88.1</v>
      </c>
      <c r="L137" s="1">
        <v>16.329000000000001</v>
      </c>
      <c r="M137" s="1">
        <v>1996775.2606860001</v>
      </c>
      <c r="N137" s="1">
        <v>23559.376799999998</v>
      </c>
      <c r="O137" s="1">
        <v>4570.9520000000002</v>
      </c>
      <c r="P137" s="1">
        <v>2.19999999999999</v>
      </c>
    </row>
    <row r="138" spans="1:16" x14ac:dyDescent="0.2">
      <c r="A138">
        <v>1000</v>
      </c>
      <c r="B138" t="s">
        <v>16</v>
      </c>
      <c r="C138">
        <v>1000</v>
      </c>
      <c r="D138" s="1">
        <v>10.1</v>
      </c>
      <c r="E138" s="1">
        <v>16.353000000000002</v>
      </c>
      <c r="F138" s="1">
        <v>268232.05519799999</v>
      </c>
      <c r="G138" s="1">
        <v>3238.4764</v>
      </c>
      <c r="H138">
        <v>4722.518</v>
      </c>
      <c r="I138" t="s">
        <v>18</v>
      </c>
      <c r="J138">
        <v>1000</v>
      </c>
      <c r="K138" s="1">
        <v>88.3</v>
      </c>
      <c r="L138" s="1">
        <v>16.251999999999999</v>
      </c>
      <c r="M138" s="1">
        <v>2181248.1198280002</v>
      </c>
      <c r="N138" s="1">
        <v>26328.523499999999</v>
      </c>
      <c r="O138" s="1">
        <v>4952.2780000000002</v>
      </c>
      <c r="P138" s="1">
        <v>1.6</v>
      </c>
    </row>
    <row r="139" spans="1:16" x14ac:dyDescent="0.2">
      <c r="A139">
        <v>1000</v>
      </c>
      <c r="B139" t="s">
        <v>16</v>
      </c>
      <c r="C139">
        <v>1000</v>
      </c>
      <c r="D139" s="1">
        <v>7.5</v>
      </c>
      <c r="E139" s="1">
        <v>16.111000000000001</v>
      </c>
      <c r="F139" s="1">
        <v>257442.63285600001</v>
      </c>
      <c r="G139" s="1">
        <v>3068.0725000000002</v>
      </c>
      <c r="H139">
        <v>4642.66</v>
      </c>
      <c r="I139" t="s">
        <v>18</v>
      </c>
      <c r="J139">
        <v>2000</v>
      </c>
      <c r="K139" s="1">
        <v>90.9</v>
      </c>
      <c r="L139" s="1">
        <v>16.036000000000001</v>
      </c>
      <c r="M139" s="1">
        <v>4018017.377262</v>
      </c>
      <c r="N139" s="1">
        <v>47748.3586</v>
      </c>
      <c r="O139" s="1">
        <v>8786.1720000000005</v>
      </c>
      <c r="P139" s="1">
        <v>1.6</v>
      </c>
    </row>
    <row r="140" spans="1:16" x14ac:dyDescent="0.2">
      <c r="A140">
        <v>1000</v>
      </c>
      <c r="B140" t="s">
        <v>16</v>
      </c>
      <c r="C140">
        <v>1000</v>
      </c>
      <c r="D140" s="1">
        <v>9.6999999999999993</v>
      </c>
      <c r="E140" s="1">
        <v>16.224</v>
      </c>
      <c r="F140" s="1">
        <v>273109.94484399998</v>
      </c>
      <c r="G140" s="1">
        <v>3202.9466000000002</v>
      </c>
      <c r="H140">
        <v>4646.5789999999997</v>
      </c>
      <c r="I140" t="s">
        <v>18</v>
      </c>
      <c r="J140">
        <v>3000</v>
      </c>
      <c r="K140" s="1">
        <v>89.4</v>
      </c>
      <c r="L140" s="1">
        <v>16.126999999999999</v>
      </c>
      <c r="M140" s="1">
        <v>6270877.9163879901</v>
      </c>
      <c r="N140" s="1">
        <v>73450.150699999998</v>
      </c>
      <c r="O140" s="1">
        <v>13650.251</v>
      </c>
      <c r="P140" s="1">
        <v>0.89999999999999902</v>
      </c>
    </row>
    <row r="141" spans="1:16" x14ac:dyDescent="0.2">
      <c r="A141">
        <v>1000</v>
      </c>
      <c r="B141" t="s">
        <v>16</v>
      </c>
      <c r="C141">
        <v>1000</v>
      </c>
      <c r="D141" s="1">
        <v>7.9</v>
      </c>
      <c r="E141" s="1">
        <v>15.672000000000001</v>
      </c>
      <c r="F141" s="1">
        <v>264690.53588500002</v>
      </c>
      <c r="G141" s="1">
        <v>3106.4902999999999</v>
      </c>
      <c r="H141">
        <v>4507.9889999999996</v>
      </c>
      <c r="I141" t="s">
        <v>18</v>
      </c>
      <c r="J141">
        <v>4000</v>
      </c>
      <c r="K141" s="1">
        <v>91.2</v>
      </c>
      <c r="L141" s="1">
        <v>15.593</v>
      </c>
      <c r="M141" s="1">
        <v>8044294.4780829996</v>
      </c>
      <c r="N141" s="1">
        <v>94024.201100000006</v>
      </c>
      <c r="O141" s="1">
        <v>17752.065999999999</v>
      </c>
      <c r="P141" s="1">
        <v>0.89999999999999902</v>
      </c>
    </row>
    <row r="142" spans="1:16" x14ac:dyDescent="0.2">
      <c r="A142">
        <v>1000</v>
      </c>
      <c r="B142" t="s">
        <v>16</v>
      </c>
      <c r="C142">
        <v>1000</v>
      </c>
      <c r="D142" s="1">
        <v>8</v>
      </c>
      <c r="E142" s="1">
        <v>16.058</v>
      </c>
      <c r="F142" s="1">
        <v>260606.268908</v>
      </c>
      <c r="G142" s="1">
        <v>3218.9672999999998</v>
      </c>
      <c r="H142">
        <v>4629.8599999999997</v>
      </c>
      <c r="I142" t="s">
        <v>18</v>
      </c>
      <c r="J142">
        <v>5000</v>
      </c>
      <c r="K142" s="1">
        <v>91.4</v>
      </c>
      <c r="L142" s="1">
        <v>15.978</v>
      </c>
      <c r="M142" s="1">
        <v>9888049.7596979998</v>
      </c>
      <c r="N142" s="1">
        <v>121956.76270000001</v>
      </c>
      <c r="O142" s="1">
        <v>22701.597000000002</v>
      </c>
      <c r="P142" s="1">
        <v>0.6</v>
      </c>
    </row>
    <row r="143" spans="1:16" x14ac:dyDescent="0.2">
      <c r="A143">
        <v>1000</v>
      </c>
      <c r="B143" t="s">
        <v>16</v>
      </c>
      <c r="C143">
        <v>1000</v>
      </c>
      <c r="D143" s="1">
        <v>98.4</v>
      </c>
      <c r="E143" s="1">
        <v>7.1859999999999999</v>
      </c>
      <c r="F143" s="1">
        <v>91416.220885999996</v>
      </c>
      <c r="G143" s="1">
        <v>1167.7995000000001</v>
      </c>
      <c r="H143" s="1">
        <v>2163.107</v>
      </c>
      <c r="I143" s="5" t="s">
        <v>20</v>
      </c>
      <c r="J143">
        <v>5</v>
      </c>
      <c r="K143" s="1">
        <v>0.5</v>
      </c>
      <c r="L143" s="1">
        <v>7.202</v>
      </c>
      <c r="M143" s="1">
        <v>1002.51225</v>
      </c>
      <c r="N143" s="1">
        <v>12.5802</v>
      </c>
      <c r="O143" s="1">
        <v>12.512</v>
      </c>
      <c r="P143" s="1">
        <v>1.0999999999999901</v>
      </c>
    </row>
    <row r="144" spans="1:16" x14ac:dyDescent="0.2">
      <c r="A144">
        <v>1000</v>
      </c>
      <c r="B144" t="s">
        <v>16</v>
      </c>
      <c r="C144">
        <v>1000</v>
      </c>
      <c r="D144" s="1">
        <v>91.7</v>
      </c>
      <c r="E144" s="1">
        <v>9.9760000000000009</v>
      </c>
      <c r="F144" s="1">
        <v>184961.38104599999</v>
      </c>
      <c r="G144" s="1">
        <v>2168.5252999999998</v>
      </c>
      <c r="H144" s="1">
        <v>3095.3449999999998</v>
      </c>
      <c r="I144" s="5" t="s">
        <v>20</v>
      </c>
      <c r="J144">
        <v>10</v>
      </c>
      <c r="K144" s="1">
        <v>6.1</v>
      </c>
      <c r="L144" s="1">
        <v>9.0589999999999993</v>
      </c>
      <c r="M144" s="1">
        <v>2718.2157969999998</v>
      </c>
      <c r="N144" s="1">
        <v>31.4148</v>
      </c>
      <c r="O144" s="1">
        <v>30.94</v>
      </c>
      <c r="P144" s="1">
        <v>2.19999999999999</v>
      </c>
    </row>
    <row r="145" spans="1:16" x14ac:dyDescent="0.2">
      <c r="A145">
        <v>1000</v>
      </c>
      <c r="B145" t="s">
        <v>16</v>
      </c>
      <c r="C145">
        <v>1000</v>
      </c>
      <c r="D145" s="1">
        <v>83.2</v>
      </c>
      <c r="E145" s="1">
        <v>10.802</v>
      </c>
      <c r="F145" s="1">
        <v>192318.23061</v>
      </c>
      <c r="G145" s="1">
        <v>2347.6219000000001</v>
      </c>
      <c r="H145" s="1">
        <v>3269.0329999999999</v>
      </c>
      <c r="I145" s="5" t="s">
        <v>20</v>
      </c>
      <c r="J145">
        <v>20</v>
      </c>
      <c r="K145" s="1">
        <v>15.299999999999899</v>
      </c>
      <c r="L145" s="1">
        <v>9.9700000000000006</v>
      </c>
      <c r="M145" s="1">
        <v>6241.2896540000002</v>
      </c>
      <c r="N145" s="1">
        <v>75.621799999999993</v>
      </c>
      <c r="O145" s="1">
        <v>76.128</v>
      </c>
      <c r="P145" s="1">
        <v>1.5</v>
      </c>
    </row>
    <row r="146" spans="1:16" x14ac:dyDescent="0.2">
      <c r="A146">
        <v>1000</v>
      </c>
      <c r="B146" t="s">
        <v>16</v>
      </c>
      <c r="C146">
        <v>1000</v>
      </c>
      <c r="D146" s="1">
        <v>74</v>
      </c>
      <c r="E146" s="1">
        <v>11.272</v>
      </c>
      <c r="F146" s="1">
        <v>199947.45137900001</v>
      </c>
      <c r="G146" s="1">
        <v>2381.1381000000001</v>
      </c>
      <c r="H146" s="1">
        <v>3362.0940000000001</v>
      </c>
      <c r="I146" s="5" t="s">
        <v>20</v>
      </c>
      <c r="J146">
        <v>30</v>
      </c>
      <c r="K146" s="1">
        <v>24.4</v>
      </c>
      <c r="L146" s="1">
        <v>10.532</v>
      </c>
      <c r="M146" s="1">
        <v>8649.6528080000007</v>
      </c>
      <c r="N146" s="1">
        <v>102.79770000000001</v>
      </c>
      <c r="O146" s="1">
        <v>93.58</v>
      </c>
      <c r="P146" s="1">
        <v>1.6</v>
      </c>
    </row>
    <row r="147" spans="1:16" x14ac:dyDescent="0.2">
      <c r="A147">
        <v>1000</v>
      </c>
      <c r="B147" t="s">
        <v>16</v>
      </c>
      <c r="C147">
        <v>1000</v>
      </c>
      <c r="D147" s="1">
        <v>67.900000000000006</v>
      </c>
      <c r="E147" s="1">
        <v>11.76</v>
      </c>
      <c r="F147" s="1">
        <v>215148.00753</v>
      </c>
      <c r="G147" s="1">
        <v>2483.7357999999999</v>
      </c>
      <c r="H147" s="1">
        <v>3501.444</v>
      </c>
      <c r="I147" s="5" t="s">
        <v>20</v>
      </c>
      <c r="J147">
        <v>40</v>
      </c>
      <c r="K147" s="1">
        <v>29.599999999999898</v>
      </c>
      <c r="L147" s="1">
        <v>11.081</v>
      </c>
      <c r="M147" s="1">
        <v>12027.662420000001</v>
      </c>
      <c r="N147" s="1">
        <v>138.21029999999999</v>
      </c>
      <c r="O147" s="1">
        <v>120.96</v>
      </c>
      <c r="P147" s="1">
        <v>2.5</v>
      </c>
    </row>
    <row r="148" spans="1:16" x14ac:dyDescent="0.2">
      <c r="A148">
        <v>1000</v>
      </c>
      <c r="B148" t="s">
        <v>16</v>
      </c>
      <c r="C148">
        <v>1000</v>
      </c>
      <c r="D148" s="1">
        <v>66</v>
      </c>
      <c r="E148" s="1">
        <v>11.486000000000001</v>
      </c>
      <c r="F148" s="1">
        <v>205990.55998300001</v>
      </c>
      <c r="G148" s="1">
        <v>2386.7698</v>
      </c>
      <c r="H148" s="1">
        <v>3412.8339999999998</v>
      </c>
      <c r="I148" s="5" t="s">
        <v>20</v>
      </c>
      <c r="J148">
        <v>50</v>
      </c>
      <c r="K148" s="1">
        <v>31.8</v>
      </c>
      <c r="L148" s="1">
        <v>10.826000000000001</v>
      </c>
      <c r="M148" s="1">
        <v>14558.318275</v>
      </c>
      <c r="N148" s="1">
        <v>168.7216</v>
      </c>
      <c r="O148" s="1">
        <v>151.41</v>
      </c>
      <c r="P148" s="1">
        <v>2.19999999999999</v>
      </c>
    </row>
    <row r="149" spans="1:16" x14ac:dyDescent="0.2">
      <c r="A149">
        <v>1000</v>
      </c>
      <c r="B149" t="s">
        <v>16</v>
      </c>
      <c r="C149">
        <v>1000</v>
      </c>
      <c r="D149" s="1">
        <v>63.8</v>
      </c>
      <c r="E149" s="1">
        <v>11.897</v>
      </c>
      <c r="F149" s="1">
        <v>207703.536349</v>
      </c>
      <c r="G149" s="1">
        <v>2451.4841999999999</v>
      </c>
      <c r="H149" s="1">
        <v>3521.46</v>
      </c>
      <c r="I149" s="5" t="s">
        <v>20</v>
      </c>
      <c r="J149">
        <v>60</v>
      </c>
      <c r="K149" s="1">
        <v>34.4</v>
      </c>
      <c r="L149" s="1">
        <v>11.259</v>
      </c>
      <c r="M149" s="1">
        <v>18510.252581999899</v>
      </c>
      <c r="N149" s="1">
        <v>218.03210000000001</v>
      </c>
      <c r="O149" s="1">
        <v>204.51599999999999</v>
      </c>
      <c r="P149" s="1">
        <v>1.7999999999999901</v>
      </c>
    </row>
    <row r="150" spans="1:16" x14ac:dyDescent="0.2">
      <c r="A150">
        <v>1000</v>
      </c>
      <c r="B150" t="s">
        <v>16</v>
      </c>
      <c r="C150">
        <v>1000</v>
      </c>
      <c r="D150" s="1">
        <v>56.899999999999899</v>
      </c>
      <c r="E150" s="1">
        <v>11.804</v>
      </c>
      <c r="F150" s="1">
        <v>212788.580017</v>
      </c>
      <c r="G150" s="1">
        <v>2496.6523000000002</v>
      </c>
      <c r="H150" s="1">
        <v>3533.277</v>
      </c>
      <c r="I150" s="5" t="s">
        <v>20</v>
      </c>
      <c r="J150">
        <v>70</v>
      </c>
      <c r="K150" s="1">
        <v>41.5</v>
      </c>
      <c r="L150" s="1">
        <v>11.234999999999999</v>
      </c>
      <c r="M150" s="1">
        <v>22950.863905999999</v>
      </c>
      <c r="N150" s="1">
        <v>269.88130000000001</v>
      </c>
      <c r="O150" s="1">
        <v>254.43600000000001</v>
      </c>
      <c r="P150" s="1">
        <v>1.6</v>
      </c>
    </row>
    <row r="151" spans="1:16" x14ac:dyDescent="0.2">
      <c r="A151">
        <v>1000</v>
      </c>
      <c r="B151" t="s">
        <v>16</v>
      </c>
      <c r="C151">
        <v>1000</v>
      </c>
      <c r="D151" s="1">
        <v>59.9</v>
      </c>
      <c r="E151" s="1">
        <v>11.784000000000001</v>
      </c>
      <c r="F151" s="1">
        <v>212362.33945100001</v>
      </c>
      <c r="G151" s="1">
        <v>2503.2112000000002</v>
      </c>
      <c r="H151" s="1">
        <v>3519.2469999999998</v>
      </c>
      <c r="I151" s="5" t="s">
        <v>20</v>
      </c>
      <c r="J151">
        <v>80</v>
      </c>
      <c r="K151" s="1">
        <v>38.299999999999997</v>
      </c>
      <c r="L151" s="1">
        <v>11.185</v>
      </c>
      <c r="M151" s="1">
        <v>27085.069725000001</v>
      </c>
      <c r="N151" s="1">
        <v>320.32900000000001</v>
      </c>
      <c r="O151" s="1">
        <v>307.34500000000003</v>
      </c>
      <c r="P151" s="1">
        <v>1.7999999999999901</v>
      </c>
    </row>
    <row r="152" spans="1:16" x14ac:dyDescent="0.2">
      <c r="A152">
        <v>1000</v>
      </c>
      <c r="B152" t="s">
        <v>16</v>
      </c>
      <c r="C152">
        <v>1000</v>
      </c>
      <c r="D152" s="1">
        <v>55.9</v>
      </c>
      <c r="E152" s="1">
        <v>11.811999999999999</v>
      </c>
      <c r="F152" s="1">
        <v>211972.410366</v>
      </c>
      <c r="G152" s="1">
        <v>2496.0961000000002</v>
      </c>
      <c r="H152" s="1">
        <v>3524.6170000000002</v>
      </c>
      <c r="I152" s="5" t="s">
        <v>20</v>
      </c>
      <c r="J152">
        <v>90</v>
      </c>
      <c r="K152" s="1">
        <v>42.199999999999903</v>
      </c>
      <c r="L152" s="1">
        <v>11.253</v>
      </c>
      <c r="M152" s="1">
        <v>30952.632292999999</v>
      </c>
      <c r="N152" s="1">
        <v>362.40390000000002</v>
      </c>
      <c r="O152" s="1">
        <v>360.26900000000001</v>
      </c>
      <c r="P152" s="1">
        <v>1.9</v>
      </c>
    </row>
    <row r="153" spans="1:16" x14ac:dyDescent="0.2">
      <c r="A153">
        <v>1000</v>
      </c>
      <c r="B153" t="s">
        <v>16</v>
      </c>
      <c r="C153">
        <v>1000</v>
      </c>
      <c r="D153" s="1">
        <v>58.3</v>
      </c>
      <c r="E153" s="1">
        <v>11.94</v>
      </c>
      <c r="F153" s="1">
        <v>218911.89992600001</v>
      </c>
      <c r="G153" s="1">
        <v>2570.3811999999998</v>
      </c>
      <c r="H153" s="1">
        <v>3566.9059999999999</v>
      </c>
      <c r="I153" s="5" t="s">
        <v>20</v>
      </c>
      <c r="J153">
        <v>100</v>
      </c>
      <c r="K153" s="1">
        <v>40.299999999999997</v>
      </c>
      <c r="L153" s="1">
        <v>11.356999999999999</v>
      </c>
      <c r="M153" s="1">
        <v>35677.335530999997</v>
      </c>
      <c r="N153" s="1">
        <v>418.61700000000002</v>
      </c>
      <c r="O153" s="1">
        <v>409.084</v>
      </c>
      <c r="P153" s="1">
        <v>1.4</v>
      </c>
    </row>
    <row r="154" spans="1:16" x14ac:dyDescent="0.2">
      <c r="A154">
        <v>1000</v>
      </c>
      <c r="B154" t="s">
        <v>16</v>
      </c>
      <c r="C154">
        <v>1000</v>
      </c>
      <c r="D154" s="1">
        <v>42.8</v>
      </c>
      <c r="E154" s="1">
        <v>13.273</v>
      </c>
      <c r="F154" s="1">
        <v>236063.568692</v>
      </c>
      <c r="G154" s="1">
        <v>2780.1644000000001</v>
      </c>
      <c r="H154" s="1">
        <v>3965.643</v>
      </c>
      <c r="I154" s="5" t="s">
        <v>20</v>
      </c>
      <c r="J154">
        <v>150</v>
      </c>
      <c r="K154" s="1">
        <v>56</v>
      </c>
      <c r="L154" s="1">
        <v>12.845000000000001</v>
      </c>
      <c r="M154" s="1">
        <v>58489.482163000001</v>
      </c>
      <c r="N154" s="1">
        <v>686.98530000000005</v>
      </c>
      <c r="O154" s="1">
        <v>649.9</v>
      </c>
      <c r="P154" s="1">
        <v>1.2</v>
      </c>
    </row>
    <row r="155" spans="1:16" x14ac:dyDescent="0.2">
      <c r="A155">
        <v>1000</v>
      </c>
      <c r="B155" t="s">
        <v>16</v>
      </c>
      <c r="C155">
        <v>1000</v>
      </c>
      <c r="D155" s="1">
        <v>36.6</v>
      </c>
      <c r="E155" s="1">
        <v>13.718</v>
      </c>
      <c r="F155" s="1">
        <v>250815.095802</v>
      </c>
      <c r="G155" s="1">
        <v>2982.4926999999998</v>
      </c>
      <c r="H155" s="1">
        <v>4108.8130000000001</v>
      </c>
      <c r="I155" s="5" t="s">
        <v>20</v>
      </c>
      <c r="J155">
        <v>200</v>
      </c>
      <c r="K155" s="1">
        <v>61.199999999999903</v>
      </c>
      <c r="L155" s="1">
        <v>13.352</v>
      </c>
      <c r="M155" s="1">
        <v>79414.89804</v>
      </c>
      <c r="N155" s="1">
        <v>940.59109999999998</v>
      </c>
      <c r="O155" s="1">
        <v>815.10199999999998</v>
      </c>
      <c r="P155" s="1">
        <v>2.19999999999999</v>
      </c>
    </row>
    <row r="156" spans="1:16" x14ac:dyDescent="0.2">
      <c r="A156">
        <v>1000</v>
      </c>
      <c r="B156" t="s">
        <v>16</v>
      </c>
      <c r="C156">
        <v>1000</v>
      </c>
      <c r="D156" s="1">
        <v>29.099999999999898</v>
      </c>
      <c r="E156" s="1">
        <v>13.987</v>
      </c>
      <c r="F156" s="1">
        <v>247778.28988</v>
      </c>
      <c r="G156" s="1">
        <v>2935.2716</v>
      </c>
      <c r="H156" s="1">
        <v>4200.8869999999997</v>
      </c>
      <c r="I156" s="5" t="s">
        <v>20</v>
      </c>
      <c r="J156">
        <v>250</v>
      </c>
      <c r="K156" s="1">
        <v>68.8</v>
      </c>
      <c r="L156" s="1">
        <v>13.696</v>
      </c>
      <c r="M156" s="1">
        <v>97400.075922000004</v>
      </c>
      <c r="N156" s="1">
        <v>1150.9313</v>
      </c>
      <c r="O156" s="1">
        <v>991.48800000000006</v>
      </c>
      <c r="P156" s="1">
        <v>2.1</v>
      </c>
    </row>
    <row r="157" spans="1:16" x14ac:dyDescent="0.2">
      <c r="A157">
        <v>1000</v>
      </c>
      <c r="B157" t="s">
        <v>16</v>
      </c>
      <c r="C157">
        <v>1000</v>
      </c>
      <c r="D157" s="1">
        <v>28.999999999999901</v>
      </c>
      <c r="E157" s="1">
        <v>14.188000000000001</v>
      </c>
      <c r="F157" s="1">
        <v>250999.75816299999</v>
      </c>
      <c r="G157" s="1">
        <v>2980.4529000000002</v>
      </c>
      <c r="H157" s="1">
        <v>4268.759</v>
      </c>
      <c r="I157" s="5" t="s">
        <v>20</v>
      </c>
      <c r="J157">
        <v>300</v>
      </c>
      <c r="K157" s="1">
        <v>69.599999999999994</v>
      </c>
      <c r="L157" s="1">
        <v>13.898</v>
      </c>
      <c r="M157" s="1">
        <v>118335.372586</v>
      </c>
      <c r="N157" s="1">
        <v>1403.6863000000001</v>
      </c>
      <c r="O157" s="1">
        <v>1194.3869999999999</v>
      </c>
      <c r="P157" s="1">
        <v>1.4</v>
      </c>
    </row>
    <row r="158" spans="1:16" x14ac:dyDescent="0.2">
      <c r="A158">
        <v>1000</v>
      </c>
      <c r="B158" t="s">
        <v>16</v>
      </c>
      <c r="C158">
        <v>1000</v>
      </c>
      <c r="D158" s="1">
        <v>28.4</v>
      </c>
      <c r="E158" s="1">
        <v>14.03</v>
      </c>
      <c r="F158" s="1">
        <v>252777.555337</v>
      </c>
      <c r="G158" s="1">
        <v>2961.067</v>
      </c>
      <c r="H158" s="1">
        <v>4244.7380000000003</v>
      </c>
      <c r="I158" s="5" t="s">
        <v>20</v>
      </c>
      <c r="J158">
        <v>350</v>
      </c>
      <c r="K158" s="1">
        <v>70.5</v>
      </c>
      <c r="L158" s="1">
        <v>13.746</v>
      </c>
      <c r="M158" s="1">
        <v>139574.437603</v>
      </c>
      <c r="N158" s="1">
        <v>1634.8136</v>
      </c>
      <c r="O158" s="1">
        <v>1380.8969999999999</v>
      </c>
      <c r="P158" s="1">
        <v>1.0999999999999901</v>
      </c>
    </row>
    <row r="159" spans="1:16" x14ac:dyDescent="0.2">
      <c r="A159">
        <v>1000</v>
      </c>
      <c r="B159" t="s">
        <v>16</v>
      </c>
      <c r="C159">
        <v>1000</v>
      </c>
      <c r="D159" s="1">
        <v>26</v>
      </c>
      <c r="E159" s="1">
        <v>14.218999999999999</v>
      </c>
      <c r="F159" s="1">
        <v>255709.01907099999</v>
      </c>
      <c r="G159" s="1">
        <v>2993.2819</v>
      </c>
      <c r="H159" s="1">
        <v>4302.7129999999997</v>
      </c>
      <c r="I159" s="5" t="s">
        <v>20</v>
      </c>
      <c r="J159">
        <v>400</v>
      </c>
      <c r="K159" s="1">
        <v>72.599999999999994</v>
      </c>
      <c r="L159" s="1">
        <v>13.959</v>
      </c>
      <c r="M159" s="1">
        <v>163096.40519799999</v>
      </c>
      <c r="N159" s="1">
        <v>1907.3807999999999</v>
      </c>
      <c r="O159" s="1">
        <v>1633.741</v>
      </c>
      <c r="P159" s="1">
        <v>1.4</v>
      </c>
    </row>
    <row r="160" spans="1:16" x14ac:dyDescent="0.2">
      <c r="A160">
        <v>1000</v>
      </c>
      <c r="B160" t="s">
        <v>16</v>
      </c>
      <c r="C160">
        <v>1000</v>
      </c>
      <c r="D160" s="1">
        <v>24.9</v>
      </c>
      <c r="E160" s="1">
        <v>14.45</v>
      </c>
      <c r="F160" s="1">
        <v>253773.135144</v>
      </c>
      <c r="G160" s="1">
        <v>3001.7507999999998</v>
      </c>
      <c r="H160" s="1">
        <v>4358.95</v>
      </c>
      <c r="I160" s="5" t="s">
        <v>20</v>
      </c>
      <c r="J160">
        <v>450</v>
      </c>
      <c r="K160" s="1">
        <v>73.8</v>
      </c>
      <c r="L160" s="1">
        <v>14.201000000000001</v>
      </c>
      <c r="M160" s="1">
        <v>185626.34707699899</v>
      </c>
      <c r="N160" s="1">
        <v>2197.7013000000002</v>
      </c>
      <c r="O160" s="1">
        <v>1913.8630000000001</v>
      </c>
      <c r="P160" s="1">
        <v>1.3</v>
      </c>
    </row>
    <row r="161" spans="1:16" x14ac:dyDescent="0.2">
      <c r="A161">
        <v>1000</v>
      </c>
      <c r="B161" t="s">
        <v>16</v>
      </c>
      <c r="C161">
        <v>1000</v>
      </c>
      <c r="D161" s="1">
        <v>23.1</v>
      </c>
      <c r="E161" s="1">
        <v>14.343999999999999</v>
      </c>
      <c r="F161" s="1">
        <v>253838.95364399999</v>
      </c>
      <c r="G161" s="1">
        <v>2981.6992</v>
      </c>
      <c r="H161" s="1">
        <v>4364.3280000000004</v>
      </c>
      <c r="I161" s="5" t="s">
        <v>20</v>
      </c>
      <c r="J161">
        <v>500</v>
      </c>
      <c r="K161" s="1">
        <v>75.400000000000006</v>
      </c>
      <c r="L161" s="1">
        <v>14.113</v>
      </c>
      <c r="M161" s="1">
        <v>210419.691318</v>
      </c>
      <c r="N161" s="1">
        <v>2466.3791999999999</v>
      </c>
      <c r="O161" s="1">
        <v>2165.1039999999998</v>
      </c>
      <c r="P161" s="1">
        <v>1.5</v>
      </c>
    </row>
    <row r="162" spans="1:16" x14ac:dyDescent="0.2">
      <c r="A162">
        <v>1000</v>
      </c>
      <c r="B162" t="s">
        <v>16</v>
      </c>
      <c r="C162">
        <v>1000</v>
      </c>
      <c r="D162" s="1">
        <v>20.100000000000001</v>
      </c>
      <c r="E162" s="1">
        <v>14.491</v>
      </c>
      <c r="F162" s="1">
        <v>267564.72072099999</v>
      </c>
      <c r="G162" s="1">
        <v>3107.6289999999999</v>
      </c>
      <c r="H162" s="1">
        <v>4399.674</v>
      </c>
      <c r="I162" s="5" t="s">
        <v>20</v>
      </c>
      <c r="J162">
        <v>650</v>
      </c>
      <c r="K162" s="1">
        <v>78.400000000000006</v>
      </c>
      <c r="L162" s="1">
        <v>14.29</v>
      </c>
      <c r="M162" s="1">
        <v>289790.83537099999</v>
      </c>
      <c r="N162" s="1">
        <v>3359.6864999999998</v>
      </c>
      <c r="O162" s="1">
        <v>2917.5940000000001</v>
      </c>
      <c r="P162" s="1">
        <v>1.5</v>
      </c>
    </row>
    <row r="163" spans="1:16" x14ac:dyDescent="0.2">
      <c r="A163">
        <v>1000</v>
      </c>
      <c r="B163" t="s">
        <v>16</v>
      </c>
      <c r="C163">
        <v>1000</v>
      </c>
      <c r="D163" s="1">
        <v>21</v>
      </c>
      <c r="E163" s="1">
        <v>14.238</v>
      </c>
      <c r="F163" s="1">
        <v>256815.019837</v>
      </c>
      <c r="G163" s="1">
        <v>3006.8980999999999</v>
      </c>
      <c r="H163" s="1">
        <v>4346.2669999999998</v>
      </c>
      <c r="I163" s="5" t="s">
        <v>20</v>
      </c>
      <c r="J163">
        <v>700</v>
      </c>
      <c r="K163" s="1">
        <v>78.099999999999994</v>
      </c>
      <c r="L163" s="1">
        <v>14.028</v>
      </c>
      <c r="M163" s="1">
        <v>304344.399691</v>
      </c>
      <c r="N163" s="1">
        <v>3561.5129000000002</v>
      </c>
      <c r="O163" s="1">
        <v>3108.1080000000002</v>
      </c>
      <c r="P163" s="1">
        <v>0.89999999999999902</v>
      </c>
    </row>
    <row r="164" spans="1:16" x14ac:dyDescent="0.2">
      <c r="A164">
        <v>1000</v>
      </c>
      <c r="B164" t="s">
        <v>16</v>
      </c>
      <c r="C164">
        <v>1000</v>
      </c>
      <c r="D164" s="1">
        <v>19.2</v>
      </c>
      <c r="E164" s="1">
        <v>14.247</v>
      </c>
      <c r="F164" s="1">
        <v>259724.77322799899</v>
      </c>
      <c r="G164" s="1">
        <v>3028.9958000000001</v>
      </c>
      <c r="H164" s="1">
        <v>4356.4989999999998</v>
      </c>
      <c r="I164" s="5" t="s">
        <v>20</v>
      </c>
      <c r="J164">
        <v>750</v>
      </c>
      <c r="K164" s="1">
        <v>80.5</v>
      </c>
      <c r="L164" s="1">
        <v>14.055</v>
      </c>
      <c r="M164" s="1">
        <v>328530.491507</v>
      </c>
      <c r="N164" s="1">
        <v>3827.7184000000002</v>
      </c>
      <c r="O164" s="1">
        <v>3325.5149999999999</v>
      </c>
      <c r="P164" s="1">
        <v>0.3</v>
      </c>
    </row>
    <row r="165" spans="1:16" x14ac:dyDescent="0.2">
      <c r="A165">
        <v>1000</v>
      </c>
      <c r="B165" t="s">
        <v>16</v>
      </c>
      <c r="C165">
        <v>1000</v>
      </c>
      <c r="D165" s="1">
        <v>16</v>
      </c>
      <c r="E165" s="1">
        <v>14.021000000000001</v>
      </c>
      <c r="F165" s="1">
        <v>256227.738132</v>
      </c>
      <c r="G165" s="1">
        <v>2996.2595999999999</v>
      </c>
      <c r="H165" s="1">
        <v>4308.5720000000001</v>
      </c>
      <c r="I165" s="5" t="s">
        <v>20</v>
      </c>
      <c r="J165">
        <v>800</v>
      </c>
      <c r="K165" s="1">
        <v>83.3</v>
      </c>
      <c r="L165" s="1">
        <v>13.861000000000001</v>
      </c>
      <c r="M165" s="1">
        <v>346693.66227999999</v>
      </c>
      <c r="N165" s="1">
        <v>4044.3172</v>
      </c>
      <c r="O165" s="1">
        <v>3487.1489999999999</v>
      </c>
      <c r="P165" s="1">
        <v>0.7</v>
      </c>
    </row>
    <row r="166" spans="1:16" x14ac:dyDescent="0.2">
      <c r="A166">
        <v>1000</v>
      </c>
      <c r="B166" t="s">
        <v>16</v>
      </c>
      <c r="C166">
        <v>1000</v>
      </c>
      <c r="D166" s="1">
        <v>18.3</v>
      </c>
      <c r="E166" s="1">
        <v>14.238</v>
      </c>
      <c r="F166" s="1">
        <v>252545.77409200001</v>
      </c>
      <c r="G166" s="1">
        <v>2981.3353999999999</v>
      </c>
      <c r="H166" s="1">
        <v>4336.0600000000004</v>
      </c>
      <c r="I166" s="5" t="s">
        <v>20</v>
      </c>
      <c r="J166">
        <v>850</v>
      </c>
      <c r="K166" s="1">
        <v>80.900000000000006</v>
      </c>
      <c r="L166" s="1">
        <v>14.055</v>
      </c>
      <c r="M166" s="1">
        <v>363553.158467</v>
      </c>
      <c r="N166" s="1">
        <v>4292.2181</v>
      </c>
      <c r="O166" s="1">
        <v>3721.2370000000001</v>
      </c>
      <c r="P166" s="1">
        <v>0.8</v>
      </c>
    </row>
    <row r="167" spans="1:16" x14ac:dyDescent="0.2">
      <c r="A167">
        <v>1000</v>
      </c>
      <c r="B167" t="s">
        <v>16</v>
      </c>
      <c r="C167">
        <v>1000</v>
      </c>
      <c r="D167" s="1">
        <v>15.6</v>
      </c>
      <c r="E167" s="1">
        <v>14.311</v>
      </c>
      <c r="F167" s="1">
        <v>254352.21361000001</v>
      </c>
      <c r="G167" s="1">
        <v>2988.9335000000001</v>
      </c>
      <c r="H167" s="1">
        <v>4362.6580000000004</v>
      </c>
      <c r="I167" s="5" t="s">
        <v>20</v>
      </c>
      <c r="J167">
        <v>900</v>
      </c>
      <c r="K167" s="1">
        <v>82.8</v>
      </c>
      <c r="L167" s="1">
        <v>14.154999999999999</v>
      </c>
      <c r="M167" s="1">
        <v>388249.55602700001</v>
      </c>
      <c r="N167" s="1">
        <v>4555.3265000000001</v>
      </c>
      <c r="O167" s="1">
        <v>3942.2159999999999</v>
      </c>
      <c r="P167" s="1">
        <v>1.6</v>
      </c>
    </row>
    <row r="168" spans="1:16" x14ac:dyDescent="0.2">
      <c r="A168">
        <v>1000</v>
      </c>
      <c r="B168" t="s">
        <v>16</v>
      </c>
      <c r="C168">
        <v>1000</v>
      </c>
      <c r="D168" s="1">
        <v>16.100000000000001</v>
      </c>
      <c r="E168" s="1">
        <v>14.004</v>
      </c>
      <c r="F168" s="1">
        <v>248342.08888299999</v>
      </c>
      <c r="G168" s="1">
        <v>2898.9571000000001</v>
      </c>
      <c r="H168" s="1">
        <v>4322.01</v>
      </c>
      <c r="I168" s="5" t="s">
        <v>20</v>
      </c>
      <c r="J168">
        <v>1000</v>
      </c>
      <c r="K168" s="1">
        <v>83</v>
      </c>
      <c r="L168" s="1">
        <v>13.843</v>
      </c>
      <c r="M168" s="1">
        <v>419477.93080600002</v>
      </c>
      <c r="N168" s="1">
        <v>4895.3018000000002</v>
      </c>
      <c r="O168" s="1">
        <v>4243.0020000000004</v>
      </c>
      <c r="P168" s="1">
        <v>0.89999999999999902</v>
      </c>
    </row>
    <row r="169" spans="1:16" x14ac:dyDescent="0.2">
      <c r="A169">
        <v>1000</v>
      </c>
      <c r="B169" t="s">
        <v>16</v>
      </c>
      <c r="C169">
        <v>1000</v>
      </c>
      <c r="D169" s="1">
        <v>9.1</v>
      </c>
      <c r="E169" s="1">
        <v>13.146000000000001</v>
      </c>
      <c r="F169" s="1">
        <v>245168.87429400001</v>
      </c>
      <c r="G169" s="1">
        <v>2848.1691000000001</v>
      </c>
      <c r="H169" s="1">
        <v>4123.5910000000003</v>
      </c>
      <c r="I169" s="5" t="s">
        <v>20</v>
      </c>
      <c r="J169">
        <v>2000</v>
      </c>
      <c r="K169" s="1">
        <v>90.1</v>
      </c>
      <c r="L169" s="1">
        <v>13.055</v>
      </c>
      <c r="M169" s="1">
        <v>795286.78734899999</v>
      </c>
      <c r="N169" s="1">
        <v>9243.9279000000006</v>
      </c>
      <c r="O169" s="1">
        <v>7260.6130000000003</v>
      </c>
      <c r="P169" s="1">
        <v>0.8</v>
      </c>
    </row>
    <row r="170" spans="1:16" x14ac:dyDescent="0.2">
      <c r="A170">
        <v>1000</v>
      </c>
      <c r="B170" t="s">
        <v>16</v>
      </c>
      <c r="C170">
        <v>1000</v>
      </c>
      <c r="D170" s="1">
        <v>9</v>
      </c>
      <c r="E170" s="1">
        <v>13.121</v>
      </c>
      <c r="F170" s="1">
        <v>240874.99092099999</v>
      </c>
      <c r="G170" s="1">
        <v>2816.3692999999998</v>
      </c>
      <c r="H170" s="1">
        <v>4124.2910000000002</v>
      </c>
      <c r="I170" s="5" t="s">
        <v>20</v>
      </c>
      <c r="J170">
        <v>3000</v>
      </c>
      <c r="K170" s="1">
        <v>90.8</v>
      </c>
      <c r="L170" s="1">
        <v>13.031000000000001</v>
      </c>
      <c r="M170" s="1">
        <v>1184040.1768149999</v>
      </c>
      <c r="N170" s="1">
        <v>13846.101000000001</v>
      </c>
      <c r="O170" s="1">
        <v>10921.663</v>
      </c>
      <c r="P170" s="1">
        <v>0.2</v>
      </c>
    </row>
    <row r="171" spans="1:16" x14ac:dyDescent="0.2">
      <c r="A171">
        <v>1000</v>
      </c>
      <c r="B171" t="s">
        <v>16</v>
      </c>
      <c r="C171">
        <v>1000</v>
      </c>
      <c r="D171" s="1">
        <v>5.7</v>
      </c>
      <c r="E171" s="1">
        <v>13.106999999999999</v>
      </c>
      <c r="F171" s="1">
        <v>237774.79433899999</v>
      </c>
      <c r="G171" s="1">
        <v>2788.8438000000001</v>
      </c>
      <c r="H171" s="1">
        <v>4151.3059999999996</v>
      </c>
      <c r="I171" s="5" t="s">
        <v>20</v>
      </c>
      <c r="J171">
        <v>4000</v>
      </c>
      <c r="K171" s="1">
        <v>94</v>
      </c>
      <c r="L171" s="1">
        <v>13.05</v>
      </c>
      <c r="M171" s="1">
        <v>1584309.24966</v>
      </c>
      <c r="N171" s="1">
        <v>18532.9545</v>
      </c>
      <c r="O171" s="1">
        <v>14693.583000000001</v>
      </c>
      <c r="P171" s="1">
        <v>0.3</v>
      </c>
    </row>
    <row r="172" spans="1:16" x14ac:dyDescent="0.2">
      <c r="A172">
        <v>1000</v>
      </c>
      <c r="B172" t="s">
        <v>16</v>
      </c>
      <c r="C172">
        <v>1000</v>
      </c>
      <c r="D172" s="1">
        <v>4.8</v>
      </c>
      <c r="E172" s="1">
        <v>12.936999999999999</v>
      </c>
      <c r="F172" s="1">
        <v>244667.00917400001</v>
      </c>
      <c r="G172" s="1">
        <v>2842.5409</v>
      </c>
      <c r="H172" s="1">
        <v>4137.4449999999997</v>
      </c>
      <c r="I172" s="5" t="s">
        <v>20</v>
      </c>
      <c r="J172">
        <v>5000</v>
      </c>
      <c r="K172" s="1">
        <v>94.699999999999903</v>
      </c>
      <c r="L172" s="1">
        <v>12.888999999999999</v>
      </c>
      <c r="M172" s="1">
        <v>2016461.0773789999</v>
      </c>
      <c r="N172" s="1">
        <v>23452.998100000001</v>
      </c>
      <c r="O172" s="1">
        <v>18081.429</v>
      </c>
      <c r="P172" s="1">
        <v>0.5</v>
      </c>
    </row>
    <row r="173" spans="1:16" x14ac:dyDescent="0.2">
      <c r="D173" s="1"/>
      <c r="E173" s="1"/>
      <c r="F173" s="1"/>
      <c r="G173" s="1"/>
      <c r="K173" s="1"/>
      <c r="L173" s="1"/>
      <c r="M173" s="1"/>
      <c r="N173" s="1"/>
      <c r="O173" s="1"/>
      <c r="P173" s="1"/>
    </row>
    <row r="174" spans="1:16" x14ac:dyDescent="0.2">
      <c r="D174" s="1"/>
      <c r="E174" s="1"/>
      <c r="F174" s="1"/>
      <c r="G174" s="1"/>
      <c r="I174" s="5"/>
      <c r="K174" s="1"/>
      <c r="L174" s="1"/>
      <c r="M174" s="1"/>
      <c r="N174" s="1"/>
      <c r="O174" s="1"/>
      <c r="P174" s="1"/>
    </row>
    <row r="175" spans="1:16" x14ac:dyDescent="0.2">
      <c r="D175" s="1"/>
      <c r="E175" s="1"/>
      <c r="F175" s="1"/>
      <c r="G175" s="1"/>
      <c r="K175" s="1"/>
      <c r="L175" s="1"/>
      <c r="M175" s="1"/>
      <c r="N175" s="1"/>
      <c r="O175" s="1"/>
      <c r="P175" s="1"/>
    </row>
    <row r="176" spans="1:16" x14ac:dyDescent="0.2">
      <c r="D176" s="1"/>
      <c r="E176" s="1"/>
      <c r="F176" s="1"/>
      <c r="G176" s="1"/>
      <c r="K176" s="1"/>
      <c r="L176" s="1"/>
      <c r="M176" s="1"/>
      <c r="N176" s="1"/>
      <c r="O176" s="1"/>
      <c r="P176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2FBF-42D0-B442-982B-6BC85AFCFAA8}">
  <dimension ref="A1:K65"/>
  <sheetViews>
    <sheetView topLeftCell="A4" workbookViewId="0">
      <selection activeCell="L8" sqref="L8"/>
    </sheetView>
  </sheetViews>
  <sheetFormatPr baseColWidth="10" defaultRowHeight="16" x14ac:dyDescent="0.2"/>
  <sheetData>
    <row r="1" spans="1:11" ht="34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4" t="s">
        <v>29</v>
      </c>
      <c r="J1" s="4" t="s">
        <v>30</v>
      </c>
      <c r="K1" s="3"/>
    </row>
    <row r="2" spans="1:11" x14ac:dyDescent="0.2">
      <c r="A2" s="6">
        <v>0</v>
      </c>
      <c r="B2" s="7">
        <v>210</v>
      </c>
      <c r="C2" s="7">
        <v>187</v>
      </c>
      <c r="D2" s="7">
        <v>158</v>
      </c>
      <c r="E2" s="7">
        <v>157</v>
      </c>
      <c r="F2" s="7">
        <v>147</v>
      </c>
      <c r="G2" s="7">
        <v>144</v>
      </c>
      <c r="H2" s="7">
        <v>142</v>
      </c>
      <c r="I2" s="8">
        <f t="shared" ref="I2:I62" si="0">AVERAGE(B2:H2)</f>
        <v>163.57142857142858</v>
      </c>
      <c r="J2" s="1">
        <f>SUM(GAFitness[[#This Row],[Fitness 0]:[Fitness 6]])</f>
        <v>1145</v>
      </c>
    </row>
    <row r="3" spans="1:11" x14ac:dyDescent="0.2">
      <c r="A3" s="9">
        <v>1</v>
      </c>
      <c r="B3" s="5">
        <v>216</v>
      </c>
      <c r="C3" s="5">
        <v>196</v>
      </c>
      <c r="D3" s="5">
        <v>193</v>
      </c>
      <c r="E3" s="5">
        <v>191</v>
      </c>
      <c r="F3" s="5">
        <v>191</v>
      </c>
      <c r="G3" s="5">
        <v>183</v>
      </c>
      <c r="H3" s="5">
        <v>181</v>
      </c>
      <c r="I3" s="10">
        <f t="shared" si="0"/>
        <v>193</v>
      </c>
      <c r="J3" s="1">
        <f>SUM(GAFitness[[#This Row],[Fitness 0]:[Fitness 6]])</f>
        <v>1351</v>
      </c>
    </row>
    <row r="4" spans="1:11" x14ac:dyDescent="0.2">
      <c r="A4" s="6">
        <v>2</v>
      </c>
      <c r="B4" s="7">
        <v>225</v>
      </c>
      <c r="C4" s="7">
        <v>221</v>
      </c>
      <c r="D4" s="7">
        <v>214</v>
      </c>
      <c r="E4" s="7">
        <v>207</v>
      </c>
      <c r="F4" s="7">
        <v>207</v>
      </c>
      <c r="G4" s="7">
        <v>201</v>
      </c>
      <c r="H4" s="7">
        <v>201</v>
      </c>
      <c r="I4" s="8">
        <f t="shared" si="0"/>
        <v>210.85714285714286</v>
      </c>
      <c r="J4" s="1">
        <f>SUM(GAFitness[[#This Row],[Fitness 0]:[Fitness 6]])</f>
        <v>1476</v>
      </c>
    </row>
    <row r="5" spans="1:11" x14ac:dyDescent="0.2">
      <c r="A5" s="9">
        <v>3</v>
      </c>
      <c r="B5" s="5">
        <v>222</v>
      </c>
      <c r="C5" s="5">
        <v>220</v>
      </c>
      <c r="D5" s="5">
        <v>219</v>
      </c>
      <c r="E5" s="5">
        <v>215</v>
      </c>
      <c r="F5" s="5">
        <v>215</v>
      </c>
      <c r="G5" s="5">
        <v>206</v>
      </c>
      <c r="H5" s="5">
        <v>204</v>
      </c>
      <c r="I5" s="10">
        <f t="shared" si="0"/>
        <v>214.42857142857142</v>
      </c>
      <c r="J5" s="1">
        <f>SUM(GAFitness[[#This Row],[Fitness 0]:[Fitness 6]])</f>
        <v>1501</v>
      </c>
    </row>
    <row r="6" spans="1:11" x14ac:dyDescent="0.2">
      <c r="A6" s="6">
        <v>4</v>
      </c>
      <c r="B6" s="7">
        <v>219</v>
      </c>
      <c r="C6" s="7">
        <v>213</v>
      </c>
      <c r="D6" s="7">
        <v>209</v>
      </c>
      <c r="E6" s="7">
        <v>207</v>
      </c>
      <c r="F6" s="7">
        <v>204</v>
      </c>
      <c r="G6" s="7">
        <v>203</v>
      </c>
      <c r="H6" s="7">
        <v>202</v>
      </c>
      <c r="I6" s="8">
        <f t="shared" si="0"/>
        <v>208.14285714285714</v>
      </c>
      <c r="J6" s="1">
        <f>SUM(GAFitness[[#This Row],[Fitness 0]:[Fitness 6]])</f>
        <v>1457</v>
      </c>
    </row>
    <row r="7" spans="1:11" x14ac:dyDescent="0.2">
      <c r="A7" s="9">
        <v>5</v>
      </c>
      <c r="B7" s="5">
        <v>213</v>
      </c>
      <c r="C7" s="5">
        <v>213</v>
      </c>
      <c r="D7" s="5">
        <v>211</v>
      </c>
      <c r="E7" s="5">
        <v>211</v>
      </c>
      <c r="F7" s="5">
        <v>202</v>
      </c>
      <c r="G7" s="5">
        <v>198</v>
      </c>
      <c r="H7" s="5">
        <v>198</v>
      </c>
      <c r="I7" s="10">
        <f t="shared" si="0"/>
        <v>206.57142857142858</v>
      </c>
      <c r="J7" s="1">
        <f>SUM(GAFitness[[#This Row],[Fitness 0]:[Fitness 6]])</f>
        <v>1446</v>
      </c>
    </row>
    <row r="8" spans="1:11" x14ac:dyDescent="0.2">
      <c r="A8" s="6">
        <v>6</v>
      </c>
      <c r="B8" s="7">
        <v>217</v>
      </c>
      <c r="C8" s="7">
        <v>212</v>
      </c>
      <c r="D8" s="7">
        <v>210</v>
      </c>
      <c r="E8" s="7">
        <v>206</v>
      </c>
      <c r="F8" s="7">
        <v>203</v>
      </c>
      <c r="G8" s="7">
        <v>202</v>
      </c>
      <c r="H8" s="7">
        <v>199</v>
      </c>
      <c r="I8" s="8">
        <f t="shared" si="0"/>
        <v>207</v>
      </c>
      <c r="J8" s="1">
        <f>SUM(GAFitness[[#This Row],[Fitness 0]:[Fitness 6]])</f>
        <v>1449</v>
      </c>
    </row>
    <row r="9" spans="1:11" x14ac:dyDescent="0.2">
      <c r="A9" s="9">
        <v>7</v>
      </c>
      <c r="B9" s="5">
        <v>221</v>
      </c>
      <c r="C9" s="5">
        <v>216</v>
      </c>
      <c r="D9" s="5">
        <v>213</v>
      </c>
      <c r="E9" s="5">
        <v>213</v>
      </c>
      <c r="F9" s="5">
        <v>208</v>
      </c>
      <c r="G9" s="5">
        <v>204</v>
      </c>
      <c r="H9" s="5">
        <v>201</v>
      </c>
      <c r="I9" s="10">
        <f t="shared" si="0"/>
        <v>210.85714285714286</v>
      </c>
      <c r="J9" s="1">
        <f>SUM(GAFitness[[#This Row],[Fitness 0]:[Fitness 6]])</f>
        <v>1476</v>
      </c>
    </row>
    <row r="10" spans="1:11" x14ac:dyDescent="0.2">
      <c r="A10" s="6">
        <v>8</v>
      </c>
      <c r="B10" s="7">
        <v>216</v>
      </c>
      <c r="C10" s="7">
        <v>213</v>
      </c>
      <c r="D10" s="7">
        <v>211</v>
      </c>
      <c r="E10" s="7">
        <v>210</v>
      </c>
      <c r="F10" s="7">
        <v>208</v>
      </c>
      <c r="G10" s="7">
        <v>206</v>
      </c>
      <c r="H10" s="7">
        <v>202</v>
      </c>
      <c r="I10" s="8">
        <f t="shared" si="0"/>
        <v>209.42857142857142</v>
      </c>
      <c r="J10" s="1">
        <f>SUM(GAFitness[[#This Row],[Fitness 0]:[Fitness 6]])</f>
        <v>1466</v>
      </c>
    </row>
    <row r="11" spans="1:11" x14ac:dyDescent="0.2">
      <c r="A11" s="9">
        <v>9</v>
      </c>
      <c r="B11" s="5">
        <v>226</v>
      </c>
      <c r="C11" s="5">
        <v>220</v>
      </c>
      <c r="D11" s="5">
        <v>217</v>
      </c>
      <c r="E11" s="5">
        <v>210</v>
      </c>
      <c r="F11" s="5">
        <v>207</v>
      </c>
      <c r="G11" s="5">
        <v>204</v>
      </c>
      <c r="H11" s="5">
        <v>203</v>
      </c>
      <c r="I11" s="10">
        <f t="shared" si="0"/>
        <v>212.42857142857142</v>
      </c>
      <c r="J11" s="1">
        <f>SUM(GAFitness[[#This Row],[Fitness 0]:[Fitness 6]])</f>
        <v>1487</v>
      </c>
    </row>
    <row r="12" spans="1:11" x14ac:dyDescent="0.2">
      <c r="A12" s="6">
        <v>10</v>
      </c>
      <c r="B12" s="7">
        <v>212</v>
      </c>
      <c r="C12" s="7">
        <v>212</v>
      </c>
      <c r="D12" s="7">
        <v>210</v>
      </c>
      <c r="E12" s="7">
        <v>207</v>
      </c>
      <c r="F12" s="7">
        <v>204</v>
      </c>
      <c r="G12" s="7">
        <v>203</v>
      </c>
      <c r="H12" s="7">
        <v>202</v>
      </c>
      <c r="I12" s="8">
        <f t="shared" si="0"/>
        <v>207.14285714285714</v>
      </c>
      <c r="J12" s="1">
        <f>SUM(GAFitness[[#This Row],[Fitness 0]:[Fitness 6]])</f>
        <v>1450</v>
      </c>
    </row>
    <row r="13" spans="1:11" x14ac:dyDescent="0.2">
      <c r="A13" s="9">
        <v>11</v>
      </c>
      <c r="B13" s="5">
        <v>224</v>
      </c>
      <c r="C13" s="5">
        <v>219</v>
      </c>
      <c r="D13" s="5">
        <v>218</v>
      </c>
      <c r="E13" s="5">
        <v>215</v>
      </c>
      <c r="F13" s="5">
        <v>209</v>
      </c>
      <c r="G13" s="5">
        <v>209</v>
      </c>
      <c r="H13" s="5">
        <v>207</v>
      </c>
      <c r="I13" s="10">
        <f t="shared" si="0"/>
        <v>214.42857142857142</v>
      </c>
      <c r="J13" s="1">
        <f>SUM(GAFitness[[#This Row],[Fitness 0]:[Fitness 6]])</f>
        <v>1501</v>
      </c>
    </row>
    <row r="14" spans="1:11" x14ac:dyDescent="0.2">
      <c r="A14" s="6">
        <v>12</v>
      </c>
      <c r="B14" s="7">
        <v>227</v>
      </c>
      <c r="C14" s="7">
        <v>226</v>
      </c>
      <c r="D14" s="7">
        <v>211</v>
      </c>
      <c r="E14" s="7">
        <v>208</v>
      </c>
      <c r="F14" s="7">
        <v>208</v>
      </c>
      <c r="G14" s="7">
        <v>207</v>
      </c>
      <c r="H14" s="7">
        <v>206</v>
      </c>
      <c r="I14" s="8">
        <f t="shared" si="0"/>
        <v>213.28571428571428</v>
      </c>
      <c r="J14" s="1">
        <f>SUM(GAFitness[[#This Row],[Fitness 0]:[Fitness 6]])</f>
        <v>1493</v>
      </c>
    </row>
    <row r="15" spans="1:11" x14ac:dyDescent="0.2">
      <c r="A15" s="9">
        <v>13</v>
      </c>
      <c r="B15" s="5">
        <v>208</v>
      </c>
      <c r="C15" s="5">
        <v>207</v>
      </c>
      <c r="D15" s="5">
        <v>206</v>
      </c>
      <c r="E15" s="5">
        <v>205</v>
      </c>
      <c r="F15" s="5">
        <v>205</v>
      </c>
      <c r="G15" s="5">
        <v>204</v>
      </c>
      <c r="H15" s="5">
        <v>203</v>
      </c>
      <c r="I15" s="10">
        <f t="shared" si="0"/>
        <v>205.42857142857142</v>
      </c>
      <c r="J15" s="1">
        <f>SUM(GAFitness[[#This Row],[Fitness 0]:[Fitness 6]])</f>
        <v>1438</v>
      </c>
    </row>
    <row r="16" spans="1:11" x14ac:dyDescent="0.2">
      <c r="A16" s="6">
        <v>14</v>
      </c>
      <c r="B16" s="7">
        <v>217</v>
      </c>
      <c r="C16" s="7">
        <v>211</v>
      </c>
      <c r="D16" s="7">
        <v>211</v>
      </c>
      <c r="E16" s="7">
        <v>208</v>
      </c>
      <c r="F16" s="7">
        <v>207</v>
      </c>
      <c r="G16" s="7">
        <v>203</v>
      </c>
      <c r="H16" s="7">
        <v>202</v>
      </c>
      <c r="I16" s="8">
        <f t="shared" si="0"/>
        <v>208.42857142857142</v>
      </c>
      <c r="J16" s="1">
        <f>SUM(GAFitness[[#This Row],[Fitness 0]:[Fitness 6]])</f>
        <v>1459</v>
      </c>
    </row>
    <row r="17" spans="1:10" x14ac:dyDescent="0.2">
      <c r="A17" s="9">
        <v>15</v>
      </c>
      <c r="B17" s="5">
        <v>213</v>
      </c>
      <c r="C17" s="5">
        <v>213</v>
      </c>
      <c r="D17" s="5">
        <v>212</v>
      </c>
      <c r="E17" s="5">
        <v>210</v>
      </c>
      <c r="F17" s="5">
        <v>209</v>
      </c>
      <c r="G17" s="5">
        <v>208</v>
      </c>
      <c r="H17" s="5">
        <v>202</v>
      </c>
      <c r="I17" s="10">
        <f t="shared" si="0"/>
        <v>209.57142857142858</v>
      </c>
      <c r="J17" s="1">
        <f>SUM(GAFitness[[#This Row],[Fitness 0]:[Fitness 6]])</f>
        <v>1467</v>
      </c>
    </row>
    <row r="18" spans="1:10" x14ac:dyDescent="0.2">
      <c r="A18" s="6">
        <v>16</v>
      </c>
      <c r="B18" s="7">
        <v>223</v>
      </c>
      <c r="C18" s="7">
        <v>215</v>
      </c>
      <c r="D18" s="7">
        <v>212</v>
      </c>
      <c r="E18" s="7">
        <v>211</v>
      </c>
      <c r="F18" s="7">
        <v>207</v>
      </c>
      <c r="G18" s="7">
        <v>205</v>
      </c>
      <c r="H18" s="7">
        <v>204</v>
      </c>
      <c r="I18" s="8">
        <f t="shared" si="0"/>
        <v>211</v>
      </c>
      <c r="J18" s="1">
        <f>SUM(GAFitness[[#This Row],[Fitness 0]:[Fitness 6]])</f>
        <v>1477</v>
      </c>
    </row>
    <row r="19" spans="1:10" x14ac:dyDescent="0.2">
      <c r="A19" s="9">
        <v>17</v>
      </c>
      <c r="B19" s="5">
        <v>216</v>
      </c>
      <c r="C19" s="5">
        <v>214</v>
      </c>
      <c r="D19" s="5">
        <v>211</v>
      </c>
      <c r="E19" s="5">
        <v>209</v>
      </c>
      <c r="F19" s="5">
        <v>209</v>
      </c>
      <c r="G19" s="5">
        <v>206</v>
      </c>
      <c r="H19" s="5">
        <v>205</v>
      </c>
      <c r="I19" s="10">
        <f t="shared" si="0"/>
        <v>210</v>
      </c>
      <c r="J19" s="1">
        <f>SUM(GAFitness[[#This Row],[Fitness 0]:[Fitness 6]])</f>
        <v>1470</v>
      </c>
    </row>
    <row r="20" spans="1:10" x14ac:dyDescent="0.2">
      <c r="A20" s="6">
        <v>18</v>
      </c>
      <c r="B20" s="7">
        <v>218</v>
      </c>
      <c r="C20" s="7">
        <v>215</v>
      </c>
      <c r="D20" s="7">
        <v>209</v>
      </c>
      <c r="E20" s="7">
        <v>209</v>
      </c>
      <c r="F20" s="7">
        <v>208</v>
      </c>
      <c r="G20" s="7">
        <v>208</v>
      </c>
      <c r="H20" s="7">
        <v>206</v>
      </c>
      <c r="I20" s="8">
        <f t="shared" si="0"/>
        <v>210.42857142857142</v>
      </c>
      <c r="J20" s="1">
        <f>SUM(GAFitness[[#This Row],[Fitness 0]:[Fitness 6]])</f>
        <v>1473</v>
      </c>
    </row>
    <row r="21" spans="1:10" x14ac:dyDescent="0.2">
      <c r="A21" s="9">
        <v>19</v>
      </c>
      <c r="B21" s="5">
        <v>229</v>
      </c>
      <c r="C21" s="5">
        <v>219</v>
      </c>
      <c r="D21" s="5">
        <v>219</v>
      </c>
      <c r="E21" s="5">
        <v>213</v>
      </c>
      <c r="F21" s="5">
        <v>204</v>
      </c>
      <c r="G21" s="5">
        <v>200</v>
      </c>
      <c r="H21" s="5">
        <v>198</v>
      </c>
      <c r="I21" s="10">
        <f t="shared" si="0"/>
        <v>211.71428571428572</v>
      </c>
      <c r="J21" s="1">
        <f>SUM(GAFitness[[#This Row],[Fitness 0]:[Fitness 6]])</f>
        <v>1482</v>
      </c>
    </row>
    <row r="22" spans="1:10" x14ac:dyDescent="0.2">
      <c r="A22" s="6">
        <v>20</v>
      </c>
      <c r="B22" s="7">
        <v>232</v>
      </c>
      <c r="C22" s="7">
        <v>222</v>
      </c>
      <c r="D22" s="7">
        <v>217</v>
      </c>
      <c r="E22" s="7">
        <v>213</v>
      </c>
      <c r="F22" s="7">
        <v>213</v>
      </c>
      <c r="G22" s="7">
        <v>211</v>
      </c>
      <c r="H22" s="7">
        <v>207</v>
      </c>
      <c r="I22" s="8">
        <f t="shared" si="0"/>
        <v>216.42857142857142</v>
      </c>
      <c r="J22" s="1">
        <f>SUM(GAFitness[[#This Row],[Fitness 0]:[Fitness 6]])</f>
        <v>1515</v>
      </c>
    </row>
    <row r="23" spans="1:10" x14ac:dyDescent="0.2">
      <c r="A23" s="9">
        <v>21</v>
      </c>
      <c r="B23" s="5">
        <v>215</v>
      </c>
      <c r="C23" s="5">
        <v>214</v>
      </c>
      <c r="D23" s="5">
        <v>213</v>
      </c>
      <c r="E23" s="5">
        <v>212</v>
      </c>
      <c r="F23" s="5">
        <v>208</v>
      </c>
      <c r="G23" s="5">
        <v>208</v>
      </c>
      <c r="H23" s="5">
        <v>202</v>
      </c>
      <c r="I23" s="10">
        <f t="shared" si="0"/>
        <v>210.28571428571428</v>
      </c>
      <c r="J23" s="1">
        <f>SUM(GAFitness[[#This Row],[Fitness 0]:[Fitness 6]])</f>
        <v>1472</v>
      </c>
    </row>
    <row r="24" spans="1:10" x14ac:dyDescent="0.2">
      <c r="A24" s="6">
        <v>22</v>
      </c>
      <c r="B24" s="7">
        <v>223</v>
      </c>
      <c r="C24" s="7">
        <v>214</v>
      </c>
      <c r="D24" s="7">
        <v>213</v>
      </c>
      <c r="E24" s="7">
        <v>208</v>
      </c>
      <c r="F24" s="7">
        <v>208</v>
      </c>
      <c r="G24" s="7">
        <v>207</v>
      </c>
      <c r="H24" s="7">
        <v>207</v>
      </c>
      <c r="I24" s="8">
        <f t="shared" si="0"/>
        <v>211.42857142857142</v>
      </c>
      <c r="J24" s="1">
        <f>SUM(GAFitness[[#This Row],[Fitness 0]:[Fitness 6]])</f>
        <v>1480</v>
      </c>
    </row>
    <row r="25" spans="1:10" x14ac:dyDescent="0.2">
      <c r="A25" s="9">
        <v>23</v>
      </c>
      <c r="B25" s="5">
        <v>221</v>
      </c>
      <c r="C25" s="5">
        <v>214</v>
      </c>
      <c r="D25" s="5">
        <v>212</v>
      </c>
      <c r="E25" s="5">
        <v>211</v>
      </c>
      <c r="F25" s="5">
        <v>211</v>
      </c>
      <c r="G25" s="5">
        <v>211</v>
      </c>
      <c r="H25" s="5">
        <v>211</v>
      </c>
      <c r="I25" s="10">
        <f t="shared" si="0"/>
        <v>213</v>
      </c>
      <c r="J25" s="1">
        <f>SUM(GAFitness[[#This Row],[Fitness 0]:[Fitness 6]])</f>
        <v>1491</v>
      </c>
    </row>
    <row r="26" spans="1:10" x14ac:dyDescent="0.2">
      <c r="A26" s="6">
        <v>24</v>
      </c>
      <c r="B26" s="7">
        <v>228</v>
      </c>
      <c r="C26" s="7">
        <v>220</v>
      </c>
      <c r="D26" s="7">
        <v>218</v>
      </c>
      <c r="E26" s="7">
        <v>217</v>
      </c>
      <c r="F26" s="7">
        <v>215</v>
      </c>
      <c r="G26" s="7">
        <v>214</v>
      </c>
      <c r="H26" s="7">
        <v>213</v>
      </c>
      <c r="I26" s="8">
        <f t="shared" si="0"/>
        <v>217.85714285714286</v>
      </c>
      <c r="J26" s="1">
        <f>SUM(GAFitness[[#This Row],[Fitness 0]:[Fitness 6]])</f>
        <v>1525</v>
      </c>
    </row>
    <row r="27" spans="1:10" x14ac:dyDescent="0.2">
      <c r="A27" s="9">
        <v>25</v>
      </c>
      <c r="B27" s="5">
        <v>231</v>
      </c>
      <c r="C27" s="5">
        <v>229</v>
      </c>
      <c r="D27" s="5">
        <v>228</v>
      </c>
      <c r="E27" s="5">
        <v>219</v>
      </c>
      <c r="F27" s="5">
        <v>218</v>
      </c>
      <c r="G27" s="5">
        <v>216</v>
      </c>
      <c r="H27" s="5">
        <v>213</v>
      </c>
      <c r="I27" s="10">
        <f t="shared" si="0"/>
        <v>222</v>
      </c>
      <c r="J27" s="1">
        <f>SUM(GAFitness[[#This Row],[Fitness 0]:[Fitness 6]])</f>
        <v>1554</v>
      </c>
    </row>
    <row r="28" spans="1:10" x14ac:dyDescent="0.2">
      <c r="A28" s="6">
        <v>26</v>
      </c>
      <c r="B28" s="7">
        <v>230</v>
      </c>
      <c r="C28" s="7">
        <v>223</v>
      </c>
      <c r="D28" s="7">
        <v>214</v>
      </c>
      <c r="E28" s="7">
        <v>208</v>
      </c>
      <c r="F28" s="7">
        <v>208</v>
      </c>
      <c r="G28" s="7">
        <v>208</v>
      </c>
      <c r="H28" s="7">
        <v>207</v>
      </c>
      <c r="I28" s="8">
        <f t="shared" si="0"/>
        <v>214</v>
      </c>
      <c r="J28" s="1">
        <f>SUM(GAFitness[[#This Row],[Fitness 0]:[Fitness 6]])</f>
        <v>1498</v>
      </c>
    </row>
    <row r="29" spans="1:10" x14ac:dyDescent="0.2">
      <c r="A29" s="9">
        <v>27</v>
      </c>
      <c r="B29" s="5">
        <v>225</v>
      </c>
      <c r="C29" s="5">
        <v>225</v>
      </c>
      <c r="D29" s="5">
        <v>222</v>
      </c>
      <c r="E29" s="5">
        <v>217</v>
      </c>
      <c r="F29" s="5">
        <v>215</v>
      </c>
      <c r="G29" s="5">
        <v>214</v>
      </c>
      <c r="H29" s="5">
        <v>211</v>
      </c>
      <c r="I29" s="10">
        <f t="shared" si="0"/>
        <v>218.42857142857142</v>
      </c>
      <c r="J29" s="1">
        <f>SUM(GAFitness[[#This Row],[Fitness 0]:[Fitness 6]])</f>
        <v>1529</v>
      </c>
    </row>
    <row r="30" spans="1:10" x14ac:dyDescent="0.2">
      <c r="A30" s="6">
        <v>28</v>
      </c>
      <c r="B30" s="7">
        <v>229</v>
      </c>
      <c r="C30" s="7">
        <v>223</v>
      </c>
      <c r="D30" s="7">
        <v>221</v>
      </c>
      <c r="E30" s="7">
        <v>219</v>
      </c>
      <c r="F30" s="7">
        <v>217</v>
      </c>
      <c r="G30" s="7">
        <v>213</v>
      </c>
      <c r="H30" s="7">
        <v>213</v>
      </c>
      <c r="I30" s="8">
        <f t="shared" si="0"/>
        <v>219.28571428571428</v>
      </c>
      <c r="J30" s="1">
        <f>SUM(GAFitness[[#This Row],[Fitness 0]:[Fitness 6]])</f>
        <v>1535</v>
      </c>
    </row>
    <row r="31" spans="1:10" x14ac:dyDescent="0.2">
      <c r="A31" s="9">
        <v>29</v>
      </c>
      <c r="B31" s="5">
        <v>225</v>
      </c>
      <c r="C31" s="5">
        <v>217</v>
      </c>
      <c r="D31" s="5">
        <v>215</v>
      </c>
      <c r="E31" s="5">
        <v>215</v>
      </c>
      <c r="F31" s="5">
        <v>210</v>
      </c>
      <c r="G31" s="5">
        <v>210</v>
      </c>
      <c r="H31" s="5">
        <v>203</v>
      </c>
      <c r="I31" s="10">
        <f t="shared" si="0"/>
        <v>213.57142857142858</v>
      </c>
      <c r="J31" s="1">
        <f>SUM(GAFitness[[#This Row],[Fitness 0]:[Fitness 6]])</f>
        <v>1495</v>
      </c>
    </row>
    <row r="32" spans="1:10" x14ac:dyDescent="0.2">
      <c r="A32" s="6">
        <v>30</v>
      </c>
      <c r="B32" s="7">
        <v>233</v>
      </c>
      <c r="C32" s="7">
        <v>222</v>
      </c>
      <c r="D32" s="7">
        <v>211</v>
      </c>
      <c r="E32" s="7">
        <v>209</v>
      </c>
      <c r="F32" s="7">
        <v>209</v>
      </c>
      <c r="G32" s="7">
        <v>209</v>
      </c>
      <c r="H32" s="7">
        <v>208</v>
      </c>
      <c r="I32" s="8">
        <f t="shared" si="0"/>
        <v>214.42857142857142</v>
      </c>
      <c r="J32" s="1">
        <f>SUM(GAFitness[[#This Row],[Fitness 0]:[Fitness 6]])</f>
        <v>1501</v>
      </c>
    </row>
    <row r="33" spans="1:10" x14ac:dyDescent="0.2">
      <c r="A33" s="9">
        <v>31</v>
      </c>
      <c r="B33" s="5">
        <v>229</v>
      </c>
      <c r="C33" s="5">
        <v>228</v>
      </c>
      <c r="D33" s="5">
        <v>226</v>
      </c>
      <c r="E33" s="5">
        <v>225</v>
      </c>
      <c r="F33" s="5">
        <v>221</v>
      </c>
      <c r="G33" s="5">
        <v>218</v>
      </c>
      <c r="H33" s="5">
        <v>214</v>
      </c>
      <c r="I33" s="10">
        <f t="shared" si="0"/>
        <v>223</v>
      </c>
      <c r="J33" s="1">
        <f>SUM(GAFitness[[#This Row],[Fitness 0]:[Fitness 6]])</f>
        <v>1561</v>
      </c>
    </row>
    <row r="34" spans="1:10" x14ac:dyDescent="0.2">
      <c r="A34" s="6">
        <v>32</v>
      </c>
      <c r="B34" s="7">
        <v>229</v>
      </c>
      <c r="C34" s="7">
        <v>225</v>
      </c>
      <c r="D34" s="7">
        <v>223</v>
      </c>
      <c r="E34" s="7">
        <v>221</v>
      </c>
      <c r="F34" s="7">
        <v>219</v>
      </c>
      <c r="G34" s="7">
        <v>216</v>
      </c>
      <c r="H34" s="7">
        <v>215</v>
      </c>
      <c r="I34" s="8">
        <f t="shared" si="0"/>
        <v>221.14285714285714</v>
      </c>
      <c r="J34" s="1">
        <f>SUM(GAFitness[[#This Row],[Fitness 0]:[Fitness 6]])</f>
        <v>1548</v>
      </c>
    </row>
    <row r="35" spans="1:10" x14ac:dyDescent="0.2">
      <c r="A35" s="9">
        <v>33</v>
      </c>
      <c r="B35" s="5">
        <v>209</v>
      </c>
      <c r="C35" s="5">
        <v>208</v>
      </c>
      <c r="D35" s="5">
        <v>207</v>
      </c>
      <c r="E35" s="5">
        <v>207</v>
      </c>
      <c r="F35" s="5">
        <v>207</v>
      </c>
      <c r="G35" s="5">
        <v>206</v>
      </c>
      <c r="H35" s="5">
        <v>206</v>
      </c>
      <c r="I35" s="10">
        <f t="shared" si="0"/>
        <v>207.14285714285714</v>
      </c>
      <c r="J35" s="1">
        <f>SUM(GAFitness[[#This Row],[Fitness 0]:[Fitness 6]])</f>
        <v>1450</v>
      </c>
    </row>
    <row r="36" spans="1:10" x14ac:dyDescent="0.2">
      <c r="A36" s="6">
        <v>34</v>
      </c>
      <c r="B36" s="7">
        <v>223</v>
      </c>
      <c r="C36" s="7">
        <v>221</v>
      </c>
      <c r="D36" s="7">
        <v>216</v>
      </c>
      <c r="E36" s="7">
        <v>215</v>
      </c>
      <c r="F36" s="7">
        <v>214</v>
      </c>
      <c r="G36" s="7">
        <v>212</v>
      </c>
      <c r="H36" s="7">
        <v>212</v>
      </c>
      <c r="I36" s="8">
        <f t="shared" si="0"/>
        <v>216.14285714285714</v>
      </c>
      <c r="J36" s="1">
        <f>SUM(GAFitness[[#This Row],[Fitness 0]:[Fitness 6]])</f>
        <v>1513</v>
      </c>
    </row>
    <row r="37" spans="1:10" x14ac:dyDescent="0.2">
      <c r="A37" s="9">
        <v>35</v>
      </c>
      <c r="B37" s="5">
        <v>221</v>
      </c>
      <c r="C37" s="5">
        <v>221</v>
      </c>
      <c r="D37" s="5">
        <v>219</v>
      </c>
      <c r="E37" s="5">
        <v>212</v>
      </c>
      <c r="F37" s="5">
        <v>210</v>
      </c>
      <c r="G37" s="5">
        <v>210</v>
      </c>
      <c r="H37" s="5">
        <v>209</v>
      </c>
      <c r="I37" s="10">
        <f t="shared" si="0"/>
        <v>214.57142857142858</v>
      </c>
      <c r="J37" s="1">
        <f>SUM(GAFitness[[#This Row],[Fitness 0]:[Fitness 6]])</f>
        <v>1502</v>
      </c>
    </row>
    <row r="38" spans="1:10" x14ac:dyDescent="0.2">
      <c r="A38" s="6">
        <v>36</v>
      </c>
      <c r="B38" s="7">
        <v>225</v>
      </c>
      <c r="C38" s="7">
        <v>224</v>
      </c>
      <c r="D38" s="7">
        <v>223</v>
      </c>
      <c r="E38" s="7">
        <v>220</v>
      </c>
      <c r="F38" s="7">
        <v>218</v>
      </c>
      <c r="G38" s="7">
        <v>217</v>
      </c>
      <c r="H38" s="7">
        <v>215</v>
      </c>
      <c r="I38" s="8">
        <f t="shared" si="0"/>
        <v>220.28571428571428</v>
      </c>
      <c r="J38" s="1">
        <f>SUM(GAFitness[[#This Row],[Fitness 0]:[Fitness 6]])</f>
        <v>1542</v>
      </c>
    </row>
    <row r="39" spans="1:10" x14ac:dyDescent="0.2">
      <c r="A39" s="9">
        <v>37</v>
      </c>
      <c r="B39" s="5">
        <v>227</v>
      </c>
      <c r="C39" s="5">
        <v>225</v>
      </c>
      <c r="D39" s="5">
        <v>220</v>
      </c>
      <c r="E39" s="5">
        <v>217</v>
      </c>
      <c r="F39" s="5">
        <v>217</v>
      </c>
      <c r="G39" s="5">
        <v>212</v>
      </c>
      <c r="H39" s="5">
        <v>212</v>
      </c>
      <c r="I39" s="10">
        <f t="shared" si="0"/>
        <v>218.57142857142858</v>
      </c>
      <c r="J39" s="1">
        <f>SUM(GAFitness[[#This Row],[Fitness 0]:[Fitness 6]])</f>
        <v>1530</v>
      </c>
    </row>
    <row r="40" spans="1:10" x14ac:dyDescent="0.2">
      <c r="A40" s="6">
        <v>38</v>
      </c>
      <c r="B40" s="7">
        <v>237</v>
      </c>
      <c r="C40" s="7">
        <v>230</v>
      </c>
      <c r="D40" s="7">
        <v>227</v>
      </c>
      <c r="E40" s="7">
        <v>223</v>
      </c>
      <c r="F40" s="7">
        <v>222</v>
      </c>
      <c r="G40" s="7">
        <v>221</v>
      </c>
      <c r="H40" s="7">
        <v>218</v>
      </c>
      <c r="I40" s="8">
        <f t="shared" si="0"/>
        <v>225.42857142857142</v>
      </c>
      <c r="J40" s="1">
        <f>SUM(GAFitness[[#This Row],[Fitness 0]:[Fitness 6]])</f>
        <v>1578</v>
      </c>
    </row>
    <row r="41" spans="1:10" x14ac:dyDescent="0.2">
      <c r="A41" s="9">
        <v>39</v>
      </c>
      <c r="B41" s="5">
        <v>234</v>
      </c>
      <c r="C41" s="5">
        <v>224</v>
      </c>
      <c r="D41" s="5">
        <v>215</v>
      </c>
      <c r="E41" s="5">
        <v>213</v>
      </c>
      <c r="F41" s="5">
        <v>213</v>
      </c>
      <c r="G41" s="5">
        <v>213</v>
      </c>
      <c r="H41" s="5">
        <v>210</v>
      </c>
      <c r="I41" s="10">
        <f t="shared" si="0"/>
        <v>217.42857142857142</v>
      </c>
      <c r="J41" s="1">
        <f>SUM(GAFitness[[#This Row],[Fitness 0]:[Fitness 6]])</f>
        <v>1522</v>
      </c>
    </row>
    <row r="42" spans="1:10" x14ac:dyDescent="0.2">
      <c r="A42" s="6">
        <v>40</v>
      </c>
      <c r="B42" s="7">
        <v>220</v>
      </c>
      <c r="C42" s="7">
        <v>218</v>
      </c>
      <c r="D42" s="7">
        <v>216</v>
      </c>
      <c r="E42" s="7">
        <v>214</v>
      </c>
      <c r="F42" s="7">
        <v>213</v>
      </c>
      <c r="G42" s="7">
        <v>211</v>
      </c>
      <c r="H42" s="7">
        <v>210</v>
      </c>
      <c r="I42" s="8">
        <f t="shared" si="0"/>
        <v>214.57142857142858</v>
      </c>
      <c r="J42" s="1">
        <f>SUM(GAFitness[[#This Row],[Fitness 0]:[Fitness 6]])</f>
        <v>1502</v>
      </c>
    </row>
    <row r="43" spans="1:10" x14ac:dyDescent="0.2">
      <c r="A43" s="9">
        <v>41</v>
      </c>
      <c r="B43" s="5">
        <v>231</v>
      </c>
      <c r="C43" s="5">
        <v>227</v>
      </c>
      <c r="D43" s="5">
        <v>225</v>
      </c>
      <c r="E43" s="5">
        <v>215</v>
      </c>
      <c r="F43" s="5">
        <v>210</v>
      </c>
      <c r="G43" s="5">
        <v>209</v>
      </c>
      <c r="H43" s="5">
        <v>208</v>
      </c>
      <c r="I43" s="10">
        <f t="shared" si="0"/>
        <v>217.85714285714286</v>
      </c>
      <c r="J43" s="1">
        <f>SUM(GAFitness[[#This Row],[Fitness 0]:[Fitness 6]])</f>
        <v>1525</v>
      </c>
    </row>
    <row r="44" spans="1:10" x14ac:dyDescent="0.2">
      <c r="A44" s="6">
        <v>42</v>
      </c>
      <c r="B44" s="7">
        <v>216</v>
      </c>
      <c r="C44" s="7">
        <v>210</v>
      </c>
      <c r="D44" s="7">
        <v>210</v>
      </c>
      <c r="E44" s="7">
        <v>209</v>
      </c>
      <c r="F44" s="7">
        <v>209</v>
      </c>
      <c r="G44" s="7">
        <v>208</v>
      </c>
      <c r="H44" s="7">
        <v>207</v>
      </c>
      <c r="I44" s="8">
        <f t="shared" si="0"/>
        <v>209.85714285714286</v>
      </c>
      <c r="J44" s="1">
        <f>SUM(GAFitness[[#This Row],[Fitness 0]:[Fitness 6]])</f>
        <v>1469</v>
      </c>
    </row>
    <row r="45" spans="1:10" x14ac:dyDescent="0.2">
      <c r="A45" s="9">
        <v>43</v>
      </c>
      <c r="B45" s="5">
        <v>233</v>
      </c>
      <c r="C45" s="5">
        <v>231</v>
      </c>
      <c r="D45" s="5">
        <v>226</v>
      </c>
      <c r="E45" s="5">
        <v>218</v>
      </c>
      <c r="F45" s="5">
        <v>214</v>
      </c>
      <c r="G45" s="5">
        <v>211</v>
      </c>
      <c r="H45" s="5">
        <v>206</v>
      </c>
      <c r="I45" s="10">
        <f t="shared" si="0"/>
        <v>219.85714285714286</v>
      </c>
      <c r="J45" s="1">
        <f>SUM(GAFitness[[#This Row],[Fitness 0]:[Fitness 6]])</f>
        <v>1539</v>
      </c>
    </row>
    <row r="46" spans="1:10" x14ac:dyDescent="0.2">
      <c r="A46" s="6">
        <v>44</v>
      </c>
      <c r="B46" s="7">
        <v>211</v>
      </c>
      <c r="C46" s="7">
        <v>208</v>
      </c>
      <c r="D46" s="7">
        <v>207</v>
      </c>
      <c r="E46" s="7">
        <v>206</v>
      </c>
      <c r="F46" s="7">
        <v>206</v>
      </c>
      <c r="G46" s="7">
        <v>206</v>
      </c>
      <c r="H46" s="7">
        <v>206</v>
      </c>
      <c r="I46" s="8">
        <f t="shared" si="0"/>
        <v>207.14285714285714</v>
      </c>
      <c r="J46" s="1">
        <f>SUM(GAFitness[[#This Row],[Fitness 0]:[Fitness 6]])</f>
        <v>1450</v>
      </c>
    </row>
    <row r="47" spans="1:10" x14ac:dyDescent="0.2">
      <c r="A47" s="9">
        <v>45</v>
      </c>
      <c r="B47" s="5">
        <v>229</v>
      </c>
      <c r="C47" s="5">
        <v>226</v>
      </c>
      <c r="D47" s="5">
        <v>221</v>
      </c>
      <c r="E47" s="5">
        <v>214</v>
      </c>
      <c r="F47" s="5">
        <v>213</v>
      </c>
      <c r="G47" s="5">
        <v>210</v>
      </c>
      <c r="H47" s="5">
        <v>209</v>
      </c>
      <c r="I47" s="10">
        <f t="shared" si="0"/>
        <v>217.42857142857142</v>
      </c>
      <c r="J47" s="1">
        <f>SUM(GAFitness[[#This Row],[Fitness 0]:[Fitness 6]])</f>
        <v>1522</v>
      </c>
    </row>
    <row r="48" spans="1:10" x14ac:dyDescent="0.2">
      <c r="A48" s="6">
        <v>46</v>
      </c>
      <c r="B48" s="7">
        <v>243</v>
      </c>
      <c r="C48" s="7">
        <v>231</v>
      </c>
      <c r="D48" s="7">
        <v>221</v>
      </c>
      <c r="E48" s="7">
        <v>219</v>
      </c>
      <c r="F48" s="7">
        <v>219</v>
      </c>
      <c r="G48" s="7">
        <v>218</v>
      </c>
      <c r="H48" s="7">
        <v>216</v>
      </c>
      <c r="I48" s="8">
        <f t="shared" si="0"/>
        <v>223.85714285714286</v>
      </c>
      <c r="J48" s="1">
        <f>SUM(GAFitness[[#This Row],[Fitness 0]:[Fitness 6]])</f>
        <v>1567</v>
      </c>
    </row>
    <row r="49" spans="1:10" x14ac:dyDescent="0.2">
      <c r="A49" s="9">
        <v>47</v>
      </c>
      <c r="B49" s="5">
        <v>229</v>
      </c>
      <c r="C49" s="5">
        <v>221</v>
      </c>
      <c r="D49" s="5">
        <v>220</v>
      </c>
      <c r="E49" s="5">
        <v>214</v>
      </c>
      <c r="F49" s="5">
        <v>214</v>
      </c>
      <c r="G49" s="5">
        <v>214</v>
      </c>
      <c r="H49" s="5">
        <v>211</v>
      </c>
      <c r="I49" s="10">
        <f t="shared" si="0"/>
        <v>217.57142857142858</v>
      </c>
      <c r="J49" s="1">
        <f>SUM(GAFitness[[#This Row],[Fitness 0]:[Fitness 6]])</f>
        <v>1523</v>
      </c>
    </row>
    <row r="50" spans="1:10" x14ac:dyDescent="0.2">
      <c r="A50" s="6">
        <v>48</v>
      </c>
      <c r="B50" s="7">
        <v>219</v>
      </c>
      <c r="C50" s="7">
        <v>211</v>
      </c>
      <c r="D50" s="7">
        <v>210</v>
      </c>
      <c r="E50" s="7">
        <v>207</v>
      </c>
      <c r="F50" s="7">
        <v>206</v>
      </c>
      <c r="G50" s="7">
        <v>205</v>
      </c>
      <c r="H50" s="7">
        <v>205</v>
      </c>
      <c r="I50" s="8">
        <f t="shared" si="0"/>
        <v>209</v>
      </c>
      <c r="J50" s="1">
        <f>SUM(GAFitness[[#This Row],[Fitness 0]:[Fitness 6]])</f>
        <v>1463</v>
      </c>
    </row>
    <row r="51" spans="1:10" x14ac:dyDescent="0.2">
      <c r="A51" s="9">
        <v>49</v>
      </c>
      <c r="B51" s="5">
        <v>226</v>
      </c>
      <c r="C51" s="5">
        <v>226</v>
      </c>
      <c r="D51" s="5">
        <v>222</v>
      </c>
      <c r="E51" s="5">
        <v>220</v>
      </c>
      <c r="F51" s="5">
        <v>217</v>
      </c>
      <c r="G51" s="5">
        <v>216</v>
      </c>
      <c r="H51" s="5">
        <v>209</v>
      </c>
      <c r="I51" s="10">
        <f t="shared" si="0"/>
        <v>219.42857142857142</v>
      </c>
      <c r="J51" s="1">
        <f>SUM(GAFitness[[#This Row],[Fitness 0]:[Fitness 6]])</f>
        <v>1536</v>
      </c>
    </row>
    <row r="52" spans="1:10" x14ac:dyDescent="0.2">
      <c r="A52" s="6">
        <v>50</v>
      </c>
      <c r="B52" s="7">
        <v>226</v>
      </c>
      <c r="C52" s="7">
        <v>225</v>
      </c>
      <c r="D52" s="7">
        <v>213</v>
      </c>
      <c r="E52" s="7">
        <v>213</v>
      </c>
      <c r="F52" s="7">
        <v>213</v>
      </c>
      <c r="G52" s="7">
        <v>211</v>
      </c>
      <c r="H52" s="7">
        <v>208</v>
      </c>
      <c r="I52" s="8">
        <f t="shared" si="0"/>
        <v>215.57142857142858</v>
      </c>
      <c r="J52" s="1">
        <f>SUM(GAFitness[[#This Row],[Fitness 0]:[Fitness 6]])</f>
        <v>1509</v>
      </c>
    </row>
    <row r="53" spans="1:10" x14ac:dyDescent="0.2">
      <c r="A53" s="9">
        <v>51</v>
      </c>
      <c r="B53" s="5">
        <v>228</v>
      </c>
      <c r="C53" s="5">
        <v>217</v>
      </c>
      <c r="D53" s="5">
        <v>217</v>
      </c>
      <c r="E53" s="5">
        <v>216</v>
      </c>
      <c r="F53" s="5">
        <v>216</v>
      </c>
      <c r="G53" s="5">
        <v>214</v>
      </c>
      <c r="H53" s="5">
        <v>211</v>
      </c>
      <c r="I53" s="10">
        <f t="shared" si="0"/>
        <v>217</v>
      </c>
      <c r="J53" s="1">
        <f>SUM(GAFitness[[#This Row],[Fitness 0]:[Fitness 6]])</f>
        <v>1519</v>
      </c>
    </row>
    <row r="54" spans="1:10" x14ac:dyDescent="0.2">
      <c r="A54" s="6">
        <v>52</v>
      </c>
      <c r="B54" s="7">
        <v>220</v>
      </c>
      <c r="C54" s="7">
        <v>219</v>
      </c>
      <c r="D54" s="7">
        <v>217</v>
      </c>
      <c r="E54" s="7">
        <v>217</v>
      </c>
      <c r="F54" s="7">
        <v>214</v>
      </c>
      <c r="G54" s="7">
        <v>212</v>
      </c>
      <c r="H54" s="7">
        <v>212</v>
      </c>
      <c r="I54" s="8">
        <f t="shared" si="0"/>
        <v>215.85714285714286</v>
      </c>
      <c r="J54" s="1">
        <f>SUM(GAFitness[[#This Row],[Fitness 0]:[Fitness 6]])</f>
        <v>1511</v>
      </c>
    </row>
    <row r="55" spans="1:10" x14ac:dyDescent="0.2">
      <c r="A55" s="9">
        <v>53</v>
      </c>
      <c r="B55" s="5">
        <v>229</v>
      </c>
      <c r="C55" s="5">
        <v>228</v>
      </c>
      <c r="D55" s="5">
        <v>215</v>
      </c>
      <c r="E55" s="5">
        <v>215</v>
      </c>
      <c r="F55" s="5">
        <v>212</v>
      </c>
      <c r="G55" s="5">
        <v>212</v>
      </c>
      <c r="H55" s="5">
        <v>209</v>
      </c>
      <c r="I55" s="10">
        <f t="shared" si="0"/>
        <v>217.14285714285714</v>
      </c>
      <c r="J55" s="1">
        <f>SUM(GAFitness[[#This Row],[Fitness 0]:[Fitness 6]])</f>
        <v>1520</v>
      </c>
    </row>
    <row r="56" spans="1:10" x14ac:dyDescent="0.2">
      <c r="A56" s="6">
        <v>54</v>
      </c>
      <c r="B56" s="7">
        <v>221</v>
      </c>
      <c r="C56" s="7">
        <v>218</v>
      </c>
      <c r="D56" s="7">
        <v>213</v>
      </c>
      <c r="E56" s="7">
        <v>213</v>
      </c>
      <c r="F56" s="7">
        <v>213</v>
      </c>
      <c r="G56" s="7">
        <v>210</v>
      </c>
      <c r="H56" s="7">
        <v>208</v>
      </c>
      <c r="I56" s="8">
        <f t="shared" si="0"/>
        <v>213.71428571428572</v>
      </c>
      <c r="J56" s="1">
        <f>SUM(GAFitness[[#This Row],[Fitness 0]:[Fitness 6]])</f>
        <v>1496</v>
      </c>
    </row>
    <row r="57" spans="1:10" x14ac:dyDescent="0.2">
      <c r="A57" s="9">
        <v>55</v>
      </c>
      <c r="B57" s="5">
        <v>226</v>
      </c>
      <c r="C57" s="5">
        <v>214</v>
      </c>
      <c r="D57" s="5">
        <v>213</v>
      </c>
      <c r="E57" s="5">
        <v>213</v>
      </c>
      <c r="F57" s="5">
        <v>213</v>
      </c>
      <c r="G57" s="5">
        <v>212</v>
      </c>
      <c r="H57" s="5">
        <v>211</v>
      </c>
      <c r="I57" s="10">
        <f t="shared" si="0"/>
        <v>214.57142857142858</v>
      </c>
      <c r="J57" s="1">
        <f>SUM(GAFitness[[#This Row],[Fitness 0]:[Fitness 6]])</f>
        <v>1502</v>
      </c>
    </row>
    <row r="58" spans="1:10" x14ac:dyDescent="0.2">
      <c r="A58" s="6">
        <v>56</v>
      </c>
      <c r="B58" s="7">
        <v>220</v>
      </c>
      <c r="C58" s="7">
        <v>218</v>
      </c>
      <c r="D58" s="7">
        <v>215</v>
      </c>
      <c r="E58" s="7">
        <v>214</v>
      </c>
      <c r="F58" s="7">
        <v>213</v>
      </c>
      <c r="G58" s="7">
        <v>212</v>
      </c>
      <c r="H58" s="7">
        <v>206</v>
      </c>
      <c r="I58" s="8">
        <f t="shared" si="0"/>
        <v>214</v>
      </c>
      <c r="J58" s="1">
        <f>SUM(GAFitness[[#This Row],[Fitness 0]:[Fitness 6]])</f>
        <v>1498</v>
      </c>
    </row>
    <row r="59" spans="1:10" x14ac:dyDescent="0.2">
      <c r="A59" s="9">
        <v>57</v>
      </c>
      <c r="B59" s="5">
        <v>219</v>
      </c>
      <c r="C59" s="5">
        <v>217</v>
      </c>
      <c r="D59" s="5">
        <v>217</v>
      </c>
      <c r="E59" s="5">
        <v>215</v>
      </c>
      <c r="F59" s="5">
        <v>212</v>
      </c>
      <c r="G59" s="5">
        <v>211</v>
      </c>
      <c r="H59" s="5">
        <v>209</v>
      </c>
      <c r="I59" s="10">
        <f t="shared" si="0"/>
        <v>214.28571428571428</v>
      </c>
      <c r="J59" s="1">
        <f>SUM(GAFitness[[#This Row],[Fitness 0]:[Fitness 6]])</f>
        <v>1500</v>
      </c>
    </row>
    <row r="60" spans="1:10" x14ac:dyDescent="0.2">
      <c r="A60" s="6">
        <v>58</v>
      </c>
      <c r="B60" s="7">
        <v>214</v>
      </c>
      <c r="C60" s="7">
        <v>213</v>
      </c>
      <c r="D60" s="7">
        <v>210</v>
      </c>
      <c r="E60" s="7">
        <v>209</v>
      </c>
      <c r="F60" s="7">
        <v>207</v>
      </c>
      <c r="G60" s="7">
        <v>207</v>
      </c>
      <c r="H60" s="7">
        <v>205</v>
      </c>
      <c r="I60" s="8">
        <f t="shared" si="0"/>
        <v>209.28571428571428</v>
      </c>
      <c r="J60" s="1">
        <f>SUM(GAFitness[[#This Row],[Fitness 0]:[Fitness 6]])</f>
        <v>1465</v>
      </c>
    </row>
    <row r="61" spans="1:10" x14ac:dyDescent="0.2">
      <c r="A61" s="9">
        <v>59</v>
      </c>
      <c r="B61" s="5">
        <v>216</v>
      </c>
      <c r="C61" s="5">
        <v>215</v>
      </c>
      <c r="D61" s="5">
        <v>214</v>
      </c>
      <c r="E61" s="5">
        <v>212</v>
      </c>
      <c r="F61" s="5">
        <v>210</v>
      </c>
      <c r="G61" s="5">
        <v>209</v>
      </c>
      <c r="H61" s="5">
        <v>208</v>
      </c>
      <c r="I61" s="10">
        <f t="shared" si="0"/>
        <v>212</v>
      </c>
      <c r="J61" s="1">
        <f>SUM(GAFitness[[#This Row],[Fitness 0]:[Fitness 6]])</f>
        <v>1484</v>
      </c>
    </row>
    <row r="62" spans="1:10" x14ac:dyDescent="0.2">
      <c r="A62" s="6">
        <v>60</v>
      </c>
      <c r="B62" s="7">
        <v>220</v>
      </c>
      <c r="C62" s="7">
        <v>216</v>
      </c>
      <c r="D62" s="7">
        <v>215</v>
      </c>
      <c r="E62" s="7">
        <v>213</v>
      </c>
      <c r="F62" s="7">
        <v>212</v>
      </c>
      <c r="G62" s="7">
        <v>210</v>
      </c>
      <c r="H62" s="7">
        <v>210</v>
      </c>
      <c r="I62" s="8">
        <f t="shared" si="0"/>
        <v>213.71428571428572</v>
      </c>
      <c r="J62" s="1">
        <f>SUM(GAFitness[[#This Row],[Fitness 0]:[Fitness 6]])</f>
        <v>1496</v>
      </c>
    </row>
    <row r="63" spans="1:10" x14ac:dyDescent="0.2">
      <c r="J63" s="1"/>
    </row>
    <row r="64" spans="1:10" x14ac:dyDescent="0.2">
      <c r="J64" s="1"/>
    </row>
    <row r="65" spans="10:10" x14ac:dyDescent="0.2">
      <c r="J6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755A-4D4F-334B-8295-632BDDC2387B}">
  <dimension ref="A1:M83"/>
  <sheetViews>
    <sheetView topLeftCell="A69" workbookViewId="0">
      <selection activeCell="L87" sqref="L87"/>
    </sheetView>
  </sheetViews>
  <sheetFormatPr baseColWidth="10" defaultRowHeight="16" x14ac:dyDescent="0.2"/>
  <sheetData>
    <row r="1" spans="1:13" ht="128" x14ac:dyDescent="0.2">
      <c r="A1" s="11" t="s">
        <v>31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174</v>
      </c>
      <c r="M1" s="14"/>
    </row>
    <row r="2" spans="1:13" x14ac:dyDescent="0.2">
      <c r="A2" s="15">
        <v>50</v>
      </c>
      <c r="B2" s="16">
        <v>200</v>
      </c>
      <c r="C2" s="16">
        <v>20</v>
      </c>
      <c r="D2" s="16">
        <v>1</v>
      </c>
      <c r="E2" s="16">
        <v>0.4</v>
      </c>
      <c r="F2" s="16">
        <v>0.6</v>
      </c>
      <c r="G2" s="17">
        <v>11</v>
      </c>
      <c r="H2" s="17">
        <v>92</v>
      </c>
      <c r="I2" s="18">
        <v>95</v>
      </c>
      <c r="J2" s="17">
        <v>113</v>
      </c>
      <c r="K2" s="18">
        <v>70</v>
      </c>
      <c r="L2" s="18">
        <f>((11591.5112 + 1080.2685 + 12215.7621) * 1000) / (A11/A2)</f>
        <v>2488754.1800000002</v>
      </c>
    </row>
    <row r="3" spans="1:13" x14ac:dyDescent="0.2">
      <c r="A3" s="15">
        <v>100</v>
      </c>
      <c r="B3" s="16">
        <v>200</v>
      </c>
      <c r="C3" s="16">
        <v>20</v>
      </c>
      <c r="D3" s="16">
        <v>1</v>
      </c>
      <c r="E3" s="16">
        <v>0.4</v>
      </c>
      <c r="F3" s="16">
        <v>0.6</v>
      </c>
      <c r="G3" s="17">
        <v>33</v>
      </c>
      <c r="H3" s="17">
        <v>56</v>
      </c>
      <c r="I3" s="18">
        <v>108</v>
      </c>
      <c r="J3" s="17">
        <v>124</v>
      </c>
      <c r="K3" s="18">
        <v>31</v>
      </c>
      <c r="L3" s="18">
        <f>((11591.5112 + 1080.2685 + 12215.7621) * 1000) / (A11/A3)</f>
        <v>4977508.3600000003</v>
      </c>
    </row>
    <row r="4" spans="1:13" x14ac:dyDescent="0.2">
      <c r="A4" s="15">
        <v>150</v>
      </c>
      <c r="B4" s="16">
        <v>200</v>
      </c>
      <c r="C4" s="16">
        <v>20</v>
      </c>
      <c r="D4" s="16">
        <v>1</v>
      </c>
      <c r="E4" s="16">
        <v>0.4</v>
      </c>
      <c r="F4" s="16">
        <v>0.6</v>
      </c>
      <c r="G4" s="17">
        <v>14</v>
      </c>
      <c r="H4" s="17">
        <v>67</v>
      </c>
      <c r="I4" s="18">
        <v>120</v>
      </c>
      <c r="J4" s="17">
        <v>122</v>
      </c>
      <c r="K4" s="18">
        <v>-29</v>
      </c>
      <c r="L4" s="18">
        <f>((11591.5112 + 1080.2685 + 12215.7621) * 1000) / (A11/A4)</f>
        <v>7466262.54</v>
      </c>
    </row>
    <row r="5" spans="1:13" x14ac:dyDescent="0.2">
      <c r="A5" s="15">
        <v>200</v>
      </c>
      <c r="B5" s="16">
        <v>200</v>
      </c>
      <c r="C5" s="16">
        <v>20</v>
      </c>
      <c r="D5" s="16">
        <v>1</v>
      </c>
      <c r="E5" s="16">
        <v>0.4</v>
      </c>
      <c r="F5" s="16">
        <v>0.6</v>
      </c>
      <c r="G5" s="17">
        <v>26</v>
      </c>
      <c r="H5" s="17">
        <v>120</v>
      </c>
      <c r="I5" s="18">
        <v>127</v>
      </c>
      <c r="J5" s="17">
        <v>75</v>
      </c>
      <c r="K5" s="18">
        <v>90</v>
      </c>
      <c r="L5" s="18">
        <f>((11591.5112 + 1080.2685 + 12215.7621) * 1000) / (A11/A5)</f>
        <v>9955016.7200000007</v>
      </c>
    </row>
    <row r="6" spans="1:13" x14ac:dyDescent="0.2">
      <c r="A6" s="15">
        <v>250</v>
      </c>
      <c r="B6" s="16">
        <v>200</v>
      </c>
      <c r="C6" s="16">
        <v>20</v>
      </c>
      <c r="D6" s="16">
        <v>1</v>
      </c>
      <c r="E6" s="16">
        <v>0.4</v>
      </c>
      <c r="F6" s="16">
        <v>0.6</v>
      </c>
      <c r="G6" s="17">
        <v>26</v>
      </c>
      <c r="H6" s="17">
        <v>65</v>
      </c>
      <c r="I6" s="18">
        <v>79</v>
      </c>
      <c r="J6" s="17">
        <v>72</v>
      </c>
      <c r="K6" s="18">
        <v>110</v>
      </c>
      <c r="L6" s="18">
        <f>((11591.5112 + 1080.2685 + 12215.7621) * 1000) / (A11/A6)</f>
        <v>12443770.9</v>
      </c>
    </row>
    <row r="7" spans="1:13" x14ac:dyDescent="0.2">
      <c r="A7" s="15">
        <v>300</v>
      </c>
      <c r="B7" s="16">
        <v>200</v>
      </c>
      <c r="C7" s="16">
        <v>20</v>
      </c>
      <c r="D7" s="16">
        <v>1</v>
      </c>
      <c r="E7" s="16">
        <v>0.4</v>
      </c>
      <c r="F7" s="16">
        <v>0.6</v>
      </c>
      <c r="G7" s="17">
        <v>-8</v>
      </c>
      <c r="H7" s="17">
        <v>52</v>
      </c>
      <c r="I7" s="18">
        <v>87</v>
      </c>
      <c r="J7" s="17">
        <v>101</v>
      </c>
      <c r="K7" s="18">
        <v>-101</v>
      </c>
      <c r="L7" s="18">
        <f>((11591.5112 + 1080.2685 + 12215.7621) * 1000) / (A11/A7)</f>
        <v>14932525.08</v>
      </c>
    </row>
    <row r="8" spans="1:13" x14ac:dyDescent="0.2">
      <c r="A8" s="15">
        <v>350</v>
      </c>
      <c r="B8" s="16">
        <v>200</v>
      </c>
      <c r="C8" s="16">
        <v>20</v>
      </c>
      <c r="D8" s="16">
        <v>1</v>
      </c>
      <c r="E8" s="16">
        <v>0.4</v>
      </c>
      <c r="F8" s="16">
        <v>0.6</v>
      </c>
      <c r="G8" s="17">
        <v>87</v>
      </c>
      <c r="H8" s="17">
        <v>1</v>
      </c>
      <c r="I8" s="18">
        <v>50</v>
      </c>
      <c r="J8" s="17">
        <v>107</v>
      </c>
      <c r="K8" s="18">
        <v>-118</v>
      </c>
      <c r="L8" s="18">
        <f>((11591.5112 + 1080.2685 + 12215.7621) * 1000) / (A11/A8)</f>
        <v>17421279.260000002</v>
      </c>
    </row>
    <row r="9" spans="1:13" x14ac:dyDescent="0.2">
      <c r="A9" s="15">
        <v>400</v>
      </c>
      <c r="B9" s="16">
        <v>200</v>
      </c>
      <c r="C9" s="16">
        <v>20</v>
      </c>
      <c r="D9" s="16">
        <v>1</v>
      </c>
      <c r="E9" s="16">
        <v>0.4</v>
      </c>
      <c r="F9" s="16">
        <v>0.6</v>
      </c>
      <c r="G9" s="17">
        <v>76</v>
      </c>
      <c r="H9" s="17">
        <v>74</v>
      </c>
      <c r="I9" s="18">
        <v>65</v>
      </c>
      <c r="J9" s="17">
        <v>73</v>
      </c>
      <c r="K9" s="18">
        <v>-4</v>
      </c>
      <c r="L9" s="18">
        <f>((11591.5112 + 1080.2685 + 12215.7621) * 1000) / (A11/A9)</f>
        <v>19910033.440000001</v>
      </c>
    </row>
    <row r="10" spans="1:13" x14ac:dyDescent="0.2">
      <c r="A10" s="15">
        <v>450</v>
      </c>
      <c r="B10" s="16">
        <v>200</v>
      </c>
      <c r="C10" s="16">
        <v>20</v>
      </c>
      <c r="D10" s="16">
        <v>1</v>
      </c>
      <c r="E10" s="16">
        <v>0.4</v>
      </c>
      <c r="F10" s="16">
        <v>0.6</v>
      </c>
      <c r="G10" s="17">
        <v>18</v>
      </c>
      <c r="H10" s="17">
        <v>84</v>
      </c>
      <c r="I10" s="18">
        <v>93</v>
      </c>
      <c r="J10" s="17">
        <v>53</v>
      </c>
      <c r="K10" s="18">
        <v>125</v>
      </c>
      <c r="L10" s="18">
        <f>((11591.5112 + 1080.2685 + 12215.7621) * 1000) / (A11/A10)</f>
        <v>22398787.620000001</v>
      </c>
    </row>
    <row r="11" spans="1:13" x14ac:dyDescent="0.2">
      <c r="A11" s="15">
        <v>500</v>
      </c>
      <c r="B11" s="16">
        <v>200</v>
      </c>
      <c r="C11" s="16">
        <v>20</v>
      </c>
      <c r="D11" s="16">
        <v>1</v>
      </c>
      <c r="E11" s="16">
        <v>0.4</v>
      </c>
      <c r="F11" s="16">
        <v>0.6</v>
      </c>
      <c r="G11" s="17">
        <v>15</v>
      </c>
      <c r="H11" s="17">
        <v>88</v>
      </c>
      <c r="I11" s="18">
        <v>80</v>
      </c>
      <c r="J11" s="17">
        <v>122</v>
      </c>
      <c r="K11" s="18">
        <v>41</v>
      </c>
      <c r="L11" s="18">
        <f>((11591.5112 + 1080.2685 + 12215.7621) * 1000) / (A11/A11)</f>
        <v>24887541.800000001</v>
      </c>
    </row>
    <row r="12" spans="1:13" x14ac:dyDescent="0.2">
      <c r="A12" s="15"/>
      <c r="B12" s="16"/>
      <c r="C12" s="16"/>
      <c r="D12" s="16"/>
      <c r="E12" s="16"/>
      <c r="F12" s="16"/>
      <c r="G12" s="17"/>
      <c r="H12" s="17"/>
      <c r="I12" s="18"/>
      <c r="J12" s="17"/>
      <c r="K12" s="18"/>
      <c r="L12" s="18"/>
    </row>
    <row r="13" spans="1:13" x14ac:dyDescent="0.2">
      <c r="A13" s="15"/>
      <c r="B13" s="16"/>
      <c r="C13" s="16"/>
      <c r="D13" s="16"/>
      <c r="E13" s="16"/>
      <c r="F13" s="16"/>
      <c r="G13" s="17"/>
      <c r="H13" s="17"/>
      <c r="I13" s="18"/>
      <c r="J13" s="17"/>
      <c r="K13" s="18"/>
      <c r="L13" s="18"/>
    </row>
    <row r="14" spans="1:13" x14ac:dyDescent="0.2">
      <c r="A14" s="15">
        <v>50</v>
      </c>
      <c r="B14" s="16">
        <v>200</v>
      </c>
      <c r="C14" s="16">
        <v>20</v>
      </c>
      <c r="D14" s="16">
        <v>1</v>
      </c>
      <c r="E14" s="16">
        <v>0.05</v>
      </c>
      <c r="F14" s="16">
        <v>0.6</v>
      </c>
      <c r="G14" s="17">
        <v>8</v>
      </c>
      <c r="H14" s="17">
        <v>33</v>
      </c>
      <c r="I14" s="18">
        <v>72</v>
      </c>
      <c r="J14" s="17">
        <v>111</v>
      </c>
      <c r="K14" s="18">
        <v>-26</v>
      </c>
      <c r="L14" s="18"/>
    </row>
    <row r="15" spans="1:13" x14ac:dyDescent="0.2">
      <c r="A15" s="15">
        <v>100</v>
      </c>
      <c r="B15" s="16">
        <v>200</v>
      </c>
      <c r="C15" s="16">
        <v>20</v>
      </c>
      <c r="D15" s="16">
        <v>1</v>
      </c>
      <c r="E15" s="16">
        <v>0.05</v>
      </c>
      <c r="F15" s="16">
        <v>0.6</v>
      </c>
      <c r="G15" s="17">
        <v>8</v>
      </c>
      <c r="H15" s="17">
        <v>104</v>
      </c>
      <c r="I15" s="18">
        <v>113</v>
      </c>
      <c r="J15" s="17">
        <v>122</v>
      </c>
      <c r="K15" s="18">
        <v>50</v>
      </c>
      <c r="L15" s="18"/>
    </row>
    <row r="16" spans="1:13" x14ac:dyDescent="0.2">
      <c r="A16" s="15">
        <v>150</v>
      </c>
      <c r="B16" s="16">
        <v>200</v>
      </c>
      <c r="C16" s="16">
        <v>20</v>
      </c>
      <c r="D16" s="16">
        <v>1</v>
      </c>
      <c r="E16" s="16">
        <v>0.05</v>
      </c>
      <c r="F16" s="16">
        <v>0.6</v>
      </c>
      <c r="G16" s="17">
        <v>20</v>
      </c>
      <c r="H16" s="17">
        <v>97</v>
      </c>
      <c r="I16" s="18">
        <v>61</v>
      </c>
      <c r="J16" s="17">
        <v>114</v>
      </c>
      <c r="K16" s="18">
        <v>116</v>
      </c>
      <c r="L16" s="18"/>
    </row>
    <row r="17" spans="1:12" x14ac:dyDescent="0.2">
      <c r="A17" s="15">
        <v>200</v>
      </c>
      <c r="B17" s="16">
        <v>200</v>
      </c>
      <c r="C17" s="16">
        <v>20</v>
      </c>
      <c r="D17" s="16">
        <v>1</v>
      </c>
      <c r="E17" s="16">
        <v>0.05</v>
      </c>
      <c r="F17" s="16">
        <v>0.6</v>
      </c>
      <c r="G17" s="17">
        <v>12</v>
      </c>
      <c r="H17" s="17">
        <v>120</v>
      </c>
      <c r="I17" s="18">
        <v>113</v>
      </c>
      <c r="J17" s="17">
        <v>126</v>
      </c>
      <c r="K17" s="18">
        <v>-37</v>
      </c>
      <c r="L17" s="18"/>
    </row>
    <row r="18" spans="1:12" x14ac:dyDescent="0.2">
      <c r="A18" s="15">
        <v>250</v>
      </c>
      <c r="B18" s="16">
        <v>200</v>
      </c>
      <c r="C18" s="16">
        <v>20</v>
      </c>
      <c r="D18" s="16">
        <v>1</v>
      </c>
      <c r="E18" s="16">
        <v>0.05</v>
      </c>
      <c r="F18" s="16">
        <v>0.6</v>
      </c>
      <c r="G18" s="17">
        <v>12</v>
      </c>
      <c r="H18" s="17">
        <v>75</v>
      </c>
      <c r="I18" s="18">
        <v>113</v>
      </c>
      <c r="J18" s="17">
        <v>126</v>
      </c>
      <c r="K18" s="18">
        <v>-103</v>
      </c>
      <c r="L18" s="18"/>
    </row>
    <row r="19" spans="1:12" x14ac:dyDescent="0.2">
      <c r="A19" s="15">
        <v>300</v>
      </c>
      <c r="B19" s="16">
        <v>200</v>
      </c>
      <c r="C19" s="16">
        <v>20</v>
      </c>
      <c r="D19" s="16">
        <v>1</v>
      </c>
      <c r="E19" s="16">
        <v>0.05</v>
      </c>
      <c r="F19" s="16">
        <v>0.6</v>
      </c>
      <c r="G19" s="17">
        <v>15</v>
      </c>
      <c r="H19" s="17">
        <v>122</v>
      </c>
      <c r="I19" s="18">
        <v>90</v>
      </c>
      <c r="J19" s="17">
        <v>108</v>
      </c>
      <c r="K19" s="18">
        <v>53</v>
      </c>
      <c r="L19" s="18"/>
    </row>
    <row r="20" spans="1:12" x14ac:dyDescent="0.2">
      <c r="A20" s="15">
        <v>350</v>
      </c>
      <c r="B20" s="16">
        <v>200</v>
      </c>
      <c r="C20" s="16">
        <v>20</v>
      </c>
      <c r="D20" s="16">
        <v>1</v>
      </c>
      <c r="E20" s="16">
        <v>0.05</v>
      </c>
      <c r="F20" s="16">
        <v>0.6</v>
      </c>
      <c r="G20" s="17">
        <v>2</v>
      </c>
      <c r="H20" s="17">
        <v>98</v>
      </c>
      <c r="I20" s="18">
        <v>122</v>
      </c>
      <c r="J20" s="17">
        <v>127</v>
      </c>
      <c r="K20" s="18">
        <v>71</v>
      </c>
      <c r="L20" s="18"/>
    </row>
    <row r="21" spans="1:12" x14ac:dyDescent="0.2">
      <c r="A21" s="15">
        <v>400</v>
      </c>
      <c r="B21" s="16">
        <v>200</v>
      </c>
      <c r="C21" s="16">
        <v>20</v>
      </c>
      <c r="D21" s="16">
        <v>1</v>
      </c>
      <c r="E21" s="16">
        <v>0.05</v>
      </c>
      <c r="F21" s="16">
        <v>0.6</v>
      </c>
      <c r="G21" s="17">
        <v>14</v>
      </c>
      <c r="H21" s="17">
        <v>104</v>
      </c>
      <c r="I21" s="18">
        <v>75</v>
      </c>
      <c r="J21" s="17">
        <v>126</v>
      </c>
      <c r="K21" s="18">
        <v>97</v>
      </c>
      <c r="L21" s="18"/>
    </row>
    <row r="22" spans="1:12" x14ac:dyDescent="0.2">
      <c r="A22" s="15">
        <v>450</v>
      </c>
      <c r="B22" s="16">
        <v>200</v>
      </c>
      <c r="C22" s="16">
        <v>20</v>
      </c>
      <c r="D22" s="16">
        <v>1</v>
      </c>
      <c r="E22" s="16">
        <v>0.05</v>
      </c>
      <c r="F22" s="16">
        <v>0.6</v>
      </c>
      <c r="G22" s="17">
        <v>12</v>
      </c>
      <c r="H22" s="17">
        <v>106</v>
      </c>
      <c r="I22" s="18">
        <v>77</v>
      </c>
      <c r="J22" s="17">
        <v>124</v>
      </c>
      <c r="K22" s="18">
        <v>105</v>
      </c>
      <c r="L22" s="18"/>
    </row>
    <row r="23" spans="1:12" x14ac:dyDescent="0.2">
      <c r="A23" s="15">
        <v>500</v>
      </c>
      <c r="B23" s="16">
        <v>200</v>
      </c>
      <c r="C23" s="16">
        <v>20</v>
      </c>
      <c r="D23" s="16">
        <v>1</v>
      </c>
      <c r="E23" s="16">
        <v>0.05</v>
      </c>
      <c r="F23" s="16">
        <v>0.6</v>
      </c>
      <c r="G23" s="17">
        <v>22</v>
      </c>
      <c r="H23" s="17">
        <v>112</v>
      </c>
      <c r="I23" s="18">
        <v>78</v>
      </c>
      <c r="J23" s="17">
        <v>124</v>
      </c>
      <c r="K23" s="18">
        <v>33</v>
      </c>
      <c r="L23" s="18"/>
    </row>
    <row r="24" spans="1:12" x14ac:dyDescent="0.2">
      <c r="A24" s="15"/>
      <c r="B24" s="16"/>
      <c r="C24" s="16"/>
      <c r="D24" s="16"/>
      <c r="E24" s="16"/>
      <c r="F24" s="16"/>
      <c r="G24" s="17"/>
      <c r="H24" s="17"/>
      <c r="I24" s="18"/>
      <c r="J24" s="17"/>
      <c r="K24" s="18"/>
      <c r="L24" s="18"/>
    </row>
    <row r="25" spans="1:12" x14ac:dyDescent="0.2">
      <c r="A25" s="15">
        <v>0</v>
      </c>
      <c r="B25" s="16">
        <v>200</v>
      </c>
      <c r="C25" s="16">
        <v>20</v>
      </c>
      <c r="D25" s="16">
        <v>10</v>
      </c>
      <c r="E25" s="16">
        <v>0.05</v>
      </c>
      <c r="F25" s="16">
        <v>0.6</v>
      </c>
      <c r="G25" s="17">
        <v>29</v>
      </c>
      <c r="H25" s="17">
        <v>126</v>
      </c>
      <c r="I25" s="18">
        <v>100</v>
      </c>
      <c r="J25" s="17">
        <v>88</v>
      </c>
      <c r="K25" s="18">
        <v>112</v>
      </c>
      <c r="L25" s="18"/>
    </row>
    <row r="26" spans="1:12" x14ac:dyDescent="0.2">
      <c r="A26" s="15">
        <v>50</v>
      </c>
      <c r="B26" s="16">
        <v>200</v>
      </c>
      <c r="C26" s="16">
        <v>20</v>
      </c>
      <c r="D26" s="16">
        <v>10</v>
      </c>
      <c r="E26" s="16">
        <v>0.05</v>
      </c>
      <c r="F26" s="16">
        <v>0.6</v>
      </c>
      <c r="G26" s="17">
        <v>29</v>
      </c>
      <c r="H26" s="17">
        <v>71</v>
      </c>
      <c r="I26" s="18">
        <v>110</v>
      </c>
      <c r="J26" s="17">
        <v>45</v>
      </c>
      <c r="K26" s="18">
        <v>-29</v>
      </c>
      <c r="L26" s="18"/>
    </row>
    <row r="27" spans="1:12" x14ac:dyDescent="0.2">
      <c r="A27" s="15">
        <v>100</v>
      </c>
      <c r="B27" s="16">
        <v>200</v>
      </c>
      <c r="C27" s="16">
        <v>20</v>
      </c>
      <c r="D27" s="16">
        <v>10</v>
      </c>
      <c r="E27" s="16">
        <v>0.05</v>
      </c>
      <c r="F27" s="16">
        <v>0.6</v>
      </c>
      <c r="G27" s="17">
        <v>38</v>
      </c>
      <c r="H27" s="17">
        <v>125</v>
      </c>
      <c r="I27" s="18">
        <v>91</v>
      </c>
      <c r="J27" s="17">
        <v>45</v>
      </c>
      <c r="K27" s="18">
        <v>1</v>
      </c>
      <c r="L27" s="18"/>
    </row>
    <row r="28" spans="1:12" x14ac:dyDescent="0.2">
      <c r="A28" s="15">
        <v>150</v>
      </c>
      <c r="B28" s="16">
        <v>200</v>
      </c>
      <c r="C28" s="16">
        <v>20</v>
      </c>
      <c r="D28" s="16">
        <v>10</v>
      </c>
      <c r="E28" s="16">
        <v>0.05</v>
      </c>
      <c r="F28" s="16">
        <v>0.6</v>
      </c>
      <c r="G28" s="17">
        <v>5</v>
      </c>
      <c r="H28" s="17">
        <v>123</v>
      </c>
      <c r="I28" s="18">
        <v>73</v>
      </c>
      <c r="J28" s="17">
        <v>99</v>
      </c>
      <c r="K28" s="18">
        <v>14</v>
      </c>
      <c r="L28" s="18"/>
    </row>
    <row r="29" spans="1:12" x14ac:dyDescent="0.2">
      <c r="A29" s="15">
        <v>200</v>
      </c>
      <c r="B29" s="16">
        <v>200</v>
      </c>
      <c r="C29" s="16">
        <v>20</v>
      </c>
      <c r="D29" s="16">
        <v>10</v>
      </c>
      <c r="E29" s="16">
        <v>0.05</v>
      </c>
      <c r="F29" s="16">
        <v>0.6</v>
      </c>
      <c r="G29" s="17">
        <v>44</v>
      </c>
      <c r="H29" s="17">
        <v>120</v>
      </c>
      <c r="I29" s="18">
        <v>111</v>
      </c>
      <c r="J29" s="17">
        <v>109</v>
      </c>
      <c r="K29" s="18">
        <v>9</v>
      </c>
      <c r="L29" s="18"/>
    </row>
    <row r="30" spans="1:12" x14ac:dyDescent="0.2">
      <c r="A30" s="15">
        <v>250</v>
      </c>
      <c r="B30" s="16">
        <v>200</v>
      </c>
      <c r="C30" s="16">
        <v>20</v>
      </c>
      <c r="D30" s="16">
        <v>10</v>
      </c>
      <c r="E30" s="16">
        <v>0.05</v>
      </c>
      <c r="F30" s="16">
        <v>0.6</v>
      </c>
      <c r="G30" s="17">
        <v>3</v>
      </c>
      <c r="H30" s="17">
        <v>112</v>
      </c>
      <c r="I30" s="18">
        <v>127</v>
      </c>
      <c r="J30" s="17">
        <v>62</v>
      </c>
      <c r="K30" s="18">
        <v>-18</v>
      </c>
      <c r="L30" s="18"/>
    </row>
    <row r="31" spans="1:12" x14ac:dyDescent="0.2">
      <c r="A31" s="15">
        <v>300</v>
      </c>
      <c r="B31" s="16">
        <v>200</v>
      </c>
      <c r="C31" s="16">
        <v>20</v>
      </c>
      <c r="D31" s="16">
        <v>10</v>
      </c>
      <c r="E31" s="16">
        <v>0.05</v>
      </c>
      <c r="F31" s="16">
        <v>0.6</v>
      </c>
      <c r="G31" s="17">
        <v>22</v>
      </c>
      <c r="H31" s="17">
        <v>112</v>
      </c>
      <c r="I31" s="18">
        <v>101</v>
      </c>
      <c r="J31" s="17">
        <v>121</v>
      </c>
      <c r="K31" s="18">
        <v>16</v>
      </c>
      <c r="L31" s="18"/>
    </row>
    <row r="32" spans="1:12" x14ac:dyDescent="0.2">
      <c r="A32" s="15">
        <v>350</v>
      </c>
      <c r="B32" s="16">
        <v>200</v>
      </c>
      <c r="C32" s="16">
        <v>20</v>
      </c>
      <c r="D32" s="16">
        <v>10</v>
      </c>
      <c r="E32" s="16">
        <v>0.05</v>
      </c>
      <c r="F32" s="16">
        <v>0.6</v>
      </c>
      <c r="G32" s="17">
        <v>55</v>
      </c>
      <c r="H32" s="17">
        <v>108</v>
      </c>
      <c r="I32" s="18">
        <v>44</v>
      </c>
      <c r="J32" s="17">
        <v>60</v>
      </c>
      <c r="K32" s="18">
        <v>54</v>
      </c>
      <c r="L32" s="18"/>
    </row>
    <row r="33" spans="1:12" x14ac:dyDescent="0.2">
      <c r="A33" s="15">
        <v>400</v>
      </c>
      <c r="B33" s="16">
        <v>200</v>
      </c>
      <c r="C33" s="16">
        <v>20</v>
      </c>
      <c r="D33" s="16">
        <v>10</v>
      </c>
      <c r="E33" s="16">
        <v>0.05</v>
      </c>
      <c r="F33" s="16">
        <v>0.6</v>
      </c>
      <c r="G33" s="17">
        <v>23</v>
      </c>
      <c r="H33" s="17">
        <v>104</v>
      </c>
      <c r="I33" s="18">
        <v>100</v>
      </c>
      <c r="J33" s="17">
        <v>44</v>
      </c>
      <c r="K33" s="18">
        <v>70</v>
      </c>
      <c r="L33" s="18"/>
    </row>
    <row r="34" spans="1:12" x14ac:dyDescent="0.2">
      <c r="A34" s="15">
        <v>450</v>
      </c>
      <c r="B34" s="16">
        <v>200</v>
      </c>
      <c r="C34" s="16">
        <v>20</v>
      </c>
      <c r="D34" s="16">
        <v>10</v>
      </c>
      <c r="E34" s="16">
        <v>0.05</v>
      </c>
      <c r="F34" s="16">
        <v>0.6</v>
      </c>
      <c r="G34" s="17">
        <v>54</v>
      </c>
      <c r="H34" s="17">
        <v>125</v>
      </c>
      <c r="I34" s="18">
        <v>104</v>
      </c>
      <c r="J34" s="17">
        <v>58</v>
      </c>
      <c r="K34" s="18">
        <v>28</v>
      </c>
      <c r="L34" s="18"/>
    </row>
    <row r="35" spans="1:12" x14ac:dyDescent="0.2">
      <c r="A35" s="15">
        <v>500</v>
      </c>
      <c r="B35" s="16">
        <v>200</v>
      </c>
      <c r="C35" s="16">
        <v>20</v>
      </c>
      <c r="D35" s="16">
        <v>10</v>
      </c>
      <c r="E35" s="16">
        <v>0.05</v>
      </c>
      <c r="F35" s="16">
        <v>0.6</v>
      </c>
      <c r="G35" s="17">
        <v>39</v>
      </c>
      <c r="H35" s="17">
        <v>125</v>
      </c>
      <c r="I35" s="18">
        <v>33</v>
      </c>
      <c r="J35" s="17">
        <v>56</v>
      </c>
      <c r="K35" s="18">
        <v>-20</v>
      </c>
      <c r="L35" s="18"/>
    </row>
    <row r="36" spans="1:12" x14ac:dyDescent="0.2">
      <c r="A36" s="15"/>
      <c r="B36" s="16"/>
      <c r="C36" s="16"/>
      <c r="D36" s="16"/>
      <c r="E36" s="16"/>
      <c r="F36" s="16"/>
      <c r="G36" s="17"/>
      <c r="H36" s="17"/>
      <c r="I36" s="18"/>
      <c r="J36" s="17"/>
      <c r="K36" s="18"/>
      <c r="L36" s="18"/>
    </row>
    <row r="37" spans="1:12" x14ac:dyDescent="0.2">
      <c r="A37" s="15">
        <v>0</v>
      </c>
      <c r="B37" s="16">
        <v>100</v>
      </c>
      <c r="C37" s="16">
        <v>20</v>
      </c>
      <c r="D37" s="16">
        <v>10</v>
      </c>
      <c r="E37" s="16">
        <v>0.1</v>
      </c>
      <c r="F37" s="16">
        <v>0.3</v>
      </c>
      <c r="G37" s="17">
        <v>10</v>
      </c>
      <c r="H37" s="17">
        <v>-9</v>
      </c>
      <c r="I37" s="18">
        <v>120</v>
      </c>
      <c r="J37" s="17">
        <v>71</v>
      </c>
      <c r="K37" s="18">
        <v>68</v>
      </c>
      <c r="L37" s="18"/>
    </row>
    <row r="38" spans="1:12" x14ac:dyDescent="0.2">
      <c r="A38" s="15">
        <v>10</v>
      </c>
      <c r="B38" s="16">
        <v>100</v>
      </c>
      <c r="C38" s="16">
        <v>20</v>
      </c>
      <c r="D38" s="16">
        <v>10</v>
      </c>
      <c r="E38" s="16">
        <v>0.1</v>
      </c>
      <c r="F38" s="16">
        <v>0.3</v>
      </c>
      <c r="G38" s="17">
        <v>64</v>
      </c>
      <c r="H38" s="17">
        <v>0</v>
      </c>
      <c r="I38" s="18">
        <v>84</v>
      </c>
      <c r="J38" s="17">
        <v>112</v>
      </c>
      <c r="K38" s="18">
        <v>86</v>
      </c>
      <c r="L38" s="18"/>
    </row>
    <row r="39" spans="1:12" x14ac:dyDescent="0.2">
      <c r="A39" s="15">
        <v>20</v>
      </c>
      <c r="B39" s="16">
        <v>100</v>
      </c>
      <c r="C39" s="16">
        <v>20</v>
      </c>
      <c r="D39" s="16">
        <v>10</v>
      </c>
      <c r="E39" s="16">
        <v>0.1</v>
      </c>
      <c r="F39" s="16">
        <v>0.3</v>
      </c>
      <c r="G39" s="17">
        <v>42</v>
      </c>
      <c r="H39" s="17">
        <v>-14</v>
      </c>
      <c r="I39" s="18">
        <v>90</v>
      </c>
      <c r="J39" s="17">
        <v>70</v>
      </c>
      <c r="K39" s="18">
        <v>111</v>
      </c>
      <c r="L39" s="18"/>
    </row>
    <row r="40" spans="1:12" x14ac:dyDescent="0.2">
      <c r="A40" s="15">
        <v>30</v>
      </c>
      <c r="B40" s="16">
        <v>100</v>
      </c>
      <c r="C40" s="16">
        <v>20</v>
      </c>
      <c r="D40" s="16">
        <v>10</v>
      </c>
      <c r="E40" s="16">
        <v>0.1</v>
      </c>
      <c r="F40" s="16">
        <v>0.3</v>
      </c>
      <c r="G40" s="17">
        <v>43</v>
      </c>
      <c r="H40" s="17">
        <v>-17</v>
      </c>
      <c r="I40" s="18">
        <v>120</v>
      </c>
      <c r="J40" s="17">
        <v>87</v>
      </c>
      <c r="K40" s="18">
        <v>64</v>
      </c>
      <c r="L40" s="18"/>
    </row>
    <row r="41" spans="1:12" x14ac:dyDescent="0.2">
      <c r="A41" s="15">
        <v>40</v>
      </c>
      <c r="B41" s="16">
        <v>100</v>
      </c>
      <c r="C41" s="16">
        <v>20</v>
      </c>
      <c r="D41" s="16">
        <v>10</v>
      </c>
      <c r="E41" s="16">
        <v>0.1</v>
      </c>
      <c r="F41" s="16">
        <v>0.3</v>
      </c>
      <c r="G41" s="17">
        <v>42</v>
      </c>
      <c r="H41" s="17">
        <v>8</v>
      </c>
      <c r="I41" s="18">
        <v>121</v>
      </c>
      <c r="J41" s="17">
        <v>103</v>
      </c>
      <c r="K41" s="18">
        <v>96</v>
      </c>
      <c r="L41" s="18"/>
    </row>
    <row r="42" spans="1:12" x14ac:dyDescent="0.2">
      <c r="A42" s="15">
        <v>50</v>
      </c>
      <c r="B42" s="16">
        <v>100</v>
      </c>
      <c r="C42" s="16">
        <v>20</v>
      </c>
      <c r="D42" s="16">
        <v>10</v>
      </c>
      <c r="E42" s="16">
        <v>0.1</v>
      </c>
      <c r="F42" s="16">
        <v>0.3</v>
      </c>
      <c r="G42" s="17">
        <v>59</v>
      </c>
      <c r="H42" s="17">
        <v>11</v>
      </c>
      <c r="I42" s="18">
        <v>114</v>
      </c>
      <c r="J42" s="17">
        <v>99</v>
      </c>
      <c r="K42" s="18">
        <v>99</v>
      </c>
      <c r="L42" s="18"/>
    </row>
    <row r="43" spans="1:12" x14ac:dyDescent="0.2">
      <c r="A43" s="15"/>
      <c r="B43" s="16"/>
      <c r="C43" s="16"/>
      <c r="D43" s="16"/>
      <c r="E43" s="16"/>
      <c r="F43" s="16"/>
      <c r="G43" s="17"/>
      <c r="H43" s="17"/>
      <c r="I43" s="18"/>
      <c r="J43" s="17"/>
      <c r="K43" s="18"/>
      <c r="L43" s="18"/>
    </row>
    <row r="44" spans="1:12" x14ac:dyDescent="0.2">
      <c r="A44" s="15">
        <v>0</v>
      </c>
      <c r="B44" s="16">
        <v>40</v>
      </c>
      <c r="C44" s="16">
        <v>0</v>
      </c>
      <c r="D44" s="16">
        <v>20</v>
      </c>
      <c r="E44" s="16">
        <v>0.2</v>
      </c>
      <c r="F44" s="16">
        <v>0.4</v>
      </c>
      <c r="G44" s="17">
        <v>55</v>
      </c>
      <c r="H44" s="17">
        <v>-113</v>
      </c>
      <c r="I44" s="18">
        <v>-6</v>
      </c>
      <c r="J44" s="17">
        <v>90</v>
      </c>
      <c r="K44" s="18">
        <v>93</v>
      </c>
      <c r="L44" s="18">
        <f>409240.6762 + 125.9773 + 197728.6851</f>
        <v>607095.33860000002</v>
      </c>
    </row>
    <row r="45" spans="1:12" x14ac:dyDescent="0.2">
      <c r="A45" s="15">
        <v>20</v>
      </c>
      <c r="B45" s="16">
        <v>40</v>
      </c>
      <c r="C45" s="16">
        <v>0</v>
      </c>
      <c r="D45" s="16">
        <v>20</v>
      </c>
      <c r="E45" s="16">
        <v>0.2</v>
      </c>
      <c r="F45" s="16">
        <v>0.4</v>
      </c>
      <c r="G45" s="17">
        <v>7</v>
      </c>
      <c r="H45" s="17">
        <v>-33</v>
      </c>
      <c r="I45" s="18">
        <v>-99</v>
      </c>
      <c r="J45" s="17">
        <v>-105</v>
      </c>
      <c r="K45" s="18">
        <v>11</v>
      </c>
      <c r="L45" s="18"/>
    </row>
    <row r="46" spans="1:12" x14ac:dyDescent="0.2">
      <c r="A46" s="15">
        <v>40</v>
      </c>
      <c r="B46" s="16">
        <v>40</v>
      </c>
      <c r="C46" s="16">
        <v>0</v>
      </c>
      <c r="D46" s="16">
        <v>20</v>
      </c>
      <c r="E46" s="16">
        <v>0.2</v>
      </c>
      <c r="F46" s="16">
        <v>0.4</v>
      </c>
      <c r="G46" s="17">
        <v>44</v>
      </c>
      <c r="H46" s="17">
        <v>-113</v>
      </c>
      <c r="I46" s="18">
        <v>-55</v>
      </c>
      <c r="J46" s="17">
        <v>104</v>
      </c>
      <c r="K46" s="18">
        <v>59</v>
      </c>
      <c r="L46" s="18"/>
    </row>
    <row r="47" spans="1:12" x14ac:dyDescent="0.2">
      <c r="A47" s="15">
        <v>60</v>
      </c>
      <c r="B47" s="16">
        <v>40</v>
      </c>
      <c r="C47" s="16">
        <v>0</v>
      </c>
      <c r="D47" s="16">
        <v>20</v>
      </c>
      <c r="E47" s="16">
        <v>0.2</v>
      </c>
      <c r="F47" s="16">
        <v>0.4</v>
      </c>
      <c r="G47" s="17">
        <v>32</v>
      </c>
      <c r="H47" s="17">
        <v>-80</v>
      </c>
      <c r="I47" s="18">
        <v>-119</v>
      </c>
      <c r="J47" s="17">
        <v>108</v>
      </c>
      <c r="K47" s="18">
        <v>19</v>
      </c>
      <c r="L47" s="18"/>
    </row>
    <row r="48" spans="1:12" x14ac:dyDescent="0.2">
      <c r="A48" s="15">
        <v>80</v>
      </c>
      <c r="B48" s="16">
        <v>40</v>
      </c>
      <c r="C48" s="16">
        <v>0</v>
      </c>
      <c r="D48" s="16">
        <v>20</v>
      </c>
      <c r="E48" s="16">
        <v>0.2</v>
      </c>
      <c r="F48" s="16">
        <v>0.4</v>
      </c>
      <c r="G48" s="17">
        <v>46</v>
      </c>
      <c r="H48" s="17">
        <v>-81</v>
      </c>
      <c r="I48" s="18">
        <v>-117</v>
      </c>
      <c r="J48" s="17">
        <v>116</v>
      </c>
      <c r="K48" s="18">
        <v>51</v>
      </c>
      <c r="L48" s="18"/>
    </row>
    <row r="49" spans="1:12" x14ac:dyDescent="0.2">
      <c r="A49" s="15">
        <v>100</v>
      </c>
      <c r="B49" s="16">
        <v>40</v>
      </c>
      <c r="C49" s="16">
        <v>0</v>
      </c>
      <c r="D49" s="16">
        <v>20</v>
      </c>
      <c r="E49" s="16">
        <v>0.2</v>
      </c>
      <c r="F49" s="16">
        <v>0.4</v>
      </c>
      <c r="G49" s="17">
        <v>100</v>
      </c>
      <c r="H49" s="17">
        <v>-58</v>
      </c>
      <c r="I49" s="18">
        <v>-116</v>
      </c>
      <c r="J49" s="17">
        <v>100</v>
      </c>
      <c r="K49" s="18">
        <v>35</v>
      </c>
      <c r="L49" s="18"/>
    </row>
    <row r="50" spans="1:12" x14ac:dyDescent="0.2">
      <c r="A50" s="15">
        <v>120</v>
      </c>
      <c r="B50" s="16">
        <v>40</v>
      </c>
      <c r="C50" s="16">
        <v>0</v>
      </c>
      <c r="D50" s="16">
        <v>20</v>
      </c>
      <c r="E50" s="16">
        <v>0.2</v>
      </c>
      <c r="F50" s="16">
        <v>0.4</v>
      </c>
      <c r="G50" s="17">
        <v>58</v>
      </c>
      <c r="H50" s="17">
        <v>-1</v>
      </c>
      <c r="I50" s="18">
        <v>-87</v>
      </c>
      <c r="J50" s="17">
        <v>105</v>
      </c>
      <c r="K50" s="18">
        <v>63</v>
      </c>
      <c r="L50" s="18"/>
    </row>
    <row r="51" spans="1:12" x14ac:dyDescent="0.2">
      <c r="A51" s="15">
        <v>140</v>
      </c>
      <c r="B51" s="16">
        <v>40</v>
      </c>
      <c r="C51" s="16">
        <v>0</v>
      </c>
      <c r="D51" s="16">
        <v>20</v>
      </c>
      <c r="E51" s="16">
        <v>0.2</v>
      </c>
      <c r="F51" s="16">
        <v>0.4</v>
      </c>
      <c r="G51" s="17">
        <v>102</v>
      </c>
      <c r="H51" s="17">
        <v>-82</v>
      </c>
      <c r="I51" s="18">
        <v>20</v>
      </c>
      <c r="J51" s="17">
        <v>100</v>
      </c>
      <c r="K51" s="18">
        <v>3</v>
      </c>
      <c r="L51" s="18"/>
    </row>
    <row r="52" spans="1:12" x14ac:dyDescent="0.2">
      <c r="A52" s="15">
        <v>160</v>
      </c>
      <c r="B52" s="16">
        <v>40</v>
      </c>
      <c r="C52" s="16">
        <v>0</v>
      </c>
      <c r="D52" s="16">
        <v>20</v>
      </c>
      <c r="E52" s="16">
        <v>0.2</v>
      </c>
      <c r="F52" s="16">
        <v>0.4</v>
      </c>
      <c r="G52" s="17">
        <v>123</v>
      </c>
      <c r="H52" s="17">
        <v>-67</v>
      </c>
      <c r="I52" s="18">
        <v>-50</v>
      </c>
      <c r="J52" s="17">
        <v>108</v>
      </c>
      <c r="K52" s="18">
        <v>74</v>
      </c>
      <c r="L52" s="18"/>
    </row>
    <row r="53" spans="1:12" x14ac:dyDescent="0.2">
      <c r="A53" s="15">
        <v>180</v>
      </c>
      <c r="B53" s="16">
        <v>40</v>
      </c>
      <c r="C53" s="16">
        <v>0</v>
      </c>
      <c r="D53" s="16">
        <v>20</v>
      </c>
      <c r="E53" s="16">
        <v>0.2</v>
      </c>
      <c r="F53" s="16">
        <v>0.4</v>
      </c>
      <c r="G53" s="17">
        <v>77</v>
      </c>
      <c r="H53" s="17">
        <f>-144</f>
        <v>-144</v>
      </c>
      <c r="I53" s="18">
        <v>-85</v>
      </c>
      <c r="J53" s="17">
        <v>76</v>
      </c>
      <c r="K53" s="18">
        <v>13</v>
      </c>
      <c r="L53" s="18"/>
    </row>
    <row r="54" spans="1:12" x14ac:dyDescent="0.2">
      <c r="A54" s="15">
        <v>200</v>
      </c>
      <c r="B54" s="16">
        <v>40</v>
      </c>
      <c r="C54" s="16">
        <v>0</v>
      </c>
      <c r="D54" s="16">
        <v>20</v>
      </c>
      <c r="E54" s="16">
        <v>0.2</v>
      </c>
      <c r="F54" s="16">
        <v>0.4</v>
      </c>
      <c r="G54" s="17">
        <v>-110</v>
      </c>
      <c r="H54" s="17">
        <v>-76</v>
      </c>
      <c r="I54" s="18">
        <v>5</v>
      </c>
      <c r="J54" s="17">
        <v>128</v>
      </c>
      <c r="K54" s="18">
        <v>85</v>
      </c>
      <c r="L54" s="18">
        <f>409240.6762 + 125.9773 + 197728.6851</f>
        <v>607095.33860000002</v>
      </c>
    </row>
    <row r="55" spans="1:12" x14ac:dyDescent="0.2">
      <c r="A55" s="15"/>
      <c r="B55" s="16"/>
      <c r="C55" s="16"/>
      <c r="D55" s="16"/>
      <c r="E55" s="16"/>
      <c r="F55" s="16"/>
      <c r="G55" s="17"/>
      <c r="H55" s="17"/>
      <c r="I55" s="18"/>
      <c r="J55" s="17"/>
      <c r="K55" s="18"/>
      <c r="L55" s="18"/>
    </row>
    <row r="56" spans="1:12" x14ac:dyDescent="0.2">
      <c r="A56" s="15">
        <v>0</v>
      </c>
      <c r="B56" s="16">
        <v>40</v>
      </c>
      <c r="C56" s="16">
        <v>0</v>
      </c>
      <c r="D56" s="16">
        <v>20</v>
      </c>
      <c r="E56" s="16">
        <v>0.2</v>
      </c>
      <c r="F56" s="16">
        <v>0.4</v>
      </c>
      <c r="G56" s="17">
        <v>-113</v>
      </c>
      <c r="H56" s="17">
        <v>53</v>
      </c>
      <c r="I56" s="18">
        <v>44</v>
      </c>
      <c r="J56" s="17">
        <v>34</v>
      </c>
      <c r="K56" s="17">
        <v>-37</v>
      </c>
      <c r="L56" s="18">
        <f>177409.5808 + 46.9119 + 69082.0918</f>
        <v>246538.5845</v>
      </c>
    </row>
    <row r="57" spans="1:12" x14ac:dyDescent="0.2">
      <c r="A57" s="15">
        <v>10</v>
      </c>
      <c r="B57" s="16">
        <v>40</v>
      </c>
      <c r="C57" s="16">
        <v>0</v>
      </c>
      <c r="D57" s="16">
        <v>20</v>
      </c>
      <c r="E57" s="16">
        <v>0.2</v>
      </c>
      <c r="F57" s="16">
        <v>0.4</v>
      </c>
      <c r="G57" s="17">
        <v>113</v>
      </c>
      <c r="H57" s="17">
        <v>63</v>
      </c>
      <c r="I57" s="18">
        <v>45</v>
      </c>
      <c r="J57" s="17">
        <v>50</v>
      </c>
      <c r="K57" s="18">
        <v>-37</v>
      </c>
      <c r="L57" s="18"/>
    </row>
    <row r="58" spans="1:12" x14ac:dyDescent="0.2">
      <c r="A58" s="15">
        <v>20</v>
      </c>
      <c r="B58" s="16">
        <v>40</v>
      </c>
      <c r="C58" s="16">
        <v>0</v>
      </c>
      <c r="D58" s="16">
        <v>20</v>
      </c>
      <c r="E58" s="16">
        <v>0.2</v>
      </c>
      <c r="F58" s="16">
        <v>0.4</v>
      </c>
      <c r="G58" s="17">
        <v>-101</v>
      </c>
      <c r="H58" s="17">
        <v>36</v>
      </c>
      <c r="I58" s="18">
        <v>94</v>
      </c>
      <c r="J58" s="17">
        <v>93</v>
      </c>
      <c r="K58" s="18">
        <v>-13</v>
      </c>
      <c r="L58" s="18"/>
    </row>
    <row r="59" spans="1:12" x14ac:dyDescent="0.2">
      <c r="A59" s="15">
        <v>30</v>
      </c>
      <c r="B59" s="16">
        <v>40</v>
      </c>
      <c r="C59" s="16">
        <v>0</v>
      </c>
      <c r="D59" s="16">
        <v>20</v>
      </c>
      <c r="E59" s="16">
        <v>0.2</v>
      </c>
      <c r="F59" s="16">
        <v>0.4</v>
      </c>
      <c r="G59" s="17">
        <v>97</v>
      </c>
      <c r="H59" s="17">
        <v>37</v>
      </c>
      <c r="I59" s="18">
        <v>126</v>
      </c>
      <c r="J59" s="17">
        <v>78</v>
      </c>
      <c r="K59" s="18">
        <v>-41</v>
      </c>
      <c r="L59" s="18"/>
    </row>
    <row r="60" spans="1:12" x14ac:dyDescent="0.2">
      <c r="A60" s="15">
        <v>40</v>
      </c>
      <c r="B60" s="16">
        <v>40</v>
      </c>
      <c r="C60" s="16">
        <v>0</v>
      </c>
      <c r="D60" s="16">
        <v>20</v>
      </c>
      <c r="E60" s="16">
        <v>0.2</v>
      </c>
      <c r="F60" s="16">
        <v>0.4</v>
      </c>
      <c r="G60" s="17">
        <v>97</v>
      </c>
      <c r="H60" s="17">
        <v>100</v>
      </c>
      <c r="I60" s="18">
        <v>108</v>
      </c>
      <c r="J60" s="17">
        <v>90</v>
      </c>
      <c r="K60" s="18">
        <v>41</v>
      </c>
      <c r="L60" s="18"/>
    </row>
    <row r="61" spans="1:12" x14ac:dyDescent="0.2">
      <c r="A61" s="15">
        <v>50</v>
      </c>
      <c r="B61" s="16">
        <v>40</v>
      </c>
      <c r="C61" s="16">
        <v>0</v>
      </c>
      <c r="D61" s="16">
        <v>20</v>
      </c>
      <c r="E61" s="16">
        <v>0.2</v>
      </c>
      <c r="F61" s="16">
        <v>0.4</v>
      </c>
      <c r="G61" s="17">
        <v>35</v>
      </c>
      <c r="H61" s="17">
        <v>99</v>
      </c>
      <c r="I61" s="18">
        <v>77</v>
      </c>
      <c r="J61" s="17">
        <v>122</v>
      </c>
      <c r="K61" s="18">
        <v>33</v>
      </c>
      <c r="L61" s="18"/>
    </row>
    <row r="62" spans="1:12" x14ac:dyDescent="0.2">
      <c r="A62" s="15">
        <v>60</v>
      </c>
      <c r="B62" s="16">
        <v>40</v>
      </c>
      <c r="C62" s="16">
        <v>0</v>
      </c>
      <c r="D62" s="16">
        <v>20</v>
      </c>
      <c r="E62" s="16">
        <v>0.2</v>
      </c>
      <c r="F62" s="16">
        <v>0.4</v>
      </c>
      <c r="G62" s="17">
        <v>43</v>
      </c>
      <c r="H62" s="17">
        <v>96</v>
      </c>
      <c r="I62" s="18">
        <v>105</v>
      </c>
      <c r="J62" s="17">
        <v>57</v>
      </c>
      <c r="K62" s="18">
        <v>-1</v>
      </c>
      <c r="L62" s="18"/>
    </row>
    <row r="63" spans="1:12" x14ac:dyDescent="0.2">
      <c r="A63" s="15"/>
      <c r="B63" s="16"/>
      <c r="C63" s="16"/>
      <c r="D63" s="16"/>
      <c r="E63" s="16"/>
      <c r="F63" s="16"/>
      <c r="G63" s="17"/>
      <c r="H63" s="17"/>
      <c r="I63" s="18"/>
      <c r="J63" s="17"/>
      <c r="K63" s="18"/>
      <c r="L63" s="18"/>
    </row>
    <row r="64" spans="1:12" x14ac:dyDescent="0.2">
      <c r="A64" s="15">
        <v>0</v>
      </c>
      <c r="B64" s="16">
        <v>35</v>
      </c>
      <c r="C64" s="16">
        <v>0</v>
      </c>
      <c r="D64" s="16">
        <v>100</v>
      </c>
      <c r="E64" s="16">
        <v>0.2</v>
      </c>
      <c r="F64" s="16">
        <v>0.4</v>
      </c>
      <c r="G64" s="17">
        <v>7</v>
      </c>
      <c r="H64" s="17">
        <v>73</v>
      </c>
      <c r="I64" s="18">
        <v>89</v>
      </c>
      <c r="J64" s="17">
        <v>127</v>
      </c>
      <c r="K64" s="18">
        <v>67</v>
      </c>
      <c r="L64" s="18"/>
    </row>
    <row r="65" spans="1:12" x14ac:dyDescent="0.2">
      <c r="A65" s="15">
        <v>10</v>
      </c>
      <c r="B65" s="16">
        <v>35</v>
      </c>
      <c r="C65" s="16">
        <v>0</v>
      </c>
      <c r="D65" s="16">
        <v>100</v>
      </c>
      <c r="E65" s="16">
        <v>0.2</v>
      </c>
      <c r="F65" s="16">
        <v>0.4</v>
      </c>
      <c r="G65" s="17">
        <v>-23</v>
      </c>
      <c r="H65" s="17">
        <v>123</v>
      </c>
      <c r="I65" s="18">
        <v>120</v>
      </c>
      <c r="J65" s="17">
        <v>123</v>
      </c>
      <c r="K65" s="18">
        <v>-51</v>
      </c>
      <c r="L65" s="18"/>
    </row>
    <row r="66" spans="1:12" x14ac:dyDescent="0.2">
      <c r="A66" s="15">
        <v>20</v>
      </c>
      <c r="B66" s="16">
        <v>35</v>
      </c>
      <c r="C66" s="16">
        <v>0</v>
      </c>
      <c r="D66" s="16">
        <v>100</v>
      </c>
      <c r="E66" s="16">
        <v>0.2</v>
      </c>
      <c r="F66" s="16">
        <v>0.4</v>
      </c>
      <c r="G66" s="17">
        <v>93</v>
      </c>
      <c r="H66" s="17">
        <v>97</v>
      </c>
      <c r="I66" s="18">
        <v>122</v>
      </c>
      <c r="J66" s="17">
        <v>115</v>
      </c>
      <c r="K66" s="18">
        <v>-7</v>
      </c>
      <c r="L66" s="18"/>
    </row>
    <row r="67" spans="1:12" x14ac:dyDescent="0.2">
      <c r="A67" s="15">
        <v>30</v>
      </c>
      <c r="B67" s="16">
        <v>35</v>
      </c>
      <c r="C67" s="16">
        <v>0</v>
      </c>
      <c r="D67" s="16">
        <v>100</v>
      </c>
      <c r="E67" s="16">
        <v>0.2</v>
      </c>
      <c r="F67" s="16">
        <v>0.4</v>
      </c>
      <c r="G67" s="17">
        <v>85</v>
      </c>
      <c r="H67" s="17">
        <v>111</v>
      </c>
      <c r="I67" s="18">
        <v>126</v>
      </c>
      <c r="J67" s="17">
        <v>123</v>
      </c>
      <c r="K67" s="18">
        <v>-25</v>
      </c>
      <c r="L67" s="18"/>
    </row>
    <row r="68" spans="1:12" x14ac:dyDescent="0.2">
      <c r="A68" s="15">
        <v>40</v>
      </c>
      <c r="B68" s="16">
        <v>35</v>
      </c>
      <c r="C68" s="16">
        <v>0</v>
      </c>
      <c r="D68" s="16">
        <v>100</v>
      </c>
      <c r="E68" s="16">
        <v>0.2</v>
      </c>
      <c r="F68" s="16">
        <v>0.4</v>
      </c>
      <c r="G68" s="17">
        <v>73</v>
      </c>
      <c r="H68" s="17">
        <v>76</v>
      </c>
      <c r="I68" s="18">
        <v>126</v>
      </c>
      <c r="J68" s="17">
        <v>123</v>
      </c>
      <c r="K68" s="18">
        <v>-23</v>
      </c>
      <c r="L68" s="18"/>
    </row>
    <row r="69" spans="1:12" x14ac:dyDescent="0.2">
      <c r="A69" s="15">
        <v>50</v>
      </c>
      <c r="B69" s="16">
        <v>35</v>
      </c>
      <c r="C69" s="16">
        <v>0</v>
      </c>
      <c r="D69" s="16">
        <v>100</v>
      </c>
      <c r="E69" s="16">
        <v>0.2</v>
      </c>
      <c r="F69" s="16">
        <v>0.4</v>
      </c>
      <c r="G69" s="17">
        <v>-25</v>
      </c>
      <c r="H69" s="17">
        <v>77</v>
      </c>
      <c r="I69" s="18">
        <v>124</v>
      </c>
      <c r="J69" s="17">
        <v>90</v>
      </c>
      <c r="K69" s="18">
        <v>-53</v>
      </c>
      <c r="L69" s="18"/>
    </row>
    <row r="70" spans="1:12" x14ac:dyDescent="0.2">
      <c r="A70" s="15">
        <v>60</v>
      </c>
      <c r="B70" s="16">
        <v>35</v>
      </c>
      <c r="C70" s="16">
        <v>0</v>
      </c>
      <c r="D70" s="16">
        <v>100</v>
      </c>
      <c r="E70" s="16">
        <v>0.2</v>
      </c>
      <c r="F70" s="16">
        <v>0.4</v>
      </c>
      <c r="G70" s="17">
        <v>-77</v>
      </c>
      <c r="H70" s="17">
        <v>76</v>
      </c>
      <c r="I70" s="18">
        <v>94</v>
      </c>
      <c r="J70" s="17">
        <v>80</v>
      </c>
      <c r="K70" s="18">
        <v>49</v>
      </c>
      <c r="L70" s="18"/>
    </row>
    <row r="71" spans="1:12" x14ac:dyDescent="0.2">
      <c r="A71" s="15"/>
      <c r="B71" s="16"/>
      <c r="C71" s="16"/>
      <c r="D71" s="16"/>
      <c r="E71" s="16"/>
      <c r="F71" s="16"/>
      <c r="G71" s="17"/>
      <c r="H71" s="17"/>
      <c r="I71" s="18"/>
      <c r="J71" s="17"/>
      <c r="K71" s="18"/>
      <c r="L71" s="18"/>
    </row>
    <row r="72" spans="1:12" x14ac:dyDescent="0.2">
      <c r="A72" s="15"/>
      <c r="B72" s="16"/>
      <c r="C72" s="16"/>
      <c r="D72" s="16"/>
      <c r="E72" s="16"/>
      <c r="F72" s="16"/>
      <c r="G72" s="17"/>
      <c r="H72" s="17"/>
      <c r="I72" s="18"/>
      <c r="J72" s="17"/>
      <c r="K72" s="18"/>
      <c r="L72" s="18"/>
    </row>
    <row r="73" spans="1:12" x14ac:dyDescent="0.2">
      <c r="A73" s="15"/>
      <c r="B73" s="16"/>
      <c r="C73" s="16"/>
      <c r="D73" s="16"/>
      <c r="E73" s="16"/>
      <c r="F73" s="16"/>
      <c r="G73" s="17"/>
      <c r="H73" s="17"/>
      <c r="I73" s="18"/>
      <c r="J73" s="17"/>
      <c r="K73" s="18"/>
      <c r="L73" s="18"/>
    </row>
    <row r="74" spans="1:12" x14ac:dyDescent="0.2">
      <c r="A74" s="15"/>
      <c r="B74" s="16"/>
      <c r="C74" s="16"/>
      <c r="D74" s="16"/>
      <c r="E74" s="16"/>
      <c r="F74" s="16"/>
      <c r="G74" s="17"/>
      <c r="H74" s="17"/>
      <c r="I74" s="18"/>
      <c r="J74" s="17"/>
      <c r="K74" s="18"/>
      <c r="L74" s="18"/>
    </row>
    <row r="77" spans="1:12" x14ac:dyDescent="0.2">
      <c r="D77" t="s">
        <v>42</v>
      </c>
      <c r="E77" t="s">
        <v>43</v>
      </c>
      <c r="F77" t="s">
        <v>44</v>
      </c>
      <c r="G77" t="s">
        <v>45</v>
      </c>
      <c r="H77" t="s">
        <v>46</v>
      </c>
      <c r="I77" t="s">
        <v>47</v>
      </c>
      <c r="J77" t="s">
        <v>47</v>
      </c>
    </row>
    <row r="78" spans="1:12" x14ac:dyDescent="0.2">
      <c r="D78">
        <v>20</v>
      </c>
      <c r="E78">
        <v>200</v>
      </c>
      <c r="F78">
        <v>40</v>
      </c>
      <c r="G78">
        <f t="shared" ref="G78:G83" si="0">D78*E78*F78</f>
        <v>160000</v>
      </c>
      <c r="H78">
        <v>600</v>
      </c>
      <c r="I78">
        <f>G78/H78</f>
        <v>266.66666666666669</v>
      </c>
      <c r="J78">
        <v>166.66666670000001</v>
      </c>
    </row>
    <row r="79" spans="1:12" x14ac:dyDescent="0.2">
      <c r="D79">
        <v>200</v>
      </c>
      <c r="E79">
        <v>100</v>
      </c>
      <c r="F79">
        <v>20</v>
      </c>
      <c r="G79">
        <f t="shared" si="0"/>
        <v>400000</v>
      </c>
      <c r="H79">
        <f>G79/I79</f>
        <v>1500</v>
      </c>
      <c r="I79">
        <v>266.66666666666669</v>
      </c>
    </row>
    <row r="80" spans="1:12" x14ac:dyDescent="0.2">
      <c r="D80">
        <v>200</v>
      </c>
      <c r="E80">
        <v>80</v>
      </c>
      <c r="F80">
        <v>20</v>
      </c>
      <c r="G80">
        <f t="shared" si="0"/>
        <v>320000</v>
      </c>
      <c r="H80">
        <f>G80/I80</f>
        <v>1200</v>
      </c>
      <c r="I80">
        <v>266.66666666666669</v>
      </c>
    </row>
    <row r="81" spans="4:9" x14ac:dyDescent="0.2">
      <c r="D81">
        <v>120</v>
      </c>
      <c r="E81">
        <v>70</v>
      </c>
      <c r="F81">
        <v>40</v>
      </c>
      <c r="G81">
        <f t="shared" si="0"/>
        <v>336000</v>
      </c>
      <c r="H81">
        <f>G81/I81</f>
        <v>1260</v>
      </c>
      <c r="I81">
        <v>266.66666666666669</v>
      </c>
    </row>
    <row r="82" spans="4:9" x14ac:dyDescent="0.2">
      <c r="D82">
        <v>100</v>
      </c>
      <c r="E82">
        <v>60</v>
      </c>
      <c r="F82">
        <v>35</v>
      </c>
      <c r="G82" s="19">
        <f t="shared" si="0"/>
        <v>210000</v>
      </c>
      <c r="H82">
        <f>G82/J$78</f>
        <v>1259.9999997479999</v>
      </c>
      <c r="I82">
        <f>H82/60</f>
        <v>20.9999999958</v>
      </c>
    </row>
    <row r="83" spans="4:9" x14ac:dyDescent="0.2">
      <c r="D83">
        <v>100</v>
      </c>
      <c r="E83">
        <v>60</v>
      </c>
      <c r="F83">
        <v>32</v>
      </c>
      <c r="G83">
        <f t="shared" si="0"/>
        <v>192000</v>
      </c>
      <c r="H83">
        <f>G83/J$78</f>
        <v>1151.9999997696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A C A g A 7 m l 2 W K u H L 6 e o A A A A 9 w A A A B I A A A B D b 2 5 m a W c v U G F j a 2 F n Z S 5 4 b W y F j 0 s K w j A Y h K 9 S s m 8 e F R + U v y n o w o 0 F Q R C 3 I c Y 2 2 P 6 V J r W 9 m w u P 5 B U s a N W d y 5 n 5 B m Y e t z u k f V U G V 9 M 4 W 2 N C B O U k M K j r o 8 U 8 I a 0 / h Q u S S t g q f V a 5 C Q Y Y X d w 7 m 5 D C + 0 v M W N d 1 t J v Q u s l Z x L l g h 2 y z 0 4 W p V G j R e Y X a k E / r + L 9 F J O x f Y 2 R E h e B 0 N o 8 E n Q I b X c g s f o k h 4 5 Q D + z F h 1 Z a + b Y w 0 G K 6 X w E Y J 7 H 1 C P g F Q S w M E F A A A C A g A 7 m l 2 W K J i q e Q o A g A A R x Y A A B M A A A B G b 3 J t d W x h c y 9 T Z W N 0 a W 9 u M S 5 t 7 Z j d b t o w F M f v k X i H o 0 y T Q I 0 Q Z O 1 u p l 5 E G Z u Y B o 1 I u m p C a D L B h a i O j W y H U i G e o Q + 1 F 9 s J D A Z p Y L S 9 q Y R z E + n 4 f 7 7 i 8 5 O T K B r p W H A I V v f G p 3 K p X F J j I u k Q O i S e 0 i 5 V K d M K L o F R X S 4 B X o F I Z U T R 0 p x F l N W 8 V E r K 9 Y 2 Q d w M h 7 i r V e a 9 D E n p p u Y z 9 9 f 7 V s P q L n i e 4 R m H f X o V 5 Z 3 l j w k e Y K H y Y U A v j h W T A a C 2 U h K t b I R N P s D T h 2 a K q r H L a 8 7 n V 0 l S S r F Z l 2 d D i + u N 5 L Z M s b J h b f g N c N h I y 1 u M E V z X a Q d O Z X i / 6 R G J l G K D Y 9 y b m C t 6 v H X m a D K j c x J 2 O o C 2 m V M G E S v i K Y f b r w j i h 0 I 4 j U c u e q y o W + u I e A 8 U c k m 8 H M o a B B x 0 x x L T N 2 Y Q J 3 J Y i s X O o b e d w 2 8 6 B t p 0 j 2 3 a O b d v 5 X 9 v O M 9 r u C B C 3 8 F m S + 3 y u R X U z Y 1 9 i h o 3 j k H U F y j Z D F l C G E 5 / Z K r k 5 t I G S a A y V 3 v Y w 9 d H R q j e g 4 7 Z + N K 0 q C J k J n L 2 C f / k D I f X T 7 G i s 5 G v L h j s 3 w F d y S G X N V R H l w 5 i P i j a 7 S L K D S F 6 w q J Z L M S 8 q b 5 v 9 t h c G j X q 9 n t 0 N + 4 b 9 k 2 f f W S K B 6 B M + L G R / L d j B a 7 e C P G D m g D W Q G c i e A 9 m H p e D s t a d s b s d e f k Q u C f Y Z e R C p N i A b k E 8 U 5 C e c n m 9 x e u Z / d 3 9 e X Y d v h t d A I x a G V k O r o X V J K 9 Q v 1 r j + f k R e g 7 D r v g l a s w 9 Q h M 0 w a h g 9 N U b 3 v h q / g s o j / i y 9 F N w / U E s D B B Q A A A g I A O 5 p d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m l 2 W K u H L 6 e o A A A A 9 w A A A B I A A A A A A A A A A A A A A A A A A A A A A E N v b m Z p Z y 9 Q Y W N r Y W d l L n h t b F B L A Q I U A x Q A A A g I A O 5 p d l i i Y q n k K A I A A E c W A A A T A A A A A A A A A A A A A A A A A N g A A A B G b 3 J t d W x h c y 9 T Z W N 0 a W 9 u M S 5 t U E s B A h Q D F A A A C A g A 7 m l 2 W A / K 6 a u k A A A A 6 Q A A A B M A A A A A A A A A A A A A A A A A M Q M A A F t D b 2 5 0 Z W 5 0 X 1 R 5 c G V z X S 5 4 b W x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3 Y A A A A A A A A B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p d m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x M j U 0 M m U t O T g y M S 0 0 Z W Y 5 L W F l Z T k t Z D Q x N T l h M j J j N T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m F p d m V S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c m F 0 a W 9 u c y Z x d W 9 0 O y w m c X V v d D t Q M S B B b G d v c m l 0 a G 0 m c X V v d D s s J n F 1 b 3 Q 7 U D E g U G F y Y W 1 l d G V y c y Z x d W 9 0 O y w m c X V v d D t Q M S B X a W 5 z I C U m c X V v d D s s J n F 1 b 3 Q 7 U D E g Q X Z n I E 1 v d m V z I H B l c i B H Y W 1 l J n F 1 b 3 Q 7 L C Z x d W 9 0 O 1 A x I E F 2 Z y B U a W 1 l I E 1 p Y 2 8 u I F N l Y 3 M m c X V v d D s s J n F 1 b 3 Q 7 U D E g U G 9 3 Z X I g a W 4 g b U o m c X V v d D s s J n F 1 b 3 Q 7 U D E g Q X Z n I E 1 U U 0 M g T m 9 k Z X M g R X h w b G 9 y Z W Q m c X V v d D s s J n F 1 b 3 Q 7 U D I g Q W x n b 3 J p d G h t J n F 1 b 3 Q 7 L C Z x d W 9 0 O 1 A y I F B h c m F t Z X R l c n M m c X V v d D s s J n F 1 b 3 Q 7 U D I g V 2 l u c y A l J n F 1 b 3 Q 7 L C Z x d W 9 0 O 1 A y I E F 2 Z y B N b 3 Z l c y B w Z X I g R 2 F t Z S Z x d W 9 0 O y w m c X V v d D t Q M i B B d m c g V G l t Z S B N a W N v L i B T Z W N z J n F 1 b 3 Q 7 L C Z x d W 9 0 O 1 A y I F B v d 2 V y I G l u I G 1 K J n F 1 b 3 Q 7 L C Z x d W 9 0 O 1 A y I E F 2 Z y B N V F N D I E 5 v Z G V z I E V 4 c G x v c m V k J n F 1 b 3 Q 7 L C Z x d W 9 0 O 0 5 v I G 9 m I E R y Y X d z J n F 1 b 3 Q 7 X S I g L z 4 8 R W 5 0 c n k g V H l w Z T 0 i R m l s b E N v b H V t b l R 5 c G V z I i B W Y W x 1 Z T 0 i c 0 F 3 W U R C U V V G Q l F V R 0 F 3 V U Z C U V V G Q l E 9 P S I g L z 4 8 R W 5 0 c n k g V H l w Z T 0 i R m l s b E x h c 3 R V c G R h d G V k I i B W Y W x 1 Z T 0 i Z D I w M j Q t M D M t M T d U M j A 6 M z g 6 M T I u M z g w N T E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l 2 Z V J l c 3 V s d H M v Q X V 0 b 1 J l b W 9 2 Z W R D b 2 x 1 b W 5 z M S 5 7 S X R l c m F 0 a W 9 u c y w w f S Z x d W 9 0 O y w m c X V v d D t T Z W N 0 a W 9 u M S 9 O Y W l 2 Z V J l c 3 V s d H M v Q X V 0 b 1 J l b W 9 2 Z W R D b 2 x 1 b W 5 z M S 5 7 U D E g Q W x n b 3 J p d G h t L D F 9 J n F 1 b 3 Q 7 L C Z x d W 9 0 O 1 N l Y 3 R p b 2 4 x L 0 5 h a X Z l U m V z d W x 0 c y 9 B d X R v U m V t b 3 Z l Z E N v b H V t b n M x L n t Q M S B Q Y X J h b W V 0 Z X J z L D J 9 J n F 1 b 3 Q 7 L C Z x d W 9 0 O 1 N l Y 3 R p b 2 4 x L 0 5 h a X Z l U m V z d W x 0 c y 9 B d X R v U m V t b 3 Z l Z E N v b H V t b n M x L n t Q M S B X a W 5 z I C U s M 3 0 m c X V v d D s s J n F 1 b 3 Q 7 U 2 V j d G l v b j E v T m F p d m V S Z X N 1 b H R z L 0 F 1 d G 9 S Z W 1 v d m V k Q 2 9 s d W 1 u c z E u e 1 A x I E F 2 Z y B N b 3 Z l c y B w Z X I g R 2 F t Z S w 0 f S Z x d W 9 0 O y w m c X V v d D t T Z W N 0 a W 9 u M S 9 O Y W l 2 Z V J l c 3 V s d H M v Q X V 0 b 1 J l b W 9 2 Z W R D b 2 x 1 b W 5 z M S 5 7 U D E g Q X Z n I F R p b W U g T W l j b y 4 g U 2 V j c y w 1 f S Z x d W 9 0 O y w m c X V v d D t T Z W N 0 a W 9 u M S 9 O Y W l 2 Z V J l c 3 V s d H M v Q X V 0 b 1 J l b W 9 2 Z W R D b 2 x 1 b W 5 z M S 5 7 U D E g U G 9 3 Z X I g a W 4 g b U o s N n 0 m c X V v d D s s J n F 1 b 3 Q 7 U 2 V j d G l v b j E v T m F p d m V S Z X N 1 b H R z L 0 F 1 d G 9 S Z W 1 v d m V k Q 2 9 s d W 1 u c z E u e 1 A x I E F 2 Z y B N V F N D I E 5 v Z G V z I E V 4 c G x v c m V k L D d 9 J n F 1 b 3 Q 7 L C Z x d W 9 0 O 1 N l Y 3 R p b 2 4 x L 0 5 h a X Z l U m V z d W x 0 c y 9 B d X R v U m V t b 3 Z l Z E N v b H V t b n M x L n t Q M i B B b G d v c m l 0 a G 0 s O H 0 m c X V v d D s s J n F 1 b 3 Q 7 U 2 V j d G l v b j E v T m F p d m V S Z X N 1 b H R z L 0 F 1 d G 9 S Z W 1 v d m V k Q 2 9 s d W 1 u c z E u e 1 A y I F B h c m F t Z X R l c n M s O X 0 m c X V v d D s s J n F 1 b 3 Q 7 U 2 V j d G l v b j E v T m F p d m V S Z X N 1 b H R z L 0 F 1 d G 9 S Z W 1 v d m V k Q 2 9 s d W 1 u c z E u e 1 A y I F d p b n M g J S w x M H 0 m c X V v d D s s J n F 1 b 3 Q 7 U 2 V j d G l v b j E v T m F p d m V S Z X N 1 b H R z L 0 F 1 d G 9 S Z W 1 v d m V k Q 2 9 s d W 1 u c z E u e 1 A y I E F 2 Z y B N b 3 Z l c y B w Z X I g R 2 F t Z S w x M X 0 m c X V v d D s s J n F 1 b 3 Q 7 U 2 V j d G l v b j E v T m F p d m V S Z X N 1 b H R z L 0 F 1 d G 9 S Z W 1 v d m V k Q 2 9 s d W 1 u c z E u e 1 A y I E F 2 Z y B U a W 1 l I E 1 p Y 2 8 u I F N l Y 3 M s M T J 9 J n F 1 b 3 Q 7 L C Z x d W 9 0 O 1 N l Y 3 R p b 2 4 x L 0 5 h a X Z l U m V z d W x 0 c y 9 B d X R v U m V t b 3 Z l Z E N v b H V t b n M x L n t Q M i B Q b 3 d l c i B p b i B t S i w x M 3 0 m c X V v d D s s J n F 1 b 3 Q 7 U 2 V j d G l v b j E v T m F p d m V S Z X N 1 b H R z L 0 F 1 d G 9 S Z W 1 v d m V k Q 2 9 s d W 1 u c z E u e 1 A y I E F 2 Z y B N V F N D I E 5 v Z G V z I E V 4 c G x v c m V k L D E 0 f S Z x d W 9 0 O y w m c X V v d D t T Z W N 0 a W 9 u M S 9 O Y W l 2 Z V J l c 3 V s d H M v Q X V 0 b 1 J l b W 9 2 Z W R D b 2 x 1 b W 5 z M S 5 7 T m 8 g b 2 Y g R H J h d 3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Y W l 2 Z V J l c 3 V s d H M v Q X V 0 b 1 J l b W 9 2 Z W R D b 2 x 1 b W 5 z M S 5 7 S X R l c m F 0 a W 9 u c y w w f S Z x d W 9 0 O y w m c X V v d D t T Z W N 0 a W 9 u M S 9 O Y W l 2 Z V J l c 3 V s d H M v Q X V 0 b 1 J l b W 9 2 Z W R D b 2 x 1 b W 5 z M S 5 7 U D E g Q W x n b 3 J p d G h t L D F 9 J n F 1 b 3 Q 7 L C Z x d W 9 0 O 1 N l Y 3 R p b 2 4 x L 0 5 h a X Z l U m V z d W x 0 c y 9 B d X R v U m V t b 3 Z l Z E N v b H V t b n M x L n t Q M S B Q Y X J h b W V 0 Z X J z L D J 9 J n F 1 b 3 Q 7 L C Z x d W 9 0 O 1 N l Y 3 R p b 2 4 x L 0 5 h a X Z l U m V z d W x 0 c y 9 B d X R v U m V t b 3 Z l Z E N v b H V t b n M x L n t Q M S B X a W 5 z I C U s M 3 0 m c X V v d D s s J n F 1 b 3 Q 7 U 2 V j d G l v b j E v T m F p d m V S Z X N 1 b H R z L 0 F 1 d G 9 S Z W 1 v d m V k Q 2 9 s d W 1 u c z E u e 1 A x I E F 2 Z y B N b 3 Z l c y B w Z X I g R 2 F t Z S w 0 f S Z x d W 9 0 O y w m c X V v d D t T Z W N 0 a W 9 u M S 9 O Y W l 2 Z V J l c 3 V s d H M v Q X V 0 b 1 J l b W 9 2 Z W R D b 2 x 1 b W 5 z M S 5 7 U D E g Q X Z n I F R p b W U g T W l j b y 4 g U 2 V j c y w 1 f S Z x d W 9 0 O y w m c X V v d D t T Z W N 0 a W 9 u M S 9 O Y W l 2 Z V J l c 3 V s d H M v Q X V 0 b 1 J l b W 9 2 Z W R D b 2 x 1 b W 5 z M S 5 7 U D E g U G 9 3 Z X I g a W 4 g b U o s N n 0 m c X V v d D s s J n F 1 b 3 Q 7 U 2 V j d G l v b j E v T m F p d m V S Z X N 1 b H R z L 0 F 1 d G 9 S Z W 1 v d m V k Q 2 9 s d W 1 u c z E u e 1 A x I E F 2 Z y B N V F N D I E 5 v Z G V z I E V 4 c G x v c m V k L D d 9 J n F 1 b 3 Q 7 L C Z x d W 9 0 O 1 N l Y 3 R p b 2 4 x L 0 5 h a X Z l U m V z d W x 0 c y 9 B d X R v U m V t b 3 Z l Z E N v b H V t b n M x L n t Q M i B B b G d v c m l 0 a G 0 s O H 0 m c X V v d D s s J n F 1 b 3 Q 7 U 2 V j d G l v b j E v T m F p d m V S Z X N 1 b H R z L 0 F 1 d G 9 S Z W 1 v d m V k Q 2 9 s d W 1 u c z E u e 1 A y I F B h c m F t Z X R l c n M s O X 0 m c X V v d D s s J n F 1 b 3 Q 7 U 2 V j d G l v b j E v T m F p d m V S Z X N 1 b H R z L 0 F 1 d G 9 S Z W 1 v d m V k Q 2 9 s d W 1 u c z E u e 1 A y I F d p b n M g J S w x M H 0 m c X V v d D s s J n F 1 b 3 Q 7 U 2 V j d G l v b j E v T m F p d m V S Z X N 1 b H R z L 0 F 1 d G 9 S Z W 1 v d m V k Q 2 9 s d W 1 u c z E u e 1 A y I E F 2 Z y B N b 3 Z l c y B w Z X I g R 2 F t Z S w x M X 0 m c X V v d D s s J n F 1 b 3 Q 7 U 2 V j d G l v b j E v T m F p d m V S Z X N 1 b H R z L 0 F 1 d G 9 S Z W 1 v d m V k Q 2 9 s d W 1 u c z E u e 1 A y I E F 2 Z y B U a W 1 l I E 1 p Y 2 8 u I F N l Y 3 M s M T J 9 J n F 1 b 3 Q 7 L C Z x d W 9 0 O 1 N l Y 3 R p b 2 4 x L 0 5 h a X Z l U m V z d W x 0 c y 9 B d X R v U m V t b 3 Z l Z E N v b H V t b n M x L n t Q M i B Q b 3 d l c i B p b i B t S i w x M 3 0 m c X V v d D s s J n F 1 b 3 Q 7 U 2 V j d G l v b j E v T m F p d m V S Z X N 1 b H R z L 0 F 1 d G 9 S Z W 1 v d m V k Q 2 9 s d W 1 u c z E u e 1 A y I E F 2 Z y B N V F N D I E 5 v Z G V z I E V 4 c G x v c m V k L D E 0 f S Z x d W 9 0 O y w m c X V v d D t T Z W N 0 a W 9 u M S 9 O Y W l 2 Z V J l c 3 V s d H M v Q X V 0 b 1 J l b W 9 2 Z W R D b 2 x 1 b W 5 z M S 5 7 T m 8 g b 2 Y g R H J h d 3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l 2 Z V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S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U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z E w M D B N Q 1 R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0 M j c 3 Y j Q t Y j Q x M C 0 0 Y T E x L W I z N j A t O D l i Y 2 U 2 Y W N i N m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T U N U U z E w M D B N Q 1 R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z L T I x V D E 2 O j U z O j M 5 L j U z N j Y w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R m l s b E N v b H V t b l R 5 c G V z I i B W Y W x 1 Z T 0 i c 0 F 3 W U R C U V V G Q l F V R 0 F 3 V U Z C U V V G Q l E 9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J d G V y Y X R p b 2 5 z J n F 1 b 3 Q 7 L C Z x d W 9 0 O 1 A x I E F s Z 2 9 y a X R o b S Z x d W 9 0 O y w m c X V v d D t Q M S B Q Y X J h b W V 0 Z X J z J n F 1 b 3 Q 7 L C Z x d W 9 0 O 1 A x I F d p b n M g J S Z x d W 9 0 O y w m c X V v d D t Q M S B B d m c g T W 9 2 Z X M g c G V y I E d h b W U m c X V v d D s s J n F 1 b 3 Q 7 U D E g Q X Z n I F R p b W U g T W l j b y 4 g U 2 V j c y Z x d W 9 0 O y w m c X V v d D t Q M S B Q b 3 d l c i B p b i B t S i Z x d W 9 0 O y w m c X V v d D t Q M S B B d m c g T V R T Q y B O b 2 R l c y B F e H B s b 3 J l Z C Z x d W 9 0 O y w m c X V v d D t Q M i B B b G d v c m l 0 a G 0 m c X V v d D s s J n F 1 b 3 Q 7 U D I g U G F y Y W 1 l d G V y c y Z x d W 9 0 O y w m c X V v d D t Q M i B X a W 5 z I C U m c X V v d D s s J n F 1 b 3 Q 7 U D I g Q X Z n I E 1 v d m V z I H B l c i B H Y W 1 l J n F 1 b 3 Q 7 L C Z x d W 9 0 O 1 A y I E F 2 Z y B U a W 1 l I E 1 p Y 2 8 u I F N l Y 3 M m c X V v d D s s J n F 1 b 3 Q 7 U D I g U G 9 3 Z X I g a W 4 g b U o m c X V v d D s s J n F 1 b 3 Q 7 U D I g Q X Z n I E 1 U U 0 M g T m 9 k Z X M g R X h w b G 9 y Z W Q m c X V v d D s s J n F 1 b 3 Q 7 T m 8 g b 2 Y g R H J h d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z E w M D B N Q 1 R T L 0 F 1 d G 9 S Z W 1 v d m V k Q 2 9 s d W 1 u c z E u e 0 l 0 Z X J h d G l v b n M s M H 0 m c X V v d D s s J n F 1 b 3 Q 7 U 2 V j d G l v b j E v T U N U U z E w M D B N Q 1 R T L 0 F 1 d G 9 S Z W 1 v d m V k Q 2 9 s d W 1 u c z E u e 1 A x I E F s Z 2 9 y a X R o b S w x f S Z x d W 9 0 O y w m c X V v d D t T Z W N 0 a W 9 u M S 9 N Q 1 R T M T A w M E 1 D V F M v Q X V 0 b 1 J l b W 9 2 Z W R D b 2 x 1 b W 5 z M S 5 7 U D E g U G F y Y W 1 l d G V y c y w y f S Z x d W 9 0 O y w m c X V v d D t T Z W N 0 a W 9 u M S 9 N Q 1 R T M T A w M E 1 D V F M v Q X V 0 b 1 J l b W 9 2 Z W R D b 2 x 1 b W 5 z M S 5 7 U D E g V 2 l u c y A l L D N 9 J n F 1 b 3 Q 7 L C Z x d W 9 0 O 1 N l Y 3 R p b 2 4 x L 0 1 D V F M x M D A w T U N U U y 9 B d X R v U m V t b 3 Z l Z E N v b H V t b n M x L n t Q M S B B d m c g T W 9 2 Z X M g c G V y I E d h b W U s N H 0 m c X V v d D s s J n F 1 b 3 Q 7 U 2 V j d G l v b j E v T U N U U z E w M D B N Q 1 R T L 0 F 1 d G 9 S Z W 1 v d m V k Q 2 9 s d W 1 u c z E u e 1 A x I E F 2 Z y B U a W 1 l I E 1 p Y 2 8 u I F N l Y 3 M s N X 0 m c X V v d D s s J n F 1 b 3 Q 7 U 2 V j d G l v b j E v T U N U U z E w M D B N Q 1 R T L 0 F 1 d G 9 S Z W 1 v d m V k Q 2 9 s d W 1 u c z E u e 1 A x I F B v d 2 V y I G l u I G 1 K L D Z 9 J n F 1 b 3 Q 7 L C Z x d W 9 0 O 1 N l Y 3 R p b 2 4 x L 0 1 D V F M x M D A w T U N U U y 9 B d X R v U m V t b 3 Z l Z E N v b H V t b n M x L n t Q M S B B d m c g T V R T Q y B O b 2 R l c y B F e H B s b 3 J l Z C w 3 f S Z x d W 9 0 O y w m c X V v d D t T Z W N 0 a W 9 u M S 9 N Q 1 R T M T A w M E 1 D V F M v Q X V 0 b 1 J l b W 9 2 Z W R D b 2 x 1 b W 5 z M S 5 7 U D I g Q W x n b 3 J p d G h t L D h 9 J n F 1 b 3 Q 7 L C Z x d W 9 0 O 1 N l Y 3 R p b 2 4 x L 0 1 D V F M x M D A w T U N U U y 9 B d X R v U m V t b 3 Z l Z E N v b H V t b n M x L n t Q M i B Q Y X J h b W V 0 Z X J z L D l 9 J n F 1 b 3 Q 7 L C Z x d W 9 0 O 1 N l Y 3 R p b 2 4 x L 0 1 D V F M x M D A w T U N U U y 9 B d X R v U m V t b 3 Z l Z E N v b H V t b n M x L n t Q M i B X a W 5 z I C U s M T B 9 J n F 1 b 3 Q 7 L C Z x d W 9 0 O 1 N l Y 3 R p b 2 4 x L 0 1 D V F M x M D A w T U N U U y 9 B d X R v U m V t b 3 Z l Z E N v b H V t b n M x L n t Q M i B B d m c g T W 9 2 Z X M g c G V y I E d h b W U s M T F 9 J n F 1 b 3 Q 7 L C Z x d W 9 0 O 1 N l Y 3 R p b 2 4 x L 0 1 D V F M x M D A w T U N U U y 9 B d X R v U m V t b 3 Z l Z E N v b H V t b n M x L n t Q M i B B d m c g V G l t Z S B N a W N v L i B T Z W N z L D E y f S Z x d W 9 0 O y w m c X V v d D t T Z W N 0 a W 9 u M S 9 N Q 1 R T M T A w M E 1 D V F M v Q X V 0 b 1 J l b W 9 2 Z W R D b 2 x 1 b W 5 z M S 5 7 U D I g U G 9 3 Z X I g a W 4 g b U o s M T N 9 J n F 1 b 3 Q 7 L C Z x d W 9 0 O 1 N l Y 3 R p b 2 4 x L 0 1 D V F M x M D A w T U N U U y 9 B d X R v U m V t b 3 Z l Z E N v b H V t b n M x L n t Q M i B B d m c g T V R T Q y B O b 2 R l c y B F e H B s b 3 J l Z C w x N H 0 m c X V v d D s s J n F 1 b 3 Q 7 U 2 V j d G l v b j E v T U N U U z E w M D B N Q 1 R T L 0 F 1 d G 9 S Z W 1 v d m V k Q 2 9 s d W 1 u c z E u e 0 5 v I G 9 m I E R y Y X d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U N U U z E w M D B N Q 1 R T L 0 F 1 d G 9 S Z W 1 v d m V k Q 2 9 s d W 1 u c z E u e 0 l 0 Z X J h d G l v b n M s M H 0 m c X V v d D s s J n F 1 b 3 Q 7 U 2 V j d G l v b j E v T U N U U z E w M D B N Q 1 R T L 0 F 1 d G 9 S Z W 1 v d m V k Q 2 9 s d W 1 u c z E u e 1 A x I E F s Z 2 9 y a X R o b S w x f S Z x d W 9 0 O y w m c X V v d D t T Z W N 0 a W 9 u M S 9 N Q 1 R T M T A w M E 1 D V F M v Q X V 0 b 1 J l b W 9 2 Z W R D b 2 x 1 b W 5 z M S 5 7 U D E g U G F y Y W 1 l d G V y c y w y f S Z x d W 9 0 O y w m c X V v d D t T Z W N 0 a W 9 u M S 9 N Q 1 R T M T A w M E 1 D V F M v Q X V 0 b 1 J l b W 9 2 Z W R D b 2 x 1 b W 5 z M S 5 7 U D E g V 2 l u c y A l L D N 9 J n F 1 b 3 Q 7 L C Z x d W 9 0 O 1 N l Y 3 R p b 2 4 x L 0 1 D V F M x M D A w T U N U U y 9 B d X R v U m V t b 3 Z l Z E N v b H V t b n M x L n t Q M S B B d m c g T W 9 2 Z X M g c G V y I E d h b W U s N H 0 m c X V v d D s s J n F 1 b 3 Q 7 U 2 V j d G l v b j E v T U N U U z E w M D B N Q 1 R T L 0 F 1 d G 9 S Z W 1 v d m V k Q 2 9 s d W 1 u c z E u e 1 A x I E F 2 Z y B U a W 1 l I E 1 p Y 2 8 u I F N l Y 3 M s N X 0 m c X V v d D s s J n F 1 b 3 Q 7 U 2 V j d G l v b j E v T U N U U z E w M D B N Q 1 R T L 0 F 1 d G 9 S Z W 1 v d m V k Q 2 9 s d W 1 u c z E u e 1 A x I F B v d 2 V y I G l u I G 1 K L D Z 9 J n F 1 b 3 Q 7 L C Z x d W 9 0 O 1 N l Y 3 R p b 2 4 x L 0 1 D V F M x M D A w T U N U U y 9 B d X R v U m V t b 3 Z l Z E N v b H V t b n M x L n t Q M S B B d m c g T V R T Q y B O b 2 R l c y B F e H B s b 3 J l Z C w 3 f S Z x d W 9 0 O y w m c X V v d D t T Z W N 0 a W 9 u M S 9 N Q 1 R T M T A w M E 1 D V F M v Q X V 0 b 1 J l b W 9 2 Z W R D b 2 x 1 b W 5 z M S 5 7 U D I g Q W x n b 3 J p d G h t L D h 9 J n F 1 b 3 Q 7 L C Z x d W 9 0 O 1 N l Y 3 R p b 2 4 x L 0 1 D V F M x M D A w T U N U U y 9 B d X R v U m V t b 3 Z l Z E N v b H V t b n M x L n t Q M i B Q Y X J h b W V 0 Z X J z L D l 9 J n F 1 b 3 Q 7 L C Z x d W 9 0 O 1 N l Y 3 R p b 2 4 x L 0 1 D V F M x M D A w T U N U U y 9 B d X R v U m V t b 3 Z l Z E N v b H V t b n M x L n t Q M i B X a W 5 z I C U s M T B 9 J n F 1 b 3 Q 7 L C Z x d W 9 0 O 1 N l Y 3 R p b 2 4 x L 0 1 D V F M x M D A w T U N U U y 9 B d X R v U m V t b 3 Z l Z E N v b H V t b n M x L n t Q M i B B d m c g T W 9 2 Z X M g c G V y I E d h b W U s M T F 9 J n F 1 b 3 Q 7 L C Z x d W 9 0 O 1 N l Y 3 R p b 2 4 x L 0 1 D V F M x M D A w T U N U U y 9 B d X R v U m V t b 3 Z l Z E N v b H V t b n M x L n t Q M i B B d m c g V G l t Z S B N a W N v L i B T Z W N z L D E y f S Z x d W 9 0 O y w m c X V v d D t T Z W N 0 a W 9 u M S 9 N Q 1 R T M T A w M E 1 D V F M v Q X V 0 b 1 J l b W 9 2 Z W R D b 2 x 1 b W 5 z M S 5 7 U D I g U G 9 3 Z X I g a W 4 g b U o s M T N 9 J n F 1 b 3 Q 7 L C Z x d W 9 0 O 1 N l Y 3 R p b 2 4 x L 0 1 D V F M x M D A w T U N U U y 9 B d X R v U m V t b 3 Z l Z E N v b H V t b n M x L n t Q M i B B d m c g T V R T Q y B O b 2 R l c y B F e H B s b 3 J l Z C w x N H 0 m c X V v d D s s J n F 1 b 3 Q 7 U 2 V j d G l v b j E v T U N U U z E w M D B N Q 1 R T L 0 F 1 d G 9 S Z W 1 v d m V k Q 2 9 s d W 1 u c z E u e 0 5 v I G 9 m I E R y Y X d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N U U z E w M D B N Q 1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M x M D A w T U N U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M x M D A w T U N U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Q 1 R T T m F p d m V S Z X N 1 b H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z L T I x V D E 2 O j M 0 O j Q w L j M 4 N D c 4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R m l s b E N v b H V t b k 5 h b W V z I i B W Y W x 1 Z T 0 i c 1 s m c X V v d D t J d G V y Y X R p b 2 5 z J n F 1 b 3 Q 7 L C Z x d W 9 0 O 1 A x I E F s Z 2 9 y a X R o b S Z x d W 9 0 O y w m c X V v d D t Q M S B Q Y X J h b W V 0 Z X J z J n F 1 b 3 Q 7 L C Z x d W 9 0 O 1 A x I F d p b n M g J S Z x d W 9 0 O y w m c X V v d D t Q M S B B d m c g T W 9 2 Z X M g c G V y I E d h b W U m c X V v d D s s J n F 1 b 3 Q 7 U D E g Q X Z n I F R p b W U g T W l j b y 4 g U 2 V j c y Z x d W 9 0 O y w m c X V v d D t Q M S B Q b 3 d l c i B p b i B t S i Z x d W 9 0 O y w m c X V v d D t Q M S B B d m c g T V R T Q y B O b 2 R l c y B F e H B s b 3 J l Z C Z x d W 9 0 O y w m c X V v d D t Q M i B B b G d v c m l 0 a G 0 m c X V v d D s s J n F 1 b 3 Q 7 U D I g U G F y Y W 1 l d G V y c y Z x d W 9 0 O y w m c X V v d D t Q M i B X a W 5 z I C U m c X V v d D s s J n F 1 b 3 Q 7 U D I g Q X Z n I E 1 v d m V z I H B l c i B H Y W 1 l J n F 1 b 3 Q 7 L C Z x d W 9 0 O 1 A y I E F 2 Z y B U a W 1 l I E 1 p Y 2 8 u I F N l Y 3 M m c X V v d D s s J n F 1 b 3 Q 7 U D I g U G 9 3 Z X I g a W 4 g b U o m c X V v d D s s J n F 1 b 3 Q 7 U D I g Q X Z n I E 1 U U 0 M g T m 9 k Z X M g R X h w b G 9 y Z W Q m c X V v d D s s J n F 1 b 3 Q 7 T m 8 g b 2 Y g R H J h d 3 M m c X V v d D t d I i A v P j x F b n R y e S B U e X B l P S J R d W V y e U l E I i B W Y W x 1 Z T 0 i c 2 Q 1 Y z B m O D B l L T Y w N D M t N G U y M y 1 i M j I 5 L T U 2 Y T Y w Y 2 U 1 Y 2 M 5 Y S I g L z 4 8 R W 5 0 c n k g V H l w Z T 0 i R m l s b E N v b H V t b l R 5 c G V z I i B W Y W x 1 Z T 0 i c 0 F 3 W U R C U V V G Q l F V R 0 F 3 V U Z C U V V G Q l E 9 P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V F N O Y W l 2 Z V J l c 3 V s d H M v Q X V 0 b 1 J l b W 9 2 Z W R D b 2 x 1 b W 5 z M S 5 7 S X R l c m F 0 a W 9 u c y w w f S Z x d W 9 0 O y w m c X V v d D t T Z W N 0 a W 9 u M S 9 N Q 1 R T T m F p d m V S Z X N 1 b H R z L 0 F 1 d G 9 S Z W 1 v d m V k Q 2 9 s d W 1 u c z E u e 1 A x I E F s Z 2 9 y a X R o b S w x f S Z x d W 9 0 O y w m c X V v d D t T Z W N 0 a W 9 u M S 9 N Q 1 R T T m F p d m V S Z X N 1 b H R z L 0 F 1 d G 9 S Z W 1 v d m V k Q 2 9 s d W 1 u c z E u e 1 A x I F B h c m F t Z X R l c n M s M n 0 m c X V v d D s s J n F 1 b 3 Q 7 U 2 V j d G l v b j E v T U N U U 0 5 h a X Z l U m V z d W x 0 c y 9 B d X R v U m V t b 3 Z l Z E N v b H V t b n M x L n t Q M S B X a W 5 z I C U s M 3 0 m c X V v d D s s J n F 1 b 3 Q 7 U 2 V j d G l v b j E v T U N U U 0 5 h a X Z l U m V z d W x 0 c y 9 B d X R v U m V t b 3 Z l Z E N v b H V t b n M x L n t Q M S B B d m c g T W 9 2 Z X M g c G V y I E d h b W U s N H 0 m c X V v d D s s J n F 1 b 3 Q 7 U 2 V j d G l v b j E v T U N U U 0 5 h a X Z l U m V z d W x 0 c y 9 B d X R v U m V t b 3 Z l Z E N v b H V t b n M x L n t Q M S B B d m c g V G l t Z S B N a W N v L i B T Z W N z L D V 9 J n F 1 b 3 Q 7 L C Z x d W 9 0 O 1 N l Y 3 R p b 2 4 x L 0 1 D V F N O Y W l 2 Z V J l c 3 V s d H M v Q X V 0 b 1 J l b W 9 2 Z W R D b 2 x 1 b W 5 z M S 5 7 U D E g U G 9 3 Z X I g a W 4 g b U o s N n 0 m c X V v d D s s J n F 1 b 3 Q 7 U 2 V j d G l v b j E v T U N U U 0 5 h a X Z l U m V z d W x 0 c y 9 B d X R v U m V t b 3 Z l Z E N v b H V t b n M x L n t Q M S B B d m c g T V R T Q y B O b 2 R l c y B F e H B s b 3 J l Z C w 3 f S Z x d W 9 0 O y w m c X V v d D t T Z W N 0 a W 9 u M S 9 N Q 1 R T T m F p d m V S Z X N 1 b H R z L 0 F 1 d G 9 S Z W 1 v d m V k Q 2 9 s d W 1 u c z E u e 1 A y I E F s Z 2 9 y a X R o b S w 4 f S Z x d W 9 0 O y w m c X V v d D t T Z W N 0 a W 9 u M S 9 N Q 1 R T T m F p d m V S Z X N 1 b H R z L 0 F 1 d G 9 S Z W 1 v d m V k Q 2 9 s d W 1 u c z E u e 1 A y I F B h c m F t Z X R l c n M s O X 0 m c X V v d D s s J n F 1 b 3 Q 7 U 2 V j d G l v b j E v T U N U U 0 5 h a X Z l U m V z d W x 0 c y 9 B d X R v U m V t b 3 Z l Z E N v b H V t b n M x L n t Q M i B X a W 5 z I C U s M T B 9 J n F 1 b 3 Q 7 L C Z x d W 9 0 O 1 N l Y 3 R p b 2 4 x L 0 1 D V F N O Y W l 2 Z V J l c 3 V s d H M v Q X V 0 b 1 J l b W 9 2 Z W R D b 2 x 1 b W 5 z M S 5 7 U D I g Q X Z n I E 1 v d m V z I H B l c i B H Y W 1 l L D E x f S Z x d W 9 0 O y w m c X V v d D t T Z W N 0 a W 9 u M S 9 N Q 1 R T T m F p d m V S Z X N 1 b H R z L 0 F 1 d G 9 S Z W 1 v d m V k Q 2 9 s d W 1 u c z E u e 1 A y I E F 2 Z y B U a W 1 l I E 1 p Y 2 8 u I F N l Y 3 M s M T J 9 J n F 1 b 3 Q 7 L C Z x d W 9 0 O 1 N l Y 3 R p b 2 4 x L 0 1 D V F N O Y W l 2 Z V J l c 3 V s d H M v Q X V 0 b 1 J l b W 9 2 Z W R D b 2 x 1 b W 5 z M S 5 7 U D I g U G 9 3 Z X I g a W 4 g b U o s M T N 9 J n F 1 b 3 Q 7 L C Z x d W 9 0 O 1 N l Y 3 R p b 2 4 x L 0 1 D V F N O Y W l 2 Z V J l c 3 V s d H M v Q X V 0 b 1 J l b W 9 2 Z W R D b 2 x 1 b W 5 z M S 5 7 U D I g Q X Z n I E 1 U U 0 M g T m 9 k Z X M g R X h w b G 9 y Z W Q s M T R 9 J n F 1 b 3 Q 7 L C Z x d W 9 0 O 1 N l Y 3 R p b 2 4 x L 0 1 D V F N O Y W l 2 Z V J l c 3 V s d H M v Q X V 0 b 1 J l b W 9 2 Z W R D b 2 x 1 b W 5 z M S 5 7 T m 8 g b 2 Y g R H J h d 3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Q 1 R T T m F p d m V S Z X N 1 b H R z L 0 F 1 d G 9 S Z W 1 v d m V k Q 2 9 s d W 1 u c z E u e 0 l 0 Z X J h d G l v b n M s M H 0 m c X V v d D s s J n F 1 b 3 Q 7 U 2 V j d G l v b j E v T U N U U 0 5 h a X Z l U m V z d W x 0 c y 9 B d X R v U m V t b 3 Z l Z E N v b H V t b n M x L n t Q M S B B b G d v c m l 0 a G 0 s M X 0 m c X V v d D s s J n F 1 b 3 Q 7 U 2 V j d G l v b j E v T U N U U 0 5 h a X Z l U m V z d W x 0 c y 9 B d X R v U m V t b 3 Z l Z E N v b H V t b n M x L n t Q M S B Q Y X J h b W V 0 Z X J z L D J 9 J n F 1 b 3 Q 7 L C Z x d W 9 0 O 1 N l Y 3 R p b 2 4 x L 0 1 D V F N O Y W l 2 Z V J l c 3 V s d H M v Q X V 0 b 1 J l b W 9 2 Z W R D b 2 x 1 b W 5 z M S 5 7 U D E g V 2 l u c y A l L D N 9 J n F 1 b 3 Q 7 L C Z x d W 9 0 O 1 N l Y 3 R p b 2 4 x L 0 1 D V F N O Y W l 2 Z V J l c 3 V s d H M v Q X V 0 b 1 J l b W 9 2 Z W R D b 2 x 1 b W 5 z M S 5 7 U D E g Q X Z n I E 1 v d m V z I H B l c i B H Y W 1 l L D R 9 J n F 1 b 3 Q 7 L C Z x d W 9 0 O 1 N l Y 3 R p b 2 4 x L 0 1 D V F N O Y W l 2 Z V J l c 3 V s d H M v Q X V 0 b 1 J l b W 9 2 Z W R D b 2 x 1 b W 5 z M S 5 7 U D E g Q X Z n I F R p b W U g T W l j b y 4 g U 2 V j c y w 1 f S Z x d W 9 0 O y w m c X V v d D t T Z W N 0 a W 9 u M S 9 N Q 1 R T T m F p d m V S Z X N 1 b H R z L 0 F 1 d G 9 S Z W 1 v d m V k Q 2 9 s d W 1 u c z E u e 1 A x I F B v d 2 V y I G l u I G 1 K L D Z 9 J n F 1 b 3 Q 7 L C Z x d W 9 0 O 1 N l Y 3 R p b 2 4 x L 0 1 D V F N O Y W l 2 Z V J l c 3 V s d H M v Q X V 0 b 1 J l b W 9 2 Z W R D b 2 x 1 b W 5 z M S 5 7 U D E g Q X Z n I E 1 U U 0 M g T m 9 k Z X M g R X h w b G 9 y Z W Q s N 3 0 m c X V v d D s s J n F 1 b 3 Q 7 U 2 V j d G l v b j E v T U N U U 0 5 h a X Z l U m V z d W x 0 c y 9 B d X R v U m V t b 3 Z l Z E N v b H V t b n M x L n t Q M i B B b G d v c m l 0 a G 0 s O H 0 m c X V v d D s s J n F 1 b 3 Q 7 U 2 V j d G l v b j E v T U N U U 0 5 h a X Z l U m V z d W x 0 c y 9 B d X R v U m V t b 3 Z l Z E N v b H V t b n M x L n t Q M i B Q Y X J h b W V 0 Z X J z L D l 9 J n F 1 b 3 Q 7 L C Z x d W 9 0 O 1 N l Y 3 R p b 2 4 x L 0 1 D V F N O Y W l 2 Z V J l c 3 V s d H M v Q X V 0 b 1 J l b W 9 2 Z W R D b 2 x 1 b W 5 z M S 5 7 U D I g V 2 l u c y A l L D E w f S Z x d W 9 0 O y w m c X V v d D t T Z W N 0 a W 9 u M S 9 N Q 1 R T T m F p d m V S Z X N 1 b H R z L 0 F 1 d G 9 S Z W 1 v d m V k Q 2 9 s d W 1 u c z E u e 1 A y I E F 2 Z y B N b 3 Z l c y B w Z X I g R 2 F t Z S w x M X 0 m c X V v d D s s J n F 1 b 3 Q 7 U 2 V j d G l v b j E v T U N U U 0 5 h a X Z l U m V z d W x 0 c y 9 B d X R v U m V t b 3 Z l Z E N v b H V t b n M x L n t Q M i B B d m c g V G l t Z S B N a W N v L i B T Z W N z L D E y f S Z x d W 9 0 O y w m c X V v d D t T Z W N 0 a W 9 u M S 9 N Q 1 R T T m F p d m V S Z X N 1 b H R z L 0 F 1 d G 9 S Z W 1 v d m V k Q 2 9 s d W 1 u c z E u e 1 A y I F B v d 2 V y I G l u I G 1 K L D E z f S Z x d W 9 0 O y w m c X V v d D t T Z W N 0 a W 9 u M S 9 N Q 1 R T T m F p d m V S Z X N 1 b H R z L 0 F 1 d G 9 S Z W 1 v d m V k Q 2 9 s d W 1 u c z E u e 1 A y I E F 2 Z y B N V F N D I E 5 v Z G V z I E V 4 c G x v c m V k L D E 0 f S Z x d W 9 0 O y w m c X V v d D t T Z W N 0 a W 9 u M S 9 N Q 1 R T T m F p d m V S Z X N 1 b H R z L 0 F 1 d G 9 S Z W 1 v d m V k Q 2 9 s d W 1 u c z E u e 0 5 v I G 9 m I E R y Y X d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N U U 0 5 h a X Z l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0 5 h a X Z l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S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Q b G F 5 b 3 V 0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Q 1 R T T m F p d m V Q b G F 5 b 3 V 0 U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0 Z X J h d G l v b n M m c X V v d D s s J n F 1 b 3 Q 7 U D E g Q W x n b 3 J p d G h t J n F 1 b 3 Q 7 L C Z x d W 9 0 O 1 A x I F B h c m F t Z X R l c n M m c X V v d D s s J n F 1 b 3 Q 7 U D E g V 2 l u c y A l J n F 1 b 3 Q 7 L C Z x d W 9 0 O 1 A x I E F 2 Z y B N b 3 Z l c y B w Z X I g R 2 F t Z S Z x d W 9 0 O y w m c X V v d D t Q M S B B d m c g V G l t Z S B N a W N v L i B T Z W N z J n F 1 b 3 Q 7 L C Z x d W 9 0 O 1 A x I F B v d 2 V y I G l u I G 1 K J n F 1 b 3 Q 7 L C Z x d W 9 0 O 1 A x I E F 2 Z y B N V F N D I E 5 v Z G V z I E V 4 c G x v c m V k J n F 1 b 3 Q 7 L C Z x d W 9 0 O 1 A y I E F s Z 2 9 y a X R o b S Z x d W 9 0 O y w m c X V v d D t Q M i B Q Y X J h b W V 0 Z X J z J n F 1 b 3 Q 7 L C Z x d W 9 0 O 1 A y I F d p b n M g J S Z x d W 9 0 O y w m c X V v d D t Q M i B B d m c g T W 9 2 Z X M g c G V y I E d h b W U m c X V v d D s s J n F 1 b 3 Q 7 U D I g Q X Z n I F R p b W U g T W l j b y 4 g U 2 V j c y Z x d W 9 0 O y w m c X V v d D t Q M i B Q b 3 d l c i B p b i B t S i Z x d W 9 0 O y w m c X V v d D t Q M i B B d m c g T V R T Q y B O b 2 R l c y B F e H B s b 3 J l Z C Z x d W 9 0 O y w m c X V v d D t O b y B v Z i B E c m F 3 c y Z x d W 9 0 O 1 0 i I C 8 + P E V u d H J 5 I F R 5 c G U 9 I k Z p b G x D b 2 x 1 b W 5 U e X B l c y I g V m F s d W U 9 I n N B d 1 l E Q l F V R k J R V U d B d 1 V G Q l F V R k J R P T 0 i I C 8 + P E V u d H J 5 I F R 5 c G U 9 I k Z p b G x M Y X N 0 V X B k Y X R l Z C I g V m F s d W U 9 I m Q y M D I 0 L T A z L T I w V D E 1 O j A w O j M 4 L j I 5 M j U 1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V j M G I 4 N G I 1 L T I y Y T E t N G J l Z C 0 5 Z m V j L T Y 3 Z W V i Y 2 Q 1 Y j Q y M y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V F N O Y W l 2 Z V B s Y X l v d X R S Z X N 1 b H R z L 0 F 1 d G 9 S Z W 1 v d m V k Q 2 9 s d W 1 u c z E u e 0 l 0 Z X J h d G l v b n M s M H 0 m c X V v d D s s J n F 1 b 3 Q 7 U 2 V j d G l v b j E v T U N U U 0 5 h a X Z l U G x h e W 9 1 d F J l c 3 V s d H M v Q X V 0 b 1 J l b W 9 2 Z W R D b 2 x 1 b W 5 z M S 5 7 U D E g Q W x n b 3 J p d G h t L D F 9 J n F 1 b 3 Q 7 L C Z x d W 9 0 O 1 N l Y 3 R p b 2 4 x L 0 1 D V F N O Y W l 2 Z V B s Y X l v d X R S Z X N 1 b H R z L 0 F 1 d G 9 S Z W 1 v d m V k Q 2 9 s d W 1 u c z E u e 1 A x I F B h c m F t Z X R l c n M s M n 0 m c X V v d D s s J n F 1 b 3 Q 7 U 2 V j d G l v b j E v T U N U U 0 5 h a X Z l U G x h e W 9 1 d F J l c 3 V s d H M v Q X V 0 b 1 J l b W 9 2 Z W R D b 2 x 1 b W 5 z M S 5 7 U D E g V 2 l u c y A l L D N 9 J n F 1 b 3 Q 7 L C Z x d W 9 0 O 1 N l Y 3 R p b 2 4 x L 0 1 D V F N O Y W l 2 Z V B s Y X l v d X R S Z X N 1 b H R z L 0 F 1 d G 9 S Z W 1 v d m V k Q 2 9 s d W 1 u c z E u e 1 A x I E F 2 Z y B N b 3 Z l c y B w Z X I g R 2 F t Z S w 0 f S Z x d W 9 0 O y w m c X V v d D t T Z W N 0 a W 9 u M S 9 N Q 1 R T T m F p d m V Q b G F 5 b 3 V 0 U m V z d W x 0 c y 9 B d X R v U m V t b 3 Z l Z E N v b H V t b n M x L n t Q M S B B d m c g V G l t Z S B N a W N v L i B T Z W N z L D V 9 J n F 1 b 3 Q 7 L C Z x d W 9 0 O 1 N l Y 3 R p b 2 4 x L 0 1 D V F N O Y W l 2 Z V B s Y X l v d X R S Z X N 1 b H R z L 0 F 1 d G 9 S Z W 1 v d m V k Q 2 9 s d W 1 u c z E u e 1 A x I F B v d 2 V y I G l u I G 1 K L D Z 9 J n F 1 b 3 Q 7 L C Z x d W 9 0 O 1 N l Y 3 R p b 2 4 x L 0 1 D V F N O Y W l 2 Z V B s Y X l v d X R S Z X N 1 b H R z L 0 F 1 d G 9 S Z W 1 v d m V k Q 2 9 s d W 1 u c z E u e 1 A x I E F 2 Z y B N V F N D I E 5 v Z G V z I E V 4 c G x v c m V k L D d 9 J n F 1 b 3 Q 7 L C Z x d W 9 0 O 1 N l Y 3 R p b 2 4 x L 0 1 D V F N O Y W l 2 Z V B s Y X l v d X R S Z X N 1 b H R z L 0 F 1 d G 9 S Z W 1 v d m V k Q 2 9 s d W 1 u c z E u e 1 A y I E F s Z 2 9 y a X R o b S w 4 f S Z x d W 9 0 O y w m c X V v d D t T Z W N 0 a W 9 u M S 9 N Q 1 R T T m F p d m V Q b G F 5 b 3 V 0 U m V z d W x 0 c y 9 B d X R v U m V t b 3 Z l Z E N v b H V t b n M x L n t Q M i B Q Y X J h b W V 0 Z X J z L D l 9 J n F 1 b 3 Q 7 L C Z x d W 9 0 O 1 N l Y 3 R p b 2 4 x L 0 1 D V F N O Y W l 2 Z V B s Y X l v d X R S Z X N 1 b H R z L 0 F 1 d G 9 S Z W 1 v d m V k Q 2 9 s d W 1 u c z E u e 1 A y I F d p b n M g J S w x M H 0 m c X V v d D s s J n F 1 b 3 Q 7 U 2 V j d G l v b j E v T U N U U 0 5 h a X Z l U G x h e W 9 1 d F J l c 3 V s d H M v Q X V 0 b 1 J l b W 9 2 Z W R D b 2 x 1 b W 5 z M S 5 7 U D I g Q X Z n I E 1 v d m V z I H B l c i B H Y W 1 l L D E x f S Z x d W 9 0 O y w m c X V v d D t T Z W N 0 a W 9 u M S 9 N Q 1 R T T m F p d m V Q b G F 5 b 3 V 0 U m V z d W x 0 c y 9 B d X R v U m V t b 3 Z l Z E N v b H V t b n M x L n t Q M i B B d m c g V G l t Z S B N a W N v L i B T Z W N z L D E y f S Z x d W 9 0 O y w m c X V v d D t T Z W N 0 a W 9 u M S 9 N Q 1 R T T m F p d m V Q b G F 5 b 3 V 0 U m V z d W x 0 c y 9 B d X R v U m V t b 3 Z l Z E N v b H V t b n M x L n t Q M i B Q b 3 d l c i B p b i B t S i w x M 3 0 m c X V v d D s s J n F 1 b 3 Q 7 U 2 V j d G l v b j E v T U N U U 0 5 h a X Z l U G x h e W 9 1 d F J l c 3 V s d H M v Q X V 0 b 1 J l b W 9 2 Z W R D b 2 x 1 b W 5 z M S 5 7 U D I g Q X Z n I E 1 U U 0 M g T m 9 k Z X M g R X h w b G 9 y Z W Q s M T R 9 J n F 1 b 3 Q 7 L C Z x d W 9 0 O 1 N l Y 3 R p b 2 4 x L 0 1 D V F N O Y W l 2 Z V B s Y X l v d X R S Z X N 1 b H R z L 0 F 1 d G 9 S Z W 1 v d m V k Q 2 9 s d W 1 u c z E u e 0 5 v I G 9 m I E R y Y X d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U N U U 0 5 h a X Z l U G x h e W 9 1 d F J l c 3 V s d H M v Q X V 0 b 1 J l b W 9 2 Z W R D b 2 x 1 b W 5 z M S 5 7 S X R l c m F 0 a W 9 u c y w w f S Z x d W 9 0 O y w m c X V v d D t T Z W N 0 a W 9 u M S 9 N Q 1 R T T m F p d m V Q b G F 5 b 3 V 0 U m V z d W x 0 c y 9 B d X R v U m V t b 3 Z l Z E N v b H V t b n M x L n t Q M S B B b G d v c m l 0 a G 0 s M X 0 m c X V v d D s s J n F 1 b 3 Q 7 U 2 V j d G l v b j E v T U N U U 0 5 h a X Z l U G x h e W 9 1 d F J l c 3 V s d H M v Q X V 0 b 1 J l b W 9 2 Z W R D b 2 x 1 b W 5 z M S 5 7 U D E g U G F y Y W 1 l d G V y c y w y f S Z x d W 9 0 O y w m c X V v d D t T Z W N 0 a W 9 u M S 9 N Q 1 R T T m F p d m V Q b G F 5 b 3 V 0 U m V z d W x 0 c y 9 B d X R v U m V t b 3 Z l Z E N v b H V t b n M x L n t Q M S B X a W 5 z I C U s M 3 0 m c X V v d D s s J n F 1 b 3 Q 7 U 2 V j d G l v b j E v T U N U U 0 5 h a X Z l U G x h e W 9 1 d F J l c 3 V s d H M v Q X V 0 b 1 J l b W 9 2 Z W R D b 2 x 1 b W 5 z M S 5 7 U D E g Q X Z n I E 1 v d m V z I H B l c i B H Y W 1 l L D R 9 J n F 1 b 3 Q 7 L C Z x d W 9 0 O 1 N l Y 3 R p b 2 4 x L 0 1 D V F N O Y W l 2 Z V B s Y X l v d X R S Z X N 1 b H R z L 0 F 1 d G 9 S Z W 1 v d m V k Q 2 9 s d W 1 u c z E u e 1 A x I E F 2 Z y B U a W 1 l I E 1 p Y 2 8 u I F N l Y 3 M s N X 0 m c X V v d D s s J n F 1 b 3 Q 7 U 2 V j d G l v b j E v T U N U U 0 5 h a X Z l U G x h e W 9 1 d F J l c 3 V s d H M v Q X V 0 b 1 J l b W 9 2 Z W R D b 2 x 1 b W 5 z M S 5 7 U D E g U G 9 3 Z X I g a W 4 g b U o s N n 0 m c X V v d D s s J n F 1 b 3 Q 7 U 2 V j d G l v b j E v T U N U U 0 5 h a X Z l U G x h e W 9 1 d F J l c 3 V s d H M v Q X V 0 b 1 J l b W 9 2 Z W R D b 2 x 1 b W 5 z M S 5 7 U D E g Q X Z n I E 1 U U 0 M g T m 9 k Z X M g R X h w b G 9 y Z W Q s N 3 0 m c X V v d D s s J n F 1 b 3 Q 7 U 2 V j d G l v b j E v T U N U U 0 5 h a X Z l U G x h e W 9 1 d F J l c 3 V s d H M v Q X V 0 b 1 J l b W 9 2 Z W R D b 2 x 1 b W 5 z M S 5 7 U D I g Q W x n b 3 J p d G h t L D h 9 J n F 1 b 3 Q 7 L C Z x d W 9 0 O 1 N l Y 3 R p b 2 4 x L 0 1 D V F N O Y W l 2 Z V B s Y X l v d X R S Z X N 1 b H R z L 0 F 1 d G 9 S Z W 1 v d m V k Q 2 9 s d W 1 u c z E u e 1 A y I F B h c m F t Z X R l c n M s O X 0 m c X V v d D s s J n F 1 b 3 Q 7 U 2 V j d G l v b j E v T U N U U 0 5 h a X Z l U G x h e W 9 1 d F J l c 3 V s d H M v Q X V 0 b 1 J l b W 9 2 Z W R D b 2 x 1 b W 5 z M S 5 7 U D I g V 2 l u c y A l L D E w f S Z x d W 9 0 O y w m c X V v d D t T Z W N 0 a W 9 u M S 9 N Q 1 R T T m F p d m V Q b G F 5 b 3 V 0 U m V z d W x 0 c y 9 B d X R v U m V t b 3 Z l Z E N v b H V t b n M x L n t Q M i B B d m c g T W 9 2 Z X M g c G V y I E d h b W U s M T F 9 J n F 1 b 3 Q 7 L C Z x d W 9 0 O 1 N l Y 3 R p b 2 4 x L 0 1 D V F N O Y W l 2 Z V B s Y X l v d X R S Z X N 1 b H R z L 0 F 1 d G 9 S Z W 1 v d m V k Q 2 9 s d W 1 u c z E u e 1 A y I E F 2 Z y B U a W 1 l I E 1 p Y 2 8 u I F N l Y 3 M s M T J 9 J n F 1 b 3 Q 7 L C Z x d W 9 0 O 1 N l Y 3 R p b 2 4 x L 0 1 D V F N O Y W l 2 Z V B s Y X l v d X R S Z X N 1 b H R z L 0 F 1 d G 9 S Z W 1 v d m V k Q 2 9 s d W 1 u c z E u e 1 A y I F B v d 2 V y I G l u I G 1 K L D E z f S Z x d W 9 0 O y w m c X V v d D t T Z W N 0 a W 9 u M S 9 N Q 1 R T T m F p d m V Q b G F 5 b 3 V 0 U m V z d W x 0 c y 9 B d X R v U m V t b 3 Z l Z E N v b H V t b n M x L n t Q M i B B d m c g T V R T Q y B O b 2 R l c y B F e H B s b 3 J l Z C w x N H 0 m c X V v d D s s J n F 1 b 3 Q 7 U 2 V j d G l v b j E v T U N U U 0 5 h a X Z l U G x h e W 9 1 d F J l c 3 V s d H M v Q X V 0 b 1 J l b W 9 2 Z W R D b 2 x 1 b W 5 z M S 5 7 T m 8 g b 2 Y g R H J h d 3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1 R T T m F p d m V Q b G F 5 b 3 V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Q b G F 5 b 3 V 0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N O Y W l 2 Z V B s Y X l v d X R S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N O Y W l 2 Z V B s Y X l v d X R S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T d H J h d F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Y 5 M W M 5 Z C 1 k Z D c 4 L T R l N m Y t Y j A 3 M i 0 1 Y m M 4 O T N i Z W M 0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D V F N O Y W l 2 Z V N 0 c m F 0 U m V z d W x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y 0 y M V Q x N j o y O T o w M C 4 5 N z U 2 O T E 3 W i I g L z 4 8 R W 5 0 c n k g V H l w Z T 0 i R m l s b E N v b H V t b l R 5 c G V z I i B W Y W x 1 Z T 0 i c 0 F 3 W U R C U V V G Q l F V R 0 F 3 V U Z C U V V G Q l E 9 P S I g L z 4 8 R W 5 0 c n k g V H l w Z T 0 i R m l s b E N v b H V t b k 5 h b W V z I i B W Y W x 1 Z T 0 i c 1 s m c X V v d D t J d G V y Y X R p b 2 5 z J n F 1 b 3 Q 7 L C Z x d W 9 0 O 1 A x I E F s Z 2 9 y a X R o b S Z x d W 9 0 O y w m c X V v d D t Q M S B Q Y X J h b W V 0 Z X J z J n F 1 b 3 Q 7 L C Z x d W 9 0 O 1 A x I F d p b n M g J S Z x d W 9 0 O y w m c X V v d D t Q M S B B d m c g T W 9 2 Z X M g c G V y I E d h b W U m c X V v d D s s J n F 1 b 3 Q 7 U D E g Q X Z n I F R p b W U g T W l j b y 4 g U 2 V j c y Z x d W 9 0 O y w m c X V v d D t Q M S B Q b 3 d l c i B p b i B t S i Z x d W 9 0 O y w m c X V v d D t Q M S B B d m c g T V R T Q y B O b 2 R l c y B F e H B s b 3 J l Z C Z x d W 9 0 O y w m c X V v d D t Q M i B B b G d v c m l 0 a G 0 m c X V v d D s s J n F 1 b 3 Q 7 U D I g U G F y Y W 1 l d G V y c y Z x d W 9 0 O y w m c X V v d D t Q M i B X a W 5 z I C U m c X V v d D s s J n F 1 b 3 Q 7 U D I g Q X Z n I E 1 v d m V z I H B l c i B H Y W 1 l J n F 1 b 3 Q 7 L C Z x d W 9 0 O 1 A y I E F 2 Z y B U a W 1 l I E 1 p Y 2 8 u I F N l Y 3 M m c X V v d D s s J n F 1 b 3 Q 7 U D I g U G 9 3 Z X I g a W 4 g b U o m c X V v d D s s J n F 1 b 3 Q 7 U D I g Q X Z n I E 1 U U 0 M g T m 9 k Z X M g R X h w b G 9 y Z W Q m c X V v d D s s J n F 1 b 3 Q 7 T m 8 g b 2 Y g R H J h d 3 M m c X V v d D t d I i A v P j x F b n R y e S B U e X B l P S J G a W x s Q 2 9 1 b n Q i I F Z h b H V l P S J s M j k i I C 8 + P E V u d H J 5 I F R 5 c G U 9 I k Z p b G x F c n J v c k N v d W 5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V F N O Y W l 2 Z V N 0 c m F 0 U m V z d W x 0 c y 9 B d X R v U m V t b 3 Z l Z E N v b H V t b n M x L n t J d G V y Y X R p b 2 5 z L D B 9 J n F 1 b 3 Q 7 L C Z x d W 9 0 O 1 N l Y 3 R p b 2 4 x L 0 1 D V F N O Y W l 2 Z V N 0 c m F 0 U m V z d W x 0 c y 9 B d X R v U m V t b 3 Z l Z E N v b H V t b n M x L n t Q M S B B b G d v c m l 0 a G 0 s M X 0 m c X V v d D s s J n F 1 b 3 Q 7 U 2 V j d G l v b j E v T U N U U 0 5 h a X Z l U 3 R y Y X R S Z X N 1 b H R z L 0 F 1 d G 9 S Z W 1 v d m V k Q 2 9 s d W 1 u c z E u e 1 A x I F B h c m F t Z X R l c n M s M n 0 m c X V v d D s s J n F 1 b 3 Q 7 U 2 V j d G l v b j E v T U N U U 0 5 h a X Z l U 3 R y Y X R S Z X N 1 b H R z L 0 F 1 d G 9 S Z W 1 v d m V k Q 2 9 s d W 1 u c z E u e 1 A x I F d p b n M g J S w z f S Z x d W 9 0 O y w m c X V v d D t T Z W N 0 a W 9 u M S 9 N Q 1 R T T m F p d m V T d H J h d F J l c 3 V s d H M v Q X V 0 b 1 J l b W 9 2 Z W R D b 2 x 1 b W 5 z M S 5 7 U D E g Q X Z n I E 1 v d m V z I H B l c i B H Y W 1 l L D R 9 J n F 1 b 3 Q 7 L C Z x d W 9 0 O 1 N l Y 3 R p b 2 4 x L 0 1 D V F N O Y W l 2 Z V N 0 c m F 0 U m V z d W x 0 c y 9 B d X R v U m V t b 3 Z l Z E N v b H V t b n M x L n t Q M S B B d m c g V G l t Z S B N a W N v L i B T Z W N z L D V 9 J n F 1 b 3 Q 7 L C Z x d W 9 0 O 1 N l Y 3 R p b 2 4 x L 0 1 D V F N O Y W l 2 Z V N 0 c m F 0 U m V z d W x 0 c y 9 B d X R v U m V t b 3 Z l Z E N v b H V t b n M x L n t Q M S B Q b 3 d l c i B p b i B t S i w 2 f S Z x d W 9 0 O y w m c X V v d D t T Z W N 0 a W 9 u M S 9 N Q 1 R T T m F p d m V T d H J h d F J l c 3 V s d H M v Q X V 0 b 1 J l b W 9 2 Z W R D b 2 x 1 b W 5 z M S 5 7 U D E g Q X Z n I E 1 U U 0 M g T m 9 k Z X M g R X h w b G 9 y Z W Q s N 3 0 m c X V v d D s s J n F 1 b 3 Q 7 U 2 V j d G l v b j E v T U N U U 0 5 h a X Z l U 3 R y Y X R S Z X N 1 b H R z L 0 F 1 d G 9 S Z W 1 v d m V k Q 2 9 s d W 1 u c z E u e 1 A y I E F s Z 2 9 y a X R o b S w 4 f S Z x d W 9 0 O y w m c X V v d D t T Z W N 0 a W 9 u M S 9 N Q 1 R T T m F p d m V T d H J h d F J l c 3 V s d H M v Q X V 0 b 1 J l b W 9 2 Z W R D b 2 x 1 b W 5 z M S 5 7 U D I g U G F y Y W 1 l d G V y c y w 5 f S Z x d W 9 0 O y w m c X V v d D t T Z W N 0 a W 9 u M S 9 N Q 1 R T T m F p d m V T d H J h d F J l c 3 V s d H M v Q X V 0 b 1 J l b W 9 2 Z W R D b 2 x 1 b W 5 z M S 5 7 U D I g V 2 l u c y A l L D E w f S Z x d W 9 0 O y w m c X V v d D t T Z W N 0 a W 9 u M S 9 N Q 1 R T T m F p d m V T d H J h d F J l c 3 V s d H M v Q X V 0 b 1 J l b W 9 2 Z W R D b 2 x 1 b W 5 z M S 5 7 U D I g Q X Z n I E 1 v d m V z I H B l c i B H Y W 1 l L D E x f S Z x d W 9 0 O y w m c X V v d D t T Z W N 0 a W 9 u M S 9 N Q 1 R T T m F p d m V T d H J h d F J l c 3 V s d H M v Q X V 0 b 1 J l b W 9 2 Z W R D b 2 x 1 b W 5 z M S 5 7 U D I g Q X Z n I F R p b W U g T W l j b y 4 g U 2 V j c y w x M n 0 m c X V v d D s s J n F 1 b 3 Q 7 U 2 V j d G l v b j E v T U N U U 0 5 h a X Z l U 3 R y Y X R S Z X N 1 b H R z L 0 F 1 d G 9 S Z W 1 v d m V k Q 2 9 s d W 1 u c z E u e 1 A y I F B v d 2 V y I G l u I G 1 K L D E z f S Z x d W 9 0 O y w m c X V v d D t T Z W N 0 a W 9 u M S 9 N Q 1 R T T m F p d m V T d H J h d F J l c 3 V s d H M v Q X V 0 b 1 J l b W 9 2 Z W R D b 2 x 1 b W 5 z M S 5 7 U D I g Q X Z n I E 1 U U 0 M g T m 9 k Z X M g R X h w b G 9 y Z W Q s M T R 9 J n F 1 b 3 Q 7 L C Z x d W 9 0 O 1 N l Y 3 R p b 2 4 x L 0 1 D V F N O Y W l 2 Z V N 0 c m F 0 U m V z d W x 0 c y 9 B d X R v U m V t b 3 Z l Z E N v b H V t b n M x L n t O b y B v Z i B E c m F 3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D V F N O Y W l 2 Z V N 0 c m F 0 U m V z d W x 0 c y 9 B d X R v U m V t b 3 Z l Z E N v b H V t b n M x L n t J d G V y Y X R p b 2 5 z L D B 9 J n F 1 b 3 Q 7 L C Z x d W 9 0 O 1 N l Y 3 R p b 2 4 x L 0 1 D V F N O Y W l 2 Z V N 0 c m F 0 U m V z d W x 0 c y 9 B d X R v U m V t b 3 Z l Z E N v b H V t b n M x L n t Q M S B B b G d v c m l 0 a G 0 s M X 0 m c X V v d D s s J n F 1 b 3 Q 7 U 2 V j d G l v b j E v T U N U U 0 5 h a X Z l U 3 R y Y X R S Z X N 1 b H R z L 0 F 1 d G 9 S Z W 1 v d m V k Q 2 9 s d W 1 u c z E u e 1 A x I F B h c m F t Z X R l c n M s M n 0 m c X V v d D s s J n F 1 b 3 Q 7 U 2 V j d G l v b j E v T U N U U 0 5 h a X Z l U 3 R y Y X R S Z X N 1 b H R z L 0 F 1 d G 9 S Z W 1 v d m V k Q 2 9 s d W 1 u c z E u e 1 A x I F d p b n M g J S w z f S Z x d W 9 0 O y w m c X V v d D t T Z W N 0 a W 9 u M S 9 N Q 1 R T T m F p d m V T d H J h d F J l c 3 V s d H M v Q X V 0 b 1 J l b W 9 2 Z W R D b 2 x 1 b W 5 z M S 5 7 U D E g Q X Z n I E 1 v d m V z I H B l c i B H Y W 1 l L D R 9 J n F 1 b 3 Q 7 L C Z x d W 9 0 O 1 N l Y 3 R p b 2 4 x L 0 1 D V F N O Y W l 2 Z V N 0 c m F 0 U m V z d W x 0 c y 9 B d X R v U m V t b 3 Z l Z E N v b H V t b n M x L n t Q M S B B d m c g V G l t Z S B N a W N v L i B T Z W N z L D V 9 J n F 1 b 3 Q 7 L C Z x d W 9 0 O 1 N l Y 3 R p b 2 4 x L 0 1 D V F N O Y W l 2 Z V N 0 c m F 0 U m V z d W x 0 c y 9 B d X R v U m V t b 3 Z l Z E N v b H V t b n M x L n t Q M S B Q b 3 d l c i B p b i B t S i w 2 f S Z x d W 9 0 O y w m c X V v d D t T Z W N 0 a W 9 u M S 9 N Q 1 R T T m F p d m V T d H J h d F J l c 3 V s d H M v Q X V 0 b 1 J l b W 9 2 Z W R D b 2 x 1 b W 5 z M S 5 7 U D E g Q X Z n I E 1 U U 0 M g T m 9 k Z X M g R X h w b G 9 y Z W Q s N 3 0 m c X V v d D s s J n F 1 b 3 Q 7 U 2 V j d G l v b j E v T U N U U 0 5 h a X Z l U 3 R y Y X R S Z X N 1 b H R z L 0 F 1 d G 9 S Z W 1 v d m V k Q 2 9 s d W 1 u c z E u e 1 A y I E F s Z 2 9 y a X R o b S w 4 f S Z x d W 9 0 O y w m c X V v d D t T Z W N 0 a W 9 u M S 9 N Q 1 R T T m F p d m V T d H J h d F J l c 3 V s d H M v Q X V 0 b 1 J l b W 9 2 Z W R D b 2 x 1 b W 5 z M S 5 7 U D I g U G F y Y W 1 l d G V y c y w 5 f S Z x d W 9 0 O y w m c X V v d D t T Z W N 0 a W 9 u M S 9 N Q 1 R T T m F p d m V T d H J h d F J l c 3 V s d H M v Q X V 0 b 1 J l b W 9 2 Z W R D b 2 x 1 b W 5 z M S 5 7 U D I g V 2 l u c y A l L D E w f S Z x d W 9 0 O y w m c X V v d D t T Z W N 0 a W 9 u M S 9 N Q 1 R T T m F p d m V T d H J h d F J l c 3 V s d H M v Q X V 0 b 1 J l b W 9 2 Z W R D b 2 x 1 b W 5 z M S 5 7 U D I g Q X Z n I E 1 v d m V z I H B l c i B H Y W 1 l L D E x f S Z x d W 9 0 O y w m c X V v d D t T Z W N 0 a W 9 u M S 9 N Q 1 R T T m F p d m V T d H J h d F J l c 3 V s d H M v Q X V 0 b 1 J l b W 9 2 Z W R D b 2 x 1 b W 5 z M S 5 7 U D I g Q X Z n I F R p b W U g T W l j b y 4 g U 2 V j c y w x M n 0 m c X V v d D s s J n F 1 b 3 Q 7 U 2 V j d G l v b j E v T U N U U 0 5 h a X Z l U 3 R y Y X R S Z X N 1 b H R z L 0 F 1 d G 9 S Z W 1 v d m V k Q 2 9 s d W 1 u c z E u e 1 A y I F B v d 2 V y I G l u I G 1 K L D E z f S Z x d W 9 0 O y w m c X V v d D t T Z W N 0 a W 9 u M S 9 N Q 1 R T T m F p d m V T d H J h d F J l c 3 V s d H M v Q X V 0 b 1 J l b W 9 2 Z W R D b 2 x 1 b W 5 z M S 5 7 U D I g Q X Z n I E 1 U U 0 M g T m 9 k Z X M g R X h w b G 9 y Z W Q s M T R 9 J n F 1 b 3 Q 7 L C Z x d W 9 0 O 1 N l Y 3 R p b 2 4 x L 0 1 D V F N O Y W l 2 Z V N 0 c m F 0 U m V z d W x 0 c y 9 B d X R v U m V t b 3 Z l Z E N v b H V t b n M x L n t O b y B v Z i B E c m F 3 c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N O Y W l 2 Z V N 0 c m F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T d H J h d F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T m F p d m V T d H J h d F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0 5 h a X Z l U 3 R y Y X R S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M T A w M E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Q 1 R T M T A w M E F s b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y 0 y M V Q y M j o 1 N D o 0 M C 4 w N z M 2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5 I i A v P j x F b n R y e S B U e X B l P S J G a W x s U 3 R h d H V z I i B W Y W x 1 Z T 0 i c 0 N v b X B s Z X R l I i A v P j x F b n R y e S B U e X B l P S J G a W x s Q 2 9 s d W 1 u T m F t Z X M i I F Z h b H V l P S J z W y Z x d W 9 0 O 0 l 0 Z X J h d G l v b n M m c X V v d D s s J n F 1 b 3 Q 7 U D E g Q W x n b 3 J p d G h t J n F 1 b 3 Q 7 L C Z x d W 9 0 O 1 A x I F B h c m F t Z X R l c n M m c X V v d D s s J n F 1 b 3 Q 7 U D E g V 2 l u c y A l J n F 1 b 3 Q 7 L C Z x d W 9 0 O 1 A x I E F 2 Z y B N b 3 Z l c y B w Z X I g R 2 F t Z S Z x d W 9 0 O y w m c X V v d D t Q M S B B d m c g V G l t Z S B N a W N v L i B T Z W N z J n F 1 b 3 Q 7 L C Z x d W 9 0 O 1 A x I F B v d 2 V y I G l u I G 1 K J n F 1 b 3 Q 7 L C Z x d W 9 0 O 1 A x I E F 2 Z y B N V F N D I E 5 v Z G V z I E V 4 c G x v c m V k J n F 1 b 3 Q 7 L C Z x d W 9 0 O 1 A y I E F s Z 2 9 y a X R o b S Z x d W 9 0 O y w m c X V v d D t Q M i B Q Y X J h b W V 0 Z X J z J n F 1 b 3 Q 7 L C Z x d W 9 0 O 1 A y I F d p b n M g J S Z x d W 9 0 O y w m c X V v d D t Q M i B B d m c g T W 9 2 Z X M g c G V y I E d h b W U m c X V v d D s s J n F 1 b 3 Q 7 U D I g Q X Z n I F R p b W U g T W l j b y 4 g U 2 V j c y Z x d W 9 0 O y w m c X V v d D t Q M i B Q b 3 d l c i B p b i B t S i Z x d W 9 0 O y w m c X V v d D t Q M i B B d m c g T V R T Q y B O b 2 R l c y B F e H B s b 3 J l Z C Z x d W 9 0 O y w m c X V v d D t O b y B v Z i B E c m F 3 c y Z x d W 9 0 O 1 0 i I C 8 + P E V u d H J 5 I F R 5 c G U 9 I l F 1 Z X J 5 S U Q i I F Z h b H V l P S J z M z g 0 Z j F m M D I t Z D I w Z C 0 0 O W E 1 L T h h Y W U t Y z A 5 Z j k 1 Y 2 E w N z Q 3 I i A v P j x F b n R y e S B U e X B l P S J G a W x s Q 2 9 s d W 1 u V H l w Z X M i I F Z h b H V l P S J z Q X d Z R E J R V U Z C U V V H Q X d V R k J R V U Z C U T 0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z E w M D B B b G w v Q X V 0 b 1 J l b W 9 2 Z W R D b 2 x 1 b W 5 z M S 5 7 S X R l c m F 0 a W 9 u c y w w f S Z x d W 9 0 O y w m c X V v d D t T Z W N 0 a W 9 u M S 9 N Q 1 R T M T A w M E F s b C 9 B d X R v U m V t b 3 Z l Z E N v b H V t b n M x L n t Q M S B B b G d v c m l 0 a G 0 s M X 0 m c X V v d D s s J n F 1 b 3 Q 7 U 2 V j d G l v b j E v T U N U U z E w M D B B b G w v Q X V 0 b 1 J l b W 9 2 Z W R D b 2 x 1 b W 5 z M S 5 7 U D E g U G F y Y W 1 l d G V y c y w y f S Z x d W 9 0 O y w m c X V v d D t T Z W N 0 a W 9 u M S 9 N Q 1 R T M T A w M E F s b C 9 B d X R v U m V t b 3 Z l Z E N v b H V t b n M x L n t Q M S B X a W 5 z I C U s M 3 0 m c X V v d D s s J n F 1 b 3 Q 7 U 2 V j d G l v b j E v T U N U U z E w M D B B b G w v Q X V 0 b 1 J l b W 9 2 Z W R D b 2 x 1 b W 5 z M S 5 7 U D E g Q X Z n I E 1 v d m V z I H B l c i B H Y W 1 l L D R 9 J n F 1 b 3 Q 7 L C Z x d W 9 0 O 1 N l Y 3 R p b 2 4 x L 0 1 D V F M x M D A w Q W x s L 0 F 1 d G 9 S Z W 1 v d m V k Q 2 9 s d W 1 u c z E u e 1 A x I E F 2 Z y B U a W 1 l I E 1 p Y 2 8 u I F N l Y 3 M s N X 0 m c X V v d D s s J n F 1 b 3 Q 7 U 2 V j d G l v b j E v T U N U U z E w M D B B b G w v Q X V 0 b 1 J l b W 9 2 Z W R D b 2 x 1 b W 5 z M S 5 7 U D E g U G 9 3 Z X I g a W 4 g b U o s N n 0 m c X V v d D s s J n F 1 b 3 Q 7 U 2 V j d G l v b j E v T U N U U z E w M D B B b G w v Q X V 0 b 1 J l b W 9 2 Z W R D b 2 x 1 b W 5 z M S 5 7 U D E g Q X Z n I E 1 U U 0 M g T m 9 k Z X M g R X h w b G 9 y Z W Q s N 3 0 m c X V v d D s s J n F 1 b 3 Q 7 U 2 V j d G l v b j E v T U N U U z E w M D B B b G w v Q X V 0 b 1 J l b W 9 2 Z W R D b 2 x 1 b W 5 z M S 5 7 U D I g Q W x n b 3 J p d G h t L D h 9 J n F 1 b 3 Q 7 L C Z x d W 9 0 O 1 N l Y 3 R p b 2 4 x L 0 1 D V F M x M D A w Q W x s L 0 F 1 d G 9 S Z W 1 v d m V k Q 2 9 s d W 1 u c z E u e 1 A y I F B h c m F t Z X R l c n M s O X 0 m c X V v d D s s J n F 1 b 3 Q 7 U 2 V j d G l v b j E v T U N U U z E w M D B B b G w v Q X V 0 b 1 J l b W 9 2 Z W R D b 2 x 1 b W 5 z M S 5 7 U D I g V 2 l u c y A l L D E w f S Z x d W 9 0 O y w m c X V v d D t T Z W N 0 a W 9 u M S 9 N Q 1 R T M T A w M E F s b C 9 B d X R v U m V t b 3 Z l Z E N v b H V t b n M x L n t Q M i B B d m c g T W 9 2 Z X M g c G V y I E d h b W U s M T F 9 J n F 1 b 3 Q 7 L C Z x d W 9 0 O 1 N l Y 3 R p b 2 4 x L 0 1 D V F M x M D A w Q W x s L 0 F 1 d G 9 S Z W 1 v d m V k Q 2 9 s d W 1 u c z E u e 1 A y I E F 2 Z y B U a W 1 l I E 1 p Y 2 8 u I F N l Y 3 M s M T J 9 J n F 1 b 3 Q 7 L C Z x d W 9 0 O 1 N l Y 3 R p b 2 4 x L 0 1 D V F M x M D A w Q W x s L 0 F 1 d G 9 S Z W 1 v d m V k Q 2 9 s d W 1 u c z E u e 1 A y I F B v d 2 V y I G l u I G 1 K L D E z f S Z x d W 9 0 O y w m c X V v d D t T Z W N 0 a W 9 u M S 9 N Q 1 R T M T A w M E F s b C 9 B d X R v U m V t b 3 Z l Z E N v b H V t b n M x L n t Q M i B B d m c g T V R T Q y B O b 2 R l c y B F e H B s b 3 J l Z C w x N H 0 m c X V v d D s s J n F 1 b 3 Q 7 U 2 V j d G l v b j E v T U N U U z E w M D B B b G w v Q X V 0 b 1 J l b W 9 2 Z W R D b 2 x 1 b W 5 z M S 5 7 T m 8 g b 2 Y g R H J h d 3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Q 1 R T M T A w M E F s b C 9 B d X R v U m V t b 3 Z l Z E N v b H V t b n M x L n t J d G V y Y X R p b 2 5 z L D B 9 J n F 1 b 3 Q 7 L C Z x d W 9 0 O 1 N l Y 3 R p b 2 4 x L 0 1 D V F M x M D A w Q W x s L 0 F 1 d G 9 S Z W 1 v d m V k Q 2 9 s d W 1 u c z E u e 1 A x I E F s Z 2 9 y a X R o b S w x f S Z x d W 9 0 O y w m c X V v d D t T Z W N 0 a W 9 u M S 9 N Q 1 R T M T A w M E F s b C 9 B d X R v U m V t b 3 Z l Z E N v b H V t b n M x L n t Q M S B Q Y X J h b W V 0 Z X J z L D J 9 J n F 1 b 3 Q 7 L C Z x d W 9 0 O 1 N l Y 3 R p b 2 4 x L 0 1 D V F M x M D A w Q W x s L 0 F 1 d G 9 S Z W 1 v d m V k Q 2 9 s d W 1 u c z E u e 1 A x I F d p b n M g J S w z f S Z x d W 9 0 O y w m c X V v d D t T Z W N 0 a W 9 u M S 9 N Q 1 R T M T A w M E F s b C 9 B d X R v U m V t b 3 Z l Z E N v b H V t b n M x L n t Q M S B B d m c g T W 9 2 Z X M g c G V y I E d h b W U s N H 0 m c X V v d D s s J n F 1 b 3 Q 7 U 2 V j d G l v b j E v T U N U U z E w M D B B b G w v Q X V 0 b 1 J l b W 9 2 Z W R D b 2 x 1 b W 5 z M S 5 7 U D E g Q X Z n I F R p b W U g T W l j b y 4 g U 2 V j c y w 1 f S Z x d W 9 0 O y w m c X V v d D t T Z W N 0 a W 9 u M S 9 N Q 1 R T M T A w M E F s b C 9 B d X R v U m V t b 3 Z l Z E N v b H V t b n M x L n t Q M S B Q b 3 d l c i B p b i B t S i w 2 f S Z x d W 9 0 O y w m c X V v d D t T Z W N 0 a W 9 u M S 9 N Q 1 R T M T A w M E F s b C 9 B d X R v U m V t b 3 Z l Z E N v b H V t b n M x L n t Q M S B B d m c g T V R T Q y B O b 2 R l c y B F e H B s b 3 J l Z C w 3 f S Z x d W 9 0 O y w m c X V v d D t T Z W N 0 a W 9 u M S 9 N Q 1 R T M T A w M E F s b C 9 B d X R v U m V t b 3 Z l Z E N v b H V t b n M x L n t Q M i B B b G d v c m l 0 a G 0 s O H 0 m c X V v d D s s J n F 1 b 3 Q 7 U 2 V j d G l v b j E v T U N U U z E w M D B B b G w v Q X V 0 b 1 J l b W 9 2 Z W R D b 2 x 1 b W 5 z M S 5 7 U D I g U G F y Y W 1 l d G V y c y w 5 f S Z x d W 9 0 O y w m c X V v d D t T Z W N 0 a W 9 u M S 9 N Q 1 R T M T A w M E F s b C 9 B d X R v U m V t b 3 Z l Z E N v b H V t b n M x L n t Q M i B X a W 5 z I C U s M T B 9 J n F 1 b 3 Q 7 L C Z x d W 9 0 O 1 N l Y 3 R p b 2 4 x L 0 1 D V F M x M D A w Q W x s L 0 F 1 d G 9 S Z W 1 v d m V k Q 2 9 s d W 1 u c z E u e 1 A y I E F 2 Z y B N b 3 Z l c y B w Z X I g R 2 F t Z S w x M X 0 m c X V v d D s s J n F 1 b 3 Q 7 U 2 V j d G l v b j E v T U N U U z E w M D B B b G w v Q X V 0 b 1 J l b W 9 2 Z W R D b 2 x 1 b W 5 z M S 5 7 U D I g Q X Z n I F R p b W U g T W l j b y 4 g U 2 V j c y w x M n 0 m c X V v d D s s J n F 1 b 3 Q 7 U 2 V j d G l v b j E v T U N U U z E w M D B B b G w v Q X V 0 b 1 J l b W 9 2 Z W R D b 2 x 1 b W 5 z M S 5 7 U D I g U G 9 3 Z X I g a W 4 g b U o s M T N 9 J n F 1 b 3 Q 7 L C Z x d W 9 0 O 1 N l Y 3 R p b 2 4 x L 0 1 D V F M x M D A w Q W x s L 0 F 1 d G 9 S Z W 1 v d m V k Q 2 9 s d W 1 u c z E u e 1 A y I E F 2 Z y B N V F N D I E 5 v Z G V z I E V 4 c G x v c m V k L D E 0 f S Z x d W 9 0 O y w m c X V v d D t T Z W N 0 a W 9 u M S 9 N Q 1 R T M T A w M E F s b C 9 B d X R v U m V t b 3 Z l Z E N v b H V t b n M x L n t O b y B v Z i B E c m F 3 c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x M D A w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M x M D A w Q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z E w M D B B b G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z E w M D B B b G w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m u O H m v M r 6 g T A N B g k q h k i G 9 w 0 B A Q E F A A S C A g C Z B 0 i b k f P 1 b F m l 0 q v c b b M J Z M p Y 5 V h X D o E M 4 f I U a F i V Z q y B L R b q I 2 T Y e 9 Y B b H 6 9 l c Y 8 n M L M W W t 6 6 e 6 s 4 Y C m f h V b R 1 w d I U i 7 Y 7 U u x k 9 Y l S J z m Q i X z H 9 F i x D b a c b W u 6 G B 0 w y D V P V 9 9 r M G x Z / 4 q L i I q R 3 6 Y y F l e / B j N 3 3 J Q m 0 3 D l Z 2 C j E I T g K h e G s j l L o 1 G 8 S d L e z t G 3 x N S M S F w r 0 Z 8 5 m X l 9 m s Y Z s x V W N n 8 d p G S f 8 y o / m n 7 U v h 8 a s A n I N 7 O 4 Y N a 5 G 0 M 9 v e d W 4 X 8 F a O 8 T I W u X v h m z Y Q I 6 h I P i P y 4 V O u / z w 6 A m q N d L k W o 7 / K S 0 t Z q s u 7 z v f u r R c J L K W B x c Q 4 a R L 5 E V G I w P N K z p 0 9 1 C U w q 1 w D 4 O j G s + w h i 2 L s y t 2 9 Z P t 3 J d r b w + N i 0 U h j o d + 1 r D d j r H x S j i L j M p 8 x F v o e 7 / c F N o 0 c O Y / M C R z 3 n V / 5 D s i p k j a a o T 4 c c l 6 7 5 P V g h i 4 C A I 1 I v k 4 R 3 t R Y k 9 6 y P X F b P b I l q 0 I 3 t A G f 2 L m p k A I n B D q D W O 3 2 k 3 J W g X s t 8 L 2 H o 9 J A I 4 6 P U R c t v f l Z G m f S s 3 T d G v d G C 4 V d + 6 x i 9 W n r 1 / s v a B r k u 3 W s p z z n a Z q A C o K 3 Q T M I 0 K e r + t d u R / u 0 y H 3 n m e o l 4 2 K a e S k R W R + S Z T T z b 8 T F a 9 x T l / E d M 5 R 5 C + j j J C a E 6 W U 8 g q 7 + c A 6 6 d s + H c N m k p T d J Y 6 D Q b d o 2 l 0 N h 2 2 X i N D B 8 B g k q h k i G 9 w 0 B B w E w H Q Y J Y I Z I A W U D B A E q B B B O R n M b d o J K M o z t R S A q O N C P g F B 8 s M U b a J y R m b N 5 h h W C d R 0 I c O A t r b N b h 6 r H a 5 2 s m k I w H i v X i P V C X r l P q 7 o M L 2 A 2 t Q c V B k g P t A R y a X l 7 2 1 v U P P m 6 Y W 4 1 s 1 X j K y 3 D q h V C E L 6 L T A = = < / D a t a M a s h u p > 
</file>

<file path=customXml/itemProps1.xml><?xml version="1.0" encoding="utf-8"?>
<ds:datastoreItem xmlns:ds="http://schemas.openxmlformats.org/officeDocument/2006/customXml" ds:itemID="{CE5A33F8-BCA1-6F42-92B1-DA7E80B7C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NaiveResults</vt:lpstr>
      <vt:lpstr>MCTS1000MCTS</vt:lpstr>
      <vt:lpstr>MCTSNaiveResults</vt:lpstr>
      <vt:lpstr>MCTSNaivePlayoutResults</vt:lpstr>
      <vt:lpstr>MCTSNaiveStratResults</vt:lpstr>
      <vt:lpstr>MCTS1000All</vt:lpstr>
      <vt:lpstr>AllResults</vt:lpstr>
      <vt:lpstr>GA Fitness</vt:lpstr>
      <vt:lpstr>GA Training</vt:lpstr>
      <vt:lpstr>GA Testing</vt:lpstr>
      <vt:lpstr>OLD Naive Vs MCTS</vt:lpstr>
      <vt:lpstr>OldMCTSNaiveResults</vt:lpstr>
      <vt:lpstr>STRATVSMCTS1000</vt:lpstr>
      <vt:lpstr>Sheet10</vt:lpstr>
      <vt:lpstr>MCTS 1000 VS All</vt:lpstr>
      <vt:lpstr> MCTS Results</vt:lpstr>
      <vt:lpstr>Results</vt:lpstr>
      <vt:lpstr>Results Old</vt:lpstr>
      <vt:lpstr>'GA Testing'!all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2024-03-22T12:43:09Z</dcterms:created>
  <dcterms:modified xsi:type="dcterms:W3CDTF">2024-03-22T14:01:15Z</dcterms:modified>
</cp:coreProperties>
</file>