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566" documentId="14_{261CF00A-F850-4B74-994F-3576A41DCAC3}" xr6:coauthVersionLast="47" xr6:coauthVersionMax="47" xr10:uidLastSave="{1F6BD1CD-D19E-4175-AA91-16F3072BE914}"/>
  <bookViews>
    <workbookView xWindow="-120" yWindow="-120" windowWidth="29040" windowHeight="15720" xr2:uid="{00000000-000D-0000-FFFF-FFFF00000000}"/>
  </bookViews>
  <sheets>
    <sheet name="Classement Générale" sheetId="13" r:id="rId1"/>
    <sheet name="Résumé Semaines" sheetId="24" r:id="rId2"/>
    <sheet name="WEEK1" sheetId="17" r:id="rId3"/>
    <sheet name="WEEK2" sheetId="18" r:id="rId4"/>
    <sheet name="WEEK3" sheetId="19" r:id="rId5"/>
    <sheet name="WEEK4" sheetId="20" r:id="rId6"/>
    <sheet name="WEEK5" sheetId="21" r:id="rId7"/>
    <sheet name="WEEK6" sheetId="22" r:id="rId8"/>
    <sheet name="WEEK7" sheetId="25" r:id="rId9"/>
    <sheet name="WEEK8" sheetId="26" r:id="rId10"/>
    <sheet name="WEEK9" sheetId="27" r:id="rId11"/>
    <sheet name="WEEK10" sheetId="28" r:id="rId12"/>
    <sheet name="WEEK11" sheetId="29" r:id="rId13"/>
    <sheet name="WEEK12" sheetId="30" r:id="rId14"/>
  </sheets>
  <definedNames>
    <definedName name="_xlnm._FilterDatabase" localSheetId="0" hidden="1">'Classement Générale'!$B$4:$O$21</definedName>
    <definedName name="_xlnm._FilterDatabase" localSheetId="1" hidden="1">'Résumé Semaines'!$B$4:$O$21</definedName>
    <definedName name="ExternalData_1" localSheetId="2" hidden="1">WEEK1!$A$1:$B$18</definedName>
    <definedName name="ExternalData_1" localSheetId="3" hidden="1">WEEK2!$A$1:$B$18</definedName>
    <definedName name="ExternalData_1" localSheetId="4" hidden="1">WEEK3!$A$1:$B$18</definedName>
    <definedName name="ExternalData_1" localSheetId="5" hidden="1">WEEK4!$A$1:$B$18</definedName>
    <definedName name="ExternalData_1" localSheetId="6" hidden="1">WEEK5!$A$1:$B$18</definedName>
    <definedName name="ExternalData_1" localSheetId="7" hidden="1">WEEK6!$A$1:$B$18</definedName>
    <definedName name="WeekStart" localSheetId="0">'Classement Générale'!$G$2</definedName>
    <definedName name="WeekStart" localSheetId="1">'Résumé Semaines'!$G$2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1" i="24" l="1"/>
  <c r="O70" i="24"/>
  <c r="O58" i="24"/>
  <c r="D58" i="24"/>
  <c r="C15" i="18"/>
  <c r="C15" i="19" s="1"/>
  <c r="C12" i="20" s="1"/>
  <c r="C2" i="18"/>
  <c r="C17" i="19" s="1"/>
  <c r="C18" i="20" s="1"/>
  <c r="C12" i="18"/>
  <c r="C18" i="19" s="1"/>
  <c r="C11" i="20" s="1"/>
  <c r="C9" i="18"/>
  <c r="C2" i="19" s="1"/>
  <c r="C5" i="20" s="1"/>
  <c r="C13" i="18"/>
  <c r="C3" i="19" s="1"/>
  <c r="C16" i="20" s="1"/>
  <c r="C10" i="18"/>
  <c r="C14" i="19" s="1"/>
  <c r="C15" i="20" s="1"/>
  <c r="C17" i="18"/>
  <c r="C5" i="19" s="1"/>
  <c r="C9" i="20" s="1"/>
  <c r="C3" i="18"/>
  <c r="C9" i="19" s="1"/>
  <c r="C6" i="20" s="1"/>
  <c r="C11" i="18"/>
  <c r="C6" i="19" s="1"/>
  <c r="C8" i="20" s="1"/>
  <c r="C7" i="18"/>
  <c r="C10" i="19" s="1"/>
  <c r="C7" i="20" s="1"/>
  <c r="C4" i="18"/>
  <c r="C4" i="19" s="1"/>
  <c r="C17" i="20" s="1"/>
  <c r="C5" i="18"/>
  <c r="C11" i="19" s="1"/>
  <c r="C3" i="20" s="1"/>
  <c r="C8" i="18"/>
  <c r="C12" i="19" s="1"/>
  <c r="C10" i="20" s="1"/>
  <c r="C18" i="18"/>
  <c r="C13" i="19" s="1"/>
  <c r="C4" i="20" s="1"/>
  <c r="C14" i="18"/>
  <c r="C7" i="19" s="1"/>
  <c r="C13" i="20" s="1"/>
  <c r="C16" i="18"/>
  <c r="C16" i="19" s="1"/>
  <c r="C14" i="20" s="1"/>
  <c r="C6" i="18"/>
  <c r="C8" i="19" s="1"/>
  <c r="C2" i="20" s="1"/>
  <c r="H8" i="24"/>
  <c r="H38" i="24" s="1"/>
  <c r="N11" i="24"/>
  <c r="N41" i="24" s="1"/>
  <c r="H12" i="24"/>
  <c r="H42" i="24" s="1"/>
  <c r="F13" i="24"/>
  <c r="F43" i="24" s="1"/>
  <c r="H14" i="24"/>
  <c r="H44" i="24" s="1"/>
  <c r="F20" i="24"/>
  <c r="F50" i="24" s="1"/>
  <c r="J20" i="24"/>
  <c r="J50" i="24" s="1"/>
  <c r="L20" i="24"/>
  <c r="L50" i="24" s="1"/>
  <c r="N20" i="24"/>
  <c r="N50" i="24" s="1"/>
  <c r="I21" i="24"/>
  <c r="I51" i="24" s="1"/>
  <c r="J21" i="24"/>
  <c r="J51" i="24" s="1"/>
  <c r="B21" i="24"/>
  <c r="M71" i="24" s="1"/>
  <c r="B20" i="24"/>
  <c r="M70" i="24" s="1"/>
  <c r="B19" i="24"/>
  <c r="M69" i="24" s="1"/>
  <c r="B18" i="24"/>
  <c r="D18" i="24" s="1"/>
  <c r="D48" i="24" s="1"/>
  <c r="B17" i="24"/>
  <c r="M67" i="24" s="1"/>
  <c r="B16" i="24"/>
  <c r="M66" i="24" s="1"/>
  <c r="B15" i="24"/>
  <c r="M65" i="24" s="1"/>
  <c r="B14" i="24"/>
  <c r="M64" i="24" s="1"/>
  <c r="B13" i="24"/>
  <c r="M63" i="24" s="1"/>
  <c r="B12" i="24"/>
  <c r="D12" i="24" s="1"/>
  <c r="D42" i="24" s="1"/>
  <c r="B11" i="24"/>
  <c r="M61" i="24" s="1"/>
  <c r="B10" i="24"/>
  <c r="M60" i="24" s="1"/>
  <c r="B9" i="24"/>
  <c r="M59" i="24" s="1"/>
  <c r="B8" i="24"/>
  <c r="M58" i="24" s="1"/>
  <c r="B7" i="24"/>
  <c r="M57" i="24" s="1"/>
  <c r="B6" i="24"/>
  <c r="D6" i="24" s="1"/>
  <c r="D36" i="24" s="1"/>
  <c r="B5" i="24"/>
  <c r="M55" i="24" s="1"/>
  <c r="G20" i="24" l="1"/>
  <c r="G50" i="24" s="1"/>
  <c r="F17" i="24"/>
  <c r="F47" i="24" s="1"/>
  <c r="J12" i="24"/>
  <c r="J42" i="24" s="1"/>
  <c r="N8" i="24"/>
  <c r="N38" i="24" s="1"/>
  <c r="O61" i="24"/>
  <c r="G5" i="24"/>
  <c r="G35" i="24" s="1"/>
  <c r="O62" i="24"/>
  <c r="I5" i="24"/>
  <c r="I35" i="24" s="1"/>
  <c r="F19" i="24"/>
  <c r="F49" i="24" s="1"/>
  <c r="L16" i="24"/>
  <c r="L46" i="24" s="1"/>
  <c r="F12" i="24"/>
  <c r="F42" i="24" s="1"/>
  <c r="G8" i="24"/>
  <c r="G38" i="24" s="1"/>
  <c r="O64" i="24"/>
  <c r="N16" i="24"/>
  <c r="N46" i="24" s="1"/>
  <c r="F8" i="24"/>
  <c r="F38" i="24" s="1"/>
  <c r="D55" i="24"/>
  <c r="O65" i="24"/>
  <c r="K16" i="24"/>
  <c r="K46" i="24" s="1"/>
  <c r="K5" i="24"/>
  <c r="K35" i="24" s="1"/>
  <c r="N18" i="24"/>
  <c r="N48" i="24" s="1"/>
  <c r="J16" i="24"/>
  <c r="J46" i="24" s="1"/>
  <c r="M11" i="24"/>
  <c r="M41" i="24" s="1"/>
  <c r="F7" i="24"/>
  <c r="F37" i="24" s="1"/>
  <c r="O55" i="24"/>
  <c r="O66" i="24"/>
  <c r="J5" i="24"/>
  <c r="J35" i="24" s="1"/>
  <c r="O18" i="24"/>
  <c r="O48" i="24" s="1"/>
  <c r="O5" i="24"/>
  <c r="O35" i="24" s="1"/>
  <c r="J18" i="24"/>
  <c r="J48" i="24" s="1"/>
  <c r="F16" i="24"/>
  <c r="F46" i="24" s="1"/>
  <c r="N10" i="24"/>
  <c r="N40" i="24" s="1"/>
  <c r="O6" i="24"/>
  <c r="O36" i="24" s="1"/>
  <c r="D56" i="24"/>
  <c r="O67" i="24"/>
  <c r="H18" i="24"/>
  <c r="H48" i="24" s="1"/>
  <c r="J15" i="24"/>
  <c r="J45" i="24" s="1"/>
  <c r="L10" i="24"/>
  <c r="L40" i="24" s="1"/>
  <c r="N6" i="24"/>
  <c r="N36" i="24" s="1"/>
  <c r="O56" i="24"/>
  <c r="O68" i="24"/>
  <c r="F18" i="24"/>
  <c r="F48" i="24" s="1"/>
  <c r="I15" i="24"/>
  <c r="I45" i="24" s="1"/>
  <c r="K10" i="24"/>
  <c r="K40" i="24" s="1"/>
  <c r="J6" i="24"/>
  <c r="J36" i="24" s="1"/>
  <c r="O57" i="24"/>
  <c r="O69" i="24"/>
  <c r="J10" i="24"/>
  <c r="J40" i="24" s="1"/>
  <c r="M17" i="24"/>
  <c r="M47" i="24" s="1"/>
  <c r="F10" i="24"/>
  <c r="F40" i="24" s="1"/>
  <c r="L17" i="24"/>
  <c r="L47" i="24" s="1"/>
  <c r="O12" i="24"/>
  <c r="O42" i="24" s="1"/>
  <c r="J9" i="24"/>
  <c r="J39" i="24" s="1"/>
  <c r="O59" i="24"/>
  <c r="D17" i="24"/>
  <c r="D47" i="24" s="1"/>
  <c r="N17" i="24"/>
  <c r="N47" i="24" s="1"/>
  <c r="H20" i="24"/>
  <c r="H50" i="24" s="1"/>
  <c r="H17" i="24"/>
  <c r="H47" i="24" s="1"/>
  <c r="N12" i="24"/>
  <c r="N42" i="24" s="1"/>
  <c r="I9" i="24"/>
  <c r="I39" i="24" s="1"/>
  <c r="O60" i="24"/>
  <c r="D11" i="24"/>
  <c r="D41" i="24" s="1"/>
  <c r="L21" i="24"/>
  <c r="L51" i="24" s="1"/>
  <c r="H19" i="24"/>
  <c r="H49" i="24" s="1"/>
  <c r="L15" i="24"/>
  <c r="L45" i="24" s="1"/>
  <c r="J14" i="24"/>
  <c r="J44" i="24" s="1"/>
  <c r="H13" i="24"/>
  <c r="H43" i="24" s="1"/>
  <c r="H5" i="24"/>
  <c r="H35" i="24" s="1"/>
  <c r="K21" i="24"/>
  <c r="K51" i="24" s="1"/>
  <c r="I20" i="24"/>
  <c r="I50" i="24" s="1"/>
  <c r="G19" i="24"/>
  <c r="G49" i="24" s="1"/>
  <c r="O17" i="24"/>
  <c r="O47" i="24" s="1"/>
  <c r="M16" i="24"/>
  <c r="M46" i="24" s="1"/>
  <c r="K15" i="24"/>
  <c r="K45" i="24" s="1"/>
  <c r="I14" i="24"/>
  <c r="I44" i="24" s="1"/>
  <c r="G13" i="24"/>
  <c r="G43" i="24" s="1"/>
  <c r="O11" i="24"/>
  <c r="O41" i="24" s="1"/>
  <c r="M10" i="24"/>
  <c r="M40" i="24" s="1"/>
  <c r="K9" i="24"/>
  <c r="K39" i="24" s="1"/>
  <c r="I8" i="24"/>
  <c r="I38" i="24" s="1"/>
  <c r="G7" i="24"/>
  <c r="G37" i="24" s="1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E17" i="24"/>
  <c r="E47" i="24" s="1"/>
  <c r="E11" i="24"/>
  <c r="E41" i="24" s="1"/>
  <c r="D57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5" i="24"/>
  <c r="D35" i="24" s="1"/>
  <c r="E16" i="24"/>
  <c r="E46" i="24" s="1"/>
  <c r="E10" i="24"/>
  <c r="E40" i="24" s="1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5" i="24"/>
  <c r="E35" i="24" s="1"/>
  <c r="D16" i="24"/>
  <c r="D46" i="24" s="1"/>
  <c r="D10" i="24"/>
  <c r="D40" i="24" s="1"/>
  <c r="F14" i="24"/>
  <c r="F44" i="24" s="1"/>
  <c r="L11" i="24"/>
  <c r="L41" i="24" s="1"/>
  <c r="L5" i="24"/>
  <c r="L35" i="24" s="1"/>
  <c r="G21" i="24"/>
  <c r="G51" i="24" s="1"/>
  <c r="O19" i="24"/>
  <c r="O49" i="24" s="1"/>
  <c r="M18" i="24"/>
  <c r="M48" i="24" s="1"/>
  <c r="K17" i="24"/>
  <c r="K47" i="24" s="1"/>
  <c r="I16" i="24"/>
  <c r="I46" i="24" s="1"/>
  <c r="G15" i="24"/>
  <c r="G45" i="24" s="1"/>
  <c r="O13" i="24"/>
  <c r="O43" i="24" s="1"/>
  <c r="M12" i="24"/>
  <c r="M42" i="24" s="1"/>
  <c r="K11" i="24"/>
  <c r="K41" i="24" s="1"/>
  <c r="I10" i="24"/>
  <c r="I40" i="24" s="1"/>
  <c r="G9" i="24"/>
  <c r="G39" i="24" s="1"/>
  <c r="O7" i="24"/>
  <c r="O37" i="24" s="1"/>
  <c r="M6" i="24"/>
  <c r="M36" i="24" s="1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E21" i="24"/>
  <c r="E51" i="24" s="1"/>
  <c r="E15" i="24"/>
  <c r="E45" i="24" s="1"/>
  <c r="E9" i="24"/>
  <c r="E39" i="24" s="1"/>
  <c r="G14" i="24"/>
  <c r="G44" i="24" s="1"/>
  <c r="H15" i="24"/>
  <c r="H45" i="24" s="1"/>
  <c r="M5" i="24"/>
  <c r="M35" i="24" s="1"/>
  <c r="F21" i="24"/>
  <c r="F51" i="24" s="1"/>
  <c r="N19" i="24"/>
  <c r="N49" i="24" s="1"/>
  <c r="L18" i="24"/>
  <c r="L48" i="24" s="1"/>
  <c r="J17" i="24"/>
  <c r="J47" i="24" s="1"/>
  <c r="H16" i="24"/>
  <c r="H46" i="24" s="1"/>
  <c r="F15" i="24"/>
  <c r="F45" i="24" s="1"/>
  <c r="N13" i="24"/>
  <c r="N43" i="24" s="1"/>
  <c r="L12" i="24"/>
  <c r="L42" i="24" s="1"/>
  <c r="J11" i="24"/>
  <c r="J41" i="24" s="1"/>
  <c r="H10" i="24"/>
  <c r="H40" i="24" s="1"/>
  <c r="F9" i="24"/>
  <c r="F39" i="24" s="1"/>
  <c r="N7" i="24"/>
  <c r="N37" i="24" s="1"/>
  <c r="L6" i="24"/>
  <c r="L36" i="24" s="1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D21" i="24"/>
  <c r="D51" i="24" s="1"/>
  <c r="D15" i="24"/>
  <c r="D45" i="24" s="1"/>
  <c r="D9" i="24"/>
  <c r="D39" i="24" s="1"/>
  <c r="H21" i="24"/>
  <c r="H51" i="24" s="1"/>
  <c r="H9" i="24"/>
  <c r="H39" i="24" s="1"/>
  <c r="N5" i="24"/>
  <c r="N35" i="24" s="1"/>
  <c r="O20" i="24"/>
  <c r="O50" i="24" s="1"/>
  <c r="M19" i="24"/>
  <c r="M49" i="24" s="1"/>
  <c r="K18" i="24"/>
  <c r="K48" i="24" s="1"/>
  <c r="I17" i="24"/>
  <c r="I47" i="24" s="1"/>
  <c r="G16" i="24"/>
  <c r="G46" i="24" s="1"/>
  <c r="O14" i="24"/>
  <c r="O44" i="24" s="1"/>
  <c r="M13" i="24"/>
  <c r="M43" i="24" s="1"/>
  <c r="K12" i="24"/>
  <c r="K42" i="24" s="1"/>
  <c r="I11" i="24"/>
  <c r="I41" i="24" s="1"/>
  <c r="G10" i="24"/>
  <c r="G40" i="24" s="1"/>
  <c r="O8" i="24"/>
  <c r="O38" i="24" s="1"/>
  <c r="M7" i="24"/>
  <c r="M37" i="24" s="1"/>
  <c r="K6" i="24"/>
  <c r="K36" i="24" s="1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E20" i="24"/>
  <c r="E50" i="24" s="1"/>
  <c r="E14" i="24"/>
  <c r="E44" i="24" s="1"/>
  <c r="E8" i="24"/>
  <c r="E38" i="24" s="1"/>
  <c r="N14" i="24"/>
  <c r="N44" i="24" s="1"/>
  <c r="H11" i="24"/>
  <c r="H41" i="24" s="1"/>
  <c r="L7" i="24"/>
  <c r="L37" i="24" s="1"/>
  <c r="I55" i="24"/>
  <c r="I56" i="24"/>
  <c r="I57" i="24"/>
  <c r="I58" i="24"/>
  <c r="I59" i="24"/>
  <c r="I60" i="24"/>
  <c r="I61" i="24"/>
  <c r="I62" i="24"/>
  <c r="I63" i="24"/>
  <c r="I64" i="24"/>
  <c r="I65" i="24"/>
  <c r="I66" i="24"/>
  <c r="I67" i="24"/>
  <c r="I68" i="24"/>
  <c r="I69" i="24"/>
  <c r="I70" i="24"/>
  <c r="I71" i="24"/>
  <c r="D20" i="24"/>
  <c r="D50" i="24" s="1"/>
  <c r="D14" i="24"/>
  <c r="D44" i="24" s="1"/>
  <c r="D8" i="24"/>
  <c r="D38" i="24" s="1"/>
  <c r="L13" i="24"/>
  <c r="L43" i="24" s="1"/>
  <c r="O21" i="24"/>
  <c r="O51" i="24" s="1"/>
  <c r="M20" i="24"/>
  <c r="M50" i="24" s="1"/>
  <c r="K19" i="24"/>
  <c r="K49" i="24" s="1"/>
  <c r="I18" i="24"/>
  <c r="I48" i="24" s="1"/>
  <c r="G17" i="24"/>
  <c r="G47" i="24" s="1"/>
  <c r="O15" i="24"/>
  <c r="O45" i="24" s="1"/>
  <c r="M14" i="24"/>
  <c r="M44" i="24" s="1"/>
  <c r="K13" i="24"/>
  <c r="K43" i="24" s="1"/>
  <c r="I12" i="24"/>
  <c r="I42" i="24" s="1"/>
  <c r="G11" i="24"/>
  <c r="G41" i="24" s="1"/>
  <c r="O9" i="24"/>
  <c r="O39" i="24" s="1"/>
  <c r="M8" i="24"/>
  <c r="M38" i="24" s="1"/>
  <c r="K7" i="24"/>
  <c r="K37" i="24" s="1"/>
  <c r="I6" i="24"/>
  <c r="I36" i="24" s="1"/>
  <c r="K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71" i="24"/>
  <c r="E19" i="24"/>
  <c r="E49" i="24" s="1"/>
  <c r="E13" i="24"/>
  <c r="E43" i="24" s="1"/>
  <c r="E7" i="24"/>
  <c r="E37" i="24" s="1"/>
  <c r="F11" i="24"/>
  <c r="F41" i="24" s="1"/>
  <c r="N9" i="24"/>
  <c r="N39" i="24" s="1"/>
  <c r="L8" i="24"/>
  <c r="L38" i="24" s="1"/>
  <c r="J7" i="24"/>
  <c r="J37" i="24" s="1"/>
  <c r="H6" i="24"/>
  <c r="H36" i="24" s="1"/>
  <c r="J55" i="24"/>
  <c r="K56" i="24"/>
  <c r="K57" i="24"/>
  <c r="K58" i="24"/>
  <c r="K59" i="24"/>
  <c r="K60" i="24"/>
  <c r="K61" i="24"/>
  <c r="K62" i="24"/>
  <c r="K63" i="24"/>
  <c r="K64" i="24"/>
  <c r="K65" i="24"/>
  <c r="K66" i="24"/>
  <c r="K67" i="24"/>
  <c r="K68" i="24"/>
  <c r="K69" i="24"/>
  <c r="K70" i="24"/>
  <c r="K71" i="24"/>
  <c r="D19" i="24"/>
  <c r="D49" i="24" s="1"/>
  <c r="D13" i="24"/>
  <c r="D43" i="24" s="1"/>
  <c r="D7" i="24"/>
  <c r="D37" i="24" s="1"/>
  <c r="L19" i="24"/>
  <c r="L49" i="24" s="1"/>
  <c r="N21" i="24"/>
  <c r="N51" i="24" s="1"/>
  <c r="J19" i="24"/>
  <c r="J49" i="24" s="1"/>
  <c r="N15" i="24"/>
  <c r="N45" i="24" s="1"/>
  <c r="L14" i="24"/>
  <c r="L44" i="24" s="1"/>
  <c r="J13" i="24"/>
  <c r="J43" i="24" s="1"/>
  <c r="F5" i="24"/>
  <c r="F35" i="24" s="1"/>
  <c r="M21" i="24"/>
  <c r="M51" i="24" s="1"/>
  <c r="K20" i="24"/>
  <c r="K50" i="24" s="1"/>
  <c r="I19" i="24"/>
  <c r="I49" i="24" s="1"/>
  <c r="G18" i="24"/>
  <c r="G48" i="24" s="1"/>
  <c r="O16" i="24"/>
  <c r="O46" i="24" s="1"/>
  <c r="M15" i="24"/>
  <c r="M45" i="24" s="1"/>
  <c r="K14" i="24"/>
  <c r="K44" i="24" s="1"/>
  <c r="I13" i="24"/>
  <c r="I43" i="24" s="1"/>
  <c r="G12" i="24"/>
  <c r="G42" i="24" s="1"/>
  <c r="O10" i="24"/>
  <c r="O40" i="24" s="1"/>
  <c r="M9" i="24"/>
  <c r="M39" i="24" s="1"/>
  <c r="K8" i="24"/>
  <c r="K38" i="24" s="1"/>
  <c r="I7" i="24"/>
  <c r="I37" i="24" s="1"/>
  <c r="G6" i="24"/>
  <c r="G36" i="24" s="1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E18" i="24"/>
  <c r="E48" i="24" s="1"/>
  <c r="E12" i="24"/>
  <c r="E42" i="24" s="1"/>
  <c r="E6" i="24"/>
  <c r="E36" i="24" s="1"/>
  <c r="O63" i="24"/>
  <c r="L9" i="24"/>
  <c r="L39" i="24" s="1"/>
  <c r="J8" i="24"/>
  <c r="J38" i="24" s="1"/>
  <c r="H7" i="24"/>
  <c r="H37" i="24" s="1"/>
  <c r="F6" i="24"/>
  <c r="F36" i="24" s="1"/>
  <c r="M56" i="24"/>
  <c r="M62" i="24"/>
  <c r="M68" i="24"/>
  <c r="L43" i="13"/>
  <c r="M43" i="13"/>
  <c r="N43" i="13"/>
  <c r="O43" i="13"/>
  <c r="J42" i="13"/>
  <c r="K42" i="13"/>
  <c r="L42" i="13"/>
  <c r="M42" i="13"/>
  <c r="N42" i="13"/>
  <c r="O42" i="13"/>
  <c r="J40" i="13"/>
  <c r="K40" i="13"/>
  <c r="L40" i="13"/>
  <c r="M40" i="13"/>
  <c r="N40" i="13"/>
  <c r="O40" i="13"/>
  <c r="J39" i="13"/>
  <c r="K39" i="13"/>
  <c r="L39" i="13"/>
  <c r="O39" i="13"/>
  <c r="J36" i="13"/>
  <c r="K36" i="13"/>
  <c r="L36" i="13"/>
  <c r="M36" i="13"/>
  <c r="N36" i="13"/>
  <c r="O36" i="13"/>
  <c r="N41" i="13"/>
  <c r="J45" i="13"/>
  <c r="K45" i="13"/>
  <c r="L45" i="13"/>
  <c r="J37" i="13"/>
  <c r="K37" i="13"/>
  <c r="L37" i="13"/>
  <c r="M37" i="13"/>
  <c r="N37" i="13"/>
  <c r="O37" i="13"/>
  <c r="J48" i="13"/>
  <c r="K48" i="13"/>
  <c r="M48" i="13"/>
  <c r="N48" i="13"/>
  <c r="O48" i="13"/>
  <c r="O51" i="13"/>
  <c r="N51" i="13"/>
  <c r="L51" i="13"/>
  <c r="K51" i="13"/>
  <c r="J51" i="13"/>
  <c r="D42" i="13"/>
  <c r="D47" i="13"/>
  <c r="D48" i="13"/>
  <c r="L62" i="13" a="1"/>
  <c r="N60" i="13" a="1"/>
  <c r="N56" i="13" a="1"/>
  <c r="J57" i="13" a="1"/>
  <c r="O71" i="13" a="1"/>
  <c r="N62" i="13" a="1"/>
  <c r="J59" i="13" a="1"/>
  <c r="L57" i="13" a="1"/>
  <c r="O60" i="13" a="1"/>
  <c r="O62" i="13" a="1"/>
  <c r="K59" i="13" a="1"/>
  <c r="M57" i="13" a="1"/>
  <c r="L71" i="13" a="1"/>
  <c r="K60" i="13" a="1"/>
  <c r="M60" i="13" a="1"/>
  <c r="D67" i="13" a="1"/>
  <c r="L59" i="13" a="1"/>
  <c r="N61" i="13" a="1"/>
  <c r="N57" i="13" a="1"/>
  <c r="K71" i="13" a="1"/>
  <c r="L65" i="13" a="1"/>
  <c r="K62" i="13" a="1"/>
  <c r="M56" i="13" a="1"/>
  <c r="O57" i="13" a="1"/>
  <c r="J71" i="13" a="1"/>
  <c r="J56" i="13" a="1"/>
  <c r="D62" i="13" a="1"/>
  <c r="N71" i="13" a="1"/>
  <c r="L63" i="13" a="1"/>
  <c r="J65" i="13" a="1"/>
  <c r="J68" i="13" a="1"/>
  <c r="D68" i="13" a="1"/>
  <c r="N63" i="13" a="1"/>
  <c r="M62" i="13" a="1"/>
  <c r="M63" i="13" a="1"/>
  <c r="O59" i="13" a="1"/>
  <c r="K65" i="13" a="1"/>
  <c r="K68" i="13" a="1"/>
  <c r="J60" i="13" a="1"/>
  <c r="K56" i="13" a="1"/>
  <c r="M68" i="13" a="1"/>
  <c r="O56" i="13" a="1"/>
  <c r="O63" i="13" a="1"/>
  <c r="J62" i="13" a="1"/>
  <c r="L60" i="13" a="1"/>
  <c r="L56" i="13" a="1"/>
  <c r="N68" i="13" a="1"/>
  <c r="O68" i="13" a="1"/>
  <c r="K57" i="13" a="1"/>
  <c r="M45" i="13" l="1"/>
  <c r="N39" i="13"/>
  <c r="M51" i="13"/>
  <c r="N45" i="13"/>
  <c r="D35" i="13"/>
  <c r="D37" i="13"/>
  <c r="D45" i="13"/>
  <c r="D40" i="13"/>
  <c r="D50" i="13"/>
  <c r="K43" i="13"/>
  <c r="O45" i="13"/>
  <c r="J43" i="13"/>
  <c r="D43" i="13"/>
  <c r="L48" i="13"/>
  <c r="M39" i="13"/>
  <c r="K57" i="13"/>
  <c r="K7" i="13" s="1"/>
  <c r="O68" i="13"/>
  <c r="O18" i="13" s="1"/>
  <c r="N68" i="13"/>
  <c r="N18" i="13" s="1"/>
  <c r="L56" i="13"/>
  <c r="L6" i="13" s="1"/>
  <c r="L60" i="13"/>
  <c r="L10" i="13" s="1"/>
  <c r="J62" i="13"/>
  <c r="J12" i="13" s="1"/>
  <c r="O63" i="13"/>
  <c r="O13" i="13" s="1"/>
  <c r="O56" i="13"/>
  <c r="O6" i="13" s="1"/>
  <c r="M68" i="13"/>
  <c r="M18" i="13" s="1"/>
  <c r="K56" i="13"/>
  <c r="K6" i="13" s="1"/>
  <c r="J60" i="13"/>
  <c r="J10" i="13" s="1"/>
  <c r="K68" i="13"/>
  <c r="K18" i="13" s="1"/>
  <c r="K65" i="13"/>
  <c r="K15" i="13" s="1"/>
  <c r="O59" i="13"/>
  <c r="O9" i="13" s="1"/>
  <c r="M63" i="13"/>
  <c r="M13" i="13" s="1"/>
  <c r="M62" i="13"/>
  <c r="M12" i="13" s="1"/>
  <c r="N63" i="13"/>
  <c r="N13" i="13" s="1"/>
  <c r="D68" i="13"/>
  <c r="J68" i="13"/>
  <c r="J18" i="13" s="1"/>
  <c r="J65" i="13"/>
  <c r="J15" i="13" s="1"/>
  <c r="L63" i="13"/>
  <c r="L13" i="13" s="1"/>
  <c r="N71" i="13"/>
  <c r="N21" i="13" s="1"/>
  <c r="D62" i="13"/>
  <c r="J56" i="13"/>
  <c r="J6" i="13" s="1"/>
  <c r="J71" i="13"/>
  <c r="J21" i="13" s="1"/>
  <c r="O57" i="13"/>
  <c r="O7" i="13" s="1"/>
  <c r="M56" i="13"/>
  <c r="M6" i="13" s="1"/>
  <c r="K62" i="13"/>
  <c r="K12" i="13" s="1"/>
  <c r="L65" i="13"/>
  <c r="L15" i="13" s="1"/>
  <c r="K71" i="13"/>
  <c r="K21" i="13" s="1"/>
  <c r="N57" i="13"/>
  <c r="N7" i="13" s="1"/>
  <c r="N61" i="13"/>
  <c r="N11" i="13" s="1"/>
  <c r="L59" i="13"/>
  <c r="L9" i="13" s="1"/>
  <c r="D67" i="13"/>
  <c r="D17" i="13" s="1"/>
  <c r="M60" i="13"/>
  <c r="M10" i="13" s="1"/>
  <c r="K60" i="13"/>
  <c r="K10" i="13" s="1"/>
  <c r="L71" i="13"/>
  <c r="L21" i="13" s="1"/>
  <c r="M57" i="13"/>
  <c r="M7" i="13" s="1"/>
  <c r="K59" i="13"/>
  <c r="K9" i="13" s="1"/>
  <c r="O62" i="13"/>
  <c r="O12" i="13" s="1"/>
  <c r="O60" i="13"/>
  <c r="O10" i="13" s="1"/>
  <c r="L57" i="13"/>
  <c r="L7" i="13" s="1"/>
  <c r="J59" i="13"/>
  <c r="J9" i="13" s="1"/>
  <c r="N62" i="13"/>
  <c r="N12" i="13" s="1"/>
  <c r="O71" i="13"/>
  <c r="O21" i="13" s="1"/>
  <c r="J57" i="13"/>
  <c r="J7" i="13" s="1"/>
  <c r="N56" i="13"/>
  <c r="N6" i="13" s="1"/>
  <c r="N60" i="13"/>
  <c r="N10" i="13" s="1"/>
  <c r="L62" i="13"/>
  <c r="L12" i="13" s="1"/>
  <c r="O50" i="13"/>
  <c r="O38" i="13"/>
  <c r="O49" i="13"/>
  <c r="N50" i="13"/>
  <c r="N38" i="13"/>
  <c r="N49" i="13"/>
  <c r="M50" i="13"/>
  <c r="M38" i="13"/>
  <c r="M49" i="13"/>
  <c r="L50" i="13"/>
  <c r="L38" i="13"/>
  <c r="L49" i="13"/>
  <c r="D51" i="13"/>
  <c r="D44" i="13"/>
  <c r="K50" i="13"/>
  <c r="K38" i="13"/>
  <c r="K49" i="13"/>
  <c r="D38" i="13"/>
  <c r="J50" i="13"/>
  <c r="J38" i="13"/>
  <c r="J49" i="13"/>
  <c r="D46" i="13"/>
  <c r="O41" i="13"/>
  <c r="O47" i="13"/>
  <c r="O44" i="13"/>
  <c r="O46" i="13"/>
  <c r="O35" i="13"/>
  <c r="D49" i="13"/>
  <c r="N47" i="13"/>
  <c r="N44" i="13"/>
  <c r="N46" i="13"/>
  <c r="N35" i="13"/>
  <c r="M41" i="13"/>
  <c r="M47" i="13"/>
  <c r="M44" i="13"/>
  <c r="M46" i="13"/>
  <c r="M35" i="13"/>
  <c r="D41" i="13"/>
  <c r="L41" i="13"/>
  <c r="L47" i="13"/>
  <c r="L44" i="13"/>
  <c r="L46" i="13"/>
  <c r="L35" i="13"/>
  <c r="D36" i="13"/>
  <c r="K41" i="13"/>
  <c r="K47" i="13"/>
  <c r="K44" i="13"/>
  <c r="K46" i="13"/>
  <c r="K35" i="13"/>
  <c r="J41" i="13"/>
  <c r="J47" i="13"/>
  <c r="J44" i="13"/>
  <c r="J46" i="13"/>
  <c r="J35" i="13"/>
  <c r="E36" i="13"/>
  <c r="F36" i="13"/>
  <c r="I45" i="13"/>
  <c r="I39" i="13"/>
  <c r="I42" i="13"/>
  <c r="I44" i="13"/>
  <c r="I49" i="13"/>
  <c r="F46" i="13"/>
  <c r="H51" i="13"/>
  <c r="E40" i="13"/>
  <c r="I51" i="13"/>
  <c r="H45" i="13"/>
  <c r="H39" i="13"/>
  <c r="H42" i="13"/>
  <c r="H44" i="13"/>
  <c r="H49" i="13"/>
  <c r="E42" i="13"/>
  <c r="F45" i="13"/>
  <c r="F39" i="13"/>
  <c r="F42" i="13"/>
  <c r="F44" i="13"/>
  <c r="F49" i="13"/>
  <c r="F48" i="13"/>
  <c r="E47" i="13"/>
  <c r="G45" i="13"/>
  <c r="G44" i="13"/>
  <c r="E43" i="13"/>
  <c r="I41" i="13"/>
  <c r="I40" i="13"/>
  <c r="I43" i="13"/>
  <c r="I38" i="13"/>
  <c r="I35" i="13"/>
  <c r="E51" i="13"/>
  <c r="E50" i="13"/>
  <c r="H41" i="13"/>
  <c r="H40" i="13"/>
  <c r="H43" i="13"/>
  <c r="H38" i="13"/>
  <c r="H35" i="13"/>
  <c r="G51" i="13"/>
  <c r="G41" i="13"/>
  <c r="G40" i="13"/>
  <c r="G43" i="13"/>
  <c r="G38" i="13"/>
  <c r="G35" i="13"/>
  <c r="F47" i="13"/>
  <c r="G42" i="13"/>
  <c r="E44" i="13"/>
  <c r="E48" i="13"/>
  <c r="E38" i="13"/>
  <c r="F41" i="13"/>
  <c r="F40" i="13"/>
  <c r="F43" i="13"/>
  <c r="F38" i="13"/>
  <c r="F35" i="13"/>
  <c r="G39" i="13"/>
  <c r="E35" i="13"/>
  <c r="E37" i="13"/>
  <c r="E46" i="13"/>
  <c r="I37" i="13"/>
  <c r="I36" i="13"/>
  <c r="I47" i="13"/>
  <c r="I50" i="13"/>
  <c r="I46" i="13"/>
  <c r="I48" i="13"/>
  <c r="F37" i="13"/>
  <c r="H46" i="13"/>
  <c r="F50" i="13"/>
  <c r="E39" i="13"/>
  <c r="G49" i="13"/>
  <c r="E45" i="13"/>
  <c r="E49" i="13"/>
  <c r="H37" i="13"/>
  <c r="H36" i="13"/>
  <c r="H47" i="13"/>
  <c r="H50" i="13"/>
  <c r="H48" i="13"/>
  <c r="E41" i="13"/>
  <c r="F51" i="13"/>
  <c r="G37" i="13"/>
  <c r="G36" i="13"/>
  <c r="G47" i="13"/>
  <c r="G50" i="13"/>
  <c r="G46" i="13"/>
  <c r="G48" i="13"/>
  <c r="M65" i="13" a="1"/>
  <c r="N59" i="13" a="1"/>
  <c r="M71" i="13" a="1"/>
  <c r="N65" i="13" a="1"/>
  <c r="D55" i="13" a="1"/>
  <c r="D57" i="13" a="1"/>
  <c r="D60" i="13" a="1"/>
  <c r="D65" i="13" a="1"/>
  <c r="D70" i="13" a="1"/>
  <c r="K63" i="13" a="1"/>
  <c r="O65" i="13" a="1"/>
  <c r="J63" i="13" a="1"/>
  <c r="D63" i="13" a="1"/>
  <c r="L68" i="13" a="1"/>
  <c r="M59" i="13" a="1"/>
  <c r="N70" i="13" a="1"/>
  <c r="K58" i="13" a="1"/>
  <c r="O55" i="13" a="1"/>
  <c r="M55" i="13" a="1"/>
  <c r="K67" i="13" a="1"/>
  <c r="F56" i="13" a="1"/>
  <c r="I63" i="13" a="1"/>
  <c r="E70" i="13" a="1"/>
  <c r="G61" i="13" a="1"/>
  <c r="E64" i="13" a="1"/>
  <c r="F58" i="13" a="1"/>
  <c r="I56" i="13" a="1"/>
  <c r="F70" i="13" a="1"/>
  <c r="E61" i="13" a="1"/>
  <c r="J61" i="13" a="1"/>
  <c r="J69" i="13" a="1"/>
  <c r="J67" i="13" a="1"/>
  <c r="F61" i="13" a="1"/>
  <c r="D66" i="13" a="1"/>
  <c r="F69" i="13" a="1"/>
  <c r="N58" i="13" a="1"/>
  <c r="K69" i="13" a="1"/>
  <c r="K64" i="13" a="1"/>
  <c r="H65" i="13" a="1"/>
  <c r="F59" i="13" a="1"/>
  <c r="G65" i="13" a="1"/>
  <c r="H56" i="13" a="1"/>
  <c r="G70" i="13" a="1"/>
  <c r="F55" i="13" a="1"/>
  <c r="I67" i="13" a="1"/>
  <c r="H67" i="13" a="1"/>
  <c r="F64" i="13" a="1"/>
  <c r="G68" i="13" a="1"/>
  <c r="I62" i="13" a="1"/>
  <c r="E57" i="13" a="1"/>
  <c r="J64" i="13" a="1"/>
  <c r="N69" i="13" a="1"/>
  <c r="D69" i="13" a="1"/>
  <c r="D61" i="13" a="1"/>
  <c r="K66" i="13" a="1"/>
  <c r="I65" i="13" a="1"/>
  <c r="I58" i="13" a="1"/>
  <c r="H61" i="13" a="1"/>
  <c r="G60" i="13" a="1"/>
  <c r="E68" i="13" a="1"/>
  <c r="G59" i="13" a="1"/>
  <c r="E59" i="13" a="1"/>
  <c r="G64" i="13" a="1"/>
  <c r="G66" i="13" a="1"/>
  <c r="H62" i="13" a="1"/>
  <c r="M70" i="13" a="1"/>
  <c r="D58" i="13" a="1"/>
  <c r="N67" i="13" a="1"/>
  <c r="L61" i="13" a="1"/>
  <c r="K55" i="13" a="1"/>
  <c r="H59" i="13" a="1"/>
  <c r="F62" i="13" a="1"/>
  <c r="H63" i="13" a="1"/>
  <c r="G57" i="13" a="1"/>
  <c r="M58" i="13" a="1"/>
  <c r="J70" i="13" a="1"/>
  <c r="N64" i="13" a="1"/>
  <c r="L67" i="13" a="1"/>
  <c r="I59" i="13" a="1"/>
  <c r="I55" i="13" a="1"/>
  <c r="H60" i="13" a="1"/>
  <c r="G63" i="13" a="1"/>
  <c r="E58" i="13" a="1"/>
  <c r="E55" i="13" a="1"/>
  <c r="I70" i="13" a="1"/>
  <c r="G69" i="13" a="1"/>
  <c r="M69" i="13" a="1"/>
  <c r="J58" i="13" a="1"/>
  <c r="N66" i="13" a="1"/>
  <c r="L64" i="13" a="1"/>
  <c r="F66" i="13" a="1"/>
  <c r="F71" i="13" a="1"/>
  <c r="N55" i="13" a="1"/>
  <c r="L55" i="13" a="1"/>
  <c r="H71" i="13" a="1"/>
  <c r="H70" i="13" a="1"/>
  <c r="L70" i="13" a="1"/>
  <c r="L66" i="13" a="1"/>
  <c r="E63" i="13" a="1"/>
  <c r="G58" i="13" a="1"/>
  <c r="I66" i="13" a="1"/>
  <c r="H68" i="13" a="1"/>
  <c r="L58" i="13" a="1"/>
  <c r="H64" i="13" a="1"/>
  <c r="E65" i="13" a="1"/>
  <c r="L69" i="13" a="1"/>
  <c r="O61" i="13" a="1"/>
  <c r="M61" i="13" a="1"/>
  <c r="J66" i="13" a="1"/>
  <c r="I64" i="13" a="1"/>
  <c r="I61" i="13" a="1"/>
  <c r="H58" i="13" a="1"/>
  <c r="G55" i="13" a="1"/>
  <c r="F67" i="13" a="1"/>
  <c r="F60" i="13" a="1"/>
  <c r="E66" i="13" a="1"/>
  <c r="I68" i="13" a="1"/>
  <c r="F57" i="13" a="1"/>
  <c r="G56" i="13" a="1"/>
  <c r="O70" i="13" a="1"/>
  <c r="D71" i="13" a="1"/>
  <c r="O67" i="13" a="1"/>
  <c r="M67" i="13" a="1"/>
  <c r="D56" i="13" a="1"/>
  <c r="J55" i="13" a="1"/>
  <c r="E60" i="13" a="1"/>
  <c r="H69" i="13" a="1"/>
  <c r="E62" i="13" a="1"/>
  <c r="F68" i="13" a="1"/>
  <c r="E69" i="13" a="1"/>
  <c r="K70" i="13" a="1"/>
  <c r="M66" i="13" a="1"/>
  <c r="I71" i="13" a="1"/>
  <c r="E67" i="13" a="1"/>
  <c r="H57" i="13" a="1"/>
  <c r="G67" i="13" a="1"/>
  <c r="O58" i="13" a="1"/>
  <c r="D64" i="13" a="1"/>
  <c r="O64" i="13" a="1"/>
  <c r="M64" i="13" a="1"/>
  <c r="E56" i="13" a="1"/>
  <c r="I69" i="13" a="1"/>
  <c r="I60" i="13" a="1"/>
  <c r="E71" i="13" a="1"/>
  <c r="H55" i="13" a="1"/>
  <c r="G71" i="13" a="1"/>
  <c r="G62" i="13" a="1"/>
  <c r="F63" i="13" a="1"/>
  <c r="I57" i="13" a="1"/>
  <c r="H66" i="13" a="1"/>
  <c r="O69" i="13" a="1"/>
  <c r="O66" i="13" a="1"/>
  <c r="K61" i="13" a="1"/>
  <c r="F65" i="13" a="1"/>
  <c r="N65" i="13" l="1"/>
  <c r="N15" i="13" s="1"/>
  <c r="M71" i="13"/>
  <c r="M21" i="13" s="1"/>
  <c r="N59" i="13"/>
  <c r="N9" i="13" s="1"/>
  <c r="M65" i="13"/>
  <c r="M15" i="13" s="1"/>
  <c r="D55" i="13"/>
  <c r="D65" i="13"/>
  <c r="D60" i="13"/>
  <c r="D57" i="13"/>
  <c r="D70" i="13"/>
  <c r="M59" i="13"/>
  <c r="M9" i="13" s="1"/>
  <c r="L68" i="13"/>
  <c r="L18" i="13" s="1"/>
  <c r="D63" i="13"/>
  <c r="J63" i="13"/>
  <c r="J13" i="13" s="1"/>
  <c r="O65" i="13"/>
  <c r="O15" i="13" s="1"/>
  <c r="K63" i="13"/>
  <c r="K13" i="13" s="1"/>
  <c r="F65" i="13"/>
  <c r="K61" i="13"/>
  <c r="K11" i="13" s="1"/>
  <c r="O66" i="13"/>
  <c r="O16" i="13" s="1"/>
  <c r="O69" i="13"/>
  <c r="O19" i="13" s="1"/>
  <c r="H66" i="13"/>
  <c r="I57" i="13"/>
  <c r="F63" i="13"/>
  <c r="G62" i="13"/>
  <c r="G71" i="13"/>
  <c r="G21" i="13" s="1"/>
  <c r="H55" i="13"/>
  <c r="E71" i="13"/>
  <c r="E21" i="13" s="1"/>
  <c r="I60" i="13"/>
  <c r="I10" i="13" s="1"/>
  <c r="I69" i="13"/>
  <c r="I19" i="13" s="1"/>
  <c r="E56" i="13"/>
  <c r="M64" i="13"/>
  <c r="M14" i="13" s="1"/>
  <c r="O64" i="13"/>
  <c r="O14" i="13" s="1"/>
  <c r="D64" i="13"/>
  <c r="O58" i="13"/>
  <c r="O8" i="13" s="1"/>
  <c r="G67" i="13"/>
  <c r="H57" i="13"/>
  <c r="E67" i="13"/>
  <c r="I71" i="13"/>
  <c r="I21" i="13" s="1"/>
  <c r="M66" i="13"/>
  <c r="M16" i="13" s="1"/>
  <c r="K70" i="13"/>
  <c r="K20" i="13" s="1"/>
  <c r="E69" i="13"/>
  <c r="F68" i="13"/>
  <c r="E62" i="13"/>
  <c r="E12" i="13" s="1"/>
  <c r="H69" i="13"/>
  <c r="E60" i="13"/>
  <c r="J55" i="13"/>
  <c r="J5" i="13" s="1"/>
  <c r="D56" i="13"/>
  <c r="M67" i="13"/>
  <c r="M17" i="13" s="1"/>
  <c r="O67" i="13"/>
  <c r="O17" i="13" s="1"/>
  <c r="D71" i="13"/>
  <c r="O70" i="13"/>
  <c r="O20" i="13" s="1"/>
  <c r="G56" i="13"/>
  <c r="F57" i="13"/>
  <c r="I68" i="13"/>
  <c r="I18" i="13" s="1"/>
  <c r="E66" i="13"/>
  <c r="F60" i="13"/>
  <c r="F67" i="13"/>
  <c r="G55" i="13"/>
  <c r="H58" i="13"/>
  <c r="I61" i="13"/>
  <c r="I64" i="13"/>
  <c r="I14" i="13" s="1"/>
  <c r="J66" i="13"/>
  <c r="J16" i="13" s="1"/>
  <c r="M61" i="13"/>
  <c r="M11" i="13" s="1"/>
  <c r="O61" i="13"/>
  <c r="O11" i="13" s="1"/>
  <c r="L69" i="13"/>
  <c r="L19" i="13" s="1"/>
  <c r="E65" i="13"/>
  <c r="H64" i="13"/>
  <c r="L58" i="13"/>
  <c r="L8" i="13" s="1"/>
  <c r="H68" i="13"/>
  <c r="I66" i="13"/>
  <c r="I16" i="13" s="1"/>
  <c r="G58" i="13"/>
  <c r="E63" i="13"/>
  <c r="L66" i="13"/>
  <c r="L16" i="13" s="1"/>
  <c r="L70" i="13"/>
  <c r="L20" i="13" s="1"/>
  <c r="H70" i="13"/>
  <c r="H20" i="13" s="1"/>
  <c r="H71" i="13"/>
  <c r="H21" i="13" s="1"/>
  <c r="L55" i="13"/>
  <c r="L5" i="13" s="1"/>
  <c r="N55" i="13"/>
  <c r="N5" i="13" s="1"/>
  <c r="F71" i="13"/>
  <c r="F21" i="13" s="1"/>
  <c r="F66" i="13"/>
  <c r="F16" i="13" s="1"/>
  <c r="L64" i="13"/>
  <c r="L14" i="13" s="1"/>
  <c r="N66" i="13"/>
  <c r="N16" i="13" s="1"/>
  <c r="J58" i="13"/>
  <c r="J8" i="13" s="1"/>
  <c r="M69" i="13"/>
  <c r="M19" i="13" s="1"/>
  <c r="G69" i="13"/>
  <c r="G19" i="13" s="1"/>
  <c r="I70" i="13"/>
  <c r="I20" i="13" s="1"/>
  <c r="E55" i="13"/>
  <c r="E58" i="13"/>
  <c r="G63" i="13"/>
  <c r="H60" i="13"/>
  <c r="I55" i="13"/>
  <c r="I59" i="13"/>
  <c r="L67" i="13"/>
  <c r="L17" i="13" s="1"/>
  <c r="N64" i="13"/>
  <c r="N14" i="13" s="1"/>
  <c r="J70" i="13"/>
  <c r="J20" i="13" s="1"/>
  <c r="M58" i="13"/>
  <c r="M8" i="13" s="1"/>
  <c r="G57" i="13"/>
  <c r="H63" i="13"/>
  <c r="H13" i="13" s="1"/>
  <c r="F62" i="13"/>
  <c r="H59" i="13"/>
  <c r="K55" i="13"/>
  <c r="K5" i="13" s="1"/>
  <c r="L61" i="13"/>
  <c r="L11" i="13" s="1"/>
  <c r="N67" i="13"/>
  <c r="N17" i="13" s="1"/>
  <c r="D58" i="13"/>
  <c r="M70" i="13"/>
  <c r="M20" i="13" s="1"/>
  <c r="H62" i="13"/>
  <c r="G66" i="13"/>
  <c r="G16" i="13" s="1"/>
  <c r="G64" i="13"/>
  <c r="E59" i="13"/>
  <c r="G59" i="13"/>
  <c r="G9" i="13" s="1"/>
  <c r="E68" i="13"/>
  <c r="G60" i="13"/>
  <c r="G10" i="13" s="1"/>
  <c r="H61" i="13"/>
  <c r="H11" i="13" s="1"/>
  <c r="I58" i="13"/>
  <c r="I65" i="13"/>
  <c r="I15" i="13" s="1"/>
  <c r="K66" i="13"/>
  <c r="K16" i="13" s="1"/>
  <c r="D61" i="13"/>
  <c r="D69" i="13"/>
  <c r="N69" i="13"/>
  <c r="N19" i="13" s="1"/>
  <c r="J64" i="13"/>
  <c r="J14" i="13" s="1"/>
  <c r="E57" i="13"/>
  <c r="I62" i="13"/>
  <c r="G68" i="13"/>
  <c r="F64" i="13"/>
  <c r="F14" i="13" s="1"/>
  <c r="H67" i="13"/>
  <c r="H17" i="13" s="1"/>
  <c r="I67" i="13"/>
  <c r="F55" i="13"/>
  <c r="G70" i="13"/>
  <c r="H56" i="13"/>
  <c r="G65" i="13"/>
  <c r="G15" i="13" s="1"/>
  <c r="F59" i="13"/>
  <c r="F9" i="13" s="1"/>
  <c r="H65" i="13"/>
  <c r="K64" i="13"/>
  <c r="K14" i="13" s="1"/>
  <c r="K69" i="13"/>
  <c r="K19" i="13" s="1"/>
  <c r="N58" i="13"/>
  <c r="N8" i="13" s="1"/>
  <c r="F69" i="13"/>
  <c r="F19" i="13" s="1"/>
  <c r="D66" i="13"/>
  <c r="F61" i="13"/>
  <c r="J67" i="13"/>
  <c r="J17" i="13" s="1"/>
  <c r="J69" i="13"/>
  <c r="J19" i="13" s="1"/>
  <c r="J61" i="13"/>
  <c r="J11" i="13" s="1"/>
  <c r="E61" i="13"/>
  <c r="E11" i="13" s="1"/>
  <c r="F70" i="13"/>
  <c r="F20" i="13" s="1"/>
  <c r="I56" i="13"/>
  <c r="F58" i="13"/>
  <c r="E64" i="13"/>
  <c r="G61" i="13"/>
  <c r="E70" i="13"/>
  <c r="I63" i="13"/>
  <c r="I13" i="13" s="1"/>
  <c r="F56" i="13"/>
  <c r="K67" i="13"/>
  <c r="K17" i="13" s="1"/>
  <c r="M55" i="13"/>
  <c r="M5" i="13" s="1"/>
  <c r="O55" i="13"/>
  <c r="O5" i="13" s="1"/>
  <c r="K58" i="13"/>
  <c r="K8" i="13" s="1"/>
  <c r="N70" i="13"/>
  <c r="N20" i="13" s="1"/>
  <c r="C8" i="24"/>
  <c r="C5" i="24"/>
  <c r="C13" i="24"/>
  <c r="C17" i="24"/>
  <c r="C11" i="24"/>
  <c r="C12" i="24"/>
  <c r="C16" i="24"/>
  <c r="C20" i="24"/>
  <c r="C6" i="24"/>
  <c r="C19" i="24"/>
  <c r="C10" i="24"/>
  <c r="C7" i="24"/>
  <c r="C15" i="24"/>
  <c r="C14" i="24"/>
  <c r="C21" i="24"/>
  <c r="C18" i="24"/>
  <c r="G11" i="13" l="1"/>
  <c r="F8" i="13"/>
  <c r="G7" i="13"/>
  <c r="I6" i="13"/>
  <c r="H15" i="13"/>
  <c r="G14" i="13"/>
  <c r="I11" i="13"/>
  <c r="H7" i="13"/>
  <c r="G12" i="13"/>
  <c r="G8" i="13"/>
  <c r="F13" i="13"/>
  <c r="H12" i="13"/>
  <c r="G17" i="13"/>
  <c r="G5" i="13"/>
  <c r="I7" i="13"/>
  <c r="H6" i="13"/>
  <c r="H18" i="13"/>
  <c r="F17" i="13"/>
  <c r="H16" i="13"/>
  <c r="H19" i="13"/>
  <c r="H8" i="13"/>
  <c r="G20" i="13"/>
  <c r="I9" i="13"/>
  <c r="F10" i="13"/>
  <c r="F5" i="13"/>
  <c r="I5" i="13"/>
  <c r="H14" i="13"/>
  <c r="F6" i="13"/>
  <c r="F11" i="13"/>
  <c r="I17" i="13"/>
  <c r="I8" i="13"/>
  <c r="H10" i="13"/>
  <c r="F18" i="13"/>
  <c r="G13" i="13"/>
  <c r="F7" i="13"/>
  <c r="F15" i="13"/>
  <c r="H9" i="13"/>
  <c r="G6" i="13"/>
  <c r="F12" i="13"/>
  <c r="G18" i="13"/>
  <c r="I12" i="13"/>
  <c r="H5" i="13"/>
  <c r="E16" i="13"/>
  <c r="E8" i="13"/>
  <c r="E13" i="13"/>
  <c r="E7" i="13"/>
  <c r="E17" i="13"/>
  <c r="E20" i="13"/>
  <c r="E9" i="13"/>
  <c r="E10" i="13"/>
  <c r="E6" i="13"/>
  <c r="E19" i="13"/>
  <c r="E15" i="13"/>
  <c r="E18" i="13"/>
  <c r="E14" i="13"/>
  <c r="E5" i="13"/>
  <c r="D39" i="13"/>
  <c r="C9" i="24"/>
  <c r="D59" i="13" a="1"/>
  <c r="D59" i="13" l="1"/>
  <c r="D9" i="13" l="1"/>
  <c r="C9" i="13" s="1"/>
  <c r="D18" i="13"/>
  <c r="C18" i="13" s="1"/>
  <c r="D13" i="13"/>
  <c r="C13" i="13" s="1"/>
  <c r="D12" i="13"/>
  <c r="C12" i="13" s="1"/>
  <c r="D6" i="13"/>
  <c r="C6" i="13" s="1"/>
  <c r="D19" i="13"/>
  <c r="C19" i="13" s="1"/>
  <c r="D11" i="13"/>
  <c r="C11" i="13" s="1"/>
  <c r="D14" i="13"/>
  <c r="C14" i="13" s="1"/>
  <c r="D7" i="13"/>
  <c r="C7" i="13" s="1"/>
  <c r="D20" i="13"/>
  <c r="C20" i="13" s="1"/>
  <c r="D8" i="13"/>
  <c r="C8" i="13" s="1"/>
  <c r="D16" i="13"/>
  <c r="C16" i="13" s="1"/>
  <c r="D15" i="13"/>
  <c r="C15" i="13" s="1"/>
  <c r="D10" i="13"/>
  <c r="C10" i="13" s="1"/>
  <c r="D21" i="13"/>
  <c r="C21" i="13" s="1"/>
  <c r="D5" i="13"/>
  <c r="C5" i="13" s="1"/>
  <c r="C17" i="13"/>
  <c r="H2" i="13" l="1"/>
  <c r="F2" i="13"/>
  <c r="G2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74EE1-E4D7-4F34-9C24-C077479082DB}" keepAlive="1" name="Query - Game results" description="Connection to the 'Game results' query in the workbook." type="5" refreshedVersion="7" background="1" saveData="1">
    <dbPr connection="Provider=Microsoft.Mashup.OleDb.1;Data Source=$Workbook$;Location=&quot;Game results&quot;;Extended Properties=&quot;&quot;" command="SELECT * FROM [Game results]"/>
  </connection>
  <connection id="2" xr16:uid="{899E341C-D553-4AD5-AAA5-6581135F11E1}" keepAlive="1" name="Query - Game results (2)" description="Connection to the 'Game results (2)' query in the workbook." type="5" refreshedVersion="7" background="1" saveData="1">
    <dbPr connection="Provider=Microsoft.Mashup.OleDb.1;Data Source=$Workbook$;Location=&quot;Game results (2)&quot;;Extended Properties=&quot;&quot;" command="SELECT * FROM [Game results (2)]"/>
  </connection>
  <connection id="3" xr16:uid="{51EC3A73-CD37-4AAA-896B-A04DDFF1761C}" keepAlive="1" name="Query - Game results (3)" description="Connection to the 'Game results (3)' query in the workbook." type="5" refreshedVersion="7" background="1" saveData="1">
    <dbPr connection="Provider=Microsoft.Mashup.OleDb.1;Data Source=$Workbook$;Location=&quot;Game results (3)&quot;;Extended Properties=&quot;&quot;" command="SELECT * FROM [Game results (3)]"/>
  </connection>
  <connection id="4" xr16:uid="{6F8D33A7-DD8E-4590-A1C5-FF3C50B6E3FD}" keepAlive="1" name="Query - Game results (4)" description="Connection to the 'Game results (4)' query in the workbook." type="5" refreshedVersion="7" background="1" saveData="1">
    <dbPr connection="Provider=Microsoft.Mashup.OleDb.1;Data Source=$Workbook$;Location=&quot;Game results (4)&quot;;Extended Properties=&quot;&quot;" command="SELECT * FROM [Game results (4)]"/>
  </connection>
  <connection id="5" xr16:uid="{355D579A-DB1E-47C6-98F7-1717BB53D658}" keepAlive="1" name="Query - Game results (5)" description="Connection to the 'Game results (5)' query in the workbook." type="5" refreshedVersion="7" background="1" saveData="1">
    <dbPr connection="Provider=Microsoft.Mashup.OleDb.1;Data Source=$Workbook$;Location=&quot;Game results (5)&quot;;Extended Properties=&quot;&quot;" command="SELECT * FROM [Game results (5)]"/>
  </connection>
  <connection id="6" xr16:uid="{89C2B050-81B3-40E9-8B29-A75DB6DCC8F7}" keepAlive="1" name="Query - Game results (6)" description="Connection to the 'Game results (6)' query in the workbook." type="5" refreshedVersion="7" background="1" saveData="1">
    <dbPr connection="Provider=Microsoft.Mashup.OleDb.1;Data Source=$Workbook$;Location=&quot;Game results (6)&quot;;Extended Properties=&quot;&quot;" command="SELECT * FROM [Game results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<sst xmlns="http://schemas.openxmlformats.org/spreadsheetml/2006/main" count="170" uniqueCount="43">
  <si>
    <t>Column1</t>
  </si>
  <si>
    <t>Score</t>
  </si>
  <si>
    <t>royal_fortune</t>
  </si>
  <si>
    <t>ajil</t>
  </si>
  <si>
    <t>Mugiwara_Cook</t>
  </si>
  <si>
    <t>les_gorilles_bronzes</t>
  </si>
  <si>
    <t>bojji_squad_corp</t>
  </si>
  <si>
    <t>lata</t>
  </si>
  <si>
    <t>qglib</t>
  </si>
  <si>
    <t>kihm</t>
  </si>
  <si>
    <t>flute</t>
  </si>
  <si>
    <t>les_gros_q</t>
  </si>
  <si>
    <t>d3</t>
  </si>
  <si>
    <t>Capitaine_Igloo</t>
  </si>
  <si>
    <t>b3s</t>
  </si>
  <si>
    <t>deadbeef</t>
  </si>
  <si>
    <t>les_genies</t>
  </si>
  <si>
    <t>bc</t>
  </si>
  <si>
    <t>merj</t>
  </si>
  <si>
    <t>Week1</t>
  </si>
  <si>
    <t>Week2</t>
  </si>
  <si>
    <t>Week3</t>
  </si>
  <si>
    <t>Week4</t>
  </si>
  <si>
    <t>Week5</t>
  </si>
  <si>
    <t>Score Total</t>
  </si>
  <si>
    <t>QGL</t>
  </si>
  <si>
    <t>Week6</t>
  </si>
  <si>
    <t>Week7</t>
  </si>
  <si>
    <t>Week8</t>
  </si>
  <si>
    <t>Week9</t>
  </si>
  <si>
    <t>Week10</t>
  </si>
  <si>
    <t>Week11</t>
  </si>
  <si>
    <t>Week12</t>
  </si>
  <si>
    <t>Nombre d'échecs</t>
  </si>
  <si>
    <t>W</t>
  </si>
  <si>
    <t>QGL - Résumé Semaines - Week 6</t>
  </si>
  <si>
    <t>QGL - Classement Générale - Week 6</t>
  </si>
  <si>
    <t>1st</t>
  </si>
  <si>
    <t>2nd</t>
  </si>
  <si>
    <t>3rd</t>
  </si>
  <si>
    <t>Sorted Tables</t>
  </si>
  <si>
    <t>Team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</si>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</sst>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rebuchet MS"/>
      <family val="2"/>
      <scheme val="minor"/>
    </font>
    <font>
      <sz val="10"/>
      <color theme="1" tint="0.249977111117893"/>
      <name val="Trebuchet MS"/>
      <family val="2"/>
      <scheme val="minor"/>
    </font>
    <font>
      <sz val="14"/>
      <color theme="1" tint="0.499984740745262"/>
      <name val="Trebuchet MS"/>
      <family val="2"/>
      <scheme val="minor"/>
    </font>
    <font>
      <sz val="11"/>
      <color theme="1" tint="0.14999847407452621"/>
      <name val="Trebuchet MS"/>
      <family val="2"/>
      <scheme val="minor"/>
    </font>
    <font>
      <b/>
      <sz val="12"/>
      <color theme="1" tint="0.249977111117893"/>
      <name val="Trebuchet MS"/>
      <family val="2"/>
      <scheme val="minor"/>
    </font>
    <font>
      <sz val="12"/>
      <color theme="1" tint="0.249977111117893"/>
      <name val="Trebuchet MS"/>
      <family val="2"/>
      <scheme val="minor"/>
    </font>
    <font>
      <sz val="14"/>
      <color theme="1" tint="0.249977111117893"/>
      <name val="Trebuchet MS"/>
      <family val="2"/>
      <scheme val="minor"/>
    </font>
    <font>
      <sz val="11"/>
      <color theme="1" tint="0.249977111117893"/>
      <name val="Trebuchet MS"/>
      <family val="2"/>
      <scheme val="minor"/>
    </font>
    <font>
      <sz val="11"/>
      <color theme="1"/>
      <name val="Trebuchet MS"/>
      <family val="2"/>
      <scheme val="major"/>
    </font>
    <font>
      <b/>
      <sz val="14"/>
      <color theme="1" tint="0.499984740745262"/>
      <name val="Trebuchet MS"/>
      <family val="2"/>
      <scheme val="major"/>
    </font>
    <font>
      <sz val="11"/>
      <color theme="1" tint="0.14999847407452621"/>
      <name val="Trebuchet MS"/>
      <family val="2"/>
      <scheme val="major"/>
    </font>
    <font>
      <b/>
      <sz val="14"/>
      <color theme="4" tint="-0.249977111117893"/>
      <name val="Trebuchet MS"/>
      <family val="2"/>
      <scheme val="major"/>
    </font>
    <font>
      <b/>
      <sz val="14"/>
      <color theme="8" tint="-0.249977111117893"/>
      <name val="Trebuchet MS"/>
      <family val="2"/>
      <scheme val="major"/>
    </font>
    <font>
      <b/>
      <sz val="14"/>
      <color theme="5"/>
      <name val="Trebuchet MS"/>
      <family val="2"/>
      <scheme val="major"/>
    </font>
    <font>
      <b/>
      <sz val="14"/>
      <color theme="9" tint="-0.249977111117893"/>
      <name val="Trebuchet MS"/>
      <family val="2"/>
      <scheme val="major"/>
    </font>
    <font>
      <b/>
      <sz val="14"/>
      <color theme="7" tint="-0.249977111117893"/>
      <name val="Trebuchet MS"/>
      <family val="2"/>
      <scheme val="major"/>
    </font>
    <font>
      <sz val="32"/>
      <color theme="1" tint="0.249977111117893"/>
      <name val="Trebuchet MS"/>
      <family val="2"/>
      <scheme val="major"/>
    </font>
    <font>
      <b/>
      <sz val="12"/>
      <color theme="1" tint="0.249977111117893"/>
      <name val="Trebuchet MS"/>
      <family val="2"/>
      <scheme val="major"/>
    </font>
    <font>
      <sz val="8"/>
      <name val="Trebuchet MS"/>
      <family val="2"/>
      <scheme val="minor"/>
    </font>
    <font>
      <b/>
      <sz val="10"/>
      <color theme="1" tint="0.249977111117893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CECEC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4506668294322"/>
      </left>
      <right style="thin">
        <color theme="8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4" tint="0.39994506668294322"/>
      </right>
      <top style="thin">
        <color theme="0" tint="-0.14999847407452621"/>
      </top>
      <bottom style="thin">
        <color indexed="64"/>
      </bottom>
      <diagonal/>
    </border>
    <border>
      <left style="thin">
        <color theme="4" tint="0.39994506668294322"/>
      </left>
      <right style="thin">
        <color theme="8" tint="0.39994506668294322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4" tint="0.39994506668294322"/>
      </right>
      <top style="thin">
        <color indexed="64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8" tint="0.39994506668294322"/>
      </right>
      <top style="thin">
        <color indexed="64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5" tint="0.39994506668294322"/>
      </right>
      <top style="thin">
        <color indexed="64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9" tint="0.39994506668294322"/>
      </right>
      <top style="thin">
        <color indexed="64"/>
      </top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7" tint="0.39994506668294322"/>
      </right>
      <top style="thin">
        <color indexed="64"/>
      </top>
      <bottom style="thin">
        <color theme="7" tint="0.39994506668294322"/>
      </bottom>
      <diagonal/>
    </border>
    <border>
      <left style="thin">
        <color indexed="64"/>
      </left>
      <right style="thin">
        <color theme="4" tint="0.39994506668294322"/>
      </right>
      <top style="thin">
        <color indexed="64"/>
      </top>
      <bottom style="thin">
        <color theme="4" tint="0.39994506668294322"/>
      </bottom>
      <diagonal/>
    </border>
    <border>
      <left style="thin">
        <color theme="8" tint="0.39994506668294322"/>
      </left>
      <right style="thin">
        <color indexed="64"/>
      </right>
      <top style="thin">
        <color indexed="64"/>
      </top>
      <bottom style="thin">
        <color theme="5" tint="0.39994506668294322"/>
      </bottom>
      <diagonal/>
    </border>
    <border>
      <left style="thin">
        <color indexed="64"/>
      </left>
      <right style="thin">
        <color theme="4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 tint="0.39994506668294322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 tint="0.39994506668294322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8" tint="0.39994506668294322"/>
      </right>
      <top style="thin">
        <color indexed="64"/>
      </top>
      <bottom style="thin">
        <color theme="0" tint="-0.14999847407452621"/>
      </bottom>
      <diagonal/>
    </border>
    <border>
      <left style="thin">
        <color theme="4" tint="0.39994506668294322"/>
      </left>
      <right style="thin">
        <color theme="8" tint="0.39994506668294322"/>
      </right>
      <top style="thin">
        <color indexed="64"/>
      </top>
      <bottom style="thin">
        <color theme="0" tint="-0.14999847407452621"/>
      </bottom>
      <diagonal/>
    </border>
    <border>
      <left style="thin">
        <color theme="4" tint="0.39994506668294322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8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8" tint="0.39994506668294322"/>
      </right>
      <top style="thin">
        <color theme="0" tint="-0.14999847407452621"/>
      </top>
      <bottom style="thin">
        <color indexed="64"/>
      </bottom>
      <diagonal/>
    </border>
    <border>
      <left/>
      <right/>
      <top/>
      <bottom style="thin">
        <color rgb="FFECECEC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8" tint="0.39994506668294322"/>
      </right>
      <top style="thin">
        <color indexed="64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indent="1"/>
    </xf>
    <xf numFmtId="14" fontId="5" fillId="0" borderId="0" xfId="0" applyNumberFormat="1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right" vertical="center" indent="2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 indent="2"/>
    </xf>
    <xf numFmtId="14" fontId="6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1" fillId="6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10" fillId="0" borderId="0" xfId="0" applyFont="1" applyAlignment="1">
      <alignment horizontal="center" vertical="center" wrapText="1"/>
    </xf>
    <xf numFmtId="0" fontId="8" fillId="0" borderId="0" xfId="0" applyFont="1" applyBorder="1"/>
    <xf numFmtId="0" fontId="17" fillId="0" borderId="0" xfId="0" applyFont="1" applyFill="1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" fillId="6" borderId="7" xfId="0" applyFont="1" applyFill="1" applyBorder="1" applyAlignment="1">
      <alignment horizontal="left" vertical="center" wrapText="1" indent="1"/>
    </xf>
    <xf numFmtId="0" fontId="11" fillId="2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left" vertical="center" wrapText="1" indent="1"/>
    </xf>
    <xf numFmtId="0" fontId="1" fillId="6" borderId="17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right" vertical="center"/>
    </xf>
    <xf numFmtId="0" fontId="1" fillId="6" borderId="16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1" fillId="6" borderId="17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left" vertical="center" wrapText="1" indent="1"/>
    </xf>
    <xf numFmtId="0" fontId="5" fillId="8" borderId="4" xfId="0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wrapText="1" indent="1"/>
    </xf>
    <xf numFmtId="0" fontId="5" fillId="8" borderId="5" xfId="0" applyFont="1" applyFill="1" applyBorder="1" applyAlignment="1">
      <alignment horizontal="left" vertical="center" indent="1"/>
    </xf>
    <xf numFmtId="0" fontId="9" fillId="8" borderId="2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right" vertical="center"/>
    </xf>
    <xf numFmtId="0" fontId="1" fillId="6" borderId="19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1" fillId="6" borderId="21" xfId="0" applyFont="1" applyFill="1" applyBorder="1" applyAlignment="1">
      <alignment horizontal="right" vertical="center"/>
    </xf>
    <xf numFmtId="0" fontId="1" fillId="6" borderId="22" xfId="0" applyFont="1" applyFill="1" applyBorder="1" applyAlignment="1">
      <alignment horizontal="right" vertical="center"/>
    </xf>
    <xf numFmtId="0" fontId="19" fillId="6" borderId="15" xfId="0" applyFont="1" applyFill="1" applyBorder="1" applyAlignment="1">
      <alignment horizontal="left" vertical="center" wrapText="1" indent="1"/>
    </xf>
    <xf numFmtId="0" fontId="19" fillId="6" borderId="6" xfId="0" applyFont="1" applyFill="1" applyBorder="1" applyAlignment="1">
      <alignment horizontal="left" vertical="center" wrapText="1" indent="1"/>
    </xf>
    <xf numFmtId="0" fontId="9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left" vertical="center" indent="1"/>
    </xf>
    <xf numFmtId="0" fontId="5" fillId="9" borderId="4" xfId="0" applyFont="1" applyFill="1" applyBorder="1" applyAlignment="1">
      <alignment horizontal="left" vertical="center" wrapText="1" indent="1"/>
    </xf>
    <xf numFmtId="0" fontId="5" fillId="9" borderId="4" xfId="0" applyFont="1" applyFill="1" applyBorder="1" applyAlignment="1">
      <alignment horizontal="left" vertical="center" indent="1"/>
    </xf>
    <xf numFmtId="0" fontId="5" fillId="9" borderId="5" xfId="0" applyFont="1" applyFill="1" applyBorder="1" applyAlignment="1">
      <alignment horizontal="left" vertical="center" indent="1"/>
    </xf>
    <xf numFmtId="0" fontId="17" fillId="0" borderId="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6" fillId="6" borderId="0" xfId="0" applyFont="1" applyFill="1" applyAlignment="1">
      <alignment horizontal="center" vertical="center" wrapText="1"/>
    </xf>
    <xf numFmtId="0" fontId="1" fillId="6" borderId="18" xfId="0" applyFont="1" applyFill="1" applyBorder="1" applyAlignment="1">
      <alignment horizontal="left" vertical="center" wrapText="1" indent="1"/>
    </xf>
    <xf numFmtId="0" fontId="1" fillId="6" borderId="19" xfId="0" applyFont="1" applyFill="1" applyBorder="1" applyAlignment="1">
      <alignment horizontal="left" vertical="center" wrapText="1" indent="1"/>
    </xf>
    <xf numFmtId="0" fontId="1" fillId="6" borderId="20" xfId="0" applyFont="1" applyFill="1" applyBorder="1" applyAlignment="1">
      <alignment horizontal="left" vertical="center" wrapText="1" indent="1"/>
    </xf>
    <xf numFmtId="0" fontId="1" fillId="6" borderId="21" xfId="0" applyFont="1" applyFill="1" applyBorder="1" applyAlignment="1">
      <alignment horizontal="left" vertical="center" wrapText="1" indent="1"/>
    </xf>
    <xf numFmtId="0" fontId="1" fillId="6" borderId="22" xfId="0" applyFont="1" applyFill="1" applyBorder="1" applyAlignment="1">
      <alignment horizontal="left" vertical="center" wrapText="1" indent="1"/>
    </xf>
    <xf numFmtId="0" fontId="11" fillId="2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right" vertical="center"/>
    </xf>
    <xf numFmtId="0" fontId="1" fillId="6" borderId="26" xfId="0" applyFont="1" applyFill="1" applyBorder="1" applyAlignment="1">
      <alignment horizontal="right" vertical="center"/>
    </xf>
    <xf numFmtId="0" fontId="12" fillId="3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8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ECECEC"/>
      <color rgb="FFE1F1DC"/>
      <color rgb="FFFBD7E1"/>
      <color rgb="FFF9F9F9"/>
      <color rgb="FFF1F173"/>
      <color rgb="FFECE713"/>
      <color rgb="FFDAE91B"/>
      <color rgb="FFEEE915"/>
      <color rgb="FFE77A17"/>
      <color rgb="FF7838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929DBB-EEFB-47E1-AAE7-9DCA0BCF2518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Score" tableColumnId="3"/>
      <queryTableField id="4" dataBound="0" tableColumnId="2"/>
    </queryTableFields>
    <queryTableDeletedFields count="1">
      <deletedField name="Flag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1DDF13-7760-4BAB-830B-E6E9A2DD25BA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1" name="Column1" tableColumnId="1"/>
      <queryTableField id="3" name="Score" tableColumnId="3"/>
      <queryTableField id="5" dataBound="0" tableColumnId="2"/>
    </queryTableFields>
    <queryTableDeletedFields count="1">
      <deletedField name="Flag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DDF43A0-8AF5-4915-920E-C8C29169117C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Score" tableColumnId="3"/>
      <queryTableField id="4" dataBound="0" tableColumnId="2"/>
    </queryTableFields>
    <queryTableDeletedFields count="1">
      <deletedField name="Flag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FEEEE8-F1B0-449D-86AE-732FEE6D4790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Score" tableColumnId="3"/>
      <queryTableField id="4" dataBound="0" tableColumnId="2"/>
    </queryTableFields>
    <queryTableDeletedFields count="1">
      <deletedField name="Flag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58ABD60-6831-41A4-8870-CFB06A1E3D65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3" name="Score" tableColumnId="3"/>
    </queryTableFields>
    <queryTableDeletedFields count="1">
      <deletedField name="Flag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632732C-18AF-48D5-A442-BABE1EA959CF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3" name="Score" tableColumnId="3"/>
    </queryTableFields>
    <queryTableDeletedFields count="1">
      <deletedField name="Fla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99A3E-4ADF-4818-9C1D-933E8898E7C9}" name="Game_results" displayName="Game_results" ref="A1:C18" tableType="queryTable" totalsRowShown="0" headerRowDxfId="27" dataDxfId="26">
  <autoFilter ref="A1:C18" xr:uid="{B3B99A3E-4ADF-4818-9C1D-933E8898E7C9}"/>
  <sortState xmlns:xlrd2="http://schemas.microsoft.com/office/spreadsheetml/2017/richdata2" ref="A2:C18">
    <sortCondition descending="1" ref="B1:B18"/>
  </sortState>
  <tableColumns count="3">
    <tableColumn id="1" xr3:uid="{EDB5D5E0-70F9-4ED8-90E4-8BDE13B8FDA0}" uniqueName="1" name="Team" queryTableFieldId="1" dataDxfId="25"/>
    <tableColumn id="3" xr3:uid="{ECF0AA34-7528-420C-8545-E071A213E432}" uniqueName="3" name="Score" queryTableFieldId="3" dataDxfId="24"/>
    <tableColumn id="2" xr3:uid="{2290EF22-9104-4478-893E-7AFDECA7E030}" uniqueName="2" name="Week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D4CBD-A566-485F-B593-937685310AEF}" name="Game_results__2" displayName="Game_results__2" ref="A1:C18" tableType="queryTable" totalsRowShown="0" headerRowDxfId="6" dataDxfId="5">
  <autoFilter ref="A1:C18" xr:uid="{BD9D4CBD-A566-485F-B593-937685310AEF}"/>
  <sortState xmlns:xlrd2="http://schemas.microsoft.com/office/spreadsheetml/2017/richdata2" ref="A2:C18">
    <sortCondition descending="1" ref="B1:B18"/>
  </sortState>
  <tableColumns count="3">
    <tableColumn id="1" xr3:uid="{F688EAE1-7E10-4E8D-867D-24091060BE4D}" uniqueName="1" name="Column1" queryTableFieldId="1" dataDxfId="4"/>
    <tableColumn id="3" xr3:uid="{96400517-EE11-4897-B4F6-8E77FB71F649}" uniqueName="3" name="Score" queryTableFieldId="3" dataDxfId="3"/>
    <tableColumn id="2" xr3:uid="{53F4B4C0-A736-4A19-9D50-686FCF3BEB97}" uniqueName="2" name="Week" queryTableFieldId="5" dataDxfId="0">
      <calculatedColumnFormula>IF(ISNUMBER(VLOOKUP($A2,WEEK1!$A$2:$B$18,2,0)), 1, 0) + VLOOKUP($A2,WEEK1!$A$2:$C$18,3,0)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21ECB0-8FAB-4EA9-8C7D-D2E62F5C5191}" name="Game_results__3" displayName="Game_results__3" ref="A1:C18" tableType="queryTable" totalsRowShown="0" headerRowDxfId="23" dataDxfId="22">
  <autoFilter ref="A1:C18" xr:uid="{B821ECB0-8FAB-4EA9-8C7D-D2E62F5C5191}"/>
  <sortState xmlns:xlrd2="http://schemas.microsoft.com/office/spreadsheetml/2017/richdata2" ref="A2:C18">
    <sortCondition descending="1" ref="B1:B18"/>
  </sortState>
  <tableColumns count="3">
    <tableColumn id="1" xr3:uid="{4B2B0E8F-900C-49A0-BB7E-5CB6B13E568D}" uniqueName="1" name="Column1" queryTableFieldId="1" dataDxfId="21"/>
    <tableColumn id="3" xr3:uid="{48022590-7F7F-402D-9DEC-25F0BFDD97F5}" uniqueName="3" name="Score" queryTableFieldId="3" dataDxfId="20"/>
    <tableColumn id="2" xr3:uid="{EAAA5612-C703-46D8-B820-FCA1CBB86230}" uniqueName="2" name="Week" queryTableFieldId="4" dataDxfId="2">
      <calculatedColumnFormula>IF(ISNUMBER(VLOOKUP($A2,WEEK2!$A$2:$B$18,2,0)), 1, 0) + VLOOKUP($A2,WEEK2!$A$2:$C$18,3,0)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832BAE-7936-46BA-B7F3-780DBCFA7E56}" name="Game_results__4" displayName="Game_results__4" ref="A1:C18" tableType="queryTable" totalsRowShown="0" headerRowDxfId="19" dataDxfId="18">
  <autoFilter ref="A1:C18" xr:uid="{63832BAE-7936-46BA-B7F3-780DBCFA7E56}"/>
  <sortState xmlns:xlrd2="http://schemas.microsoft.com/office/spreadsheetml/2017/richdata2" ref="A2:C18">
    <sortCondition descending="1" ref="B1:B18"/>
  </sortState>
  <tableColumns count="3">
    <tableColumn id="1" xr3:uid="{6167389A-7278-4363-984A-34CBA9E1CCEE}" uniqueName="1" name="Column1" queryTableFieldId="1" dataDxfId="17"/>
    <tableColumn id="3" xr3:uid="{B2F8D4F1-55B0-4841-9DB3-ECEE6A48B73D}" uniqueName="3" name="Score" queryTableFieldId="3" dataDxfId="16"/>
    <tableColumn id="2" xr3:uid="{AD7434A4-32FD-42B3-A5FD-E8EF0FD40FB1}" uniqueName="2" name="Week" queryTableFieldId="4" dataDxfId="1">
      <calculatedColumnFormula>IF(ISNUMBER(VLOOKUP($A2,WEEK3!$A$2:$B$18,2,0)), 1, 0) + VLOOKUP($A2,WEEK3!$A$2:$C$18,3,0)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A6BC65-B828-432B-AF0D-FD9C1E62FB45}" name="Game_results__5" displayName="Game_results__5" ref="A1:B18" tableType="queryTable" totalsRowShown="0" headerRowDxfId="15" dataDxfId="14">
  <autoFilter ref="A1:B18" xr:uid="{7AA6BC65-B828-432B-AF0D-FD9C1E62FB45}"/>
  <sortState xmlns:xlrd2="http://schemas.microsoft.com/office/spreadsheetml/2017/richdata2" ref="A2:B18">
    <sortCondition descending="1" ref="B1:B18"/>
  </sortState>
  <tableColumns count="2">
    <tableColumn id="1" xr3:uid="{A99254E1-CC3E-4ED0-9166-E56A852F9341}" uniqueName="1" name="Column1" queryTableFieldId="1" dataDxfId="13"/>
    <tableColumn id="3" xr3:uid="{5E94496F-A76A-4ADE-86BE-A8B5A02BDC2C}" uniqueName="3" name="Score" queryTableFieldId="3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A88309-313B-448E-93A5-36EBCCACFC3C}" name="Game_results__6" displayName="Game_results__6" ref="A1:B18" tableType="queryTable" totalsRowShown="0" headerRowDxfId="11" dataDxfId="10">
  <autoFilter ref="A1:B18" xr:uid="{43A88309-313B-448E-93A5-36EBCCACFC3C}"/>
  <sortState xmlns:xlrd2="http://schemas.microsoft.com/office/spreadsheetml/2017/richdata2" ref="A2:B18">
    <sortCondition descending="1" ref="B1:B18"/>
  </sortState>
  <tableColumns count="2">
    <tableColumn id="1" xr3:uid="{93B96445-CE85-432B-9B62-3661A843B0BA}" uniqueName="1" name="Column1" queryTableFieldId="1" dataDxfId="9"/>
    <tableColumn id="3" xr3:uid="{481DF871-C5E6-403D-AC20-66FA6EAD21B7}" uniqueName="3" name="Score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WL">
  <a:themeElements>
    <a:clrScheme name="Diamond">
      <a:dk1>
        <a:srgbClr val="262626"/>
      </a:dk1>
      <a:lt1>
        <a:sysClr val="window" lastClr="FFFFFF"/>
      </a:lt1>
      <a:dk2>
        <a:srgbClr val="44546A"/>
      </a:dk2>
      <a:lt2>
        <a:srgbClr val="E7E6E6"/>
      </a:lt2>
      <a:accent1>
        <a:srgbClr val="A04B9D"/>
      </a:accent1>
      <a:accent2>
        <a:srgbClr val="E77A17"/>
      </a:accent2>
      <a:accent3>
        <a:srgbClr val="FFB600"/>
      </a:accent3>
      <a:accent4>
        <a:srgbClr val="2F85E3"/>
      </a:accent4>
      <a:accent5>
        <a:srgbClr val="EC3C70"/>
      </a:accent5>
      <a:accent6>
        <a:srgbClr val="69BE51"/>
      </a:accent6>
      <a:hlink>
        <a:srgbClr val="0563C1"/>
      </a:hlink>
      <a:folHlink>
        <a:srgbClr val="954F72"/>
      </a:folHlink>
    </a:clrScheme>
    <a:fontScheme name="Custom 26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5B89-0E74-C640-B9E1-BA30CC820F4E}">
  <sheetPr codeName="Sheet1">
    <pageSetUpPr fitToPage="1"/>
  </sheetPr>
  <dimension ref="A1:P71"/>
  <sheetViews>
    <sheetView showGridLines="0" tabSelected="1" zoomScale="85" zoomScaleNormal="85" workbookViewId="0">
      <selection activeCell="H2" sqref="H2"/>
    </sheetView>
  </sheetViews>
  <sheetFormatPr defaultColWidth="9.125" defaultRowHeight="18" customHeight="1" x14ac:dyDescent="0.3"/>
  <cols>
    <col min="1" max="1" width="4" style="3" customWidth="1"/>
    <col min="2" max="2" width="35.625" style="13" customWidth="1"/>
    <col min="3" max="7" width="35.625" style="11" customWidth="1"/>
    <col min="8" max="15" width="35.625" style="3" customWidth="1"/>
    <col min="16" max="16384" width="9.125" style="3"/>
  </cols>
  <sheetData>
    <row r="1" spans="1:16" s="1" customFormat="1" ht="24" customHeight="1" x14ac:dyDescent="0.3">
      <c r="B1" s="2"/>
      <c r="C1" s="2"/>
      <c r="E1" s="2"/>
      <c r="F1" s="52" t="s">
        <v>37</v>
      </c>
      <c r="G1" s="52" t="s">
        <v>38</v>
      </c>
      <c r="H1" s="52" t="s">
        <v>39</v>
      </c>
    </row>
    <row r="2" spans="1:16" ht="72" customHeight="1" x14ac:dyDescent="0.3">
      <c r="B2" s="53" t="s">
        <v>36</v>
      </c>
      <c r="C2" s="53"/>
      <c r="D2" s="53"/>
      <c r="E2" s="4"/>
      <c r="F2" s="51" t="str">
        <f ca="1">INDEX($B$5:$B$21,MATCH(LARGE($C$5:$C$21, 1),$C$5:$C$21,0))</f>
        <v>les_gorilles_bronzes</v>
      </c>
      <c r="G2" s="51" t="str">
        <f ca="1">INDEX($B$5:$B$21,MATCH(LARGE($C$5:$C$21, 2),$C$5:$C$21,0))</f>
        <v>flute</v>
      </c>
      <c r="H2" s="51" t="str">
        <f ca="1">INDEX($B$5:$B$21,MATCH(LARGE($C$5:$C$21, 3),$C$5:$C$21,0))</f>
        <v>flute</v>
      </c>
    </row>
    <row r="3" spans="1:16" ht="30" customHeight="1" x14ac:dyDescent="0.3">
      <c r="B3" s="6"/>
      <c r="C3" s="7"/>
      <c r="D3" s="8"/>
      <c r="E3" s="9"/>
      <c r="F3" s="10"/>
    </row>
    <row r="4" spans="1:16" s="14" customFormat="1" ht="30" customHeight="1" x14ac:dyDescent="0.3">
      <c r="A4" s="16"/>
      <c r="B4" s="46" t="s">
        <v>25</v>
      </c>
      <c r="C4" s="26" t="s">
        <v>24</v>
      </c>
      <c r="D4" s="22" t="s">
        <v>19</v>
      </c>
      <c r="E4" s="23" t="s">
        <v>20</v>
      </c>
      <c r="F4" s="24" t="s">
        <v>21</v>
      </c>
      <c r="G4" s="25" t="s">
        <v>22</v>
      </c>
      <c r="H4" s="21" t="s">
        <v>23</v>
      </c>
      <c r="I4" s="22" t="s">
        <v>26</v>
      </c>
      <c r="J4" s="23" t="s">
        <v>27</v>
      </c>
      <c r="K4" s="24" t="s">
        <v>28</v>
      </c>
      <c r="L4" s="25" t="s">
        <v>29</v>
      </c>
      <c r="M4" s="21" t="s">
        <v>30</v>
      </c>
      <c r="N4" s="22" t="s">
        <v>31</v>
      </c>
      <c r="O4" s="27" t="s">
        <v>32</v>
      </c>
      <c r="P4" s="15"/>
    </row>
    <row r="5" spans="1:16" ht="30" customHeight="1" x14ac:dyDescent="0.3">
      <c r="B5" s="47" t="s">
        <v>5</v>
      </c>
      <c r="C5" s="44">
        <f ca="1">SUM(D5:I5)</f>
        <v>82</v>
      </c>
      <c r="D5" s="12">
        <f ca="1">IF(D55&gt;0,MAX(15-RANK(D55,D$55:D$71)+1,0), 0)</f>
        <v>15</v>
      </c>
      <c r="E5" s="12">
        <f ca="1">IF(E55&gt;0,MAX(15-RANK(E55,E$55:E$71)+1,0), 0)</f>
        <v>15</v>
      </c>
      <c r="F5" s="12">
        <f t="shared" ref="F5:O5" ca="1" si="0">IF(F55&gt;0,MAX(15-RANK(F55,F$55:F$71)+1,0), 0)</f>
        <v>8</v>
      </c>
      <c r="G5" s="12">
        <f t="shared" ca="1" si="0"/>
        <v>14</v>
      </c>
      <c r="H5" s="12">
        <f t="shared" ca="1" si="0"/>
        <v>15</v>
      </c>
      <c r="I5" s="12">
        <f t="shared" ca="1" si="0"/>
        <v>15</v>
      </c>
      <c r="J5" s="12" t="e">
        <f t="shared" ca="1" si="0"/>
        <v>#N/A</v>
      </c>
      <c r="K5" s="12" t="e">
        <f t="shared" ca="1" si="0"/>
        <v>#N/A</v>
      </c>
      <c r="L5" s="12" t="e">
        <f t="shared" ca="1" si="0"/>
        <v>#N/A</v>
      </c>
      <c r="M5" s="12" t="e">
        <f t="shared" ca="1" si="0"/>
        <v>#N/A</v>
      </c>
      <c r="N5" s="12" t="e">
        <f t="shared" ca="1" si="0"/>
        <v>#N/A</v>
      </c>
      <c r="O5" s="12" t="e">
        <f t="shared" ca="1" si="0"/>
        <v>#N/A</v>
      </c>
    </row>
    <row r="6" spans="1:16" ht="30" customHeight="1" x14ac:dyDescent="0.3">
      <c r="B6" s="48" t="s">
        <v>10</v>
      </c>
      <c r="C6" s="44">
        <f ca="1">SUM(D6:I6)</f>
        <v>73</v>
      </c>
      <c r="D6" s="12">
        <f t="shared" ref="D6:E21" ca="1" si="1">IF(D56&gt;0,MAX(15-RANK(D56,D$55:D$71)+1,0), 0)</f>
        <v>15</v>
      </c>
      <c r="E6" s="12">
        <f t="shared" ca="1" si="1"/>
        <v>15</v>
      </c>
      <c r="F6" s="12">
        <f t="shared" ref="F6:O6" ca="1" si="2">IF(F56&gt;0,MAX(15-RANK(F56,F$55:F$71)+1,0), 0)</f>
        <v>8</v>
      </c>
      <c r="G6" s="12">
        <f t="shared" ca="1" si="2"/>
        <v>12</v>
      </c>
      <c r="H6" s="12">
        <f t="shared" ca="1" si="2"/>
        <v>13</v>
      </c>
      <c r="I6" s="12">
        <f t="shared" ca="1" si="2"/>
        <v>10</v>
      </c>
      <c r="J6" s="12" t="e">
        <f t="shared" ca="1" si="2"/>
        <v>#N/A</v>
      </c>
      <c r="K6" s="12" t="e">
        <f t="shared" ca="1" si="2"/>
        <v>#N/A</v>
      </c>
      <c r="L6" s="12" t="e">
        <f t="shared" ca="1" si="2"/>
        <v>#N/A</v>
      </c>
      <c r="M6" s="12" t="e">
        <f t="shared" ca="1" si="2"/>
        <v>#N/A</v>
      </c>
      <c r="N6" s="12" t="e">
        <f t="shared" ca="1" si="2"/>
        <v>#N/A</v>
      </c>
      <c r="O6" s="28" t="e">
        <f t="shared" ca="1" si="2"/>
        <v>#N/A</v>
      </c>
    </row>
    <row r="7" spans="1:16" ht="30" customHeight="1" x14ac:dyDescent="0.3">
      <c r="B7" s="48" t="s">
        <v>9</v>
      </c>
      <c r="C7" s="44">
        <f ca="1">SUM(D7:I7)</f>
        <v>73</v>
      </c>
      <c r="D7" s="12">
        <f t="shared" ca="1" si="1"/>
        <v>15</v>
      </c>
      <c r="E7" s="12">
        <f t="shared" ca="1" si="1"/>
        <v>8</v>
      </c>
      <c r="F7" s="12">
        <f t="shared" ref="F7:O7" ca="1" si="3">IF(F57&gt;0,MAX(15-RANK(F57,F$55:F$71)+1,0), 0)</f>
        <v>12</v>
      </c>
      <c r="G7" s="12">
        <f t="shared" ca="1" si="3"/>
        <v>10</v>
      </c>
      <c r="H7" s="12">
        <f t="shared" ca="1" si="3"/>
        <v>14</v>
      </c>
      <c r="I7" s="12">
        <f t="shared" ca="1" si="3"/>
        <v>14</v>
      </c>
      <c r="J7" s="12" t="e">
        <f t="shared" ca="1" si="3"/>
        <v>#N/A</v>
      </c>
      <c r="K7" s="12" t="e">
        <f t="shared" ca="1" si="3"/>
        <v>#N/A</v>
      </c>
      <c r="L7" s="12" t="e">
        <f t="shared" ca="1" si="3"/>
        <v>#N/A</v>
      </c>
      <c r="M7" s="12" t="e">
        <f t="shared" ca="1" si="3"/>
        <v>#N/A</v>
      </c>
      <c r="N7" s="12" t="e">
        <f t="shared" ca="1" si="3"/>
        <v>#N/A</v>
      </c>
      <c r="O7" s="28" t="e">
        <f t="shared" ca="1" si="3"/>
        <v>#N/A</v>
      </c>
    </row>
    <row r="8" spans="1:16" ht="30" customHeight="1" x14ac:dyDescent="0.3">
      <c r="B8" s="48" t="s">
        <v>6</v>
      </c>
      <c r="C8" s="44">
        <f ca="1">SUM(D8:I8)</f>
        <v>72</v>
      </c>
      <c r="D8" s="12">
        <f t="shared" ca="1" si="1"/>
        <v>15</v>
      </c>
      <c r="E8" s="12">
        <f t="shared" ca="1" si="1"/>
        <v>8</v>
      </c>
      <c r="F8" s="12">
        <f t="shared" ref="F8:O8" ca="1" si="4">IF(F58&gt;0,MAX(15-RANK(F58,F$55:F$71)+1,0), 0)</f>
        <v>15</v>
      </c>
      <c r="G8" s="12">
        <f t="shared" ca="1" si="4"/>
        <v>12</v>
      </c>
      <c r="H8" s="12">
        <f t="shared" ca="1" si="4"/>
        <v>13</v>
      </c>
      <c r="I8" s="12">
        <f t="shared" ca="1" si="4"/>
        <v>9</v>
      </c>
      <c r="J8" s="12" t="e">
        <f t="shared" ca="1" si="4"/>
        <v>#N/A</v>
      </c>
      <c r="K8" s="12" t="e">
        <f t="shared" ca="1" si="4"/>
        <v>#N/A</v>
      </c>
      <c r="L8" s="12" t="e">
        <f t="shared" ca="1" si="4"/>
        <v>#N/A</v>
      </c>
      <c r="M8" s="12" t="e">
        <f t="shared" ca="1" si="4"/>
        <v>#N/A</v>
      </c>
      <c r="N8" s="12" t="e">
        <f t="shared" ca="1" si="4"/>
        <v>#N/A</v>
      </c>
      <c r="O8" s="28" t="e">
        <f t="shared" ca="1" si="4"/>
        <v>#N/A</v>
      </c>
    </row>
    <row r="9" spans="1:16" ht="30" customHeight="1" x14ac:dyDescent="0.3">
      <c r="B9" s="48" t="s">
        <v>16</v>
      </c>
      <c r="C9" s="44">
        <f ca="1">SUM(D9:I9)</f>
        <v>66</v>
      </c>
      <c r="D9" s="12">
        <f t="shared" ca="1" si="1"/>
        <v>15</v>
      </c>
      <c r="E9" s="12">
        <f t="shared" ca="1" si="1"/>
        <v>15</v>
      </c>
      <c r="F9" s="12">
        <f t="shared" ref="F9:O9" ca="1" si="5">IF(F59&gt;0,MAX(15-RANK(F59,F$55:F$71)+1,0), 0)</f>
        <v>15</v>
      </c>
      <c r="G9" s="12">
        <f t="shared" ca="1" si="5"/>
        <v>0</v>
      </c>
      <c r="H9" s="12">
        <f t="shared" ca="1" si="5"/>
        <v>13</v>
      </c>
      <c r="I9" s="12">
        <f t="shared" ca="1" si="5"/>
        <v>8</v>
      </c>
      <c r="J9" s="12" t="e">
        <f t="shared" ca="1" si="5"/>
        <v>#N/A</v>
      </c>
      <c r="K9" s="12" t="e">
        <f t="shared" ca="1" si="5"/>
        <v>#N/A</v>
      </c>
      <c r="L9" s="12" t="e">
        <f t="shared" ca="1" si="5"/>
        <v>#N/A</v>
      </c>
      <c r="M9" s="12" t="e">
        <f t="shared" ca="1" si="5"/>
        <v>#N/A</v>
      </c>
      <c r="N9" s="12" t="e">
        <f t="shared" ca="1" si="5"/>
        <v>#N/A</v>
      </c>
      <c r="O9" s="28" t="e">
        <f t="shared" ca="1" si="5"/>
        <v>#N/A</v>
      </c>
    </row>
    <row r="10" spans="1:16" ht="30" customHeight="1" x14ac:dyDescent="0.3">
      <c r="B10" s="49" t="s">
        <v>2</v>
      </c>
      <c r="C10" s="44">
        <f ca="1">SUM(D10:I10)</f>
        <v>62</v>
      </c>
      <c r="D10" s="12">
        <f t="shared" ca="1" si="1"/>
        <v>15</v>
      </c>
      <c r="E10" s="12">
        <f t="shared" ca="1" si="1"/>
        <v>15</v>
      </c>
      <c r="F10" s="12">
        <f t="shared" ref="F10:O10" ca="1" si="6">IF(F60&gt;0,MAX(15-RANK(F60,F$55:F$71)+1,0), 0)</f>
        <v>12</v>
      </c>
      <c r="G10" s="12">
        <f t="shared" ca="1" si="6"/>
        <v>15</v>
      </c>
      <c r="H10" s="12">
        <f t="shared" ca="1" si="6"/>
        <v>5</v>
      </c>
      <c r="I10" s="12">
        <f t="shared" ca="1" si="6"/>
        <v>0</v>
      </c>
      <c r="J10" s="12" t="e">
        <f t="shared" ca="1" si="6"/>
        <v>#N/A</v>
      </c>
      <c r="K10" s="12" t="e">
        <f t="shared" ca="1" si="6"/>
        <v>#N/A</v>
      </c>
      <c r="L10" s="12" t="e">
        <f t="shared" ca="1" si="6"/>
        <v>#N/A</v>
      </c>
      <c r="M10" s="12" t="e">
        <f t="shared" ca="1" si="6"/>
        <v>#N/A</v>
      </c>
      <c r="N10" s="12" t="e">
        <f t="shared" ca="1" si="6"/>
        <v>#N/A</v>
      </c>
      <c r="O10" s="28" t="e">
        <f t="shared" ca="1" si="6"/>
        <v>#N/A</v>
      </c>
    </row>
    <row r="11" spans="1:16" ht="30" customHeight="1" x14ac:dyDescent="0.3">
      <c r="B11" s="48" t="s">
        <v>18</v>
      </c>
      <c r="C11" s="44">
        <f ca="1">SUM(D11:I11)</f>
        <v>56</v>
      </c>
      <c r="D11" s="12">
        <f t="shared" ca="1" si="1"/>
        <v>15</v>
      </c>
      <c r="E11" s="12">
        <f t="shared" ca="1" si="1"/>
        <v>0</v>
      </c>
      <c r="F11" s="12">
        <f t="shared" ref="F11:O11" ca="1" si="7">IF(F61&gt;0,MAX(15-RANK(F61,F$55:F$71)+1,0), 0)</f>
        <v>8</v>
      </c>
      <c r="G11" s="12">
        <f t="shared" ca="1" si="7"/>
        <v>13</v>
      </c>
      <c r="H11" s="12">
        <f t="shared" ca="1" si="7"/>
        <v>8</v>
      </c>
      <c r="I11" s="12">
        <f t="shared" ca="1" si="7"/>
        <v>12</v>
      </c>
      <c r="J11" s="12" t="e">
        <f t="shared" ca="1" si="7"/>
        <v>#N/A</v>
      </c>
      <c r="K11" s="12" t="e">
        <f t="shared" ca="1" si="7"/>
        <v>#N/A</v>
      </c>
      <c r="L11" s="12" t="e">
        <f t="shared" ca="1" si="7"/>
        <v>#N/A</v>
      </c>
      <c r="M11" s="12" t="e">
        <f t="shared" ca="1" si="7"/>
        <v>#N/A</v>
      </c>
      <c r="N11" s="12" t="e">
        <f t="shared" ca="1" si="7"/>
        <v>#N/A</v>
      </c>
      <c r="O11" s="28" t="e">
        <f t="shared" ca="1" si="7"/>
        <v>#N/A</v>
      </c>
    </row>
    <row r="12" spans="1:16" ht="30" customHeight="1" x14ac:dyDescent="0.3">
      <c r="B12" s="48" t="s">
        <v>15</v>
      </c>
      <c r="C12" s="44">
        <f ca="1">SUM(D12:I12)</f>
        <v>56</v>
      </c>
      <c r="D12" s="12">
        <f t="shared" ca="1" si="1"/>
        <v>15</v>
      </c>
      <c r="E12" s="12">
        <f t="shared" ca="1" si="1"/>
        <v>0</v>
      </c>
      <c r="F12" s="12">
        <f t="shared" ref="F12:O12" ca="1" si="8">IF(F62&gt;0,MAX(15-RANK(F62,F$55:F$71)+1,0), 0)</f>
        <v>12</v>
      </c>
      <c r="G12" s="12">
        <f t="shared" ca="1" si="8"/>
        <v>8</v>
      </c>
      <c r="H12" s="12">
        <f t="shared" ca="1" si="8"/>
        <v>10</v>
      </c>
      <c r="I12" s="12">
        <f t="shared" ca="1" si="8"/>
        <v>11</v>
      </c>
      <c r="J12" s="12" t="e">
        <f t="shared" ca="1" si="8"/>
        <v>#N/A</v>
      </c>
      <c r="K12" s="12" t="e">
        <f t="shared" ca="1" si="8"/>
        <v>#N/A</v>
      </c>
      <c r="L12" s="12" t="e">
        <f t="shared" ca="1" si="8"/>
        <v>#N/A</v>
      </c>
      <c r="M12" s="12" t="e">
        <f t="shared" ca="1" si="8"/>
        <v>#N/A</v>
      </c>
      <c r="N12" s="12" t="e">
        <f t="shared" ca="1" si="8"/>
        <v>#N/A</v>
      </c>
      <c r="O12" s="28" t="e">
        <f t="shared" ca="1" si="8"/>
        <v>#N/A</v>
      </c>
    </row>
    <row r="13" spans="1:16" ht="30" customHeight="1" x14ac:dyDescent="0.3">
      <c r="B13" s="48" t="s">
        <v>7</v>
      </c>
      <c r="C13" s="44">
        <f ca="1">SUM(D13:I13)</f>
        <v>50</v>
      </c>
      <c r="D13" s="12">
        <f t="shared" ca="1" si="1"/>
        <v>15</v>
      </c>
      <c r="E13" s="12">
        <f t="shared" ca="1" si="1"/>
        <v>10</v>
      </c>
      <c r="F13" s="12">
        <f t="shared" ref="F13:O13" ca="1" si="9">IF(F63&gt;0,MAX(15-RANK(F63,F$55:F$71)+1,0), 0)</f>
        <v>8</v>
      </c>
      <c r="G13" s="12">
        <f t="shared" ca="1" si="9"/>
        <v>10</v>
      </c>
      <c r="H13" s="12">
        <f t="shared" ca="1" si="9"/>
        <v>0</v>
      </c>
      <c r="I13" s="12">
        <f t="shared" ca="1" si="9"/>
        <v>7</v>
      </c>
      <c r="J13" s="12" t="e">
        <f t="shared" ca="1" si="9"/>
        <v>#N/A</v>
      </c>
      <c r="K13" s="12" t="e">
        <f t="shared" ca="1" si="9"/>
        <v>#N/A</v>
      </c>
      <c r="L13" s="12" t="e">
        <f t="shared" ca="1" si="9"/>
        <v>#N/A</v>
      </c>
      <c r="M13" s="12" t="e">
        <f t="shared" ca="1" si="9"/>
        <v>#N/A</v>
      </c>
      <c r="N13" s="12" t="e">
        <f t="shared" ca="1" si="9"/>
        <v>#N/A</v>
      </c>
      <c r="O13" s="28" t="e">
        <f t="shared" ca="1" si="9"/>
        <v>#N/A</v>
      </c>
    </row>
    <row r="14" spans="1:16" ht="30" customHeight="1" x14ac:dyDescent="0.3">
      <c r="B14" s="48" t="s">
        <v>4</v>
      </c>
      <c r="C14" s="44">
        <f ca="1">SUM(D14:I14)</f>
        <v>41</v>
      </c>
      <c r="D14" s="12">
        <f t="shared" ca="1" si="1"/>
        <v>15</v>
      </c>
      <c r="E14" s="12">
        <f t="shared" ca="1" si="1"/>
        <v>3</v>
      </c>
      <c r="F14" s="12">
        <f t="shared" ref="F14:O14" ca="1" si="10">IF(F64&gt;0,MAX(15-RANK(F64,F$55:F$71)+1,0), 0)</f>
        <v>12</v>
      </c>
      <c r="G14" s="12">
        <f t="shared" ca="1" si="10"/>
        <v>4</v>
      </c>
      <c r="H14" s="12">
        <f t="shared" ca="1" si="10"/>
        <v>7</v>
      </c>
      <c r="I14" s="12">
        <f t="shared" ca="1" si="10"/>
        <v>0</v>
      </c>
      <c r="J14" s="12" t="e">
        <f t="shared" ca="1" si="10"/>
        <v>#N/A</v>
      </c>
      <c r="K14" s="12" t="e">
        <f t="shared" ca="1" si="10"/>
        <v>#N/A</v>
      </c>
      <c r="L14" s="12" t="e">
        <f t="shared" ca="1" si="10"/>
        <v>#N/A</v>
      </c>
      <c r="M14" s="12" t="e">
        <f t="shared" ca="1" si="10"/>
        <v>#N/A</v>
      </c>
      <c r="N14" s="12" t="e">
        <f t="shared" ca="1" si="10"/>
        <v>#N/A</v>
      </c>
      <c r="O14" s="28" t="e">
        <f t="shared" ca="1" si="10"/>
        <v>#N/A</v>
      </c>
    </row>
    <row r="15" spans="1:16" ht="30" customHeight="1" x14ac:dyDescent="0.3">
      <c r="B15" s="48" t="s">
        <v>13</v>
      </c>
      <c r="C15" s="44">
        <f ca="1">SUM(D15:I15)</f>
        <v>37</v>
      </c>
      <c r="D15" s="12">
        <f t="shared" ca="1" si="1"/>
        <v>15</v>
      </c>
      <c r="E15" s="12">
        <f t="shared" ca="1" si="1"/>
        <v>5</v>
      </c>
      <c r="F15" s="12">
        <f t="shared" ref="F15:O15" ca="1" si="11">IF(F65&gt;0,MAX(15-RANK(F65,F$55:F$71)+1,0), 0)</f>
        <v>15</v>
      </c>
      <c r="G15" s="12">
        <f t="shared" ca="1" si="11"/>
        <v>0</v>
      </c>
      <c r="H15" s="12">
        <f t="shared" ca="1" si="11"/>
        <v>2</v>
      </c>
      <c r="I15" s="12">
        <f t="shared" ca="1" si="11"/>
        <v>0</v>
      </c>
      <c r="J15" s="12" t="e">
        <f t="shared" ca="1" si="11"/>
        <v>#N/A</v>
      </c>
      <c r="K15" s="12" t="e">
        <f t="shared" ca="1" si="11"/>
        <v>#N/A</v>
      </c>
      <c r="L15" s="12" t="e">
        <f t="shared" ca="1" si="11"/>
        <v>#N/A</v>
      </c>
      <c r="M15" s="12" t="e">
        <f t="shared" ca="1" si="11"/>
        <v>#N/A</v>
      </c>
      <c r="N15" s="12" t="e">
        <f t="shared" ca="1" si="11"/>
        <v>#N/A</v>
      </c>
      <c r="O15" s="28" t="e">
        <f t="shared" ca="1" si="11"/>
        <v>#N/A</v>
      </c>
    </row>
    <row r="16" spans="1:16" ht="30" customHeight="1" x14ac:dyDescent="0.3">
      <c r="B16" s="49" t="s">
        <v>14</v>
      </c>
      <c r="C16" s="44">
        <f ca="1">SUM(D16:I16)</f>
        <v>34</v>
      </c>
      <c r="D16" s="12">
        <f t="shared" ca="1" si="1"/>
        <v>15</v>
      </c>
      <c r="E16" s="12">
        <f t="shared" ca="1" si="1"/>
        <v>15</v>
      </c>
      <c r="F16" s="12">
        <f t="shared" ref="F16:O16" ca="1" si="12">IF(F66&gt;0,MAX(15-RANK(F66,F$55:F$71)+1,0), 0)</f>
        <v>0</v>
      </c>
      <c r="G16" s="12">
        <f t="shared" ca="1" si="12"/>
        <v>0</v>
      </c>
      <c r="H16" s="12">
        <f t="shared" ca="1" si="12"/>
        <v>4</v>
      </c>
      <c r="I16" s="12">
        <f t="shared" ca="1" si="12"/>
        <v>0</v>
      </c>
      <c r="J16" s="12" t="e">
        <f t="shared" ca="1" si="12"/>
        <v>#N/A</v>
      </c>
      <c r="K16" s="12" t="e">
        <f t="shared" ca="1" si="12"/>
        <v>#N/A</v>
      </c>
      <c r="L16" s="12" t="e">
        <f t="shared" ca="1" si="12"/>
        <v>#N/A</v>
      </c>
      <c r="M16" s="12" t="e">
        <f t="shared" ca="1" si="12"/>
        <v>#N/A</v>
      </c>
      <c r="N16" s="12" t="e">
        <f t="shared" ca="1" si="12"/>
        <v>#N/A</v>
      </c>
      <c r="O16" s="28" t="e">
        <f t="shared" ca="1" si="12"/>
        <v>#N/A</v>
      </c>
    </row>
    <row r="17" spans="2:15" ht="30" customHeight="1" x14ac:dyDescent="0.3">
      <c r="B17" s="49" t="s">
        <v>11</v>
      </c>
      <c r="C17" s="44">
        <f ca="1">SUM(D17:I17)</f>
        <v>44</v>
      </c>
      <c r="D17" s="12">
        <f t="shared" ca="1" si="1"/>
        <v>0</v>
      </c>
      <c r="E17" s="12">
        <f t="shared" ca="1" si="1"/>
        <v>10</v>
      </c>
      <c r="F17" s="12">
        <f t="shared" ref="F17:O17" ca="1" si="13">IF(F67&gt;0,MAX(15-RANK(F67,F$55:F$71)+1,0), 0)</f>
        <v>8</v>
      </c>
      <c r="G17" s="12">
        <f t="shared" ca="1" si="13"/>
        <v>7</v>
      </c>
      <c r="H17" s="12">
        <f t="shared" ca="1" si="13"/>
        <v>6</v>
      </c>
      <c r="I17" s="12">
        <f t="shared" ca="1" si="13"/>
        <v>13</v>
      </c>
      <c r="J17" s="12" t="e">
        <f t="shared" ca="1" si="13"/>
        <v>#N/A</v>
      </c>
      <c r="K17" s="12" t="e">
        <f t="shared" ca="1" si="13"/>
        <v>#N/A</v>
      </c>
      <c r="L17" s="12" t="e">
        <f t="shared" ca="1" si="13"/>
        <v>#N/A</v>
      </c>
      <c r="M17" s="12" t="e">
        <f t="shared" ca="1" si="13"/>
        <v>#N/A</v>
      </c>
      <c r="N17" s="12" t="e">
        <f t="shared" ca="1" si="13"/>
        <v>#N/A</v>
      </c>
      <c r="O17" s="28" t="e">
        <f t="shared" ca="1" si="13"/>
        <v>#N/A</v>
      </c>
    </row>
    <row r="18" spans="2:15" ht="30" customHeight="1" x14ac:dyDescent="0.3">
      <c r="B18" s="48" t="s">
        <v>3</v>
      </c>
      <c r="C18" s="44">
        <f ca="1">SUM(D18:I18)</f>
        <v>34</v>
      </c>
      <c r="D18" s="12">
        <f t="shared" ca="1" si="1"/>
        <v>15</v>
      </c>
      <c r="E18" s="12">
        <f t="shared" ca="1" si="1"/>
        <v>2</v>
      </c>
      <c r="F18" s="12">
        <f t="shared" ref="F18:O18" ca="1" si="14">IF(F68&gt;0,MAX(15-RANK(F68,F$55:F$71)+1,0), 0)</f>
        <v>2</v>
      </c>
      <c r="G18" s="12">
        <f t="shared" ca="1" si="14"/>
        <v>5</v>
      </c>
      <c r="H18" s="12">
        <f t="shared" ca="1" si="14"/>
        <v>10</v>
      </c>
      <c r="I18" s="12">
        <f t="shared" ca="1" si="14"/>
        <v>0</v>
      </c>
      <c r="J18" s="12" t="e">
        <f t="shared" ca="1" si="14"/>
        <v>#N/A</v>
      </c>
      <c r="K18" s="12" t="e">
        <f t="shared" ca="1" si="14"/>
        <v>#N/A</v>
      </c>
      <c r="L18" s="12" t="e">
        <f t="shared" ca="1" si="14"/>
        <v>#N/A</v>
      </c>
      <c r="M18" s="12" t="e">
        <f t="shared" ca="1" si="14"/>
        <v>#N/A</v>
      </c>
      <c r="N18" s="12" t="e">
        <f t="shared" ca="1" si="14"/>
        <v>#N/A</v>
      </c>
      <c r="O18" s="28" t="e">
        <f t="shared" ca="1" si="14"/>
        <v>#N/A</v>
      </c>
    </row>
    <row r="19" spans="2:15" ht="30" customHeight="1" x14ac:dyDescent="0.3">
      <c r="B19" s="48" t="s">
        <v>12</v>
      </c>
      <c r="C19" s="44">
        <f ca="1">SUM(D19:I19)</f>
        <v>29</v>
      </c>
      <c r="D19" s="12">
        <f t="shared" ca="1" si="1"/>
        <v>15</v>
      </c>
      <c r="E19" s="12">
        <f t="shared" ca="1" si="1"/>
        <v>8</v>
      </c>
      <c r="F19" s="12">
        <f t="shared" ref="F19:O19" ca="1" si="15">IF(F69&gt;0,MAX(15-RANK(F69,F$55:F$71)+1,0), 0)</f>
        <v>3</v>
      </c>
      <c r="G19" s="12">
        <f t="shared" ca="1" si="15"/>
        <v>0</v>
      </c>
      <c r="H19" s="12">
        <f t="shared" ca="1" si="15"/>
        <v>3</v>
      </c>
      <c r="I19" s="12">
        <f t="shared" ca="1" si="15"/>
        <v>0</v>
      </c>
      <c r="J19" s="12" t="e">
        <f t="shared" ca="1" si="15"/>
        <v>#N/A</v>
      </c>
      <c r="K19" s="12" t="e">
        <f t="shared" ca="1" si="15"/>
        <v>#N/A</v>
      </c>
      <c r="L19" s="12" t="e">
        <f t="shared" ca="1" si="15"/>
        <v>#N/A</v>
      </c>
      <c r="M19" s="12" t="e">
        <f t="shared" ca="1" si="15"/>
        <v>#N/A</v>
      </c>
      <c r="N19" s="12" t="e">
        <f t="shared" ca="1" si="15"/>
        <v>#N/A</v>
      </c>
      <c r="O19" s="28" t="e">
        <f t="shared" ca="1" si="15"/>
        <v>#N/A</v>
      </c>
    </row>
    <row r="20" spans="2:15" ht="30" customHeight="1" x14ac:dyDescent="0.3">
      <c r="B20" s="48" t="s">
        <v>17</v>
      </c>
      <c r="C20" s="44">
        <f ca="1">SUM(D20:I20)</f>
        <v>26</v>
      </c>
      <c r="D20" s="12">
        <f t="shared" ca="1" si="1"/>
        <v>15</v>
      </c>
      <c r="E20" s="12">
        <f t="shared" ca="1" si="1"/>
        <v>5</v>
      </c>
      <c r="F20" s="12">
        <f t="shared" ref="F20:O20" ca="1" si="16">IF(F70&gt;0,MAX(15-RANK(F70,F$55:F$71)+1,0), 0)</f>
        <v>0</v>
      </c>
      <c r="G20" s="12">
        <f t="shared" ca="1" si="16"/>
        <v>6</v>
      </c>
      <c r="H20" s="12">
        <f t="shared" ca="1" si="16"/>
        <v>0</v>
      </c>
      <c r="I20" s="12">
        <f t="shared" ca="1" si="16"/>
        <v>0</v>
      </c>
      <c r="J20" s="12" t="e">
        <f t="shared" ca="1" si="16"/>
        <v>#N/A</v>
      </c>
      <c r="K20" s="12" t="e">
        <f t="shared" ca="1" si="16"/>
        <v>#N/A</v>
      </c>
      <c r="L20" s="12" t="e">
        <f t="shared" ca="1" si="16"/>
        <v>#N/A</v>
      </c>
      <c r="M20" s="12" t="e">
        <f t="shared" ca="1" si="16"/>
        <v>#N/A</v>
      </c>
      <c r="N20" s="12" t="e">
        <f t="shared" ca="1" si="16"/>
        <v>#N/A</v>
      </c>
      <c r="O20" s="28" t="e">
        <f t="shared" ca="1" si="16"/>
        <v>#N/A</v>
      </c>
    </row>
    <row r="21" spans="2:15" ht="30" customHeight="1" x14ac:dyDescent="0.3">
      <c r="B21" s="50" t="s">
        <v>8</v>
      </c>
      <c r="C21" s="45">
        <f ca="1">SUM(D21:I21)</f>
        <v>15</v>
      </c>
      <c r="D21" s="20">
        <f t="shared" ca="1" si="1"/>
        <v>15</v>
      </c>
      <c r="E21" s="20">
        <f t="shared" ca="1" si="1"/>
        <v>0</v>
      </c>
      <c r="F21" s="20">
        <f t="shared" ref="F21:O21" ca="1" si="17">IF(F71&gt;0,MAX(15-RANK(F71,F$55:F$71)+1,0), 0)</f>
        <v>0</v>
      </c>
      <c r="G21" s="20">
        <f t="shared" ca="1" si="17"/>
        <v>0</v>
      </c>
      <c r="H21" s="20">
        <f t="shared" ca="1" si="17"/>
        <v>0</v>
      </c>
      <c r="I21" s="20">
        <f t="shared" ca="1" si="17"/>
        <v>0</v>
      </c>
      <c r="J21" s="20" t="e">
        <f t="shared" ca="1" si="17"/>
        <v>#N/A</v>
      </c>
      <c r="K21" s="20" t="e">
        <f t="shared" ca="1" si="17"/>
        <v>#N/A</v>
      </c>
      <c r="L21" s="20" t="e">
        <f t="shared" ca="1" si="17"/>
        <v>#N/A</v>
      </c>
      <c r="M21" s="20" t="e">
        <f t="shared" ca="1" si="17"/>
        <v>#N/A</v>
      </c>
      <c r="N21" s="20" t="e">
        <f t="shared" ca="1" si="17"/>
        <v>#N/A</v>
      </c>
      <c r="O21" s="29" t="e">
        <f t="shared" ca="1" si="17"/>
        <v>#N/A</v>
      </c>
    </row>
    <row r="22" spans="2:15" ht="10.15" customHeight="1" x14ac:dyDescent="0.3"/>
    <row r="23" spans="2:15" ht="10.15" customHeight="1" x14ac:dyDescent="0.3"/>
    <row r="33" spans="4:15" ht="18" customHeight="1" x14ac:dyDescent="0.3">
      <c r="D33" s="52" t="s">
        <v>40</v>
      </c>
    </row>
    <row r="35" spans="4:15" ht="18" customHeight="1" x14ac:dyDescent="0.3">
      <c r="D35" s="39">
        <f>'Résumé Semaines'!D5</f>
        <v>45</v>
      </c>
      <c r="E35" s="40">
        <f>'Résumé Semaines'!E5</f>
        <v>243</v>
      </c>
      <c r="F35" s="40">
        <f>'Résumé Semaines'!F5</f>
        <v>206</v>
      </c>
      <c r="G35" s="40">
        <f>'Résumé Semaines'!G5</f>
        <v>241</v>
      </c>
      <c r="H35" s="40">
        <f>'Résumé Semaines'!H5</f>
        <v>346</v>
      </c>
      <c r="I35" s="40">
        <f>'Résumé Semaines'!I5</f>
        <v>390</v>
      </c>
      <c r="J35" s="40" t="e">
        <f>'Résumé Semaines'!J5</f>
        <v>#N/A</v>
      </c>
      <c r="K35" s="40" t="e">
        <f>'Résumé Semaines'!K5</f>
        <v>#N/A</v>
      </c>
      <c r="L35" s="40" t="e">
        <f>'Résumé Semaines'!L5</f>
        <v>#N/A</v>
      </c>
      <c r="M35" s="40" t="e">
        <f>'Résumé Semaines'!M5</f>
        <v>#N/A</v>
      </c>
      <c r="N35" s="40" t="e">
        <f>'Résumé Semaines'!N5</f>
        <v>#N/A</v>
      </c>
      <c r="O35" s="41" t="e">
        <f>'Résumé Semaines'!O5</f>
        <v>#N/A</v>
      </c>
    </row>
    <row r="36" spans="4:15" ht="18" customHeight="1" x14ac:dyDescent="0.3">
      <c r="D36" s="42">
        <f>'Résumé Semaines'!D6</f>
        <v>45</v>
      </c>
      <c r="E36" s="30">
        <f>'Résumé Semaines'!E6</f>
        <v>243</v>
      </c>
      <c r="F36" s="30">
        <f>'Résumé Semaines'!F6</f>
        <v>206</v>
      </c>
      <c r="G36" s="30">
        <f>'Résumé Semaines'!G6</f>
        <v>239</v>
      </c>
      <c r="H36" s="30">
        <f>'Résumé Semaines'!H6</f>
        <v>343</v>
      </c>
      <c r="I36" s="30">
        <f>'Résumé Semaines'!I6</f>
        <v>366</v>
      </c>
      <c r="J36" s="30" t="e">
        <f>'Résumé Semaines'!J6</f>
        <v>#N/A</v>
      </c>
      <c r="K36" s="30" t="e">
        <f>'Résumé Semaines'!K6</f>
        <v>#N/A</v>
      </c>
      <c r="L36" s="30" t="e">
        <f>'Résumé Semaines'!L6</f>
        <v>#N/A</v>
      </c>
      <c r="M36" s="30" t="e">
        <f>'Résumé Semaines'!M6</f>
        <v>#N/A</v>
      </c>
      <c r="N36" s="30" t="e">
        <f>'Résumé Semaines'!N6</f>
        <v>#N/A</v>
      </c>
      <c r="O36" s="31" t="e">
        <f>'Résumé Semaines'!O6</f>
        <v>#N/A</v>
      </c>
    </row>
    <row r="37" spans="4:15" ht="18" customHeight="1" x14ac:dyDescent="0.3">
      <c r="D37" s="42">
        <f>'Résumé Semaines'!D7</f>
        <v>45</v>
      </c>
      <c r="E37" s="30">
        <f>'Résumé Semaines'!E7</f>
        <v>241</v>
      </c>
      <c r="F37" s="30">
        <f>'Résumé Semaines'!F7</f>
        <v>207</v>
      </c>
      <c r="G37" s="30">
        <f>'Résumé Semaines'!G7</f>
        <v>238</v>
      </c>
      <c r="H37" s="30">
        <f>'Résumé Semaines'!H7</f>
        <v>344</v>
      </c>
      <c r="I37" s="30">
        <f>'Résumé Semaines'!I7</f>
        <v>389</v>
      </c>
      <c r="J37" s="30" t="e">
        <f>'Résumé Semaines'!J7</f>
        <v>#N/A</v>
      </c>
      <c r="K37" s="30" t="e">
        <f>'Résumé Semaines'!K7</f>
        <v>#N/A</v>
      </c>
      <c r="L37" s="30" t="e">
        <f>'Résumé Semaines'!L7</f>
        <v>#N/A</v>
      </c>
      <c r="M37" s="30" t="e">
        <f>'Résumé Semaines'!M7</f>
        <v>#N/A</v>
      </c>
      <c r="N37" s="30" t="e">
        <f>'Résumé Semaines'!N7</f>
        <v>#N/A</v>
      </c>
      <c r="O37" s="31" t="e">
        <f>'Résumé Semaines'!O7</f>
        <v>#N/A</v>
      </c>
    </row>
    <row r="38" spans="4:15" ht="18" customHeight="1" x14ac:dyDescent="0.3">
      <c r="D38" s="42">
        <f>'Résumé Semaines'!D8</f>
        <v>45</v>
      </c>
      <c r="E38" s="30">
        <f>'Résumé Semaines'!E8</f>
        <v>241</v>
      </c>
      <c r="F38" s="30">
        <f>'Résumé Semaines'!F8</f>
        <v>208</v>
      </c>
      <c r="G38" s="30">
        <f>'Résumé Semaines'!G8</f>
        <v>239</v>
      </c>
      <c r="H38" s="30">
        <f>'Résumé Semaines'!H8</f>
        <v>343</v>
      </c>
      <c r="I38" s="30">
        <f>'Résumé Semaines'!I8</f>
        <v>361</v>
      </c>
      <c r="J38" s="30" t="e">
        <f>'Résumé Semaines'!J8</f>
        <v>#N/A</v>
      </c>
      <c r="K38" s="30" t="e">
        <f>'Résumé Semaines'!K8</f>
        <v>#N/A</v>
      </c>
      <c r="L38" s="30" t="e">
        <f>'Résumé Semaines'!L8</f>
        <v>#N/A</v>
      </c>
      <c r="M38" s="30" t="e">
        <f>'Résumé Semaines'!M8</f>
        <v>#N/A</v>
      </c>
      <c r="N38" s="30" t="e">
        <f>'Résumé Semaines'!N8</f>
        <v>#N/A</v>
      </c>
      <c r="O38" s="31" t="e">
        <f>'Résumé Semaines'!O8</f>
        <v>#N/A</v>
      </c>
    </row>
    <row r="39" spans="4:15" ht="18" customHeight="1" x14ac:dyDescent="0.3">
      <c r="D39" s="42">
        <f>'Résumé Semaines'!D9</f>
        <v>45</v>
      </c>
      <c r="E39" s="30">
        <f>'Résumé Semaines'!E9</f>
        <v>243</v>
      </c>
      <c r="F39" s="30">
        <f>'Résumé Semaines'!F9</f>
        <v>208</v>
      </c>
      <c r="G39" s="30">
        <f>'Résumé Semaines'!G9</f>
        <v>0</v>
      </c>
      <c r="H39" s="30">
        <f>'Résumé Semaines'!H9</f>
        <v>343</v>
      </c>
      <c r="I39" s="30">
        <f>'Résumé Semaines'!I9</f>
        <v>329</v>
      </c>
      <c r="J39" s="30" t="e">
        <f>'Résumé Semaines'!J9</f>
        <v>#N/A</v>
      </c>
      <c r="K39" s="30" t="e">
        <f>'Résumé Semaines'!K9</f>
        <v>#N/A</v>
      </c>
      <c r="L39" s="30" t="e">
        <f>'Résumé Semaines'!L9</f>
        <v>#N/A</v>
      </c>
      <c r="M39" s="30" t="e">
        <f>'Résumé Semaines'!M9</f>
        <v>#N/A</v>
      </c>
      <c r="N39" s="30" t="e">
        <f>'Résumé Semaines'!N9</f>
        <v>#N/A</v>
      </c>
      <c r="O39" s="31" t="e">
        <f>'Résumé Semaines'!O9</f>
        <v>#N/A</v>
      </c>
    </row>
    <row r="40" spans="4:15" ht="18" customHeight="1" x14ac:dyDescent="0.3">
      <c r="D40" s="42">
        <f>'Résumé Semaines'!D10</f>
        <v>45</v>
      </c>
      <c r="E40" s="30">
        <f>'Résumé Semaines'!E10</f>
        <v>243</v>
      </c>
      <c r="F40" s="30">
        <f>'Résumé Semaines'!F10</f>
        <v>207</v>
      </c>
      <c r="G40" s="30">
        <f>'Résumé Semaines'!G10</f>
        <v>242</v>
      </c>
      <c r="H40" s="30">
        <f>'Résumé Semaines'!H10</f>
        <v>297</v>
      </c>
      <c r="I40" s="30">
        <f>'Résumé Semaines'!I10</f>
        <v>0</v>
      </c>
      <c r="J40" s="30" t="e">
        <f>'Résumé Semaines'!J10</f>
        <v>#N/A</v>
      </c>
      <c r="K40" s="30" t="e">
        <f>'Résumé Semaines'!K10</f>
        <v>#N/A</v>
      </c>
      <c r="L40" s="30" t="e">
        <f>'Résumé Semaines'!L10</f>
        <v>#N/A</v>
      </c>
      <c r="M40" s="30" t="e">
        <f>'Résumé Semaines'!M10</f>
        <v>#N/A</v>
      </c>
      <c r="N40" s="30" t="e">
        <f>'Résumé Semaines'!N10</f>
        <v>#N/A</v>
      </c>
      <c r="O40" s="31" t="e">
        <f>'Résumé Semaines'!O10</f>
        <v>#N/A</v>
      </c>
    </row>
    <row r="41" spans="4:15" ht="18" customHeight="1" x14ac:dyDescent="0.3">
      <c r="D41" s="42">
        <f>'Résumé Semaines'!D11</f>
        <v>45</v>
      </c>
      <c r="E41" s="30">
        <f>'Résumé Semaines'!E11</f>
        <v>0</v>
      </c>
      <c r="F41" s="30">
        <f>'Résumé Semaines'!F11</f>
        <v>206</v>
      </c>
      <c r="G41" s="30">
        <f>'Résumé Semaines'!G11</f>
        <v>240</v>
      </c>
      <c r="H41" s="30">
        <f>'Résumé Semaines'!H11</f>
        <v>318</v>
      </c>
      <c r="I41" s="30">
        <f>'Résumé Semaines'!I11</f>
        <v>384</v>
      </c>
      <c r="J41" s="30" t="e">
        <f>'Résumé Semaines'!J11</f>
        <v>#N/A</v>
      </c>
      <c r="K41" s="30" t="e">
        <f>'Résumé Semaines'!K11</f>
        <v>#N/A</v>
      </c>
      <c r="L41" s="30" t="e">
        <f>'Résumé Semaines'!L11</f>
        <v>#N/A</v>
      </c>
      <c r="M41" s="30" t="e">
        <f>'Résumé Semaines'!M11</f>
        <v>#N/A</v>
      </c>
      <c r="N41" s="30" t="e">
        <f>'Résumé Semaines'!N11</f>
        <v>#N/A</v>
      </c>
      <c r="O41" s="31" t="e">
        <f>'Résumé Semaines'!O11</f>
        <v>#N/A</v>
      </c>
    </row>
    <row r="42" spans="4:15" ht="18" customHeight="1" x14ac:dyDescent="0.3">
      <c r="D42" s="42">
        <f>'Résumé Semaines'!D12</f>
        <v>45</v>
      </c>
      <c r="E42" s="30">
        <f>'Résumé Semaines'!E12</f>
        <v>0</v>
      </c>
      <c r="F42" s="30">
        <f>'Résumé Semaines'!F12</f>
        <v>207</v>
      </c>
      <c r="G42" s="30">
        <f>'Résumé Semaines'!G12</f>
        <v>237</v>
      </c>
      <c r="H42" s="30">
        <f>'Résumé Semaines'!H12</f>
        <v>342</v>
      </c>
      <c r="I42" s="30">
        <f>'Résumé Semaines'!I12</f>
        <v>382</v>
      </c>
      <c r="J42" s="30" t="e">
        <f>'Résumé Semaines'!J12</f>
        <v>#N/A</v>
      </c>
      <c r="K42" s="30" t="e">
        <f>'Résumé Semaines'!K12</f>
        <v>#N/A</v>
      </c>
      <c r="L42" s="30" t="e">
        <f>'Résumé Semaines'!L12</f>
        <v>#N/A</v>
      </c>
      <c r="M42" s="30" t="e">
        <f>'Résumé Semaines'!M12</f>
        <v>#N/A</v>
      </c>
      <c r="N42" s="30" t="e">
        <f>'Résumé Semaines'!N12</f>
        <v>#N/A</v>
      </c>
      <c r="O42" s="31" t="e">
        <f>'Résumé Semaines'!O12</f>
        <v>#N/A</v>
      </c>
    </row>
    <row r="43" spans="4:15" ht="18" customHeight="1" x14ac:dyDescent="0.3">
      <c r="D43" s="42">
        <f>'Résumé Semaines'!D13</f>
        <v>45</v>
      </c>
      <c r="E43" s="30">
        <f>'Résumé Semaines'!E13</f>
        <v>242</v>
      </c>
      <c r="F43" s="30">
        <f>'Résumé Semaines'!F13</f>
        <v>206</v>
      </c>
      <c r="G43" s="30">
        <f>'Résumé Semaines'!G13</f>
        <v>238</v>
      </c>
      <c r="H43" s="30">
        <f>'Résumé Semaines'!H13</f>
        <v>0</v>
      </c>
      <c r="I43" s="30">
        <f>'Résumé Semaines'!I13</f>
        <v>306</v>
      </c>
      <c r="J43" s="30" t="e">
        <f>'Résumé Semaines'!J13</f>
        <v>#N/A</v>
      </c>
      <c r="K43" s="30" t="e">
        <f>'Résumé Semaines'!K13</f>
        <v>#N/A</v>
      </c>
      <c r="L43" s="30" t="e">
        <f>'Résumé Semaines'!L13</f>
        <v>#N/A</v>
      </c>
      <c r="M43" s="30" t="e">
        <f>'Résumé Semaines'!M13</f>
        <v>#N/A</v>
      </c>
      <c r="N43" s="30" t="e">
        <f>'Résumé Semaines'!N13</f>
        <v>#N/A</v>
      </c>
      <c r="O43" s="31" t="e">
        <f>'Résumé Semaines'!O13</f>
        <v>#N/A</v>
      </c>
    </row>
    <row r="44" spans="4:15" ht="18" customHeight="1" x14ac:dyDescent="0.3">
      <c r="D44" s="42">
        <f>'Résumé Semaines'!D14</f>
        <v>45</v>
      </c>
      <c r="E44" s="30">
        <f>'Résumé Semaines'!E14</f>
        <v>238</v>
      </c>
      <c r="F44" s="30">
        <f>'Résumé Semaines'!F14</f>
        <v>207</v>
      </c>
      <c r="G44" s="30">
        <f>'Résumé Semaines'!G14</f>
        <v>217</v>
      </c>
      <c r="H44" s="30">
        <f>'Résumé Semaines'!H14</f>
        <v>309</v>
      </c>
      <c r="I44" s="30">
        <f>'Résumé Semaines'!I14</f>
        <v>0</v>
      </c>
      <c r="J44" s="30" t="e">
        <f>'Résumé Semaines'!J14</f>
        <v>#N/A</v>
      </c>
      <c r="K44" s="30" t="e">
        <f>'Résumé Semaines'!K14</f>
        <v>#N/A</v>
      </c>
      <c r="L44" s="30" t="e">
        <f>'Résumé Semaines'!L14</f>
        <v>#N/A</v>
      </c>
      <c r="M44" s="30" t="e">
        <f>'Résumé Semaines'!M14</f>
        <v>#N/A</v>
      </c>
      <c r="N44" s="30" t="e">
        <f>'Résumé Semaines'!N14</f>
        <v>#N/A</v>
      </c>
      <c r="O44" s="31" t="e">
        <f>'Résumé Semaines'!O14</f>
        <v>#N/A</v>
      </c>
    </row>
    <row r="45" spans="4:15" ht="18" customHeight="1" x14ac:dyDescent="0.3">
      <c r="D45" s="42">
        <f>'Résumé Semaines'!D15</f>
        <v>45</v>
      </c>
      <c r="E45" s="30">
        <f>'Résumé Semaines'!E15</f>
        <v>239</v>
      </c>
      <c r="F45" s="30">
        <f>'Résumé Semaines'!F15</f>
        <v>208</v>
      </c>
      <c r="G45" s="30">
        <f>'Résumé Semaines'!G15</f>
        <v>0</v>
      </c>
      <c r="H45" s="30">
        <f>'Résumé Semaines'!H15</f>
        <v>208</v>
      </c>
      <c r="I45" s="30">
        <f>'Résumé Semaines'!I15</f>
        <v>0</v>
      </c>
      <c r="J45" s="30" t="e">
        <f>'Résumé Semaines'!J15</f>
        <v>#N/A</v>
      </c>
      <c r="K45" s="30" t="e">
        <f>'Résumé Semaines'!K15</f>
        <v>#N/A</v>
      </c>
      <c r="L45" s="30" t="e">
        <f>'Résumé Semaines'!L15</f>
        <v>#N/A</v>
      </c>
      <c r="M45" s="30" t="e">
        <f>'Résumé Semaines'!M15</f>
        <v>#N/A</v>
      </c>
      <c r="N45" s="30" t="e">
        <f>'Résumé Semaines'!N15</f>
        <v>#N/A</v>
      </c>
      <c r="O45" s="31" t="e">
        <f>'Résumé Semaines'!O15</f>
        <v>#N/A</v>
      </c>
    </row>
    <row r="46" spans="4:15" ht="18" customHeight="1" x14ac:dyDescent="0.3">
      <c r="D46" s="42">
        <f>'Résumé Semaines'!D16</f>
        <v>45</v>
      </c>
      <c r="E46" s="30">
        <f>'Résumé Semaines'!E16</f>
        <v>243</v>
      </c>
      <c r="F46" s="30">
        <f>'Résumé Semaines'!F16</f>
        <v>0</v>
      </c>
      <c r="G46" s="30">
        <f>'Résumé Semaines'!G16</f>
        <v>0</v>
      </c>
      <c r="H46" s="30">
        <f>'Résumé Semaines'!H16</f>
        <v>280</v>
      </c>
      <c r="I46" s="30">
        <f>'Résumé Semaines'!I16</f>
        <v>0</v>
      </c>
      <c r="J46" s="30" t="e">
        <f>'Résumé Semaines'!J16</f>
        <v>#N/A</v>
      </c>
      <c r="K46" s="30" t="e">
        <f>'Résumé Semaines'!K16</f>
        <v>#N/A</v>
      </c>
      <c r="L46" s="30" t="e">
        <f>'Résumé Semaines'!L16</f>
        <v>#N/A</v>
      </c>
      <c r="M46" s="30" t="e">
        <f>'Résumé Semaines'!M16</f>
        <v>#N/A</v>
      </c>
      <c r="N46" s="30" t="e">
        <f>'Résumé Semaines'!N16</f>
        <v>#N/A</v>
      </c>
      <c r="O46" s="31" t="e">
        <f>'Résumé Semaines'!O16</f>
        <v>#N/A</v>
      </c>
    </row>
    <row r="47" spans="4:15" ht="18" customHeight="1" x14ac:dyDescent="0.3">
      <c r="D47" s="42">
        <f>'Résumé Semaines'!D17</f>
        <v>0</v>
      </c>
      <c r="E47" s="30">
        <f>'Résumé Semaines'!E17</f>
        <v>242</v>
      </c>
      <c r="F47" s="30">
        <f>'Résumé Semaines'!F17</f>
        <v>206</v>
      </c>
      <c r="G47" s="30">
        <f>'Résumé Semaines'!G17</f>
        <v>235</v>
      </c>
      <c r="H47" s="30">
        <f>'Résumé Semaines'!H17</f>
        <v>305</v>
      </c>
      <c r="I47" s="30">
        <f>'Résumé Semaines'!I17</f>
        <v>387</v>
      </c>
      <c r="J47" s="30" t="e">
        <f>'Résumé Semaines'!J17</f>
        <v>#N/A</v>
      </c>
      <c r="K47" s="30" t="e">
        <f>'Résumé Semaines'!K17</f>
        <v>#N/A</v>
      </c>
      <c r="L47" s="30" t="e">
        <f>'Résumé Semaines'!L17</f>
        <v>#N/A</v>
      </c>
      <c r="M47" s="30" t="e">
        <f>'Résumé Semaines'!M17</f>
        <v>#N/A</v>
      </c>
      <c r="N47" s="30" t="e">
        <f>'Résumé Semaines'!N17</f>
        <v>#N/A</v>
      </c>
      <c r="O47" s="31" t="e">
        <f>'Résumé Semaines'!O17</f>
        <v>#N/A</v>
      </c>
    </row>
    <row r="48" spans="4:15" ht="18" customHeight="1" x14ac:dyDescent="0.3">
      <c r="D48" s="42">
        <f>'Résumé Semaines'!D18</f>
        <v>45</v>
      </c>
      <c r="E48" s="30">
        <f>'Résumé Semaines'!E18</f>
        <v>237</v>
      </c>
      <c r="F48" s="30">
        <f>'Résumé Semaines'!F18</f>
        <v>135</v>
      </c>
      <c r="G48" s="30">
        <f>'Résumé Semaines'!G18</f>
        <v>230</v>
      </c>
      <c r="H48" s="30">
        <f>'Résumé Semaines'!H18</f>
        <v>342</v>
      </c>
      <c r="I48" s="30">
        <f>'Résumé Semaines'!I18</f>
        <v>0</v>
      </c>
      <c r="J48" s="30" t="e">
        <f>'Résumé Semaines'!J18</f>
        <v>#N/A</v>
      </c>
      <c r="K48" s="30" t="e">
        <f>'Résumé Semaines'!K18</f>
        <v>#N/A</v>
      </c>
      <c r="L48" s="30" t="e">
        <f>'Résumé Semaines'!L18</f>
        <v>#N/A</v>
      </c>
      <c r="M48" s="30" t="e">
        <f>'Résumé Semaines'!M18</f>
        <v>#N/A</v>
      </c>
      <c r="N48" s="30" t="e">
        <f>'Résumé Semaines'!N18</f>
        <v>#N/A</v>
      </c>
      <c r="O48" s="31" t="e">
        <f>'Résumé Semaines'!O18</f>
        <v>#N/A</v>
      </c>
    </row>
    <row r="49" spans="4:15" ht="18" customHeight="1" x14ac:dyDescent="0.3">
      <c r="D49" s="42">
        <f>'Résumé Semaines'!D19</f>
        <v>45</v>
      </c>
      <c r="E49" s="30">
        <f>'Résumé Semaines'!E19</f>
        <v>241</v>
      </c>
      <c r="F49" s="30">
        <f>'Résumé Semaines'!F19</f>
        <v>196</v>
      </c>
      <c r="G49" s="30">
        <f>'Résumé Semaines'!G19</f>
        <v>0</v>
      </c>
      <c r="H49" s="30">
        <f>'Résumé Semaines'!H19</f>
        <v>264</v>
      </c>
      <c r="I49" s="30">
        <f>'Résumé Semaines'!I19</f>
        <v>0</v>
      </c>
      <c r="J49" s="30" t="e">
        <f>'Résumé Semaines'!J19</f>
        <v>#N/A</v>
      </c>
      <c r="K49" s="30" t="e">
        <f>'Résumé Semaines'!K19</f>
        <v>#N/A</v>
      </c>
      <c r="L49" s="30" t="e">
        <f>'Résumé Semaines'!L19</f>
        <v>#N/A</v>
      </c>
      <c r="M49" s="30" t="e">
        <f>'Résumé Semaines'!M19</f>
        <v>#N/A</v>
      </c>
      <c r="N49" s="30" t="e">
        <f>'Résumé Semaines'!N19</f>
        <v>#N/A</v>
      </c>
      <c r="O49" s="31" t="e">
        <f>'Résumé Semaines'!O19</f>
        <v>#N/A</v>
      </c>
    </row>
    <row r="50" spans="4:15" ht="18" customHeight="1" x14ac:dyDescent="0.3">
      <c r="D50" s="42">
        <f>'Résumé Semaines'!D20</f>
        <v>45</v>
      </c>
      <c r="E50" s="30">
        <f>'Résumé Semaines'!E20</f>
        <v>239</v>
      </c>
      <c r="F50" s="30">
        <f>'Résumé Semaines'!F20</f>
        <v>0</v>
      </c>
      <c r="G50" s="30">
        <f>'Résumé Semaines'!G20</f>
        <v>234</v>
      </c>
      <c r="H50" s="30">
        <f>'Résumé Semaines'!H20</f>
        <v>0</v>
      </c>
      <c r="I50" s="30">
        <f>'Résumé Semaines'!I20</f>
        <v>0</v>
      </c>
      <c r="J50" s="30" t="e">
        <f>'Résumé Semaines'!J20</f>
        <v>#N/A</v>
      </c>
      <c r="K50" s="30" t="e">
        <f>'Résumé Semaines'!K20</f>
        <v>#N/A</v>
      </c>
      <c r="L50" s="30" t="e">
        <f>'Résumé Semaines'!L20</f>
        <v>#N/A</v>
      </c>
      <c r="M50" s="30" t="e">
        <f>'Résumé Semaines'!M20</f>
        <v>#N/A</v>
      </c>
      <c r="N50" s="30" t="e">
        <f>'Résumé Semaines'!N20</f>
        <v>#N/A</v>
      </c>
      <c r="O50" s="31" t="e">
        <f>'Résumé Semaines'!O20</f>
        <v>#N/A</v>
      </c>
    </row>
    <row r="51" spans="4:15" ht="18" customHeight="1" x14ac:dyDescent="0.3">
      <c r="D51" s="43">
        <f>'Résumé Semaines'!D21</f>
        <v>45</v>
      </c>
      <c r="E51" s="32">
        <f>'Résumé Semaines'!E21</f>
        <v>0</v>
      </c>
      <c r="F51" s="32">
        <f>'Résumé Semaines'!F21</f>
        <v>0</v>
      </c>
      <c r="G51" s="32">
        <f>'Résumé Semaines'!G21</f>
        <v>0</v>
      </c>
      <c r="H51" s="32">
        <f>'Résumé Semaines'!H21</f>
        <v>0</v>
      </c>
      <c r="I51" s="32">
        <f>'Résumé Semaines'!I21</f>
        <v>0</v>
      </c>
      <c r="J51" s="32" t="e">
        <f>'Résumé Semaines'!J21</f>
        <v>#N/A</v>
      </c>
      <c r="K51" s="32" t="e">
        <f>'Résumé Semaines'!K21</f>
        <v>#N/A</v>
      </c>
      <c r="L51" s="32" t="e">
        <f>'Résumé Semaines'!L21</f>
        <v>#N/A</v>
      </c>
      <c r="M51" s="32" t="e">
        <f>'Résumé Semaines'!M21</f>
        <v>#N/A</v>
      </c>
      <c r="N51" s="32" t="e">
        <f>'Résumé Semaines'!N21</f>
        <v>#N/A</v>
      </c>
      <c r="O51" s="33" t="e">
        <f>'Résumé Semaines'!O21</f>
        <v>#N/A</v>
      </c>
    </row>
    <row r="55" spans="4:15" ht="18" customHeight="1" x14ac:dyDescent="0.3">
      <c r="D55" s="54" cm="1">
        <f t="array" aca="1" ref="D55" ca="1">SUMPRODUCT(MID(0&amp;D35, LARGE(INDEX(ISNUMBER(--MID(D35, ROW(INDIRECT("1:"&amp;LEN(D35))), 1)) * ROW(INDIRECT("1:"&amp;LEN(D35))), 0), ROW(INDIRECT("1:"&amp;LEN(D35))))+1, 1) * 10^ROW(INDIRECT("1:"&amp;LEN(D35)))/10)</f>
        <v>45</v>
      </c>
      <c r="E55" s="55" cm="1">
        <f t="array" aca="1" ref="E55" ca="1">SUMPRODUCT(MID(0&amp;E35, LARGE(INDEX(ISNUMBER(--MID(E35, ROW(INDIRECT("1:"&amp;LEN(E35))), 1)) * ROW(INDIRECT("1:"&amp;LEN(E35))), 0), ROW(INDIRECT("1:"&amp;LEN(E35))))+1, 1) * 10^ROW(INDIRECT("1:"&amp;LEN(E35)))/10)</f>
        <v>243</v>
      </c>
      <c r="F55" s="55" cm="1">
        <f t="array" aca="1" ref="F55" ca="1">SUMPRODUCT(MID(0&amp;F35, LARGE(INDEX(ISNUMBER(--MID(F35, ROW(INDIRECT("1:"&amp;LEN(F35))), 1)) * ROW(INDIRECT("1:"&amp;LEN(F35))), 0), ROW(INDIRECT("1:"&amp;LEN(F35))))+1, 1) * 10^ROW(INDIRECT("1:"&amp;LEN(F35)))/10)</f>
        <v>206</v>
      </c>
      <c r="G55" s="55" cm="1">
        <f t="array" aca="1" ref="G55" ca="1">SUMPRODUCT(MID(0&amp;G35, LARGE(INDEX(ISNUMBER(--MID(G35, ROW(INDIRECT("1:"&amp;LEN(G35))), 1)) * ROW(INDIRECT("1:"&amp;LEN(G35))), 0), ROW(INDIRECT("1:"&amp;LEN(G35))))+1, 1) * 10^ROW(INDIRECT("1:"&amp;LEN(G35)))/10)</f>
        <v>241</v>
      </c>
      <c r="H55" s="55" cm="1">
        <f t="array" aca="1" ref="H55" ca="1">SUMPRODUCT(MID(0&amp;H35, LARGE(INDEX(ISNUMBER(--MID(H35, ROW(INDIRECT("1:"&amp;LEN(H35))), 1)) * ROW(INDIRECT("1:"&amp;LEN(H35))), 0), ROW(INDIRECT("1:"&amp;LEN(H35))))+1, 1) * 10^ROW(INDIRECT("1:"&amp;LEN(H35)))/10)</f>
        <v>346</v>
      </c>
      <c r="I55" s="55" cm="1">
        <f t="array" aca="1" ref="I55" ca="1">SUMPRODUCT(MID(0&amp;I35, LARGE(INDEX(ISNUMBER(--MID(I35, ROW(INDIRECT("1:"&amp;LEN(I35))), 1)) * ROW(INDIRECT("1:"&amp;LEN(I35))), 0), ROW(INDIRECT("1:"&amp;LEN(I35))))+1, 1) * 10^ROW(INDIRECT("1:"&amp;LEN(I35)))/10)</f>
        <v>390</v>
      </c>
      <c r="J55" s="55" t="e" cm="1">
        <f t="array" aca="1" ref="J55" ca="1">SUMPRODUCT(MID(0&amp;J35, LARGE(INDEX(ISNUMBER(--MID(J35, ROW(INDIRECT("1:"&amp;LEN(J35))), 1)) * ROW(INDIRECT("1:"&amp;LEN(J35))), 0), ROW(INDIRECT("1:"&amp;LEN(J35))))+1, 1) * 10^ROW(INDIRECT("1:"&amp;LEN(J35)))/10)</f>
        <v>#N/A</v>
      </c>
      <c r="K55" s="55" t="e" cm="1">
        <f t="array" aca="1" ref="K55" ca="1">SUMPRODUCT(MID(0&amp;K35, LARGE(INDEX(ISNUMBER(--MID(K35, ROW(INDIRECT("1:"&amp;LEN(K35))), 1)) * ROW(INDIRECT("1:"&amp;LEN(K35))), 0), ROW(INDIRECT("1:"&amp;LEN(K35))))+1, 1) * 10^ROW(INDIRECT("1:"&amp;LEN(K35)))/10)</f>
        <v>#N/A</v>
      </c>
      <c r="L55" s="55" t="e" cm="1">
        <f t="array" aca="1" ref="L55" ca="1">SUMPRODUCT(MID(0&amp;L35, LARGE(INDEX(ISNUMBER(--MID(L35, ROW(INDIRECT("1:"&amp;LEN(L35))), 1)) * ROW(INDIRECT("1:"&amp;LEN(L35))), 0), ROW(INDIRECT("1:"&amp;LEN(L35))))+1, 1) * 10^ROW(INDIRECT("1:"&amp;LEN(L35)))/10)</f>
        <v>#N/A</v>
      </c>
      <c r="M55" s="55" t="e" cm="1">
        <f t="array" aca="1" ref="M55" ca="1">SUMPRODUCT(MID(0&amp;M35, LARGE(INDEX(ISNUMBER(--MID(M35, ROW(INDIRECT("1:"&amp;LEN(M35))), 1)) * ROW(INDIRECT("1:"&amp;LEN(M35))), 0), ROW(INDIRECT("1:"&amp;LEN(M35))))+1, 1) * 10^ROW(INDIRECT("1:"&amp;LEN(M35)))/10)</f>
        <v>#N/A</v>
      </c>
      <c r="N55" s="55" t="e" cm="1">
        <f t="array" aca="1" ref="N55" ca="1">SUMPRODUCT(MID(0&amp;N35, LARGE(INDEX(ISNUMBER(--MID(N35, ROW(INDIRECT("1:"&amp;LEN(N35))), 1)) * ROW(INDIRECT("1:"&amp;LEN(N35))), 0), ROW(INDIRECT("1:"&amp;LEN(N35))))+1, 1) * 10^ROW(INDIRECT("1:"&amp;LEN(N35)))/10)</f>
        <v>#N/A</v>
      </c>
      <c r="O55" s="56" t="e" cm="1">
        <f t="array" aca="1" ref="O55" ca="1">SUMPRODUCT(MID(0&amp;O35, LARGE(INDEX(ISNUMBER(--MID(O35, ROW(INDIRECT("1:"&amp;LEN(O35))), 1)) * ROW(INDIRECT("1:"&amp;LEN(O35))), 0), ROW(INDIRECT("1:"&amp;LEN(O35))))+1, 1) * 10^ROW(INDIRECT("1:"&amp;LEN(O35)))/10)</f>
        <v>#N/A</v>
      </c>
    </row>
    <row r="56" spans="4:15" ht="18" customHeight="1" x14ac:dyDescent="0.3">
      <c r="D56" s="57" cm="1">
        <f t="array" aca="1" ref="D56" ca="1">SUMPRODUCT(MID(0&amp;D36, LARGE(INDEX(ISNUMBER(--MID(D36, ROW(INDIRECT("1:"&amp;LEN(D36))), 1)) * ROW(INDIRECT("1:"&amp;LEN(D36))), 0), ROW(INDIRECT("1:"&amp;LEN(D36))))+1, 1) * 10^ROW(INDIRECT("1:"&amp;LEN(D36)))/10)</f>
        <v>45</v>
      </c>
      <c r="E56" s="12" cm="1">
        <f t="array" aca="1" ref="E56" ca="1">SUMPRODUCT(MID(0&amp;E36, LARGE(INDEX(ISNUMBER(--MID(E36, ROW(INDIRECT("1:"&amp;LEN(E36))), 1)) * ROW(INDIRECT("1:"&amp;LEN(E36))), 0), ROW(INDIRECT("1:"&amp;LEN(E36))))+1, 1) * 10^ROW(INDIRECT("1:"&amp;LEN(E36)))/10)</f>
        <v>243</v>
      </c>
      <c r="F56" s="12" cm="1">
        <f t="array" aca="1" ref="F56" ca="1">SUMPRODUCT(MID(0&amp;F36, LARGE(INDEX(ISNUMBER(--MID(F36, ROW(INDIRECT("1:"&amp;LEN(F36))), 1)) * ROW(INDIRECT("1:"&amp;LEN(F36))), 0), ROW(INDIRECT("1:"&amp;LEN(F36))))+1, 1) * 10^ROW(INDIRECT("1:"&amp;LEN(F36)))/10)</f>
        <v>206</v>
      </c>
      <c r="G56" s="12" cm="1">
        <f t="array" aca="1" ref="G56" ca="1">SUMPRODUCT(MID(0&amp;G36, LARGE(INDEX(ISNUMBER(--MID(G36, ROW(INDIRECT("1:"&amp;LEN(G36))), 1)) * ROW(INDIRECT("1:"&amp;LEN(G36))), 0), ROW(INDIRECT("1:"&amp;LEN(G36))))+1, 1) * 10^ROW(INDIRECT("1:"&amp;LEN(G36)))/10)</f>
        <v>239</v>
      </c>
      <c r="H56" s="12" cm="1">
        <f t="array" aca="1" ref="H56" ca="1">SUMPRODUCT(MID(0&amp;H36, LARGE(INDEX(ISNUMBER(--MID(H36, ROW(INDIRECT("1:"&amp;LEN(H36))), 1)) * ROW(INDIRECT("1:"&amp;LEN(H36))), 0), ROW(INDIRECT("1:"&amp;LEN(H36))))+1, 1) * 10^ROW(INDIRECT("1:"&amp;LEN(H36)))/10)</f>
        <v>343</v>
      </c>
      <c r="I56" s="12" cm="1">
        <f t="array" aca="1" ref="I56" ca="1">SUMPRODUCT(MID(0&amp;I36, LARGE(INDEX(ISNUMBER(--MID(I36, ROW(INDIRECT("1:"&amp;LEN(I36))), 1)) * ROW(INDIRECT("1:"&amp;LEN(I36))), 0), ROW(INDIRECT("1:"&amp;LEN(I36))))+1, 1) * 10^ROW(INDIRECT("1:"&amp;LEN(I36)))/10)</f>
        <v>366</v>
      </c>
      <c r="J56" s="12" t="e" cm="1">
        <f t="array" aca="1" ref="J56" ca="1">SUMPRODUCT(MID(0&amp;J36, LARGE(INDEX(ISNUMBER(--MID(J36, ROW(INDIRECT("1:"&amp;LEN(J36))), 1)) * ROW(INDIRECT("1:"&amp;LEN(J36))), 0), ROW(INDIRECT("1:"&amp;LEN(J36))))+1, 1) * 10^ROW(INDIRECT("1:"&amp;LEN(J36)))/10)</f>
        <v>#N/A</v>
      </c>
      <c r="K56" s="12" t="e" cm="1">
        <f t="array" aca="1" ref="K56" ca="1">SUMPRODUCT(MID(0&amp;K36, LARGE(INDEX(ISNUMBER(--MID(K36, ROW(INDIRECT("1:"&amp;LEN(K36))), 1)) * ROW(INDIRECT("1:"&amp;LEN(K36))), 0), ROW(INDIRECT("1:"&amp;LEN(K36))))+1, 1) * 10^ROW(INDIRECT("1:"&amp;LEN(K36)))/10)</f>
        <v>#N/A</v>
      </c>
      <c r="L56" s="12" t="e" cm="1">
        <f t="array" aca="1" ref="L56" ca="1">SUMPRODUCT(MID(0&amp;L36, LARGE(INDEX(ISNUMBER(--MID(L36, ROW(INDIRECT("1:"&amp;LEN(L36))), 1)) * ROW(INDIRECT("1:"&amp;LEN(L36))), 0), ROW(INDIRECT("1:"&amp;LEN(L36))))+1, 1) * 10^ROW(INDIRECT("1:"&amp;LEN(L36)))/10)</f>
        <v>#N/A</v>
      </c>
      <c r="M56" s="12" t="e" cm="1">
        <f t="array" aca="1" ref="M56" ca="1">SUMPRODUCT(MID(0&amp;M36, LARGE(INDEX(ISNUMBER(--MID(M36, ROW(INDIRECT("1:"&amp;LEN(M36))), 1)) * ROW(INDIRECT("1:"&amp;LEN(M36))), 0), ROW(INDIRECT("1:"&amp;LEN(M36))))+1, 1) * 10^ROW(INDIRECT("1:"&amp;LEN(M36)))/10)</f>
        <v>#N/A</v>
      </c>
      <c r="N56" s="12" t="e" cm="1">
        <f t="array" aca="1" ref="N56" ca="1">SUMPRODUCT(MID(0&amp;N36, LARGE(INDEX(ISNUMBER(--MID(N36, ROW(INDIRECT("1:"&amp;LEN(N36))), 1)) * ROW(INDIRECT("1:"&amp;LEN(N36))), 0), ROW(INDIRECT("1:"&amp;LEN(N36))))+1, 1) * 10^ROW(INDIRECT("1:"&amp;LEN(N36)))/10)</f>
        <v>#N/A</v>
      </c>
      <c r="O56" s="28" t="e" cm="1">
        <f t="array" aca="1" ref="O56" ca="1">SUMPRODUCT(MID(0&amp;O36, LARGE(INDEX(ISNUMBER(--MID(O36, ROW(INDIRECT("1:"&amp;LEN(O36))), 1)) * ROW(INDIRECT("1:"&amp;LEN(O36))), 0), ROW(INDIRECT("1:"&amp;LEN(O36))))+1, 1) * 10^ROW(INDIRECT("1:"&amp;LEN(O36)))/10)</f>
        <v>#N/A</v>
      </c>
    </row>
    <row r="57" spans="4:15" ht="18" customHeight="1" x14ac:dyDescent="0.3">
      <c r="D57" s="57" cm="1">
        <f t="array" aca="1" ref="D57" ca="1">SUMPRODUCT(MID(0&amp;D37, LARGE(INDEX(ISNUMBER(--MID(D37, ROW(INDIRECT("1:"&amp;LEN(D37))), 1)) * ROW(INDIRECT("1:"&amp;LEN(D37))), 0), ROW(INDIRECT("1:"&amp;LEN(D37))))+1, 1) * 10^ROW(INDIRECT("1:"&amp;LEN(D37)))/10)</f>
        <v>45</v>
      </c>
      <c r="E57" s="12" cm="1">
        <f t="array" aca="1" ref="E57" ca="1">SUMPRODUCT(MID(0&amp;E37, LARGE(INDEX(ISNUMBER(--MID(E37, ROW(INDIRECT("1:"&amp;LEN(E37))), 1)) * ROW(INDIRECT("1:"&amp;LEN(E37))), 0), ROW(INDIRECT("1:"&amp;LEN(E37))))+1, 1) * 10^ROW(INDIRECT("1:"&amp;LEN(E37)))/10)</f>
        <v>241</v>
      </c>
      <c r="F57" s="12" cm="1">
        <f t="array" aca="1" ref="F57" ca="1">SUMPRODUCT(MID(0&amp;F37, LARGE(INDEX(ISNUMBER(--MID(F37, ROW(INDIRECT("1:"&amp;LEN(F37))), 1)) * ROW(INDIRECT("1:"&amp;LEN(F37))), 0), ROW(INDIRECT("1:"&amp;LEN(F37))))+1, 1) * 10^ROW(INDIRECT("1:"&amp;LEN(F37)))/10)</f>
        <v>207</v>
      </c>
      <c r="G57" s="12" cm="1">
        <f t="array" aca="1" ref="G57" ca="1">SUMPRODUCT(MID(0&amp;G37, LARGE(INDEX(ISNUMBER(--MID(G37, ROW(INDIRECT("1:"&amp;LEN(G37))), 1)) * ROW(INDIRECT("1:"&amp;LEN(G37))), 0), ROW(INDIRECT("1:"&amp;LEN(G37))))+1, 1) * 10^ROW(INDIRECT("1:"&amp;LEN(G37)))/10)</f>
        <v>238</v>
      </c>
      <c r="H57" s="12" cm="1">
        <f t="array" aca="1" ref="H57" ca="1">SUMPRODUCT(MID(0&amp;H37, LARGE(INDEX(ISNUMBER(--MID(H37, ROW(INDIRECT("1:"&amp;LEN(H37))), 1)) * ROW(INDIRECT("1:"&amp;LEN(H37))), 0), ROW(INDIRECT("1:"&amp;LEN(H37))))+1, 1) * 10^ROW(INDIRECT("1:"&amp;LEN(H37)))/10)</f>
        <v>344</v>
      </c>
      <c r="I57" s="12" cm="1">
        <f t="array" aca="1" ref="I57" ca="1">SUMPRODUCT(MID(0&amp;I37, LARGE(INDEX(ISNUMBER(--MID(I37, ROW(INDIRECT("1:"&amp;LEN(I37))), 1)) * ROW(INDIRECT("1:"&amp;LEN(I37))), 0), ROW(INDIRECT("1:"&amp;LEN(I37))))+1, 1) * 10^ROW(INDIRECT("1:"&amp;LEN(I37)))/10)</f>
        <v>389</v>
      </c>
      <c r="J57" s="12" t="e" cm="1">
        <f t="array" aca="1" ref="J57" ca="1">SUMPRODUCT(MID(0&amp;J37, LARGE(INDEX(ISNUMBER(--MID(J37, ROW(INDIRECT("1:"&amp;LEN(J37))), 1)) * ROW(INDIRECT("1:"&amp;LEN(J37))), 0), ROW(INDIRECT("1:"&amp;LEN(J37))))+1, 1) * 10^ROW(INDIRECT("1:"&amp;LEN(J37)))/10)</f>
        <v>#N/A</v>
      </c>
      <c r="K57" s="12" t="e" cm="1">
        <f t="array" aca="1" ref="K57" ca="1">SUMPRODUCT(MID(0&amp;K37, LARGE(INDEX(ISNUMBER(--MID(K37, ROW(INDIRECT("1:"&amp;LEN(K37))), 1)) * ROW(INDIRECT("1:"&amp;LEN(K37))), 0), ROW(INDIRECT("1:"&amp;LEN(K37))))+1, 1) * 10^ROW(INDIRECT("1:"&amp;LEN(K37)))/10)</f>
        <v>#N/A</v>
      </c>
      <c r="L57" s="12" t="e" cm="1">
        <f t="array" aca="1" ref="L57" ca="1">SUMPRODUCT(MID(0&amp;L37, LARGE(INDEX(ISNUMBER(--MID(L37, ROW(INDIRECT("1:"&amp;LEN(L37))), 1)) * ROW(INDIRECT("1:"&amp;LEN(L37))), 0), ROW(INDIRECT("1:"&amp;LEN(L37))))+1, 1) * 10^ROW(INDIRECT("1:"&amp;LEN(L37)))/10)</f>
        <v>#N/A</v>
      </c>
      <c r="M57" s="12" t="e" cm="1">
        <f t="array" aca="1" ref="M57" ca="1">SUMPRODUCT(MID(0&amp;M37, LARGE(INDEX(ISNUMBER(--MID(M37, ROW(INDIRECT("1:"&amp;LEN(M37))), 1)) * ROW(INDIRECT("1:"&amp;LEN(M37))), 0), ROW(INDIRECT("1:"&amp;LEN(M37))))+1, 1) * 10^ROW(INDIRECT("1:"&amp;LEN(M37)))/10)</f>
        <v>#N/A</v>
      </c>
      <c r="N57" s="12" t="e" cm="1">
        <f t="array" aca="1" ref="N57" ca="1">SUMPRODUCT(MID(0&amp;N37, LARGE(INDEX(ISNUMBER(--MID(N37, ROW(INDIRECT("1:"&amp;LEN(N37))), 1)) * ROW(INDIRECT("1:"&amp;LEN(N37))), 0), ROW(INDIRECT("1:"&amp;LEN(N37))))+1, 1) * 10^ROW(INDIRECT("1:"&amp;LEN(N37)))/10)</f>
        <v>#N/A</v>
      </c>
      <c r="O57" s="28" t="e" cm="1">
        <f t="array" aca="1" ref="O57" ca="1">SUMPRODUCT(MID(0&amp;O37, LARGE(INDEX(ISNUMBER(--MID(O37, ROW(INDIRECT("1:"&amp;LEN(O37))), 1)) * ROW(INDIRECT("1:"&amp;LEN(O37))), 0), ROW(INDIRECT("1:"&amp;LEN(O37))))+1, 1) * 10^ROW(INDIRECT("1:"&amp;LEN(O37)))/10)</f>
        <v>#N/A</v>
      </c>
    </row>
    <row r="58" spans="4:15" ht="18" customHeight="1" x14ac:dyDescent="0.3">
      <c r="D58" s="57" cm="1">
        <f t="array" aca="1" ref="D58" ca="1">SUMPRODUCT(MID(0&amp;D38, LARGE(INDEX(ISNUMBER(--MID(D38, ROW(INDIRECT("1:"&amp;LEN(D38))), 1)) * ROW(INDIRECT("1:"&amp;LEN(D38))), 0), ROW(INDIRECT("1:"&amp;LEN(D38))))+1, 1) * 10^ROW(INDIRECT("1:"&amp;LEN(D38)))/10)</f>
        <v>45</v>
      </c>
      <c r="E58" s="12" cm="1">
        <f t="array" aca="1" ref="E58" ca="1">SUMPRODUCT(MID(0&amp;E38, LARGE(INDEX(ISNUMBER(--MID(E38, ROW(INDIRECT("1:"&amp;LEN(E38))), 1)) * ROW(INDIRECT("1:"&amp;LEN(E38))), 0), ROW(INDIRECT("1:"&amp;LEN(E38))))+1, 1) * 10^ROW(INDIRECT("1:"&amp;LEN(E38)))/10)</f>
        <v>241</v>
      </c>
      <c r="F58" s="12" cm="1">
        <f t="array" aca="1" ref="F58" ca="1">SUMPRODUCT(MID(0&amp;F38, LARGE(INDEX(ISNUMBER(--MID(F38, ROW(INDIRECT("1:"&amp;LEN(F38))), 1)) * ROW(INDIRECT("1:"&amp;LEN(F38))), 0), ROW(INDIRECT("1:"&amp;LEN(F38))))+1, 1) * 10^ROW(INDIRECT("1:"&amp;LEN(F38)))/10)</f>
        <v>208</v>
      </c>
      <c r="G58" s="12" cm="1">
        <f t="array" aca="1" ref="G58" ca="1">SUMPRODUCT(MID(0&amp;G38, LARGE(INDEX(ISNUMBER(--MID(G38, ROW(INDIRECT("1:"&amp;LEN(G38))), 1)) * ROW(INDIRECT("1:"&amp;LEN(G38))), 0), ROW(INDIRECT("1:"&amp;LEN(G38))))+1, 1) * 10^ROW(INDIRECT("1:"&amp;LEN(G38)))/10)</f>
        <v>239</v>
      </c>
      <c r="H58" s="12" cm="1">
        <f t="array" aca="1" ref="H58" ca="1">SUMPRODUCT(MID(0&amp;H38, LARGE(INDEX(ISNUMBER(--MID(H38, ROW(INDIRECT("1:"&amp;LEN(H38))), 1)) * ROW(INDIRECT("1:"&amp;LEN(H38))), 0), ROW(INDIRECT("1:"&amp;LEN(H38))))+1, 1) * 10^ROW(INDIRECT("1:"&amp;LEN(H38)))/10)</f>
        <v>343</v>
      </c>
      <c r="I58" s="12" cm="1">
        <f t="array" aca="1" ref="I58" ca="1">SUMPRODUCT(MID(0&amp;I38, LARGE(INDEX(ISNUMBER(--MID(I38, ROW(INDIRECT("1:"&amp;LEN(I38))), 1)) * ROW(INDIRECT("1:"&amp;LEN(I38))), 0), ROW(INDIRECT("1:"&amp;LEN(I38))))+1, 1) * 10^ROW(INDIRECT("1:"&amp;LEN(I38)))/10)</f>
        <v>361</v>
      </c>
      <c r="J58" s="12" t="e" cm="1">
        <f t="array" aca="1" ref="J58" ca="1">SUMPRODUCT(MID(0&amp;J38, LARGE(INDEX(ISNUMBER(--MID(J38, ROW(INDIRECT("1:"&amp;LEN(J38))), 1)) * ROW(INDIRECT("1:"&amp;LEN(J38))), 0), ROW(INDIRECT("1:"&amp;LEN(J38))))+1, 1) * 10^ROW(INDIRECT("1:"&amp;LEN(J38)))/10)</f>
        <v>#N/A</v>
      </c>
      <c r="K58" s="12" t="e" cm="1">
        <f t="array" aca="1" ref="K58" ca="1">SUMPRODUCT(MID(0&amp;K38, LARGE(INDEX(ISNUMBER(--MID(K38, ROW(INDIRECT("1:"&amp;LEN(K38))), 1)) * ROW(INDIRECT("1:"&amp;LEN(K38))), 0), ROW(INDIRECT("1:"&amp;LEN(K38))))+1, 1) * 10^ROW(INDIRECT("1:"&amp;LEN(K38)))/10)</f>
        <v>#N/A</v>
      </c>
      <c r="L58" s="12" t="e" cm="1">
        <f t="array" aca="1" ref="L58" ca="1">SUMPRODUCT(MID(0&amp;L38, LARGE(INDEX(ISNUMBER(--MID(L38, ROW(INDIRECT("1:"&amp;LEN(L38))), 1)) * ROW(INDIRECT("1:"&amp;LEN(L38))), 0), ROW(INDIRECT("1:"&amp;LEN(L38))))+1, 1) * 10^ROW(INDIRECT("1:"&amp;LEN(L38)))/10)</f>
        <v>#N/A</v>
      </c>
      <c r="M58" s="12" t="e" cm="1">
        <f t="array" aca="1" ref="M58" ca="1">SUMPRODUCT(MID(0&amp;M38, LARGE(INDEX(ISNUMBER(--MID(M38, ROW(INDIRECT("1:"&amp;LEN(M38))), 1)) * ROW(INDIRECT("1:"&amp;LEN(M38))), 0), ROW(INDIRECT("1:"&amp;LEN(M38))))+1, 1) * 10^ROW(INDIRECT("1:"&amp;LEN(M38)))/10)</f>
        <v>#N/A</v>
      </c>
      <c r="N58" s="12" t="e" cm="1">
        <f t="array" aca="1" ref="N58" ca="1">SUMPRODUCT(MID(0&amp;N38, LARGE(INDEX(ISNUMBER(--MID(N38, ROW(INDIRECT("1:"&amp;LEN(N38))), 1)) * ROW(INDIRECT("1:"&amp;LEN(N38))), 0), ROW(INDIRECT("1:"&amp;LEN(N38))))+1, 1) * 10^ROW(INDIRECT("1:"&amp;LEN(N38)))/10)</f>
        <v>#N/A</v>
      </c>
      <c r="O58" s="28" t="e" cm="1">
        <f t="array" aca="1" ref="O58" ca="1">SUMPRODUCT(MID(0&amp;O38, LARGE(INDEX(ISNUMBER(--MID(O38, ROW(INDIRECT("1:"&amp;LEN(O38))), 1)) * ROW(INDIRECT("1:"&amp;LEN(O38))), 0), ROW(INDIRECT("1:"&amp;LEN(O38))))+1, 1) * 10^ROW(INDIRECT("1:"&amp;LEN(O38)))/10)</f>
        <v>#N/A</v>
      </c>
    </row>
    <row r="59" spans="4:15" ht="18" customHeight="1" x14ac:dyDescent="0.3">
      <c r="D59" s="57" cm="1">
        <f t="array" aca="1" ref="D59" ca="1">SUMPRODUCT(MID(0&amp;D39, LARGE(INDEX(ISNUMBER(--MID(D39, ROW(INDIRECT("1:"&amp;LEN(D39))), 1)) * ROW(INDIRECT("1:"&amp;LEN(D39))), 0), ROW(INDIRECT("1:"&amp;LEN(D39))))+1, 1) * 10^ROW(INDIRECT("1:"&amp;LEN(D39)))/10)</f>
        <v>45</v>
      </c>
      <c r="E59" s="12" cm="1">
        <f t="array" aca="1" ref="E59" ca="1">SUMPRODUCT(MID(0&amp;E39, LARGE(INDEX(ISNUMBER(--MID(E39, ROW(INDIRECT("1:"&amp;LEN(E39))), 1)) * ROW(INDIRECT("1:"&amp;LEN(E39))), 0), ROW(INDIRECT("1:"&amp;LEN(E39))))+1, 1) * 10^ROW(INDIRECT("1:"&amp;LEN(E39)))/10)</f>
        <v>243</v>
      </c>
      <c r="F59" s="12" cm="1">
        <f t="array" aca="1" ref="F59" ca="1">SUMPRODUCT(MID(0&amp;F39, LARGE(INDEX(ISNUMBER(--MID(F39, ROW(INDIRECT("1:"&amp;LEN(F39))), 1)) * ROW(INDIRECT("1:"&amp;LEN(F39))), 0), ROW(INDIRECT("1:"&amp;LEN(F39))))+1, 1) * 10^ROW(INDIRECT("1:"&amp;LEN(F39)))/10)</f>
        <v>208</v>
      </c>
      <c r="G59" s="12" cm="1">
        <f t="array" aca="1" ref="G59" ca="1">SUMPRODUCT(MID(0&amp;G39, LARGE(INDEX(ISNUMBER(--MID(G39, ROW(INDIRECT("1:"&amp;LEN(G39))), 1)) * ROW(INDIRECT("1:"&amp;LEN(G39))), 0), ROW(INDIRECT("1:"&amp;LEN(G39))))+1, 1) * 10^ROW(INDIRECT("1:"&amp;LEN(G39)))/10)</f>
        <v>0</v>
      </c>
      <c r="H59" s="12" cm="1">
        <f t="array" aca="1" ref="H59" ca="1">SUMPRODUCT(MID(0&amp;H39, LARGE(INDEX(ISNUMBER(--MID(H39, ROW(INDIRECT("1:"&amp;LEN(H39))), 1)) * ROW(INDIRECT("1:"&amp;LEN(H39))), 0), ROW(INDIRECT("1:"&amp;LEN(H39))))+1, 1) * 10^ROW(INDIRECT("1:"&amp;LEN(H39)))/10)</f>
        <v>343</v>
      </c>
      <c r="I59" s="12" cm="1">
        <f t="array" aca="1" ref="I59" ca="1">SUMPRODUCT(MID(0&amp;I39, LARGE(INDEX(ISNUMBER(--MID(I39, ROW(INDIRECT("1:"&amp;LEN(I39))), 1)) * ROW(INDIRECT("1:"&amp;LEN(I39))), 0), ROW(INDIRECT("1:"&amp;LEN(I39))))+1, 1) * 10^ROW(INDIRECT("1:"&amp;LEN(I39)))/10)</f>
        <v>329</v>
      </c>
      <c r="J59" s="12" t="e" cm="1">
        <f t="array" aca="1" ref="J59" ca="1">SUMPRODUCT(MID(0&amp;J39, LARGE(INDEX(ISNUMBER(--MID(J39, ROW(INDIRECT("1:"&amp;LEN(J39))), 1)) * ROW(INDIRECT("1:"&amp;LEN(J39))), 0), ROW(INDIRECT("1:"&amp;LEN(J39))))+1, 1) * 10^ROW(INDIRECT("1:"&amp;LEN(J39)))/10)</f>
        <v>#N/A</v>
      </c>
      <c r="K59" s="12" t="e" cm="1">
        <f t="array" aca="1" ref="K59" ca="1">SUMPRODUCT(MID(0&amp;K39, LARGE(INDEX(ISNUMBER(--MID(K39, ROW(INDIRECT("1:"&amp;LEN(K39))), 1)) * ROW(INDIRECT("1:"&amp;LEN(K39))), 0), ROW(INDIRECT("1:"&amp;LEN(K39))))+1, 1) * 10^ROW(INDIRECT("1:"&amp;LEN(K39)))/10)</f>
        <v>#N/A</v>
      </c>
      <c r="L59" s="12" t="e" cm="1">
        <f t="array" aca="1" ref="L59" ca="1">SUMPRODUCT(MID(0&amp;L39, LARGE(INDEX(ISNUMBER(--MID(L39, ROW(INDIRECT("1:"&amp;LEN(L39))), 1)) * ROW(INDIRECT("1:"&amp;LEN(L39))), 0), ROW(INDIRECT("1:"&amp;LEN(L39))))+1, 1) * 10^ROW(INDIRECT("1:"&amp;LEN(L39)))/10)</f>
        <v>#N/A</v>
      </c>
      <c r="M59" s="12" t="e" cm="1">
        <f t="array" aca="1" ref="M59" ca="1">SUMPRODUCT(MID(0&amp;M39, LARGE(INDEX(ISNUMBER(--MID(M39, ROW(INDIRECT("1:"&amp;LEN(M39))), 1)) * ROW(INDIRECT("1:"&amp;LEN(M39))), 0), ROW(INDIRECT("1:"&amp;LEN(M39))))+1, 1) * 10^ROW(INDIRECT("1:"&amp;LEN(M39)))/10)</f>
        <v>#N/A</v>
      </c>
      <c r="N59" s="12" t="e" cm="1">
        <f t="array" aca="1" ref="N59" ca="1">SUMPRODUCT(MID(0&amp;N39, LARGE(INDEX(ISNUMBER(--MID(N39, ROW(INDIRECT("1:"&amp;LEN(N39))), 1)) * ROW(INDIRECT("1:"&amp;LEN(N39))), 0), ROW(INDIRECT("1:"&amp;LEN(N39))))+1, 1) * 10^ROW(INDIRECT("1:"&amp;LEN(N39)))/10)</f>
        <v>#N/A</v>
      </c>
      <c r="O59" s="28" t="e" cm="1">
        <f t="array" aca="1" ref="O59" ca="1">SUMPRODUCT(MID(0&amp;O39, LARGE(INDEX(ISNUMBER(--MID(O39, ROW(INDIRECT("1:"&amp;LEN(O39))), 1)) * ROW(INDIRECT("1:"&amp;LEN(O39))), 0), ROW(INDIRECT("1:"&amp;LEN(O39))))+1, 1) * 10^ROW(INDIRECT("1:"&amp;LEN(O39)))/10)</f>
        <v>#N/A</v>
      </c>
    </row>
    <row r="60" spans="4:15" ht="18" customHeight="1" x14ac:dyDescent="0.3">
      <c r="D60" s="57" cm="1">
        <f t="array" aca="1" ref="D60" ca="1">SUMPRODUCT(MID(0&amp;D40, LARGE(INDEX(ISNUMBER(--MID(D40, ROW(INDIRECT("1:"&amp;LEN(D40))), 1)) * ROW(INDIRECT("1:"&amp;LEN(D40))), 0), ROW(INDIRECT("1:"&amp;LEN(D40))))+1, 1) * 10^ROW(INDIRECT("1:"&amp;LEN(D40)))/10)</f>
        <v>45</v>
      </c>
      <c r="E60" s="12" cm="1">
        <f t="array" aca="1" ref="E60" ca="1">SUMPRODUCT(MID(0&amp;E40, LARGE(INDEX(ISNUMBER(--MID(E40, ROW(INDIRECT("1:"&amp;LEN(E40))), 1)) * ROW(INDIRECT("1:"&amp;LEN(E40))), 0), ROW(INDIRECT("1:"&amp;LEN(E40))))+1, 1) * 10^ROW(INDIRECT("1:"&amp;LEN(E40)))/10)</f>
        <v>243</v>
      </c>
      <c r="F60" s="12" cm="1">
        <f t="array" aca="1" ref="F60" ca="1">SUMPRODUCT(MID(0&amp;F40, LARGE(INDEX(ISNUMBER(--MID(F40, ROW(INDIRECT("1:"&amp;LEN(F40))), 1)) * ROW(INDIRECT("1:"&amp;LEN(F40))), 0), ROW(INDIRECT("1:"&amp;LEN(F40))))+1, 1) * 10^ROW(INDIRECT("1:"&amp;LEN(F40)))/10)</f>
        <v>207</v>
      </c>
      <c r="G60" s="12" cm="1">
        <f t="array" aca="1" ref="G60" ca="1">SUMPRODUCT(MID(0&amp;G40, LARGE(INDEX(ISNUMBER(--MID(G40, ROW(INDIRECT("1:"&amp;LEN(G40))), 1)) * ROW(INDIRECT("1:"&amp;LEN(G40))), 0), ROW(INDIRECT("1:"&amp;LEN(G40))))+1, 1) * 10^ROW(INDIRECT("1:"&amp;LEN(G40)))/10)</f>
        <v>242</v>
      </c>
      <c r="H60" s="12" cm="1">
        <f t="array" aca="1" ref="H60" ca="1">SUMPRODUCT(MID(0&amp;H40, LARGE(INDEX(ISNUMBER(--MID(H40, ROW(INDIRECT("1:"&amp;LEN(H40))), 1)) * ROW(INDIRECT("1:"&amp;LEN(H40))), 0), ROW(INDIRECT("1:"&amp;LEN(H40))))+1, 1) * 10^ROW(INDIRECT("1:"&amp;LEN(H40)))/10)</f>
        <v>297</v>
      </c>
      <c r="I60" s="12" cm="1">
        <f t="array" aca="1" ref="I60" ca="1">SUMPRODUCT(MID(0&amp;I40, LARGE(INDEX(ISNUMBER(--MID(I40, ROW(INDIRECT("1:"&amp;LEN(I40))), 1)) * ROW(INDIRECT("1:"&amp;LEN(I40))), 0), ROW(INDIRECT("1:"&amp;LEN(I40))))+1, 1) * 10^ROW(INDIRECT("1:"&amp;LEN(I40)))/10)</f>
        <v>0</v>
      </c>
      <c r="J60" s="12" t="e" cm="1">
        <f t="array" aca="1" ref="J60" ca="1">SUMPRODUCT(MID(0&amp;J40, LARGE(INDEX(ISNUMBER(--MID(J40, ROW(INDIRECT("1:"&amp;LEN(J40))), 1)) * ROW(INDIRECT("1:"&amp;LEN(J40))), 0), ROW(INDIRECT("1:"&amp;LEN(J40))))+1, 1) * 10^ROW(INDIRECT("1:"&amp;LEN(J40)))/10)</f>
        <v>#N/A</v>
      </c>
      <c r="K60" s="12" t="e" cm="1">
        <f t="array" aca="1" ref="K60" ca="1">SUMPRODUCT(MID(0&amp;K40, LARGE(INDEX(ISNUMBER(--MID(K40, ROW(INDIRECT("1:"&amp;LEN(K40))), 1)) * ROW(INDIRECT("1:"&amp;LEN(K40))), 0), ROW(INDIRECT("1:"&amp;LEN(K40))))+1, 1) * 10^ROW(INDIRECT("1:"&amp;LEN(K40)))/10)</f>
        <v>#N/A</v>
      </c>
      <c r="L60" s="12" t="e" cm="1">
        <f t="array" aca="1" ref="L60" ca="1">SUMPRODUCT(MID(0&amp;L40, LARGE(INDEX(ISNUMBER(--MID(L40, ROW(INDIRECT("1:"&amp;LEN(L40))), 1)) * ROW(INDIRECT("1:"&amp;LEN(L40))), 0), ROW(INDIRECT("1:"&amp;LEN(L40))))+1, 1) * 10^ROW(INDIRECT("1:"&amp;LEN(L40)))/10)</f>
        <v>#N/A</v>
      </c>
      <c r="M60" s="12" t="e" cm="1">
        <f t="array" aca="1" ref="M60" ca="1">SUMPRODUCT(MID(0&amp;M40, LARGE(INDEX(ISNUMBER(--MID(M40, ROW(INDIRECT("1:"&amp;LEN(M40))), 1)) * ROW(INDIRECT("1:"&amp;LEN(M40))), 0), ROW(INDIRECT("1:"&amp;LEN(M40))))+1, 1) * 10^ROW(INDIRECT("1:"&amp;LEN(M40)))/10)</f>
        <v>#N/A</v>
      </c>
      <c r="N60" s="12" t="e" cm="1">
        <f t="array" aca="1" ref="N60" ca="1">SUMPRODUCT(MID(0&amp;N40, LARGE(INDEX(ISNUMBER(--MID(N40, ROW(INDIRECT("1:"&amp;LEN(N40))), 1)) * ROW(INDIRECT("1:"&amp;LEN(N40))), 0), ROW(INDIRECT("1:"&amp;LEN(N40))))+1, 1) * 10^ROW(INDIRECT("1:"&amp;LEN(N40)))/10)</f>
        <v>#N/A</v>
      </c>
      <c r="O60" s="28" t="e" cm="1">
        <f t="array" aca="1" ref="O60" ca="1">SUMPRODUCT(MID(0&amp;O40, LARGE(INDEX(ISNUMBER(--MID(O40, ROW(INDIRECT("1:"&amp;LEN(O40))), 1)) * ROW(INDIRECT("1:"&amp;LEN(O40))), 0), ROW(INDIRECT("1:"&amp;LEN(O40))))+1, 1) * 10^ROW(INDIRECT("1:"&amp;LEN(O40)))/10)</f>
        <v>#N/A</v>
      </c>
    </row>
    <row r="61" spans="4:15" ht="18" customHeight="1" x14ac:dyDescent="0.3">
      <c r="D61" s="57" cm="1">
        <f t="array" aca="1" ref="D61" ca="1">SUMPRODUCT(MID(0&amp;D41, LARGE(INDEX(ISNUMBER(--MID(D41, ROW(INDIRECT("1:"&amp;LEN(D41))), 1)) * ROW(INDIRECT("1:"&amp;LEN(D41))), 0), ROW(INDIRECT("1:"&amp;LEN(D41))))+1, 1) * 10^ROW(INDIRECT("1:"&amp;LEN(D41)))/10)</f>
        <v>45</v>
      </c>
      <c r="E61" s="12" cm="1">
        <f t="array" aca="1" ref="E61" ca="1">SUMPRODUCT(MID(0&amp;E41, LARGE(INDEX(ISNUMBER(--MID(E41, ROW(INDIRECT("1:"&amp;LEN(E41))), 1)) * ROW(INDIRECT("1:"&amp;LEN(E41))), 0), ROW(INDIRECT("1:"&amp;LEN(E41))))+1, 1) * 10^ROW(INDIRECT("1:"&amp;LEN(E41)))/10)</f>
        <v>0</v>
      </c>
      <c r="F61" s="12" cm="1">
        <f t="array" aca="1" ref="F61" ca="1">SUMPRODUCT(MID(0&amp;F41, LARGE(INDEX(ISNUMBER(--MID(F41, ROW(INDIRECT("1:"&amp;LEN(F41))), 1)) * ROW(INDIRECT("1:"&amp;LEN(F41))), 0), ROW(INDIRECT("1:"&amp;LEN(F41))))+1, 1) * 10^ROW(INDIRECT("1:"&amp;LEN(F41)))/10)</f>
        <v>206</v>
      </c>
      <c r="G61" s="12" cm="1">
        <f t="array" aca="1" ref="G61" ca="1">SUMPRODUCT(MID(0&amp;G41, LARGE(INDEX(ISNUMBER(--MID(G41, ROW(INDIRECT("1:"&amp;LEN(G41))), 1)) * ROW(INDIRECT("1:"&amp;LEN(G41))), 0), ROW(INDIRECT("1:"&amp;LEN(G41))))+1, 1) * 10^ROW(INDIRECT("1:"&amp;LEN(G41)))/10)</f>
        <v>240</v>
      </c>
      <c r="H61" s="12" cm="1">
        <f t="array" aca="1" ref="H61" ca="1">SUMPRODUCT(MID(0&amp;H41, LARGE(INDEX(ISNUMBER(--MID(H41, ROW(INDIRECT("1:"&amp;LEN(H41))), 1)) * ROW(INDIRECT("1:"&amp;LEN(H41))), 0), ROW(INDIRECT("1:"&amp;LEN(H41))))+1, 1) * 10^ROW(INDIRECT("1:"&amp;LEN(H41)))/10)</f>
        <v>318</v>
      </c>
      <c r="I61" s="12" cm="1">
        <f t="array" aca="1" ref="I61" ca="1">SUMPRODUCT(MID(0&amp;I41, LARGE(INDEX(ISNUMBER(--MID(I41, ROW(INDIRECT("1:"&amp;LEN(I41))), 1)) * ROW(INDIRECT("1:"&amp;LEN(I41))), 0), ROW(INDIRECT("1:"&amp;LEN(I41))))+1, 1) * 10^ROW(INDIRECT("1:"&amp;LEN(I41)))/10)</f>
        <v>384</v>
      </c>
      <c r="J61" s="12" t="e" cm="1">
        <f t="array" aca="1" ref="J61" ca="1">SUMPRODUCT(MID(0&amp;J41, LARGE(INDEX(ISNUMBER(--MID(J41, ROW(INDIRECT("1:"&amp;LEN(J41))), 1)) * ROW(INDIRECT("1:"&amp;LEN(J41))), 0), ROW(INDIRECT("1:"&amp;LEN(J41))))+1, 1) * 10^ROW(INDIRECT("1:"&amp;LEN(J41)))/10)</f>
        <v>#N/A</v>
      </c>
      <c r="K61" s="12" t="e" cm="1">
        <f t="array" aca="1" ref="K61" ca="1">SUMPRODUCT(MID(0&amp;K41, LARGE(INDEX(ISNUMBER(--MID(K41, ROW(INDIRECT("1:"&amp;LEN(K41))), 1)) * ROW(INDIRECT("1:"&amp;LEN(K41))), 0), ROW(INDIRECT("1:"&amp;LEN(K41))))+1, 1) * 10^ROW(INDIRECT("1:"&amp;LEN(K41)))/10)</f>
        <v>#N/A</v>
      </c>
      <c r="L61" s="12" t="e" cm="1">
        <f t="array" aca="1" ref="L61" ca="1">SUMPRODUCT(MID(0&amp;L41, LARGE(INDEX(ISNUMBER(--MID(L41, ROW(INDIRECT("1:"&amp;LEN(L41))), 1)) * ROW(INDIRECT("1:"&amp;LEN(L41))), 0), ROW(INDIRECT("1:"&amp;LEN(L41))))+1, 1) * 10^ROW(INDIRECT("1:"&amp;LEN(L41)))/10)</f>
        <v>#N/A</v>
      </c>
      <c r="M61" s="12" t="e" cm="1">
        <f t="array" aca="1" ref="M61" ca="1">SUMPRODUCT(MID(0&amp;M41, LARGE(INDEX(ISNUMBER(--MID(M41, ROW(INDIRECT("1:"&amp;LEN(M41))), 1)) * ROW(INDIRECT("1:"&amp;LEN(M41))), 0), ROW(INDIRECT("1:"&amp;LEN(M41))))+1, 1) * 10^ROW(INDIRECT("1:"&amp;LEN(M41)))/10)</f>
        <v>#N/A</v>
      </c>
      <c r="N61" s="12" t="e" cm="1">
        <f t="array" aca="1" ref="N61" ca="1">SUMPRODUCT(MID(0&amp;N41, LARGE(INDEX(ISNUMBER(--MID(N41, ROW(INDIRECT("1:"&amp;LEN(N41))), 1)) * ROW(INDIRECT("1:"&amp;LEN(N41))), 0), ROW(INDIRECT("1:"&amp;LEN(N41))))+1, 1) * 10^ROW(INDIRECT("1:"&amp;LEN(N41)))/10)</f>
        <v>#N/A</v>
      </c>
      <c r="O61" s="28" t="e" cm="1">
        <f t="array" aca="1" ref="O61" ca="1">SUMPRODUCT(MID(0&amp;O41, LARGE(INDEX(ISNUMBER(--MID(O41, ROW(INDIRECT("1:"&amp;LEN(O41))), 1)) * ROW(INDIRECT("1:"&amp;LEN(O41))), 0), ROW(INDIRECT("1:"&amp;LEN(O41))))+1, 1) * 10^ROW(INDIRECT("1:"&amp;LEN(O41)))/10)</f>
        <v>#N/A</v>
      </c>
    </row>
    <row r="62" spans="4:15" ht="18" customHeight="1" x14ac:dyDescent="0.3">
      <c r="D62" s="57" cm="1">
        <f t="array" aca="1" ref="D62" ca="1">SUMPRODUCT(MID(0&amp;D42, LARGE(INDEX(ISNUMBER(--MID(D42, ROW(INDIRECT("1:"&amp;LEN(D42))), 1)) * ROW(INDIRECT("1:"&amp;LEN(D42))), 0), ROW(INDIRECT("1:"&amp;LEN(D42))))+1, 1) * 10^ROW(INDIRECT("1:"&amp;LEN(D42)))/10)</f>
        <v>45</v>
      </c>
      <c r="E62" s="12" cm="1">
        <f t="array" aca="1" ref="E62" ca="1">SUMPRODUCT(MID(0&amp;E42, LARGE(INDEX(ISNUMBER(--MID(E42, ROW(INDIRECT("1:"&amp;LEN(E42))), 1)) * ROW(INDIRECT("1:"&amp;LEN(E42))), 0), ROW(INDIRECT("1:"&amp;LEN(E42))))+1, 1) * 10^ROW(INDIRECT("1:"&amp;LEN(E42)))/10)</f>
        <v>0</v>
      </c>
      <c r="F62" s="12" cm="1">
        <f t="array" aca="1" ref="F62" ca="1">SUMPRODUCT(MID(0&amp;F42, LARGE(INDEX(ISNUMBER(--MID(F42, ROW(INDIRECT("1:"&amp;LEN(F42))), 1)) * ROW(INDIRECT("1:"&amp;LEN(F42))), 0), ROW(INDIRECT("1:"&amp;LEN(F42))))+1, 1) * 10^ROW(INDIRECT("1:"&amp;LEN(F42)))/10)</f>
        <v>207</v>
      </c>
      <c r="G62" s="12" cm="1">
        <f t="array" aca="1" ref="G62" ca="1">SUMPRODUCT(MID(0&amp;G42, LARGE(INDEX(ISNUMBER(--MID(G42, ROW(INDIRECT("1:"&amp;LEN(G42))), 1)) * ROW(INDIRECT("1:"&amp;LEN(G42))), 0), ROW(INDIRECT("1:"&amp;LEN(G42))))+1, 1) * 10^ROW(INDIRECT("1:"&amp;LEN(G42)))/10)</f>
        <v>237</v>
      </c>
      <c r="H62" s="12" cm="1">
        <f t="array" aca="1" ref="H62" ca="1">SUMPRODUCT(MID(0&amp;H42, LARGE(INDEX(ISNUMBER(--MID(H42, ROW(INDIRECT("1:"&amp;LEN(H42))), 1)) * ROW(INDIRECT("1:"&amp;LEN(H42))), 0), ROW(INDIRECT("1:"&amp;LEN(H42))))+1, 1) * 10^ROW(INDIRECT("1:"&amp;LEN(H42)))/10)</f>
        <v>342</v>
      </c>
      <c r="I62" s="12" cm="1">
        <f t="array" aca="1" ref="I62" ca="1">SUMPRODUCT(MID(0&amp;I42, LARGE(INDEX(ISNUMBER(--MID(I42, ROW(INDIRECT("1:"&amp;LEN(I42))), 1)) * ROW(INDIRECT("1:"&amp;LEN(I42))), 0), ROW(INDIRECT("1:"&amp;LEN(I42))))+1, 1) * 10^ROW(INDIRECT("1:"&amp;LEN(I42)))/10)</f>
        <v>382</v>
      </c>
      <c r="J62" s="12" t="e" cm="1">
        <f t="array" aca="1" ref="J62" ca="1">SUMPRODUCT(MID(0&amp;J42, LARGE(INDEX(ISNUMBER(--MID(J42, ROW(INDIRECT("1:"&amp;LEN(J42))), 1)) * ROW(INDIRECT("1:"&amp;LEN(J42))), 0), ROW(INDIRECT("1:"&amp;LEN(J42))))+1, 1) * 10^ROW(INDIRECT("1:"&amp;LEN(J42)))/10)</f>
        <v>#N/A</v>
      </c>
      <c r="K62" s="12" t="e" cm="1">
        <f t="array" aca="1" ref="K62" ca="1">SUMPRODUCT(MID(0&amp;K42, LARGE(INDEX(ISNUMBER(--MID(K42, ROW(INDIRECT("1:"&amp;LEN(K42))), 1)) * ROW(INDIRECT("1:"&amp;LEN(K42))), 0), ROW(INDIRECT("1:"&amp;LEN(K42))))+1, 1) * 10^ROW(INDIRECT("1:"&amp;LEN(K42)))/10)</f>
        <v>#N/A</v>
      </c>
      <c r="L62" s="12" t="e" cm="1">
        <f t="array" aca="1" ref="L62" ca="1">SUMPRODUCT(MID(0&amp;L42, LARGE(INDEX(ISNUMBER(--MID(L42, ROW(INDIRECT("1:"&amp;LEN(L42))), 1)) * ROW(INDIRECT("1:"&amp;LEN(L42))), 0), ROW(INDIRECT("1:"&amp;LEN(L42))))+1, 1) * 10^ROW(INDIRECT("1:"&amp;LEN(L42)))/10)</f>
        <v>#N/A</v>
      </c>
      <c r="M62" s="12" t="e" cm="1">
        <f t="array" aca="1" ref="M62" ca="1">SUMPRODUCT(MID(0&amp;M42, LARGE(INDEX(ISNUMBER(--MID(M42, ROW(INDIRECT("1:"&amp;LEN(M42))), 1)) * ROW(INDIRECT("1:"&amp;LEN(M42))), 0), ROW(INDIRECT("1:"&amp;LEN(M42))))+1, 1) * 10^ROW(INDIRECT("1:"&amp;LEN(M42)))/10)</f>
        <v>#N/A</v>
      </c>
      <c r="N62" s="12" t="e" cm="1">
        <f t="array" aca="1" ref="N62" ca="1">SUMPRODUCT(MID(0&amp;N42, LARGE(INDEX(ISNUMBER(--MID(N42, ROW(INDIRECT("1:"&amp;LEN(N42))), 1)) * ROW(INDIRECT("1:"&amp;LEN(N42))), 0), ROW(INDIRECT("1:"&amp;LEN(N42))))+1, 1) * 10^ROW(INDIRECT("1:"&amp;LEN(N42)))/10)</f>
        <v>#N/A</v>
      </c>
      <c r="O62" s="28" t="e" cm="1">
        <f t="array" aca="1" ref="O62" ca="1">SUMPRODUCT(MID(0&amp;O42, LARGE(INDEX(ISNUMBER(--MID(O42, ROW(INDIRECT("1:"&amp;LEN(O42))), 1)) * ROW(INDIRECT("1:"&amp;LEN(O42))), 0), ROW(INDIRECT("1:"&amp;LEN(O42))))+1, 1) * 10^ROW(INDIRECT("1:"&amp;LEN(O42)))/10)</f>
        <v>#N/A</v>
      </c>
    </row>
    <row r="63" spans="4:15" ht="18" customHeight="1" x14ac:dyDescent="0.3">
      <c r="D63" s="57" cm="1">
        <f t="array" aca="1" ref="D63" ca="1">SUMPRODUCT(MID(0&amp;D43, LARGE(INDEX(ISNUMBER(--MID(D43, ROW(INDIRECT("1:"&amp;LEN(D43))), 1)) * ROW(INDIRECT("1:"&amp;LEN(D43))), 0), ROW(INDIRECT("1:"&amp;LEN(D43))))+1, 1) * 10^ROW(INDIRECT("1:"&amp;LEN(D43)))/10)</f>
        <v>45</v>
      </c>
      <c r="E63" s="12" cm="1">
        <f t="array" aca="1" ref="E63" ca="1">SUMPRODUCT(MID(0&amp;E43, LARGE(INDEX(ISNUMBER(--MID(E43, ROW(INDIRECT("1:"&amp;LEN(E43))), 1)) * ROW(INDIRECT("1:"&amp;LEN(E43))), 0), ROW(INDIRECT("1:"&amp;LEN(E43))))+1, 1) * 10^ROW(INDIRECT("1:"&amp;LEN(E43)))/10)</f>
        <v>242</v>
      </c>
      <c r="F63" s="12" cm="1">
        <f t="array" aca="1" ref="F63" ca="1">SUMPRODUCT(MID(0&amp;F43, LARGE(INDEX(ISNUMBER(--MID(F43, ROW(INDIRECT("1:"&amp;LEN(F43))), 1)) * ROW(INDIRECT("1:"&amp;LEN(F43))), 0), ROW(INDIRECT("1:"&amp;LEN(F43))))+1, 1) * 10^ROW(INDIRECT("1:"&amp;LEN(F43)))/10)</f>
        <v>206</v>
      </c>
      <c r="G63" s="12" cm="1">
        <f t="array" aca="1" ref="G63" ca="1">SUMPRODUCT(MID(0&amp;G43, LARGE(INDEX(ISNUMBER(--MID(G43, ROW(INDIRECT("1:"&amp;LEN(G43))), 1)) * ROW(INDIRECT("1:"&amp;LEN(G43))), 0), ROW(INDIRECT("1:"&amp;LEN(G43))))+1, 1) * 10^ROW(INDIRECT("1:"&amp;LEN(G43)))/10)</f>
        <v>238</v>
      </c>
      <c r="H63" s="12" cm="1">
        <f t="array" aca="1" ref="H63" ca="1">SUMPRODUCT(MID(0&amp;H43, LARGE(INDEX(ISNUMBER(--MID(H43, ROW(INDIRECT("1:"&amp;LEN(H43))), 1)) * ROW(INDIRECT("1:"&amp;LEN(H43))), 0), ROW(INDIRECT("1:"&amp;LEN(H43))))+1, 1) * 10^ROW(INDIRECT("1:"&amp;LEN(H43)))/10)</f>
        <v>0</v>
      </c>
      <c r="I63" s="12" cm="1">
        <f t="array" aca="1" ref="I63" ca="1">SUMPRODUCT(MID(0&amp;I43, LARGE(INDEX(ISNUMBER(--MID(I43, ROW(INDIRECT("1:"&amp;LEN(I43))), 1)) * ROW(INDIRECT("1:"&amp;LEN(I43))), 0), ROW(INDIRECT("1:"&amp;LEN(I43))))+1, 1) * 10^ROW(INDIRECT("1:"&amp;LEN(I43)))/10)</f>
        <v>306</v>
      </c>
      <c r="J63" s="12" t="e" cm="1">
        <f t="array" aca="1" ref="J63" ca="1">SUMPRODUCT(MID(0&amp;J43, LARGE(INDEX(ISNUMBER(--MID(J43, ROW(INDIRECT("1:"&amp;LEN(J43))), 1)) * ROW(INDIRECT("1:"&amp;LEN(J43))), 0), ROW(INDIRECT("1:"&amp;LEN(J43))))+1, 1) * 10^ROW(INDIRECT("1:"&amp;LEN(J43)))/10)</f>
        <v>#N/A</v>
      </c>
      <c r="K63" s="12" t="e" cm="1">
        <f t="array" aca="1" ref="K63" ca="1">SUMPRODUCT(MID(0&amp;K43, LARGE(INDEX(ISNUMBER(--MID(K43, ROW(INDIRECT("1:"&amp;LEN(K43))), 1)) * ROW(INDIRECT("1:"&amp;LEN(K43))), 0), ROW(INDIRECT("1:"&amp;LEN(K43))))+1, 1) * 10^ROW(INDIRECT("1:"&amp;LEN(K43)))/10)</f>
        <v>#N/A</v>
      </c>
      <c r="L63" s="12" t="e" cm="1">
        <f t="array" aca="1" ref="L63" ca="1">SUMPRODUCT(MID(0&amp;L43, LARGE(INDEX(ISNUMBER(--MID(L43, ROW(INDIRECT("1:"&amp;LEN(L43))), 1)) * ROW(INDIRECT("1:"&amp;LEN(L43))), 0), ROW(INDIRECT("1:"&amp;LEN(L43))))+1, 1) * 10^ROW(INDIRECT("1:"&amp;LEN(L43)))/10)</f>
        <v>#N/A</v>
      </c>
      <c r="M63" s="12" t="e" cm="1">
        <f t="array" aca="1" ref="M63" ca="1">SUMPRODUCT(MID(0&amp;M43, LARGE(INDEX(ISNUMBER(--MID(M43, ROW(INDIRECT("1:"&amp;LEN(M43))), 1)) * ROW(INDIRECT("1:"&amp;LEN(M43))), 0), ROW(INDIRECT("1:"&amp;LEN(M43))))+1, 1) * 10^ROW(INDIRECT("1:"&amp;LEN(M43)))/10)</f>
        <v>#N/A</v>
      </c>
      <c r="N63" s="12" t="e" cm="1">
        <f t="array" aca="1" ref="N63" ca="1">SUMPRODUCT(MID(0&amp;N43, LARGE(INDEX(ISNUMBER(--MID(N43, ROW(INDIRECT("1:"&amp;LEN(N43))), 1)) * ROW(INDIRECT("1:"&amp;LEN(N43))), 0), ROW(INDIRECT("1:"&amp;LEN(N43))))+1, 1) * 10^ROW(INDIRECT("1:"&amp;LEN(N43)))/10)</f>
        <v>#N/A</v>
      </c>
      <c r="O63" s="28" t="e" cm="1">
        <f t="array" aca="1" ref="O63" ca="1">SUMPRODUCT(MID(0&amp;O43, LARGE(INDEX(ISNUMBER(--MID(O43, ROW(INDIRECT("1:"&amp;LEN(O43))), 1)) * ROW(INDIRECT("1:"&amp;LEN(O43))), 0), ROW(INDIRECT("1:"&amp;LEN(O43))))+1, 1) * 10^ROW(INDIRECT("1:"&amp;LEN(O43)))/10)</f>
        <v>#N/A</v>
      </c>
    </row>
    <row r="64" spans="4:15" ht="18" customHeight="1" x14ac:dyDescent="0.3">
      <c r="D64" s="57" cm="1">
        <f t="array" aca="1" ref="D64" ca="1">SUMPRODUCT(MID(0&amp;D44, LARGE(INDEX(ISNUMBER(--MID(D44, ROW(INDIRECT("1:"&amp;LEN(D44))), 1)) * ROW(INDIRECT("1:"&amp;LEN(D44))), 0), ROW(INDIRECT("1:"&amp;LEN(D44))))+1, 1) * 10^ROW(INDIRECT("1:"&amp;LEN(D44)))/10)</f>
        <v>45</v>
      </c>
      <c r="E64" s="12" cm="1">
        <f t="array" aca="1" ref="E64" ca="1">SUMPRODUCT(MID(0&amp;E44, LARGE(INDEX(ISNUMBER(--MID(E44, ROW(INDIRECT("1:"&amp;LEN(E44))), 1)) * ROW(INDIRECT("1:"&amp;LEN(E44))), 0), ROW(INDIRECT("1:"&amp;LEN(E44))))+1, 1) * 10^ROW(INDIRECT("1:"&amp;LEN(E44)))/10)</f>
        <v>238</v>
      </c>
      <c r="F64" s="12" cm="1">
        <f t="array" aca="1" ref="F64" ca="1">SUMPRODUCT(MID(0&amp;F44, LARGE(INDEX(ISNUMBER(--MID(F44, ROW(INDIRECT("1:"&amp;LEN(F44))), 1)) * ROW(INDIRECT("1:"&amp;LEN(F44))), 0), ROW(INDIRECT("1:"&amp;LEN(F44))))+1, 1) * 10^ROW(INDIRECT("1:"&amp;LEN(F44)))/10)</f>
        <v>207</v>
      </c>
      <c r="G64" s="12" cm="1">
        <f t="array" aca="1" ref="G64" ca="1">SUMPRODUCT(MID(0&amp;G44, LARGE(INDEX(ISNUMBER(--MID(G44, ROW(INDIRECT("1:"&amp;LEN(G44))), 1)) * ROW(INDIRECT("1:"&amp;LEN(G44))), 0), ROW(INDIRECT("1:"&amp;LEN(G44))))+1, 1) * 10^ROW(INDIRECT("1:"&amp;LEN(G44)))/10)</f>
        <v>217</v>
      </c>
      <c r="H64" s="12" cm="1">
        <f t="array" aca="1" ref="H64" ca="1">SUMPRODUCT(MID(0&amp;H44, LARGE(INDEX(ISNUMBER(--MID(H44, ROW(INDIRECT("1:"&amp;LEN(H44))), 1)) * ROW(INDIRECT("1:"&amp;LEN(H44))), 0), ROW(INDIRECT("1:"&amp;LEN(H44))))+1, 1) * 10^ROW(INDIRECT("1:"&amp;LEN(H44)))/10)</f>
        <v>309</v>
      </c>
      <c r="I64" s="12" cm="1">
        <f t="array" aca="1" ref="I64" ca="1">SUMPRODUCT(MID(0&amp;I44, LARGE(INDEX(ISNUMBER(--MID(I44, ROW(INDIRECT("1:"&amp;LEN(I44))), 1)) * ROW(INDIRECT("1:"&amp;LEN(I44))), 0), ROW(INDIRECT("1:"&amp;LEN(I44))))+1, 1) * 10^ROW(INDIRECT("1:"&amp;LEN(I44)))/10)</f>
        <v>0</v>
      </c>
      <c r="J64" s="12" t="e" cm="1">
        <f t="array" aca="1" ref="J64" ca="1">SUMPRODUCT(MID(0&amp;J44, LARGE(INDEX(ISNUMBER(--MID(J44, ROW(INDIRECT("1:"&amp;LEN(J44))), 1)) * ROW(INDIRECT("1:"&amp;LEN(J44))), 0), ROW(INDIRECT("1:"&amp;LEN(J44))))+1, 1) * 10^ROW(INDIRECT("1:"&amp;LEN(J44)))/10)</f>
        <v>#N/A</v>
      </c>
      <c r="K64" s="12" t="e" cm="1">
        <f t="array" aca="1" ref="K64" ca="1">SUMPRODUCT(MID(0&amp;K44, LARGE(INDEX(ISNUMBER(--MID(K44, ROW(INDIRECT("1:"&amp;LEN(K44))), 1)) * ROW(INDIRECT("1:"&amp;LEN(K44))), 0), ROW(INDIRECT("1:"&amp;LEN(K44))))+1, 1) * 10^ROW(INDIRECT("1:"&amp;LEN(K44)))/10)</f>
        <v>#N/A</v>
      </c>
      <c r="L64" s="12" t="e" cm="1">
        <f t="array" aca="1" ref="L64" ca="1">SUMPRODUCT(MID(0&amp;L44, LARGE(INDEX(ISNUMBER(--MID(L44, ROW(INDIRECT("1:"&amp;LEN(L44))), 1)) * ROW(INDIRECT("1:"&amp;LEN(L44))), 0), ROW(INDIRECT("1:"&amp;LEN(L44))))+1, 1) * 10^ROW(INDIRECT("1:"&amp;LEN(L44)))/10)</f>
        <v>#N/A</v>
      </c>
      <c r="M64" s="12" t="e" cm="1">
        <f t="array" aca="1" ref="M64" ca="1">SUMPRODUCT(MID(0&amp;M44, LARGE(INDEX(ISNUMBER(--MID(M44, ROW(INDIRECT("1:"&amp;LEN(M44))), 1)) * ROW(INDIRECT("1:"&amp;LEN(M44))), 0), ROW(INDIRECT("1:"&amp;LEN(M44))))+1, 1) * 10^ROW(INDIRECT("1:"&amp;LEN(M44)))/10)</f>
        <v>#N/A</v>
      </c>
      <c r="N64" s="12" t="e" cm="1">
        <f t="array" aca="1" ref="N64" ca="1">SUMPRODUCT(MID(0&amp;N44, LARGE(INDEX(ISNUMBER(--MID(N44, ROW(INDIRECT("1:"&amp;LEN(N44))), 1)) * ROW(INDIRECT("1:"&amp;LEN(N44))), 0), ROW(INDIRECT("1:"&amp;LEN(N44))))+1, 1) * 10^ROW(INDIRECT("1:"&amp;LEN(N44)))/10)</f>
        <v>#N/A</v>
      </c>
      <c r="O64" s="28" t="e" cm="1">
        <f t="array" aca="1" ref="O64" ca="1">SUMPRODUCT(MID(0&amp;O44, LARGE(INDEX(ISNUMBER(--MID(O44, ROW(INDIRECT("1:"&amp;LEN(O44))), 1)) * ROW(INDIRECT("1:"&amp;LEN(O44))), 0), ROW(INDIRECT("1:"&amp;LEN(O44))))+1, 1) * 10^ROW(INDIRECT("1:"&amp;LEN(O44)))/10)</f>
        <v>#N/A</v>
      </c>
    </row>
    <row r="65" spans="4:15" ht="18" customHeight="1" x14ac:dyDescent="0.3">
      <c r="D65" s="57" cm="1">
        <f t="array" aca="1" ref="D65" ca="1">SUMPRODUCT(MID(0&amp;D45, LARGE(INDEX(ISNUMBER(--MID(D45, ROW(INDIRECT("1:"&amp;LEN(D45))), 1)) * ROW(INDIRECT("1:"&amp;LEN(D45))), 0), ROW(INDIRECT("1:"&amp;LEN(D45))))+1, 1) * 10^ROW(INDIRECT("1:"&amp;LEN(D45)))/10)</f>
        <v>45</v>
      </c>
      <c r="E65" s="12" cm="1">
        <f t="array" aca="1" ref="E65" ca="1">SUMPRODUCT(MID(0&amp;E45, LARGE(INDEX(ISNUMBER(--MID(E45, ROW(INDIRECT("1:"&amp;LEN(E45))), 1)) * ROW(INDIRECT("1:"&amp;LEN(E45))), 0), ROW(INDIRECT("1:"&amp;LEN(E45))))+1, 1) * 10^ROW(INDIRECT("1:"&amp;LEN(E45)))/10)</f>
        <v>239</v>
      </c>
      <c r="F65" s="12" cm="1">
        <f t="array" aca="1" ref="F65" ca="1">SUMPRODUCT(MID(0&amp;F45, LARGE(INDEX(ISNUMBER(--MID(F45, ROW(INDIRECT("1:"&amp;LEN(F45))), 1)) * ROW(INDIRECT("1:"&amp;LEN(F45))), 0), ROW(INDIRECT("1:"&amp;LEN(F45))))+1, 1) * 10^ROW(INDIRECT("1:"&amp;LEN(F45)))/10)</f>
        <v>208</v>
      </c>
      <c r="G65" s="12" cm="1">
        <f t="array" aca="1" ref="G65" ca="1">SUMPRODUCT(MID(0&amp;G45, LARGE(INDEX(ISNUMBER(--MID(G45, ROW(INDIRECT("1:"&amp;LEN(G45))), 1)) * ROW(INDIRECT("1:"&amp;LEN(G45))), 0), ROW(INDIRECT("1:"&amp;LEN(G45))))+1, 1) * 10^ROW(INDIRECT("1:"&amp;LEN(G45)))/10)</f>
        <v>0</v>
      </c>
      <c r="H65" s="12" cm="1">
        <f t="array" aca="1" ref="H65" ca="1">SUMPRODUCT(MID(0&amp;H45, LARGE(INDEX(ISNUMBER(--MID(H45, ROW(INDIRECT("1:"&amp;LEN(H45))), 1)) * ROW(INDIRECT("1:"&amp;LEN(H45))), 0), ROW(INDIRECT("1:"&amp;LEN(H45))))+1, 1) * 10^ROW(INDIRECT("1:"&amp;LEN(H45)))/10)</f>
        <v>208</v>
      </c>
      <c r="I65" s="12" cm="1">
        <f t="array" aca="1" ref="I65" ca="1">SUMPRODUCT(MID(0&amp;I45, LARGE(INDEX(ISNUMBER(--MID(I45, ROW(INDIRECT("1:"&amp;LEN(I45))), 1)) * ROW(INDIRECT("1:"&amp;LEN(I45))), 0), ROW(INDIRECT("1:"&amp;LEN(I45))))+1, 1) * 10^ROW(INDIRECT("1:"&amp;LEN(I45)))/10)</f>
        <v>0</v>
      </c>
      <c r="J65" s="12" t="e" cm="1">
        <f t="array" aca="1" ref="J65" ca="1">SUMPRODUCT(MID(0&amp;J45, LARGE(INDEX(ISNUMBER(--MID(J45, ROW(INDIRECT("1:"&amp;LEN(J45))), 1)) * ROW(INDIRECT("1:"&amp;LEN(J45))), 0), ROW(INDIRECT("1:"&amp;LEN(J45))))+1, 1) * 10^ROW(INDIRECT("1:"&amp;LEN(J45)))/10)</f>
        <v>#N/A</v>
      </c>
      <c r="K65" s="12" t="e" cm="1">
        <f t="array" aca="1" ref="K65" ca="1">SUMPRODUCT(MID(0&amp;K45, LARGE(INDEX(ISNUMBER(--MID(K45, ROW(INDIRECT("1:"&amp;LEN(K45))), 1)) * ROW(INDIRECT("1:"&amp;LEN(K45))), 0), ROW(INDIRECT("1:"&amp;LEN(K45))))+1, 1) * 10^ROW(INDIRECT("1:"&amp;LEN(K45)))/10)</f>
        <v>#N/A</v>
      </c>
      <c r="L65" s="12" t="e" cm="1">
        <f t="array" aca="1" ref="L65" ca="1">SUMPRODUCT(MID(0&amp;L45, LARGE(INDEX(ISNUMBER(--MID(L45, ROW(INDIRECT("1:"&amp;LEN(L45))), 1)) * ROW(INDIRECT("1:"&amp;LEN(L45))), 0), ROW(INDIRECT("1:"&amp;LEN(L45))))+1, 1) * 10^ROW(INDIRECT("1:"&amp;LEN(L45)))/10)</f>
        <v>#N/A</v>
      </c>
      <c r="M65" s="12" t="e" cm="1">
        <f t="array" aca="1" ref="M65" ca="1">SUMPRODUCT(MID(0&amp;M45, LARGE(INDEX(ISNUMBER(--MID(M45, ROW(INDIRECT("1:"&amp;LEN(M45))), 1)) * ROW(INDIRECT("1:"&amp;LEN(M45))), 0), ROW(INDIRECT("1:"&amp;LEN(M45))))+1, 1) * 10^ROW(INDIRECT("1:"&amp;LEN(M45)))/10)</f>
        <v>#N/A</v>
      </c>
      <c r="N65" s="12" t="e" cm="1">
        <f t="array" aca="1" ref="N65" ca="1">SUMPRODUCT(MID(0&amp;N45, LARGE(INDEX(ISNUMBER(--MID(N45, ROW(INDIRECT("1:"&amp;LEN(N45))), 1)) * ROW(INDIRECT("1:"&amp;LEN(N45))), 0), ROW(INDIRECT("1:"&amp;LEN(N45))))+1, 1) * 10^ROW(INDIRECT("1:"&amp;LEN(N45)))/10)</f>
        <v>#N/A</v>
      </c>
      <c r="O65" s="28" t="e" cm="1">
        <f t="array" aca="1" ref="O65" ca="1">SUMPRODUCT(MID(0&amp;O45, LARGE(INDEX(ISNUMBER(--MID(O45, ROW(INDIRECT("1:"&amp;LEN(O45))), 1)) * ROW(INDIRECT("1:"&amp;LEN(O45))), 0), ROW(INDIRECT("1:"&amp;LEN(O45))))+1, 1) * 10^ROW(INDIRECT("1:"&amp;LEN(O45)))/10)</f>
        <v>#N/A</v>
      </c>
    </row>
    <row r="66" spans="4:15" ht="18" customHeight="1" x14ac:dyDescent="0.3">
      <c r="D66" s="57" cm="1">
        <f t="array" aca="1" ref="D66" ca="1">SUMPRODUCT(MID(0&amp;D46, LARGE(INDEX(ISNUMBER(--MID(D46, ROW(INDIRECT("1:"&amp;LEN(D46))), 1)) * ROW(INDIRECT("1:"&amp;LEN(D46))), 0), ROW(INDIRECT("1:"&amp;LEN(D46))))+1, 1) * 10^ROW(INDIRECT("1:"&amp;LEN(D46)))/10)</f>
        <v>45</v>
      </c>
      <c r="E66" s="12" cm="1">
        <f t="array" aca="1" ref="E66" ca="1">SUMPRODUCT(MID(0&amp;E46, LARGE(INDEX(ISNUMBER(--MID(E46, ROW(INDIRECT("1:"&amp;LEN(E46))), 1)) * ROW(INDIRECT("1:"&amp;LEN(E46))), 0), ROW(INDIRECT("1:"&amp;LEN(E46))))+1, 1) * 10^ROW(INDIRECT("1:"&amp;LEN(E46)))/10)</f>
        <v>243</v>
      </c>
      <c r="F66" s="12" cm="1">
        <f t="array" aca="1" ref="F66" ca="1">SUMPRODUCT(MID(0&amp;F46, LARGE(INDEX(ISNUMBER(--MID(F46, ROW(INDIRECT("1:"&amp;LEN(F46))), 1)) * ROW(INDIRECT("1:"&amp;LEN(F46))), 0), ROW(INDIRECT("1:"&amp;LEN(F46))))+1, 1) * 10^ROW(INDIRECT("1:"&amp;LEN(F46)))/10)</f>
        <v>0</v>
      </c>
      <c r="G66" s="12" cm="1">
        <f t="array" aca="1" ref="G66" ca="1">SUMPRODUCT(MID(0&amp;G46, LARGE(INDEX(ISNUMBER(--MID(G46, ROW(INDIRECT("1:"&amp;LEN(G46))), 1)) * ROW(INDIRECT("1:"&amp;LEN(G46))), 0), ROW(INDIRECT("1:"&amp;LEN(G46))))+1, 1) * 10^ROW(INDIRECT("1:"&amp;LEN(G46)))/10)</f>
        <v>0</v>
      </c>
      <c r="H66" s="12" cm="1">
        <f t="array" aca="1" ref="H66" ca="1">SUMPRODUCT(MID(0&amp;H46, LARGE(INDEX(ISNUMBER(--MID(H46, ROW(INDIRECT("1:"&amp;LEN(H46))), 1)) * ROW(INDIRECT("1:"&amp;LEN(H46))), 0), ROW(INDIRECT("1:"&amp;LEN(H46))))+1, 1) * 10^ROW(INDIRECT("1:"&amp;LEN(H46)))/10)</f>
        <v>280</v>
      </c>
      <c r="I66" s="12" cm="1">
        <f t="array" aca="1" ref="I66" ca="1">SUMPRODUCT(MID(0&amp;I46, LARGE(INDEX(ISNUMBER(--MID(I46, ROW(INDIRECT("1:"&amp;LEN(I46))), 1)) * ROW(INDIRECT("1:"&amp;LEN(I46))), 0), ROW(INDIRECT("1:"&amp;LEN(I46))))+1, 1) * 10^ROW(INDIRECT("1:"&amp;LEN(I46)))/10)</f>
        <v>0</v>
      </c>
      <c r="J66" s="12" t="e" cm="1">
        <f t="array" aca="1" ref="J66" ca="1">SUMPRODUCT(MID(0&amp;J46, LARGE(INDEX(ISNUMBER(--MID(J46, ROW(INDIRECT("1:"&amp;LEN(J46))), 1)) * ROW(INDIRECT("1:"&amp;LEN(J46))), 0), ROW(INDIRECT("1:"&amp;LEN(J46))))+1, 1) * 10^ROW(INDIRECT("1:"&amp;LEN(J46)))/10)</f>
        <v>#N/A</v>
      </c>
      <c r="K66" s="12" t="e" cm="1">
        <f t="array" aca="1" ref="K66" ca="1">SUMPRODUCT(MID(0&amp;K46, LARGE(INDEX(ISNUMBER(--MID(K46, ROW(INDIRECT("1:"&amp;LEN(K46))), 1)) * ROW(INDIRECT("1:"&amp;LEN(K46))), 0), ROW(INDIRECT("1:"&amp;LEN(K46))))+1, 1) * 10^ROW(INDIRECT("1:"&amp;LEN(K46)))/10)</f>
        <v>#N/A</v>
      </c>
      <c r="L66" s="12" t="e" cm="1">
        <f t="array" aca="1" ref="L66" ca="1">SUMPRODUCT(MID(0&amp;L46, LARGE(INDEX(ISNUMBER(--MID(L46, ROW(INDIRECT("1:"&amp;LEN(L46))), 1)) * ROW(INDIRECT("1:"&amp;LEN(L46))), 0), ROW(INDIRECT("1:"&amp;LEN(L46))))+1, 1) * 10^ROW(INDIRECT("1:"&amp;LEN(L46)))/10)</f>
        <v>#N/A</v>
      </c>
      <c r="M66" s="12" t="e" cm="1">
        <f t="array" aca="1" ref="M66" ca="1">SUMPRODUCT(MID(0&amp;M46, LARGE(INDEX(ISNUMBER(--MID(M46, ROW(INDIRECT("1:"&amp;LEN(M46))), 1)) * ROW(INDIRECT("1:"&amp;LEN(M46))), 0), ROW(INDIRECT("1:"&amp;LEN(M46))))+1, 1) * 10^ROW(INDIRECT("1:"&amp;LEN(M46)))/10)</f>
        <v>#N/A</v>
      </c>
      <c r="N66" s="12" t="e" cm="1">
        <f t="array" aca="1" ref="N66" ca="1">SUMPRODUCT(MID(0&amp;N46, LARGE(INDEX(ISNUMBER(--MID(N46, ROW(INDIRECT("1:"&amp;LEN(N46))), 1)) * ROW(INDIRECT("1:"&amp;LEN(N46))), 0), ROW(INDIRECT("1:"&amp;LEN(N46))))+1, 1) * 10^ROW(INDIRECT("1:"&amp;LEN(N46)))/10)</f>
        <v>#N/A</v>
      </c>
      <c r="O66" s="28" t="e" cm="1">
        <f t="array" aca="1" ref="O66" ca="1">SUMPRODUCT(MID(0&amp;O46, LARGE(INDEX(ISNUMBER(--MID(O46, ROW(INDIRECT("1:"&amp;LEN(O46))), 1)) * ROW(INDIRECT("1:"&amp;LEN(O46))), 0), ROW(INDIRECT("1:"&amp;LEN(O46))))+1, 1) * 10^ROW(INDIRECT("1:"&amp;LEN(O46)))/10)</f>
        <v>#N/A</v>
      </c>
    </row>
    <row r="67" spans="4:15" ht="18" customHeight="1" x14ac:dyDescent="0.3">
      <c r="D67" s="57" cm="1">
        <f t="array" aca="1" ref="D67" ca="1">SUMPRODUCT(MID(0&amp;D47, LARGE(INDEX(ISNUMBER(--MID(D47, ROW(INDIRECT("1:"&amp;LEN(D47))), 1)) * ROW(INDIRECT("1:"&amp;LEN(D47))), 0), ROW(INDIRECT("1:"&amp;LEN(D47))))+1, 1) * 10^ROW(INDIRECT("1:"&amp;LEN(D47)))/10)</f>
        <v>0</v>
      </c>
      <c r="E67" s="12" cm="1">
        <f t="array" aca="1" ref="E67" ca="1">SUMPRODUCT(MID(0&amp;E47, LARGE(INDEX(ISNUMBER(--MID(E47, ROW(INDIRECT("1:"&amp;LEN(E47))), 1)) * ROW(INDIRECT("1:"&amp;LEN(E47))), 0), ROW(INDIRECT("1:"&amp;LEN(E47))))+1, 1) * 10^ROW(INDIRECT("1:"&amp;LEN(E47)))/10)</f>
        <v>242</v>
      </c>
      <c r="F67" s="12" cm="1">
        <f t="array" aca="1" ref="F67" ca="1">SUMPRODUCT(MID(0&amp;F47, LARGE(INDEX(ISNUMBER(--MID(F47, ROW(INDIRECT("1:"&amp;LEN(F47))), 1)) * ROW(INDIRECT("1:"&amp;LEN(F47))), 0), ROW(INDIRECT("1:"&amp;LEN(F47))))+1, 1) * 10^ROW(INDIRECT("1:"&amp;LEN(F47)))/10)</f>
        <v>206</v>
      </c>
      <c r="G67" s="12" cm="1">
        <f t="array" aca="1" ref="G67" ca="1">SUMPRODUCT(MID(0&amp;G47, LARGE(INDEX(ISNUMBER(--MID(G47, ROW(INDIRECT("1:"&amp;LEN(G47))), 1)) * ROW(INDIRECT("1:"&amp;LEN(G47))), 0), ROW(INDIRECT("1:"&amp;LEN(G47))))+1, 1) * 10^ROW(INDIRECT("1:"&amp;LEN(G47)))/10)</f>
        <v>235</v>
      </c>
      <c r="H67" s="12" cm="1">
        <f t="array" aca="1" ref="H67" ca="1">SUMPRODUCT(MID(0&amp;H47, LARGE(INDEX(ISNUMBER(--MID(H47, ROW(INDIRECT("1:"&amp;LEN(H47))), 1)) * ROW(INDIRECT("1:"&amp;LEN(H47))), 0), ROW(INDIRECT("1:"&amp;LEN(H47))))+1, 1) * 10^ROW(INDIRECT("1:"&amp;LEN(H47)))/10)</f>
        <v>305</v>
      </c>
      <c r="I67" s="12" cm="1">
        <f t="array" aca="1" ref="I67" ca="1">SUMPRODUCT(MID(0&amp;I47, LARGE(INDEX(ISNUMBER(--MID(I47, ROW(INDIRECT("1:"&amp;LEN(I47))), 1)) * ROW(INDIRECT("1:"&amp;LEN(I47))), 0), ROW(INDIRECT("1:"&amp;LEN(I47))))+1, 1) * 10^ROW(INDIRECT("1:"&amp;LEN(I47)))/10)</f>
        <v>387</v>
      </c>
      <c r="J67" s="12" t="e" cm="1">
        <f t="array" aca="1" ref="J67" ca="1">SUMPRODUCT(MID(0&amp;J47, LARGE(INDEX(ISNUMBER(--MID(J47, ROW(INDIRECT("1:"&amp;LEN(J47))), 1)) * ROW(INDIRECT("1:"&amp;LEN(J47))), 0), ROW(INDIRECT("1:"&amp;LEN(J47))))+1, 1) * 10^ROW(INDIRECT("1:"&amp;LEN(J47)))/10)</f>
        <v>#N/A</v>
      </c>
      <c r="K67" s="12" t="e" cm="1">
        <f t="array" aca="1" ref="K67" ca="1">SUMPRODUCT(MID(0&amp;K47, LARGE(INDEX(ISNUMBER(--MID(K47, ROW(INDIRECT("1:"&amp;LEN(K47))), 1)) * ROW(INDIRECT("1:"&amp;LEN(K47))), 0), ROW(INDIRECT("1:"&amp;LEN(K47))))+1, 1) * 10^ROW(INDIRECT("1:"&amp;LEN(K47)))/10)</f>
        <v>#N/A</v>
      </c>
      <c r="L67" s="12" t="e" cm="1">
        <f t="array" aca="1" ref="L67" ca="1">SUMPRODUCT(MID(0&amp;L47, LARGE(INDEX(ISNUMBER(--MID(L47, ROW(INDIRECT("1:"&amp;LEN(L47))), 1)) * ROW(INDIRECT("1:"&amp;LEN(L47))), 0), ROW(INDIRECT("1:"&amp;LEN(L47))))+1, 1) * 10^ROW(INDIRECT("1:"&amp;LEN(L47)))/10)</f>
        <v>#N/A</v>
      </c>
      <c r="M67" s="12" t="e" cm="1">
        <f t="array" aca="1" ref="M67" ca="1">SUMPRODUCT(MID(0&amp;M47, LARGE(INDEX(ISNUMBER(--MID(M47, ROW(INDIRECT("1:"&amp;LEN(M47))), 1)) * ROW(INDIRECT("1:"&amp;LEN(M47))), 0), ROW(INDIRECT("1:"&amp;LEN(M47))))+1, 1) * 10^ROW(INDIRECT("1:"&amp;LEN(M47)))/10)</f>
        <v>#N/A</v>
      </c>
      <c r="N67" s="12" t="e" cm="1">
        <f t="array" aca="1" ref="N67" ca="1">SUMPRODUCT(MID(0&amp;N47, LARGE(INDEX(ISNUMBER(--MID(N47, ROW(INDIRECT("1:"&amp;LEN(N47))), 1)) * ROW(INDIRECT("1:"&amp;LEN(N47))), 0), ROW(INDIRECT("1:"&amp;LEN(N47))))+1, 1) * 10^ROW(INDIRECT("1:"&amp;LEN(N47)))/10)</f>
        <v>#N/A</v>
      </c>
      <c r="O67" s="28" t="e" cm="1">
        <f t="array" aca="1" ref="O67" ca="1">SUMPRODUCT(MID(0&amp;O47, LARGE(INDEX(ISNUMBER(--MID(O47, ROW(INDIRECT("1:"&amp;LEN(O47))), 1)) * ROW(INDIRECT("1:"&amp;LEN(O47))), 0), ROW(INDIRECT("1:"&amp;LEN(O47))))+1, 1) * 10^ROW(INDIRECT("1:"&amp;LEN(O47)))/10)</f>
        <v>#N/A</v>
      </c>
    </row>
    <row r="68" spans="4:15" ht="18" customHeight="1" x14ac:dyDescent="0.3">
      <c r="D68" s="57" cm="1">
        <f t="array" aca="1" ref="D68" ca="1">SUMPRODUCT(MID(0&amp;D48, LARGE(INDEX(ISNUMBER(--MID(D48, ROW(INDIRECT("1:"&amp;LEN(D48))), 1)) * ROW(INDIRECT("1:"&amp;LEN(D48))), 0), ROW(INDIRECT("1:"&amp;LEN(D48))))+1, 1) * 10^ROW(INDIRECT("1:"&amp;LEN(D48)))/10)</f>
        <v>45</v>
      </c>
      <c r="E68" s="12" cm="1">
        <f t="array" aca="1" ref="E68" ca="1">SUMPRODUCT(MID(0&amp;E48, LARGE(INDEX(ISNUMBER(--MID(E48, ROW(INDIRECT("1:"&amp;LEN(E48))), 1)) * ROW(INDIRECT("1:"&amp;LEN(E48))), 0), ROW(INDIRECT("1:"&amp;LEN(E48))))+1, 1) * 10^ROW(INDIRECT("1:"&amp;LEN(E48)))/10)</f>
        <v>237</v>
      </c>
      <c r="F68" s="12" cm="1">
        <f t="array" aca="1" ref="F68" ca="1">SUMPRODUCT(MID(0&amp;F48, LARGE(INDEX(ISNUMBER(--MID(F48, ROW(INDIRECT("1:"&amp;LEN(F48))), 1)) * ROW(INDIRECT("1:"&amp;LEN(F48))), 0), ROW(INDIRECT("1:"&amp;LEN(F48))))+1, 1) * 10^ROW(INDIRECT("1:"&amp;LEN(F48)))/10)</f>
        <v>135</v>
      </c>
      <c r="G68" s="12" cm="1">
        <f t="array" aca="1" ref="G68" ca="1">SUMPRODUCT(MID(0&amp;G48, LARGE(INDEX(ISNUMBER(--MID(G48, ROW(INDIRECT("1:"&amp;LEN(G48))), 1)) * ROW(INDIRECT("1:"&amp;LEN(G48))), 0), ROW(INDIRECT("1:"&amp;LEN(G48))))+1, 1) * 10^ROW(INDIRECT("1:"&amp;LEN(G48)))/10)</f>
        <v>230</v>
      </c>
      <c r="H68" s="12" cm="1">
        <f t="array" aca="1" ref="H68" ca="1">SUMPRODUCT(MID(0&amp;H48, LARGE(INDEX(ISNUMBER(--MID(H48, ROW(INDIRECT("1:"&amp;LEN(H48))), 1)) * ROW(INDIRECT("1:"&amp;LEN(H48))), 0), ROW(INDIRECT("1:"&amp;LEN(H48))))+1, 1) * 10^ROW(INDIRECT("1:"&amp;LEN(H48)))/10)</f>
        <v>342</v>
      </c>
      <c r="I68" s="12" cm="1">
        <f t="array" aca="1" ref="I68" ca="1">SUMPRODUCT(MID(0&amp;I48, LARGE(INDEX(ISNUMBER(--MID(I48, ROW(INDIRECT("1:"&amp;LEN(I48))), 1)) * ROW(INDIRECT("1:"&amp;LEN(I48))), 0), ROW(INDIRECT("1:"&amp;LEN(I48))))+1, 1) * 10^ROW(INDIRECT("1:"&amp;LEN(I48)))/10)</f>
        <v>0</v>
      </c>
      <c r="J68" s="12" t="e" cm="1">
        <f t="array" aca="1" ref="J68" ca="1">SUMPRODUCT(MID(0&amp;J48, LARGE(INDEX(ISNUMBER(--MID(J48, ROW(INDIRECT("1:"&amp;LEN(J48))), 1)) * ROW(INDIRECT("1:"&amp;LEN(J48))), 0), ROW(INDIRECT("1:"&amp;LEN(J48))))+1, 1) * 10^ROW(INDIRECT("1:"&amp;LEN(J48)))/10)</f>
        <v>#N/A</v>
      </c>
      <c r="K68" s="12" t="e" cm="1">
        <f t="array" aca="1" ref="K68" ca="1">SUMPRODUCT(MID(0&amp;K48, LARGE(INDEX(ISNUMBER(--MID(K48, ROW(INDIRECT("1:"&amp;LEN(K48))), 1)) * ROW(INDIRECT("1:"&amp;LEN(K48))), 0), ROW(INDIRECT("1:"&amp;LEN(K48))))+1, 1) * 10^ROW(INDIRECT("1:"&amp;LEN(K48)))/10)</f>
        <v>#N/A</v>
      </c>
      <c r="L68" s="12" t="e" cm="1">
        <f t="array" aca="1" ref="L68" ca="1">SUMPRODUCT(MID(0&amp;L48, LARGE(INDEX(ISNUMBER(--MID(L48, ROW(INDIRECT("1:"&amp;LEN(L48))), 1)) * ROW(INDIRECT("1:"&amp;LEN(L48))), 0), ROW(INDIRECT("1:"&amp;LEN(L48))))+1, 1) * 10^ROW(INDIRECT("1:"&amp;LEN(L48)))/10)</f>
        <v>#N/A</v>
      </c>
      <c r="M68" s="12" t="e" cm="1">
        <f t="array" aca="1" ref="M68" ca="1">SUMPRODUCT(MID(0&amp;M48, LARGE(INDEX(ISNUMBER(--MID(M48, ROW(INDIRECT("1:"&amp;LEN(M48))), 1)) * ROW(INDIRECT("1:"&amp;LEN(M48))), 0), ROW(INDIRECT("1:"&amp;LEN(M48))))+1, 1) * 10^ROW(INDIRECT("1:"&amp;LEN(M48)))/10)</f>
        <v>#N/A</v>
      </c>
      <c r="N68" s="12" t="e" cm="1">
        <f t="array" aca="1" ref="N68" ca="1">SUMPRODUCT(MID(0&amp;N48, LARGE(INDEX(ISNUMBER(--MID(N48, ROW(INDIRECT("1:"&amp;LEN(N48))), 1)) * ROW(INDIRECT("1:"&amp;LEN(N48))), 0), ROW(INDIRECT("1:"&amp;LEN(N48))))+1, 1) * 10^ROW(INDIRECT("1:"&amp;LEN(N48)))/10)</f>
        <v>#N/A</v>
      </c>
      <c r="O68" s="28" t="e" cm="1">
        <f t="array" aca="1" ref="O68" ca="1">SUMPRODUCT(MID(0&amp;O48, LARGE(INDEX(ISNUMBER(--MID(O48, ROW(INDIRECT("1:"&amp;LEN(O48))), 1)) * ROW(INDIRECT("1:"&amp;LEN(O48))), 0), ROW(INDIRECT("1:"&amp;LEN(O48))))+1, 1) * 10^ROW(INDIRECT("1:"&amp;LEN(O48)))/10)</f>
        <v>#N/A</v>
      </c>
    </row>
    <row r="69" spans="4:15" ht="18" customHeight="1" x14ac:dyDescent="0.3">
      <c r="D69" s="57" cm="1">
        <f t="array" aca="1" ref="D69" ca="1">SUMPRODUCT(MID(0&amp;D49, LARGE(INDEX(ISNUMBER(--MID(D49, ROW(INDIRECT("1:"&amp;LEN(D49))), 1)) * ROW(INDIRECT("1:"&amp;LEN(D49))), 0), ROW(INDIRECT("1:"&amp;LEN(D49))))+1, 1) * 10^ROW(INDIRECT("1:"&amp;LEN(D49)))/10)</f>
        <v>45</v>
      </c>
      <c r="E69" s="12" cm="1">
        <f t="array" aca="1" ref="E69" ca="1">SUMPRODUCT(MID(0&amp;E49, LARGE(INDEX(ISNUMBER(--MID(E49, ROW(INDIRECT("1:"&amp;LEN(E49))), 1)) * ROW(INDIRECT("1:"&amp;LEN(E49))), 0), ROW(INDIRECT("1:"&amp;LEN(E49))))+1, 1) * 10^ROW(INDIRECT("1:"&amp;LEN(E49)))/10)</f>
        <v>241</v>
      </c>
      <c r="F69" s="12" cm="1">
        <f t="array" aca="1" ref="F69" ca="1">SUMPRODUCT(MID(0&amp;F49, LARGE(INDEX(ISNUMBER(--MID(F49, ROW(INDIRECT("1:"&amp;LEN(F49))), 1)) * ROW(INDIRECT("1:"&amp;LEN(F49))), 0), ROW(INDIRECT("1:"&amp;LEN(F49))))+1, 1) * 10^ROW(INDIRECT("1:"&amp;LEN(F49)))/10)</f>
        <v>196</v>
      </c>
      <c r="G69" s="12" cm="1">
        <f t="array" aca="1" ref="G69" ca="1">SUMPRODUCT(MID(0&amp;G49, LARGE(INDEX(ISNUMBER(--MID(G49, ROW(INDIRECT("1:"&amp;LEN(G49))), 1)) * ROW(INDIRECT("1:"&amp;LEN(G49))), 0), ROW(INDIRECT("1:"&amp;LEN(G49))))+1, 1) * 10^ROW(INDIRECT("1:"&amp;LEN(G49)))/10)</f>
        <v>0</v>
      </c>
      <c r="H69" s="12" cm="1">
        <f t="array" aca="1" ref="H69" ca="1">SUMPRODUCT(MID(0&amp;H49, LARGE(INDEX(ISNUMBER(--MID(H49, ROW(INDIRECT("1:"&amp;LEN(H49))), 1)) * ROW(INDIRECT("1:"&amp;LEN(H49))), 0), ROW(INDIRECT("1:"&amp;LEN(H49))))+1, 1) * 10^ROW(INDIRECT("1:"&amp;LEN(H49)))/10)</f>
        <v>264</v>
      </c>
      <c r="I69" s="12" cm="1">
        <f t="array" aca="1" ref="I69" ca="1">SUMPRODUCT(MID(0&amp;I49, LARGE(INDEX(ISNUMBER(--MID(I49, ROW(INDIRECT("1:"&amp;LEN(I49))), 1)) * ROW(INDIRECT("1:"&amp;LEN(I49))), 0), ROW(INDIRECT("1:"&amp;LEN(I49))))+1, 1) * 10^ROW(INDIRECT("1:"&amp;LEN(I49)))/10)</f>
        <v>0</v>
      </c>
      <c r="J69" s="12" t="e" cm="1">
        <f t="array" aca="1" ref="J69" ca="1">SUMPRODUCT(MID(0&amp;J49, LARGE(INDEX(ISNUMBER(--MID(J49, ROW(INDIRECT("1:"&amp;LEN(J49))), 1)) * ROW(INDIRECT("1:"&amp;LEN(J49))), 0), ROW(INDIRECT("1:"&amp;LEN(J49))))+1, 1) * 10^ROW(INDIRECT("1:"&amp;LEN(J49)))/10)</f>
        <v>#N/A</v>
      </c>
      <c r="K69" s="12" t="e" cm="1">
        <f t="array" aca="1" ref="K69" ca="1">SUMPRODUCT(MID(0&amp;K49, LARGE(INDEX(ISNUMBER(--MID(K49, ROW(INDIRECT("1:"&amp;LEN(K49))), 1)) * ROW(INDIRECT("1:"&amp;LEN(K49))), 0), ROW(INDIRECT("1:"&amp;LEN(K49))))+1, 1) * 10^ROW(INDIRECT("1:"&amp;LEN(K49)))/10)</f>
        <v>#N/A</v>
      </c>
      <c r="L69" s="12" t="e" cm="1">
        <f t="array" aca="1" ref="L69" ca="1">SUMPRODUCT(MID(0&amp;L49, LARGE(INDEX(ISNUMBER(--MID(L49, ROW(INDIRECT("1:"&amp;LEN(L49))), 1)) * ROW(INDIRECT("1:"&amp;LEN(L49))), 0), ROW(INDIRECT("1:"&amp;LEN(L49))))+1, 1) * 10^ROW(INDIRECT("1:"&amp;LEN(L49)))/10)</f>
        <v>#N/A</v>
      </c>
      <c r="M69" s="12" t="e" cm="1">
        <f t="array" aca="1" ref="M69" ca="1">SUMPRODUCT(MID(0&amp;M49, LARGE(INDEX(ISNUMBER(--MID(M49, ROW(INDIRECT("1:"&amp;LEN(M49))), 1)) * ROW(INDIRECT("1:"&amp;LEN(M49))), 0), ROW(INDIRECT("1:"&amp;LEN(M49))))+1, 1) * 10^ROW(INDIRECT("1:"&amp;LEN(M49)))/10)</f>
        <v>#N/A</v>
      </c>
      <c r="N69" s="12" t="e" cm="1">
        <f t="array" aca="1" ref="N69" ca="1">SUMPRODUCT(MID(0&amp;N49, LARGE(INDEX(ISNUMBER(--MID(N49, ROW(INDIRECT("1:"&amp;LEN(N49))), 1)) * ROW(INDIRECT("1:"&amp;LEN(N49))), 0), ROW(INDIRECT("1:"&amp;LEN(N49))))+1, 1) * 10^ROW(INDIRECT("1:"&amp;LEN(N49)))/10)</f>
        <v>#N/A</v>
      </c>
      <c r="O69" s="28" t="e" cm="1">
        <f t="array" aca="1" ref="O69" ca="1">SUMPRODUCT(MID(0&amp;O49, LARGE(INDEX(ISNUMBER(--MID(O49, ROW(INDIRECT("1:"&amp;LEN(O49))), 1)) * ROW(INDIRECT("1:"&amp;LEN(O49))), 0), ROW(INDIRECT("1:"&amp;LEN(O49))))+1, 1) * 10^ROW(INDIRECT("1:"&amp;LEN(O49)))/10)</f>
        <v>#N/A</v>
      </c>
    </row>
    <row r="70" spans="4:15" ht="18" customHeight="1" x14ac:dyDescent="0.3">
      <c r="D70" s="57" cm="1">
        <f t="array" aca="1" ref="D70" ca="1">SUMPRODUCT(MID(0&amp;D50, LARGE(INDEX(ISNUMBER(--MID(D50, ROW(INDIRECT("1:"&amp;LEN(D50))), 1)) * ROW(INDIRECT("1:"&amp;LEN(D50))), 0), ROW(INDIRECT("1:"&amp;LEN(D50))))+1, 1) * 10^ROW(INDIRECT("1:"&amp;LEN(D50)))/10)</f>
        <v>45</v>
      </c>
      <c r="E70" s="12" cm="1">
        <f t="array" aca="1" ref="E70" ca="1">SUMPRODUCT(MID(0&amp;E50, LARGE(INDEX(ISNUMBER(--MID(E50, ROW(INDIRECT("1:"&amp;LEN(E50))), 1)) * ROW(INDIRECT("1:"&amp;LEN(E50))), 0), ROW(INDIRECT("1:"&amp;LEN(E50))))+1, 1) * 10^ROW(INDIRECT("1:"&amp;LEN(E50)))/10)</f>
        <v>239</v>
      </c>
      <c r="F70" s="12" cm="1">
        <f t="array" aca="1" ref="F70" ca="1">SUMPRODUCT(MID(0&amp;F50, LARGE(INDEX(ISNUMBER(--MID(F50, ROW(INDIRECT("1:"&amp;LEN(F50))), 1)) * ROW(INDIRECT("1:"&amp;LEN(F50))), 0), ROW(INDIRECT("1:"&amp;LEN(F50))))+1, 1) * 10^ROW(INDIRECT("1:"&amp;LEN(F50)))/10)</f>
        <v>0</v>
      </c>
      <c r="G70" s="12" cm="1">
        <f t="array" aca="1" ref="G70" ca="1">SUMPRODUCT(MID(0&amp;G50, LARGE(INDEX(ISNUMBER(--MID(G50, ROW(INDIRECT("1:"&amp;LEN(G50))), 1)) * ROW(INDIRECT("1:"&amp;LEN(G50))), 0), ROW(INDIRECT("1:"&amp;LEN(G50))))+1, 1) * 10^ROW(INDIRECT("1:"&amp;LEN(G50)))/10)</f>
        <v>234</v>
      </c>
      <c r="H70" s="12" cm="1">
        <f t="array" aca="1" ref="H70" ca="1">SUMPRODUCT(MID(0&amp;H50, LARGE(INDEX(ISNUMBER(--MID(H50, ROW(INDIRECT("1:"&amp;LEN(H50))), 1)) * ROW(INDIRECT("1:"&amp;LEN(H50))), 0), ROW(INDIRECT("1:"&amp;LEN(H50))))+1, 1) * 10^ROW(INDIRECT("1:"&amp;LEN(H50)))/10)</f>
        <v>0</v>
      </c>
      <c r="I70" s="12" cm="1">
        <f t="array" aca="1" ref="I70" ca="1">SUMPRODUCT(MID(0&amp;I50, LARGE(INDEX(ISNUMBER(--MID(I50, ROW(INDIRECT("1:"&amp;LEN(I50))), 1)) * ROW(INDIRECT("1:"&amp;LEN(I50))), 0), ROW(INDIRECT("1:"&amp;LEN(I50))))+1, 1) * 10^ROW(INDIRECT("1:"&amp;LEN(I50)))/10)</f>
        <v>0</v>
      </c>
      <c r="J70" s="12" t="e" cm="1">
        <f t="array" aca="1" ref="J70" ca="1">SUMPRODUCT(MID(0&amp;J50, LARGE(INDEX(ISNUMBER(--MID(J50, ROW(INDIRECT("1:"&amp;LEN(J50))), 1)) * ROW(INDIRECT("1:"&amp;LEN(J50))), 0), ROW(INDIRECT("1:"&amp;LEN(J50))))+1, 1) * 10^ROW(INDIRECT("1:"&amp;LEN(J50)))/10)</f>
        <v>#N/A</v>
      </c>
      <c r="K70" s="12" t="e" cm="1">
        <f t="array" aca="1" ref="K70" ca="1">SUMPRODUCT(MID(0&amp;K50, LARGE(INDEX(ISNUMBER(--MID(K50, ROW(INDIRECT("1:"&amp;LEN(K50))), 1)) * ROW(INDIRECT("1:"&amp;LEN(K50))), 0), ROW(INDIRECT("1:"&amp;LEN(K50))))+1, 1) * 10^ROW(INDIRECT("1:"&amp;LEN(K50)))/10)</f>
        <v>#N/A</v>
      </c>
      <c r="L70" s="12" t="e" cm="1">
        <f t="array" aca="1" ref="L70" ca="1">SUMPRODUCT(MID(0&amp;L50, LARGE(INDEX(ISNUMBER(--MID(L50, ROW(INDIRECT("1:"&amp;LEN(L50))), 1)) * ROW(INDIRECT("1:"&amp;LEN(L50))), 0), ROW(INDIRECT("1:"&amp;LEN(L50))))+1, 1) * 10^ROW(INDIRECT("1:"&amp;LEN(L50)))/10)</f>
        <v>#N/A</v>
      </c>
      <c r="M70" s="12" t="e" cm="1">
        <f t="array" aca="1" ref="M70" ca="1">SUMPRODUCT(MID(0&amp;M50, LARGE(INDEX(ISNUMBER(--MID(M50, ROW(INDIRECT("1:"&amp;LEN(M50))), 1)) * ROW(INDIRECT("1:"&amp;LEN(M50))), 0), ROW(INDIRECT("1:"&amp;LEN(M50))))+1, 1) * 10^ROW(INDIRECT("1:"&amp;LEN(M50)))/10)</f>
        <v>#N/A</v>
      </c>
      <c r="N70" s="12" t="e" cm="1">
        <f t="array" aca="1" ref="N70" ca="1">SUMPRODUCT(MID(0&amp;N50, LARGE(INDEX(ISNUMBER(--MID(N50, ROW(INDIRECT("1:"&amp;LEN(N50))), 1)) * ROW(INDIRECT("1:"&amp;LEN(N50))), 0), ROW(INDIRECT("1:"&amp;LEN(N50))))+1, 1) * 10^ROW(INDIRECT("1:"&amp;LEN(N50)))/10)</f>
        <v>#N/A</v>
      </c>
      <c r="O70" s="28" t="e" cm="1">
        <f t="array" aca="1" ref="O70" ca="1">SUMPRODUCT(MID(0&amp;O50, LARGE(INDEX(ISNUMBER(--MID(O50, ROW(INDIRECT("1:"&amp;LEN(O50))), 1)) * ROW(INDIRECT("1:"&amp;LEN(O50))), 0), ROW(INDIRECT("1:"&amp;LEN(O50))))+1, 1) * 10^ROW(INDIRECT("1:"&amp;LEN(O50)))/10)</f>
        <v>#N/A</v>
      </c>
    </row>
    <row r="71" spans="4:15" ht="18" customHeight="1" x14ac:dyDescent="0.3">
      <c r="D71" s="58" cm="1">
        <f t="array" aca="1" ref="D71" ca="1">SUMPRODUCT(MID(0&amp;D51, LARGE(INDEX(ISNUMBER(--MID(D51, ROW(INDIRECT("1:"&amp;LEN(D51))), 1)) * ROW(INDIRECT("1:"&amp;LEN(D51))), 0), ROW(INDIRECT("1:"&amp;LEN(D51))))+1, 1) * 10^ROW(INDIRECT("1:"&amp;LEN(D51)))/10)</f>
        <v>45</v>
      </c>
      <c r="E71" s="20" cm="1">
        <f t="array" aca="1" ref="E71" ca="1">SUMPRODUCT(MID(0&amp;E51, LARGE(INDEX(ISNUMBER(--MID(E51, ROW(INDIRECT("1:"&amp;LEN(E51))), 1)) * ROW(INDIRECT("1:"&amp;LEN(E51))), 0), ROW(INDIRECT("1:"&amp;LEN(E51))))+1, 1) * 10^ROW(INDIRECT("1:"&amp;LEN(E51)))/10)</f>
        <v>0</v>
      </c>
      <c r="F71" s="20" cm="1">
        <f t="array" aca="1" ref="F71" ca="1">SUMPRODUCT(MID(0&amp;F51, LARGE(INDEX(ISNUMBER(--MID(F51, ROW(INDIRECT("1:"&amp;LEN(F51))), 1)) * ROW(INDIRECT("1:"&amp;LEN(F51))), 0), ROW(INDIRECT("1:"&amp;LEN(F51))))+1, 1) * 10^ROW(INDIRECT("1:"&amp;LEN(F51)))/10)</f>
        <v>0</v>
      </c>
      <c r="G71" s="20" cm="1">
        <f t="array" aca="1" ref="G71" ca="1">SUMPRODUCT(MID(0&amp;G51, LARGE(INDEX(ISNUMBER(--MID(G51, ROW(INDIRECT("1:"&amp;LEN(G51))), 1)) * ROW(INDIRECT("1:"&amp;LEN(G51))), 0), ROW(INDIRECT("1:"&amp;LEN(G51))))+1, 1) * 10^ROW(INDIRECT("1:"&amp;LEN(G51)))/10)</f>
        <v>0</v>
      </c>
      <c r="H71" s="20" cm="1">
        <f t="array" aca="1" ref="H71" ca="1">SUMPRODUCT(MID(0&amp;H51, LARGE(INDEX(ISNUMBER(--MID(H51, ROW(INDIRECT("1:"&amp;LEN(H51))), 1)) * ROW(INDIRECT("1:"&amp;LEN(H51))), 0), ROW(INDIRECT("1:"&amp;LEN(H51))))+1, 1) * 10^ROW(INDIRECT("1:"&amp;LEN(H51)))/10)</f>
        <v>0</v>
      </c>
      <c r="I71" s="20" cm="1">
        <f t="array" aca="1" ref="I71" ca="1">SUMPRODUCT(MID(0&amp;I51, LARGE(INDEX(ISNUMBER(--MID(I51, ROW(INDIRECT("1:"&amp;LEN(I51))), 1)) * ROW(INDIRECT("1:"&amp;LEN(I51))), 0), ROW(INDIRECT("1:"&amp;LEN(I51))))+1, 1) * 10^ROW(INDIRECT("1:"&amp;LEN(I51)))/10)</f>
        <v>0</v>
      </c>
      <c r="J71" s="20" t="e" cm="1">
        <f t="array" aca="1" ref="J71" ca="1">SUMPRODUCT(MID(0&amp;J51, LARGE(INDEX(ISNUMBER(--MID(J51, ROW(INDIRECT("1:"&amp;LEN(J51))), 1)) * ROW(INDIRECT("1:"&amp;LEN(J51))), 0), ROW(INDIRECT("1:"&amp;LEN(J51))))+1, 1) * 10^ROW(INDIRECT("1:"&amp;LEN(J51)))/10)</f>
        <v>#N/A</v>
      </c>
      <c r="K71" s="20" t="e" cm="1">
        <f t="array" aca="1" ref="K71" ca="1">SUMPRODUCT(MID(0&amp;K51, LARGE(INDEX(ISNUMBER(--MID(K51, ROW(INDIRECT("1:"&amp;LEN(K51))), 1)) * ROW(INDIRECT("1:"&amp;LEN(K51))), 0), ROW(INDIRECT("1:"&amp;LEN(K51))))+1, 1) * 10^ROW(INDIRECT("1:"&amp;LEN(K51)))/10)</f>
        <v>#N/A</v>
      </c>
      <c r="L71" s="20" t="e" cm="1">
        <f t="array" aca="1" ref="L71" ca="1">SUMPRODUCT(MID(0&amp;L51, LARGE(INDEX(ISNUMBER(--MID(L51, ROW(INDIRECT("1:"&amp;LEN(L51))), 1)) * ROW(INDIRECT("1:"&amp;LEN(L51))), 0), ROW(INDIRECT("1:"&amp;LEN(L51))))+1, 1) * 10^ROW(INDIRECT("1:"&amp;LEN(L51)))/10)</f>
        <v>#N/A</v>
      </c>
      <c r="M71" s="20" t="e" cm="1">
        <f t="array" aca="1" ref="M71" ca="1">SUMPRODUCT(MID(0&amp;M51, LARGE(INDEX(ISNUMBER(--MID(M51, ROW(INDIRECT("1:"&amp;LEN(M51))), 1)) * ROW(INDIRECT("1:"&amp;LEN(M51))), 0), ROW(INDIRECT("1:"&amp;LEN(M51))))+1, 1) * 10^ROW(INDIRECT("1:"&amp;LEN(M51)))/10)</f>
        <v>#N/A</v>
      </c>
      <c r="N71" s="20" t="e" cm="1">
        <f t="array" aca="1" ref="N71" ca="1">SUMPRODUCT(MID(0&amp;N51, LARGE(INDEX(ISNUMBER(--MID(N51, ROW(INDIRECT("1:"&amp;LEN(N51))), 1)) * ROW(INDIRECT("1:"&amp;LEN(N51))), 0), ROW(INDIRECT("1:"&amp;LEN(N51))))+1, 1) * 10^ROW(INDIRECT("1:"&amp;LEN(N51)))/10)</f>
        <v>#N/A</v>
      </c>
      <c r="O71" s="29" t="e" cm="1">
        <f t="array" aca="1" ref="O71" ca="1">SUMPRODUCT(MID(0&amp;O51, LARGE(INDEX(ISNUMBER(--MID(O51, ROW(INDIRECT("1:"&amp;LEN(O51))), 1)) * ROW(INDIRECT("1:"&amp;LEN(O51))), 0), ROW(INDIRECT("1:"&amp;LEN(O51))))+1, 1) * 10^ROW(INDIRECT("1:"&amp;LEN(O51)))/10)</f>
        <v>#N/A</v>
      </c>
    </row>
  </sheetData>
  <autoFilter ref="B4:O21" xr:uid="{BEBD5B89-0E74-C640-B9E1-BA30CC820F4E}">
    <sortState xmlns:xlrd2="http://schemas.microsoft.com/office/spreadsheetml/2017/richdata2" ref="B5:O21">
      <sortCondition descending="1" ref="C4:C21"/>
    </sortState>
  </autoFilter>
  <mergeCells count="1">
    <mergeCell ref="B2:D2"/>
  </mergeCells>
  <phoneticPr fontId="18" type="noConversion"/>
  <conditionalFormatting sqref="C5:C21">
    <cfRule type="colorScale" priority="1">
      <colorScale>
        <cfvo type="min"/>
        <cfvo type="max"/>
        <color rgb="FFFBD7E1"/>
        <color rgb="FFE1F1DC"/>
      </colorScale>
    </cfRule>
  </conditionalFormatting>
  <dataValidations count="4">
    <dataValidation allowBlank="1" showInputMessage="1" showErrorMessage="1" prompt="Enter Week Date in next cell G5." sqref="C1 F2:H2" xr:uid="{B8AA7AE2-8561-A44E-B3E7-8C6F1230F007}"/>
    <dataValidation allowBlank="1" showInputMessage="1" showErrorMessage="1" prompt="Enter Student Name in this cell." sqref="E2" xr:uid="{DC53ACAB-7C5C-E246-AC24-B92A649CEE19}"/>
    <dataValidation allowBlank="1" showInputMessage="1" showErrorMessage="1" prompt="Enter Week Date (i.e., Monday Date) in this cell. Dates in Grid below will be auto-calculated." sqref="E1:G1 D33" xr:uid="{2C5EBD34-0C91-334B-B28E-2BA1CFF064F7}"/>
    <dataValidation allowBlank="1" showInputMessage="1" showErrorMessage="1" promptTitle="Homework Log" prompt="Help your students get more organized with this ready-to-print homework log to track their assignments. _x000a__x000a_" sqref="A1" xr:uid="{81B33E8A-1C85-954B-A0A2-A632EF78ABDB}"/>
  </dataValidations>
  <printOptions horizontalCentered="1"/>
  <pageMargins left="0.25" right="0.25" top="0.5" bottom="0.5" header="0.3" footer="0.3"/>
  <pageSetup paperSize="9"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AEE9-A122-4C8A-95D8-4CAE71FF3E0B}">
  <sheetPr codeName="Sheet2">
    <pageSetUpPr fitToPage="1"/>
  </sheetPr>
  <dimension ref="A1:P71"/>
  <sheetViews>
    <sheetView showGridLines="0" topLeftCell="A2" zoomScale="85" zoomScaleNormal="85" workbookViewId="0">
      <selection activeCell="D7" sqref="D7"/>
    </sheetView>
  </sheetViews>
  <sheetFormatPr defaultColWidth="9.125" defaultRowHeight="18" customHeight="1" x14ac:dyDescent="0.3"/>
  <cols>
    <col min="1" max="1" width="4" style="3" customWidth="1"/>
    <col min="2" max="2" width="35.625" style="13" customWidth="1"/>
    <col min="3" max="7" width="35.625" style="11" customWidth="1"/>
    <col min="8" max="15" width="35.625" style="3" customWidth="1"/>
    <col min="16" max="16384" width="9.125" style="3"/>
  </cols>
  <sheetData>
    <row r="1" spans="1:16" s="1" customFormat="1" ht="24" customHeight="1" x14ac:dyDescent="0.3">
      <c r="B1" s="2"/>
      <c r="C1" s="2"/>
      <c r="E1" s="2"/>
      <c r="F1" s="2"/>
      <c r="G1" s="2"/>
    </row>
    <row r="2" spans="1:16" ht="72" customHeight="1" x14ac:dyDescent="0.3">
      <c r="B2" s="53" t="s">
        <v>35</v>
      </c>
      <c r="C2" s="53"/>
      <c r="D2" s="53"/>
      <c r="E2" s="4"/>
      <c r="F2" s="17"/>
      <c r="G2" s="5"/>
    </row>
    <row r="3" spans="1:16" ht="30" customHeight="1" x14ac:dyDescent="0.3">
      <c r="B3" s="6"/>
      <c r="C3" s="7"/>
      <c r="D3" s="8"/>
      <c r="E3" s="9"/>
      <c r="F3" s="10"/>
    </row>
    <row r="4" spans="1:16" s="14" customFormat="1" ht="30" customHeight="1" x14ac:dyDescent="0.3">
      <c r="A4" s="16"/>
      <c r="B4" s="38" t="s">
        <v>25</v>
      </c>
      <c r="C4" s="59" t="s">
        <v>33</v>
      </c>
      <c r="D4" s="62" t="s">
        <v>19</v>
      </c>
      <c r="E4" s="23" t="s">
        <v>20</v>
      </c>
      <c r="F4" s="24" t="s">
        <v>21</v>
      </c>
      <c r="G4" s="25" t="s">
        <v>22</v>
      </c>
      <c r="H4" s="21" t="s">
        <v>23</v>
      </c>
      <c r="I4" s="22" t="s">
        <v>26</v>
      </c>
      <c r="J4" s="23" t="s">
        <v>27</v>
      </c>
      <c r="K4" s="24" t="s">
        <v>28</v>
      </c>
      <c r="L4" s="25" t="s">
        <v>29</v>
      </c>
      <c r="M4" s="21" t="s">
        <v>30</v>
      </c>
      <c r="N4" s="22" t="s">
        <v>31</v>
      </c>
      <c r="O4" s="27" t="s">
        <v>32</v>
      </c>
      <c r="P4" s="15"/>
    </row>
    <row r="5" spans="1:16" ht="30" customHeight="1" x14ac:dyDescent="0.3">
      <c r="B5" s="34" t="str">
        <f>'Classement Générale'!$B5</f>
        <v>les_gorilles_bronzes</v>
      </c>
      <c r="C5" s="60">
        <f t="shared" ref="C5:C21" si="0">COUNTIF($D35:$I35,FALSE)</f>
        <v>0</v>
      </c>
      <c r="D5" s="42">
        <f>VLOOKUP($B5,WEEK1!$A$2:$B$18,2,0)</f>
        <v>45</v>
      </c>
      <c r="E5" s="30">
        <f>VLOOKUP($B5,WEEK2!$A$2:$B$18,2,0)</f>
        <v>243</v>
      </c>
      <c r="F5" s="30">
        <f>VLOOKUP($B5,WEEK3!$A$2:$B$18,2,0)</f>
        <v>206</v>
      </c>
      <c r="G5" s="30">
        <f>VLOOKUP($B5,WEEK4!$A$2:$B$18,2,0)</f>
        <v>241</v>
      </c>
      <c r="H5" s="30">
        <f>VLOOKUP($B5,WEEK5!$A$2:$B$18,2,0)</f>
        <v>346</v>
      </c>
      <c r="I5" s="30">
        <f>VLOOKUP($B5,WEEK6!$A$2:$B$18,2,0)</f>
        <v>390</v>
      </c>
      <c r="J5" s="30" t="e">
        <f>VLOOKUP($B5,WEEK7!$A$2:$B$18,2,0)</f>
        <v>#N/A</v>
      </c>
      <c r="K5" s="30" t="e">
        <f>VLOOKUP($B5,WEEK8!$A$2:$B$18,2,0)</f>
        <v>#N/A</v>
      </c>
      <c r="L5" s="30" t="e">
        <f>VLOOKUP($B5,WEEK9!$A$2:$B$18,2,0)</f>
        <v>#N/A</v>
      </c>
      <c r="M5" s="30" t="e">
        <f>VLOOKUP($B5,WEEK10!$A$2:$B$18,2,0)</f>
        <v>#N/A</v>
      </c>
      <c r="N5" s="30" t="e">
        <f>VLOOKUP($B5,WEEK11!$A$2:$B$18,2,0)</f>
        <v>#N/A</v>
      </c>
      <c r="O5" s="31" t="e">
        <f>VLOOKUP($B5,WEEK12!$A$2:$B$18,2,0)</f>
        <v>#N/A</v>
      </c>
    </row>
    <row r="6" spans="1:16" ht="30" customHeight="1" x14ac:dyDescent="0.3">
      <c r="B6" s="35" t="str">
        <f>'Classement Générale'!$B6</f>
        <v>flute</v>
      </c>
      <c r="C6" s="60">
        <f t="shared" si="0"/>
        <v>0</v>
      </c>
      <c r="D6" s="42">
        <f>VLOOKUP($B6,WEEK1!$A$2:$B$18,2,0)</f>
        <v>45</v>
      </c>
      <c r="E6" s="30">
        <f>VLOOKUP($B6,WEEK2!$A$2:$B$18,2,0)</f>
        <v>243</v>
      </c>
      <c r="F6" s="30">
        <f>VLOOKUP($B6,WEEK3!$A$2:$B$18,2,0)</f>
        <v>206</v>
      </c>
      <c r="G6" s="30">
        <f>VLOOKUP($B6,WEEK4!$A$2:$B$18,2,0)</f>
        <v>239</v>
      </c>
      <c r="H6" s="30">
        <f>VLOOKUP($B6,WEEK5!$A$2:$B$18,2,0)</f>
        <v>343</v>
      </c>
      <c r="I6" s="30">
        <f>VLOOKUP($B6,WEEK6!$A$2:$B$18,2,0)</f>
        <v>366</v>
      </c>
      <c r="J6" s="30" t="e">
        <f>VLOOKUP($B6,WEEK7!$A$2:$B$18,2,0)</f>
        <v>#N/A</v>
      </c>
      <c r="K6" s="30" t="e">
        <f>VLOOKUP($B6,WEEK8!$A$2:$B$18,2,0)</f>
        <v>#N/A</v>
      </c>
      <c r="L6" s="30" t="e">
        <f>VLOOKUP($B6,WEEK9!$A$2:$B$18,2,0)</f>
        <v>#N/A</v>
      </c>
      <c r="M6" s="30" t="e">
        <f>VLOOKUP($B6,WEEK10!$A$2:$B$18,2,0)</f>
        <v>#N/A</v>
      </c>
      <c r="N6" s="30" t="e">
        <f>VLOOKUP($B6,WEEK11!$A$2:$B$18,2,0)</f>
        <v>#N/A</v>
      </c>
      <c r="O6" s="31" t="e">
        <f>VLOOKUP($B6,WEEK12!$A$2:$B$18,2,0)</f>
        <v>#N/A</v>
      </c>
    </row>
    <row r="7" spans="1:16" ht="30" customHeight="1" x14ac:dyDescent="0.3">
      <c r="B7" s="36" t="str">
        <f>'Classement Générale'!$B7</f>
        <v>kihm</v>
      </c>
      <c r="C7" s="60">
        <f t="shared" si="0"/>
        <v>0</v>
      </c>
      <c r="D7" s="42">
        <f>VLOOKUP($B7,WEEK1!$A$2:$B$18,2,0)</f>
        <v>45</v>
      </c>
      <c r="E7" s="30">
        <f>VLOOKUP($B7,WEEK2!$A$2:$B$18,2,0)</f>
        <v>241</v>
      </c>
      <c r="F7" s="30">
        <f>VLOOKUP($B7,WEEK3!$A$2:$B$18,2,0)</f>
        <v>207</v>
      </c>
      <c r="G7" s="30">
        <f>VLOOKUP($B7,WEEK4!$A$2:$B$18,2,0)</f>
        <v>238</v>
      </c>
      <c r="H7" s="30">
        <f>VLOOKUP($B7,WEEK5!$A$2:$B$18,2,0)</f>
        <v>344</v>
      </c>
      <c r="I7" s="30">
        <f>VLOOKUP($B7,WEEK6!$A$2:$B$18,2,0)</f>
        <v>389</v>
      </c>
      <c r="J7" s="30" t="e">
        <f>VLOOKUP($B7,WEEK7!$A$2:$B$18,2,0)</f>
        <v>#N/A</v>
      </c>
      <c r="K7" s="30" t="e">
        <f>VLOOKUP($B7,WEEK8!$A$2:$B$18,2,0)</f>
        <v>#N/A</v>
      </c>
      <c r="L7" s="30" t="e">
        <f>VLOOKUP($B7,WEEK9!$A$2:$B$18,2,0)</f>
        <v>#N/A</v>
      </c>
      <c r="M7" s="30" t="e">
        <f>VLOOKUP($B7,WEEK10!$A$2:$B$18,2,0)</f>
        <v>#N/A</v>
      </c>
      <c r="N7" s="30" t="e">
        <f>VLOOKUP($B7,WEEK11!$A$2:$B$18,2,0)</f>
        <v>#N/A</v>
      </c>
      <c r="O7" s="31" t="e">
        <f>VLOOKUP($B7,WEEK12!$A$2:$B$18,2,0)</f>
        <v>#N/A</v>
      </c>
    </row>
    <row r="8" spans="1:16" ht="30" customHeight="1" x14ac:dyDescent="0.3">
      <c r="B8" s="36" t="str">
        <f>'Classement Générale'!$B8</f>
        <v>bojji_squad_corp</v>
      </c>
      <c r="C8" s="60">
        <f t="shared" si="0"/>
        <v>0</v>
      </c>
      <c r="D8" s="42">
        <f>VLOOKUP($B8,WEEK1!$A$2:$B$18,2,0)</f>
        <v>45</v>
      </c>
      <c r="E8" s="30">
        <f>VLOOKUP($B8,WEEK2!$A$2:$B$18,2,0)</f>
        <v>241</v>
      </c>
      <c r="F8" s="30">
        <f>VLOOKUP($B8,WEEK3!$A$2:$B$18,2,0)</f>
        <v>208</v>
      </c>
      <c r="G8" s="30">
        <f>VLOOKUP($B8,WEEK4!$A$2:$B$18,2,0)</f>
        <v>239</v>
      </c>
      <c r="H8" s="30">
        <f>VLOOKUP($B8,WEEK5!$A$2:$B$18,2,0)</f>
        <v>343</v>
      </c>
      <c r="I8" s="30">
        <f>VLOOKUP($B8,WEEK6!$A$2:$B$18,2,0)</f>
        <v>361</v>
      </c>
      <c r="J8" s="30" t="e">
        <f>VLOOKUP($B8,WEEK7!$A$2:$B$18,2,0)</f>
        <v>#N/A</v>
      </c>
      <c r="K8" s="30" t="e">
        <f>VLOOKUP($B8,WEEK8!$A$2:$B$18,2,0)</f>
        <v>#N/A</v>
      </c>
      <c r="L8" s="30" t="e">
        <f>VLOOKUP($B8,WEEK9!$A$2:$B$18,2,0)</f>
        <v>#N/A</v>
      </c>
      <c r="M8" s="30" t="e">
        <f>VLOOKUP($B8,WEEK10!$A$2:$B$18,2,0)</f>
        <v>#N/A</v>
      </c>
      <c r="N8" s="30" t="e">
        <f>VLOOKUP($B8,WEEK11!$A$2:$B$18,2,0)</f>
        <v>#N/A</v>
      </c>
      <c r="O8" s="31" t="e">
        <f>VLOOKUP($B8,WEEK12!$A$2:$B$18,2,0)</f>
        <v>#N/A</v>
      </c>
    </row>
    <row r="9" spans="1:16" ht="30" customHeight="1" x14ac:dyDescent="0.3">
      <c r="B9" s="36" t="str">
        <f>'Classement Générale'!$B9</f>
        <v>les_genies</v>
      </c>
      <c r="C9" s="60">
        <f t="shared" si="0"/>
        <v>0</v>
      </c>
      <c r="D9" s="42">
        <f>VLOOKUP($B9,WEEK1!$A$2:$B$18,2,0)</f>
        <v>45</v>
      </c>
      <c r="E9" s="30">
        <f>VLOOKUP($B9,WEEK2!$A$2:$B$18,2,0)</f>
        <v>243</v>
      </c>
      <c r="F9" s="30">
        <f>VLOOKUP($B9,WEEK3!$A$2:$B$18,2,0)</f>
        <v>208</v>
      </c>
      <c r="G9" s="30">
        <f>VLOOKUP($B9,WEEK4!$A$2:$B$18,2,0)</f>
        <v>0</v>
      </c>
      <c r="H9" s="30">
        <f>VLOOKUP($B9,WEEK5!$A$2:$B$18,2,0)</f>
        <v>343</v>
      </c>
      <c r="I9" s="30">
        <f>VLOOKUP($B9,WEEK6!$A$2:$B$18,2,0)</f>
        <v>329</v>
      </c>
      <c r="J9" s="30" t="e">
        <f>VLOOKUP($B9,WEEK7!$A$2:$B$18,2,0)</f>
        <v>#N/A</v>
      </c>
      <c r="K9" s="30" t="e">
        <f>VLOOKUP($B9,WEEK8!$A$2:$B$18,2,0)</f>
        <v>#N/A</v>
      </c>
      <c r="L9" s="30" t="e">
        <f>VLOOKUP($B9,WEEK9!$A$2:$B$18,2,0)</f>
        <v>#N/A</v>
      </c>
      <c r="M9" s="30" t="e">
        <f>VLOOKUP($B9,WEEK10!$A$2:$B$18,2,0)</f>
        <v>#N/A</v>
      </c>
      <c r="N9" s="30" t="e">
        <f>VLOOKUP($B9,WEEK11!$A$2:$B$18,2,0)</f>
        <v>#N/A</v>
      </c>
      <c r="O9" s="31" t="e">
        <f>VLOOKUP($B9,WEEK12!$A$2:$B$18,2,0)</f>
        <v>#N/A</v>
      </c>
    </row>
    <row r="10" spans="1:16" ht="30" customHeight="1" x14ac:dyDescent="0.3">
      <c r="B10" s="36" t="str">
        <f>'Classement Générale'!$B10</f>
        <v>royal_fortune</v>
      </c>
      <c r="C10" s="60">
        <f t="shared" si="0"/>
        <v>0</v>
      </c>
      <c r="D10" s="42">
        <f>VLOOKUP($B10,WEEK1!$A$2:$B$18,2,0)</f>
        <v>45</v>
      </c>
      <c r="E10" s="30">
        <f>VLOOKUP($B10,WEEK2!$A$2:$B$18,2,0)</f>
        <v>243</v>
      </c>
      <c r="F10" s="30">
        <f>VLOOKUP($B10,WEEK3!$A$2:$B$18,2,0)</f>
        <v>207</v>
      </c>
      <c r="G10" s="30">
        <f>VLOOKUP($B10,WEEK4!$A$2:$B$18,2,0)</f>
        <v>242</v>
      </c>
      <c r="H10" s="30">
        <f>VLOOKUP($B10,WEEK5!$A$2:$B$18,2,0)</f>
        <v>297</v>
      </c>
      <c r="I10" s="30">
        <f>VLOOKUP($B10,WEEK6!$A$2:$B$18,2,0)</f>
        <v>0</v>
      </c>
      <c r="J10" s="30" t="e">
        <f>VLOOKUP($B10,WEEK7!$A$2:$B$18,2,0)</f>
        <v>#N/A</v>
      </c>
      <c r="K10" s="30" t="e">
        <f>VLOOKUP($B10,WEEK8!$A$2:$B$18,2,0)</f>
        <v>#N/A</v>
      </c>
      <c r="L10" s="30" t="e">
        <f>VLOOKUP($B10,WEEK9!$A$2:$B$18,2,0)</f>
        <v>#N/A</v>
      </c>
      <c r="M10" s="30" t="e">
        <f>VLOOKUP($B10,WEEK10!$A$2:$B$18,2,0)</f>
        <v>#N/A</v>
      </c>
      <c r="N10" s="30" t="e">
        <f>VLOOKUP($B10,WEEK11!$A$2:$B$18,2,0)</f>
        <v>#N/A</v>
      </c>
      <c r="O10" s="31" t="e">
        <f>VLOOKUP($B10,WEEK12!$A$2:$B$18,2,0)</f>
        <v>#N/A</v>
      </c>
    </row>
    <row r="11" spans="1:16" ht="30" customHeight="1" x14ac:dyDescent="0.3">
      <c r="B11" s="36" t="str">
        <f>'Classement Générale'!$B11</f>
        <v>merj</v>
      </c>
      <c r="C11" s="60">
        <f t="shared" si="0"/>
        <v>0</v>
      </c>
      <c r="D11" s="42">
        <f>VLOOKUP($B11,WEEK1!$A$2:$B$18,2,0)</f>
        <v>45</v>
      </c>
      <c r="E11" s="30">
        <f>VLOOKUP($B11,WEEK2!$A$2:$B$18,2,0)</f>
        <v>0</v>
      </c>
      <c r="F11" s="30">
        <f>VLOOKUP($B11,WEEK3!$A$2:$B$18,2,0)</f>
        <v>206</v>
      </c>
      <c r="G11" s="30">
        <f>VLOOKUP($B11,WEEK4!$A$2:$B$18,2,0)</f>
        <v>240</v>
      </c>
      <c r="H11" s="30">
        <f>VLOOKUP($B11,WEEK5!$A$2:$B$18,2,0)</f>
        <v>318</v>
      </c>
      <c r="I11" s="30">
        <f>VLOOKUP($B11,WEEK6!$A$2:$B$18,2,0)</f>
        <v>384</v>
      </c>
      <c r="J11" s="30" t="e">
        <f>VLOOKUP($B11,WEEK7!$A$2:$B$18,2,0)</f>
        <v>#N/A</v>
      </c>
      <c r="K11" s="30" t="e">
        <f>VLOOKUP($B11,WEEK8!$A$2:$B$18,2,0)</f>
        <v>#N/A</v>
      </c>
      <c r="L11" s="30" t="e">
        <f>VLOOKUP($B11,WEEK9!$A$2:$B$18,2,0)</f>
        <v>#N/A</v>
      </c>
      <c r="M11" s="30" t="e">
        <f>VLOOKUP($B11,WEEK10!$A$2:$B$18,2,0)</f>
        <v>#N/A</v>
      </c>
      <c r="N11" s="30" t="e">
        <f>VLOOKUP($B11,WEEK11!$A$2:$B$18,2,0)</f>
        <v>#N/A</v>
      </c>
      <c r="O11" s="31" t="e">
        <f>VLOOKUP($B11,WEEK12!$A$2:$B$18,2,0)</f>
        <v>#N/A</v>
      </c>
    </row>
    <row r="12" spans="1:16" ht="30" customHeight="1" x14ac:dyDescent="0.3">
      <c r="B12" s="36" t="str">
        <f>'Classement Générale'!$B12</f>
        <v>deadbeef</v>
      </c>
      <c r="C12" s="60">
        <f t="shared" si="0"/>
        <v>0</v>
      </c>
      <c r="D12" s="42">
        <f>VLOOKUP($B12,WEEK1!$A$2:$B$18,2,0)</f>
        <v>45</v>
      </c>
      <c r="E12" s="30">
        <f>VLOOKUP($B12,WEEK2!$A$2:$B$18,2,0)</f>
        <v>0</v>
      </c>
      <c r="F12" s="30">
        <f>VLOOKUP($B12,WEEK3!$A$2:$B$18,2,0)</f>
        <v>207</v>
      </c>
      <c r="G12" s="30">
        <f>VLOOKUP($B12,WEEK4!$A$2:$B$18,2,0)</f>
        <v>237</v>
      </c>
      <c r="H12" s="30">
        <f>VLOOKUP($B12,WEEK5!$A$2:$B$18,2,0)</f>
        <v>342</v>
      </c>
      <c r="I12" s="30">
        <f>VLOOKUP($B12,WEEK6!$A$2:$B$18,2,0)</f>
        <v>382</v>
      </c>
      <c r="J12" s="30" t="e">
        <f>VLOOKUP($B12,WEEK7!$A$2:$B$18,2,0)</f>
        <v>#N/A</v>
      </c>
      <c r="K12" s="30" t="e">
        <f>VLOOKUP($B12,WEEK8!$A$2:$B$18,2,0)</f>
        <v>#N/A</v>
      </c>
      <c r="L12" s="30" t="e">
        <f>VLOOKUP($B12,WEEK9!$A$2:$B$18,2,0)</f>
        <v>#N/A</v>
      </c>
      <c r="M12" s="30" t="e">
        <f>VLOOKUP($B12,WEEK10!$A$2:$B$18,2,0)</f>
        <v>#N/A</v>
      </c>
      <c r="N12" s="30" t="e">
        <f>VLOOKUP($B12,WEEK11!$A$2:$B$18,2,0)</f>
        <v>#N/A</v>
      </c>
      <c r="O12" s="31" t="e">
        <f>VLOOKUP($B12,WEEK12!$A$2:$B$18,2,0)</f>
        <v>#N/A</v>
      </c>
    </row>
    <row r="13" spans="1:16" ht="30" customHeight="1" x14ac:dyDescent="0.3">
      <c r="B13" s="36" t="str">
        <f>'Classement Générale'!$B13</f>
        <v>lata</v>
      </c>
      <c r="C13" s="60">
        <f t="shared" si="0"/>
        <v>0</v>
      </c>
      <c r="D13" s="42">
        <f>VLOOKUP($B13,WEEK1!$A$2:$B$18,2,0)</f>
        <v>45</v>
      </c>
      <c r="E13" s="30">
        <f>VLOOKUP($B13,WEEK2!$A$2:$B$18,2,0)</f>
        <v>242</v>
      </c>
      <c r="F13" s="30">
        <f>VLOOKUP($B13,WEEK3!$A$2:$B$18,2,0)</f>
        <v>206</v>
      </c>
      <c r="G13" s="30">
        <f>VLOOKUP($B13,WEEK4!$A$2:$B$18,2,0)</f>
        <v>238</v>
      </c>
      <c r="H13" s="30">
        <f>VLOOKUP($B13,WEEK5!$A$2:$B$18,2,0)</f>
        <v>0</v>
      </c>
      <c r="I13" s="30">
        <f>VLOOKUP($B13,WEEK6!$A$2:$B$18,2,0)</f>
        <v>306</v>
      </c>
      <c r="J13" s="30" t="e">
        <f>VLOOKUP($B13,WEEK7!$A$2:$B$18,2,0)</f>
        <v>#N/A</v>
      </c>
      <c r="K13" s="30" t="e">
        <f>VLOOKUP($B13,WEEK8!$A$2:$B$18,2,0)</f>
        <v>#N/A</v>
      </c>
      <c r="L13" s="30" t="e">
        <f>VLOOKUP($B13,WEEK9!$A$2:$B$18,2,0)</f>
        <v>#N/A</v>
      </c>
      <c r="M13" s="30" t="e">
        <f>VLOOKUP($B13,WEEK10!$A$2:$B$18,2,0)</f>
        <v>#N/A</v>
      </c>
      <c r="N13" s="30" t="e">
        <f>VLOOKUP($B13,WEEK11!$A$2:$B$18,2,0)</f>
        <v>#N/A</v>
      </c>
      <c r="O13" s="31" t="e">
        <f>VLOOKUP($B13,WEEK12!$A$2:$B$18,2,0)</f>
        <v>#N/A</v>
      </c>
    </row>
    <row r="14" spans="1:16" ht="30" customHeight="1" x14ac:dyDescent="0.3">
      <c r="B14" s="36" t="str">
        <f>'Classement Générale'!$B14</f>
        <v>Mugiwara_Cook</v>
      </c>
      <c r="C14" s="60">
        <f t="shared" si="0"/>
        <v>0</v>
      </c>
      <c r="D14" s="42">
        <f>VLOOKUP($B14,WEEK1!$A$2:$B$18,2,0)</f>
        <v>45</v>
      </c>
      <c r="E14" s="30">
        <f>VLOOKUP($B14,WEEK2!$A$2:$B$18,2,0)</f>
        <v>238</v>
      </c>
      <c r="F14" s="30">
        <f>VLOOKUP($B14,WEEK3!$A$2:$B$18,2,0)</f>
        <v>207</v>
      </c>
      <c r="G14" s="30">
        <f>VLOOKUP($B14,WEEK4!$A$2:$B$18,2,0)</f>
        <v>217</v>
      </c>
      <c r="H14" s="30">
        <f>VLOOKUP($B14,WEEK5!$A$2:$B$18,2,0)</f>
        <v>309</v>
      </c>
      <c r="I14" s="30">
        <f>VLOOKUP($B14,WEEK6!$A$2:$B$18,2,0)</f>
        <v>0</v>
      </c>
      <c r="J14" s="30" t="e">
        <f>VLOOKUP($B14,WEEK7!$A$2:$B$18,2,0)</f>
        <v>#N/A</v>
      </c>
      <c r="K14" s="30" t="e">
        <f>VLOOKUP($B14,WEEK8!$A$2:$B$18,2,0)</f>
        <v>#N/A</v>
      </c>
      <c r="L14" s="30" t="e">
        <f>VLOOKUP($B14,WEEK9!$A$2:$B$18,2,0)</f>
        <v>#N/A</v>
      </c>
      <c r="M14" s="30" t="e">
        <f>VLOOKUP($B14,WEEK10!$A$2:$B$18,2,0)</f>
        <v>#N/A</v>
      </c>
      <c r="N14" s="30" t="e">
        <f>VLOOKUP($B14,WEEK11!$A$2:$B$18,2,0)</f>
        <v>#N/A</v>
      </c>
      <c r="O14" s="31" t="e">
        <f>VLOOKUP($B14,WEEK12!$A$2:$B$18,2,0)</f>
        <v>#N/A</v>
      </c>
    </row>
    <row r="15" spans="1:16" ht="30" customHeight="1" x14ac:dyDescent="0.3">
      <c r="B15" s="36" t="str">
        <f>'Classement Générale'!$B15</f>
        <v>Capitaine_Igloo</v>
      </c>
      <c r="C15" s="60">
        <f t="shared" si="0"/>
        <v>0</v>
      </c>
      <c r="D15" s="42">
        <f>VLOOKUP($B15,WEEK1!$A$2:$B$18,2,0)</f>
        <v>45</v>
      </c>
      <c r="E15" s="30">
        <f>VLOOKUP($B15,WEEK2!$A$2:$B$18,2,0)</f>
        <v>239</v>
      </c>
      <c r="F15" s="30">
        <f>VLOOKUP($B15,WEEK3!$A$2:$B$18,2,0)</f>
        <v>208</v>
      </c>
      <c r="G15" s="30">
        <f>VLOOKUP($B15,WEEK4!$A$2:$B$18,2,0)</f>
        <v>0</v>
      </c>
      <c r="H15" s="30">
        <f>VLOOKUP($B15,WEEK5!$A$2:$B$18,2,0)</f>
        <v>208</v>
      </c>
      <c r="I15" s="30">
        <f>VLOOKUP($B15,WEEK6!$A$2:$B$18,2,0)</f>
        <v>0</v>
      </c>
      <c r="J15" s="30" t="e">
        <f>VLOOKUP($B15,WEEK7!$A$2:$B$18,2,0)</f>
        <v>#N/A</v>
      </c>
      <c r="K15" s="30" t="e">
        <f>VLOOKUP($B15,WEEK8!$A$2:$B$18,2,0)</f>
        <v>#N/A</v>
      </c>
      <c r="L15" s="30" t="e">
        <f>VLOOKUP($B15,WEEK9!$A$2:$B$18,2,0)</f>
        <v>#N/A</v>
      </c>
      <c r="M15" s="30" t="e">
        <f>VLOOKUP($B15,WEEK10!$A$2:$B$18,2,0)</f>
        <v>#N/A</v>
      </c>
      <c r="N15" s="30" t="e">
        <f>VLOOKUP($B15,WEEK11!$A$2:$B$18,2,0)</f>
        <v>#N/A</v>
      </c>
      <c r="O15" s="31" t="e">
        <f>VLOOKUP($B15,WEEK12!$A$2:$B$18,2,0)</f>
        <v>#N/A</v>
      </c>
    </row>
    <row r="16" spans="1:16" ht="30" customHeight="1" x14ac:dyDescent="0.3">
      <c r="B16" s="35" t="str">
        <f>'Classement Générale'!$B16</f>
        <v>b3s</v>
      </c>
      <c r="C16" s="60">
        <f t="shared" si="0"/>
        <v>0</v>
      </c>
      <c r="D16" s="42">
        <f>VLOOKUP($B16,WEEK1!$A$2:$B$18,2,0)</f>
        <v>45</v>
      </c>
      <c r="E16" s="30">
        <f>VLOOKUP($B16,WEEK2!$A$2:$B$18,2,0)</f>
        <v>243</v>
      </c>
      <c r="F16" s="30">
        <f>VLOOKUP($B16,WEEK3!$A$2:$B$18,2,0)</f>
        <v>0</v>
      </c>
      <c r="G16" s="30">
        <f>VLOOKUP($B16,WEEK4!$A$2:$B$18,2,0)</f>
        <v>0</v>
      </c>
      <c r="H16" s="30">
        <f>VLOOKUP($B16,WEEK5!$A$2:$B$18,2,0)</f>
        <v>280</v>
      </c>
      <c r="I16" s="30">
        <f>VLOOKUP($B16,WEEK6!$A$2:$B$18,2,0)</f>
        <v>0</v>
      </c>
      <c r="J16" s="30" t="e">
        <f>VLOOKUP($B16,WEEK7!$A$2:$B$18,2,0)</f>
        <v>#N/A</v>
      </c>
      <c r="K16" s="30" t="e">
        <f>VLOOKUP($B16,WEEK8!$A$2:$B$18,2,0)</f>
        <v>#N/A</v>
      </c>
      <c r="L16" s="30" t="e">
        <f>VLOOKUP($B16,WEEK9!$A$2:$B$18,2,0)</f>
        <v>#N/A</v>
      </c>
      <c r="M16" s="30" t="e">
        <f>VLOOKUP($B16,WEEK10!$A$2:$B$18,2,0)</f>
        <v>#N/A</v>
      </c>
      <c r="N16" s="30" t="e">
        <f>VLOOKUP($B16,WEEK11!$A$2:$B$18,2,0)</f>
        <v>#N/A</v>
      </c>
      <c r="O16" s="31" t="e">
        <f>VLOOKUP($B16,WEEK12!$A$2:$B$18,2,0)</f>
        <v>#N/A</v>
      </c>
    </row>
    <row r="17" spans="2:15" ht="30" customHeight="1" x14ac:dyDescent="0.3">
      <c r="B17" s="35" t="str">
        <f>'Classement Générale'!$B17</f>
        <v>les_gros_q</v>
      </c>
      <c r="C17" s="60">
        <f t="shared" si="0"/>
        <v>0</v>
      </c>
      <c r="D17" s="42">
        <f>VLOOKUP($B17,WEEK1!$A$2:$B$18,2,0)</f>
        <v>0</v>
      </c>
      <c r="E17" s="30">
        <f>VLOOKUP($B17,WEEK2!$A$2:$B$18,2,0)</f>
        <v>242</v>
      </c>
      <c r="F17" s="30">
        <f>VLOOKUP($B17,WEEK3!$A$2:$B$18,2,0)</f>
        <v>206</v>
      </c>
      <c r="G17" s="30">
        <f>VLOOKUP($B17,WEEK4!$A$2:$B$18,2,0)</f>
        <v>235</v>
      </c>
      <c r="H17" s="30">
        <f>VLOOKUP($B17,WEEK5!$A$2:$B$18,2,0)</f>
        <v>305</v>
      </c>
      <c r="I17" s="30">
        <f>VLOOKUP($B17,WEEK6!$A$2:$B$18,2,0)</f>
        <v>387</v>
      </c>
      <c r="J17" s="30" t="e">
        <f>VLOOKUP($B17,WEEK7!$A$2:$B$18,2,0)</f>
        <v>#N/A</v>
      </c>
      <c r="K17" s="30" t="e">
        <f>VLOOKUP($B17,WEEK8!$A$2:$B$18,2,0)</f>
        <v>#N/A</v>
      </c>
      <c r="L17" s="30" t="e">
        <f>VLOOKUP($B17,WEEK9!$A$2:$B$18,2,0)</f>
        <v>#N/A</v>
      </c>
      <c r="M17" s="30" t="e">
        <f>VLOOKUP($B17,WEEK10!$A$2:$B$18,2,0)</f>
        <v>#N/A</v>
      </c>
      <c r="N17" s="30" t="e">
        <f>VLOOKUP($B17,WEEK11!$A$2:$B$18,2,0)</f>
        <v>#N/A</v>
      </c>
      <c r="O17" s="31" t="e">
        <f>VLOOKUP($B17,WEEK12!$A$2:$B$18,2,0)</f>
        <v>#N/A</v>
      </c>
    </row>
    <row r="18" spans="2:15" ht="30" customHeight="1" x14ac:dyDescent="0.3">
      <c r="B18" s="36" t="str">
        <f>'Classement Générale'!$B18</f>
        <v>ajil</v>
      </c>
      <c r="C18" s="60">
        <f t="shared" si="0"/>
        <v>0</v>
      </c>
      <c r="D18" s="42">
        <f>VLOOKUP($B18,WEEK1!$A$2:$B$18,2,0)</f>
        <v>45</v>
      </c>
      <c r="E18" s="30">
        <f>VLOOKUP($B18,WEEK2!$A$2:$B$18,2,0)</f>
        <v>237</v>
      </c>
      <c r="F18" s="30">
        <f>VLOOKUP($B18,WEEK3!$A$2:$B$18,2,0)</f>
        <v>135</v>
      </c>
      <c r="G18" s="30">
        <f>VLOOKUP($B18,WEEK4!$A$2:$B$18,2,0)</f>
        <v>230</v>
      </c>
      <c r="H18" s="30">
        <f>VLOOKUP($B18,WEEK5!$A$2:$B$18,2,0)</f>
        <v>342</v>
      </c>
      <c r="I18" s="30">
        <f>VLOOKUP($B18,WEEK6!$A$2:$B$18,2,0)</f>
        <v>0</v>
      </c>
      <c r="J18" s="30" t="e">
        <f>VLOOKUP($B18,WEEK7!$A$2:$B$18,2,0)</f>
        <v>#N/A</v>
      </c>
      <c r="K18" s="30" t="e">
        <f>VLOOKUP($B18,WEEK8!$A$2:$B$18,2,0)</f>
        <v>#N/A</v>
      </c>
      <c r="L18" s="30" t="e">
        <f>VLOOKUP($B18,WEEK9!$A$2:$B$18,2,0)</f>
        <v>#N/A</v>
      </c>
      <c r="M18" s="30" t="e">
        <f>VLOOKUP($B18,WEEK10!$A$2:$B$18,2,0)</f>
        <v>#N/A</v>
      </c>
      <c r="N18" s="30" t="e">
        <f>VLOOKUP($B18,WEEK11!$A$2:$B$18,2,0)</f>
        <v>#N/A</v>
      </c>
      <c r="O18" s="31" t="e">
        <f>VLOOKUP($B18,WEEK12!$A$2:$B$18,2,0)</f>
        <v>#N/A</v>
      </c>
    </row>
    <row r="19" spans="2:15" ht="30" customHeight="1" x14ac:dyDescent="0.3">
      <c r="B19" s="36" t="str">
        <f>'Classement Générale'!$B19</f>
        <v>d3</v>
      </c>
      <c r="C19" s="60">
        <f t="shared" si="0"/>
        <v>0</v>
      </c>
      <c r="D19" s="42">
        <f>VLOOKUP($B19,WEEK1!$A$2:$B$18,2,0)</f>
        <v>45</v>
      </c>
      <c r="E19" s="30">
        <f>VLOOKUP($B19,WEEK2!$A$2:$B$18,2,0)</f>
        <v>241</v>
      </c>
      <c r="F19" s="30">
        <f>VLOOKUP($B19,WEEK3!$A$2:$B$18,2,0)</f>
        <v>196</v>
      </c>
      <c r="G19" s="30">
        <f>VLOOKUP($B19,WEEK4!$A$2:$B$18,2,0)</f>
        <v>0</v>
      </c>
      <c r="H19" s="30">
        <f>VLOOKUP($B19,WEEK5!$A$2:$B$18,2,0)</f>
        <v>264</v>
      </c>
      <c r="I19" s="30">
        <f>VLOOKUP($B19,WEEK6!$A$2:$B$18,2,0)</f>
        <v>0</v>
      </c>
      <c r="J19" s="30" t="e">
        <f>VLOOKUP($B19,WEEK7!$A$2:$B$18,2,0)</f>
        <v>#N/A</v>
      </c>
      <c r="K19" s="30" t="e">
        <f>VLOOKUP($B19,WEEK8!$A$2:$B$18,2,0)</f>
        <v>#N/A</v>
      </c>
      <c r="L19" s="30" t="e">
        <f>VLOOKUP($B19,WEEK9!$A$2:$B$18,2,0)</f>
        <v>#N/A</v>
      </c>
      <c r="M19" s="30" t="e">
        <f>VLOOKUP($B19,WEEK10!$A$2:$B$18,2,0)</f>
        <v>#N/A</v>
      </c>
      <c r="N19" s="30" t="e">
        <f>VLOOKUP($B19,WEEK11!$A$2:$B$18,2,0)</f>
        <v>#N/A</v>
      </c>
      <c r="O19" s="31" t="e">
        <f>VLOOKUP($B19,WEEK12!$A$2:$B$18,2,0)</f>
        <v>#N/A</v>
      </c>
    </row>
    <row r="20" spans="2:15" ht="30" customHeight="1" x14ac:dyDescent="0.3">
      <c r="B20" s="35" t="str">
        <f>'Classement Générale'!$B20</f>
        <v>bc</v>
      </c>
      <c r="C20" s="60">
        <f t="shared" si="0"/>
        <v>0</v>
      </c>
      <c r="D20" s="42">
        <f>VLOOKUP($B20,WEEK1!$A$2:$B$18,2,0)</f>
        <v>45</v>
      </c>
      <c r="E20" s="30">
        <f>VLOOKUP($B20,WEEK2!$A$2:$B$18,2,0)</f>
        <v>239</v>
      </c>
      <c r="F20" s="30">
        <f>VLOOKUP($B20,WEEK3!$A$2:$B$18,2,0)</f>
        <v>0</v>
      </c>
      <c r="G20" s="30">
        <f>VLOOKUP($B20,WEEK4!$A$2:$B$18,2,0)</f>
        <v>234</v>
      </c>
      <c r="H20" s="30">
        <f>VLOOKUP($B20,WEEK5!$A$2:$B$18,2,0)</f>
        <v>0</v>
      </c>
      <c r="I20" s="30">
        <f>VLOOKUP($B20,WEEK6!$A$2:$B$18,2,0)</f>
        <v>0</v>
      </c>
      <c r="J20" s="30" t="e">
        <f>VLOOKUP($B20,WEEK7!$A$2:$B$18,2,0)</f>
        <v>#N/A</v>
      </c>
      <c r="K20" s="30" t="e">
        <f>VLOOKUP($B20,WEEK8!$A$2:$B$18,2,0)</f>
        <v>#N/A</v>
      </c>
      <c r="L20" s="30" t="e">
        <f>VLOOKUP($B20,WEEK9!$A$2:$B$18,2,0)</f>
        <v>#N/A</v>
      </c>
      <c r="M20" s="30" t="e">
        <f>VLOOKUP($B20,WEEK10!$A$2:$B$18,2,0)</f>
        <v>#N/A</v>
      </c>
      <c r="N20" s="30" t="e">
        <f>VLOOKUP($B20,WEEK11!$A$2:$B$18,2,0)</f>
        <v>#N/A</v>
      </c>
      <c r="O20" s="31" t="e">
        <f>VLOOKUP($B20,WEEK12!$A$2:$B$18,2,0)</f>
        <v>#N/A</v>
      </c>
    </row>
    <row r="21" spans="2:15" ht="30" customHeight="1" x14ac:dyDescent="0.3">
      <c r="B21" s="37" t="str">
        <f>'Classement Générale'!$B21</f>
        <v>qglib</v>
      </c>
      <c r="C21" s="61">
        <f t="shared" si="0"/>
        <v>0</v>
      </c>
      <c r="D21" s="43">
        <f>VLOOKUP($B21,WEEK1!$A$2:$B$18,2,0)</f>
        <v>45</v>
      </c>
      <c r="E21" s="32">
        <f>VLOOKUP($B21,WEEK2!$A$2:$B$18,2,0)</f>
        <v>0</v>
      </c>
      <c r="F21" s="32">
        <f>VLOOKUP($B21,WEEK3!$A$2:$B$18,2,0)</f>
        <v>0</v>
      </c>
      <c r="G21" s="32">
        <f>VLOOKUP($B21,WEEK4!$A$2:$B$18,2,0)</f>
        <v>0</v>
      </c>
      <c r="H21" s="32">
        <f>VLOOKUP($B21,WEEK5!$A$2:$B$18,2,0)</f>
        <v>0</v>
      </c>
      <c r="I21" s="32">
        <f>VLOOKUP($B21,WEEK6!$A$2:$B$18,2,0)</f>
        <v>0</v>
      </c>
      <c r="J21" s="32" t="e">
        <f>VLOOKUP($B21,WEEK7!$A$2:$B$18,2,0)</f>
        <v>#N/A</v>
      </c>
      <c r="K21" s="32" t="e">
        <f>VLOOKUP($B21,WEEK8!$A$2:$B$18,2,0)</f>
        <v>#N/A</v>
      </c>
      <c r="L21" s="32" t="e">
        <f>VLOOKUP($B21,WEEK9!$A$2:$B$18,2,0)</f>
        <v>#N/A</v>
      </c>
      <c r="M21" s="32" t="e">
        <f>VLOOKUP($B21,WEEK10!$A$2:$B$18,2,0)</f>
        <v>#N/A</v>
      </c>
      <c r="N21" s="32" t="e">
        <f>VLOOKUP($B21,WEEK11!$A$2:$B$18,2,0)</f>
        <v>#N/A</v>
      </c>
      <c r="O21" s="33" t="e">
        <f>VLOOKUP($B21,WEEK12!$A$2:$B$18,2,0)</f>
        <v>#N/A</v>
      </c>
    </row>
    <row r="22" spans="2:15" ht="10.15" customHeight="1" x14ac:dyDescent="0.3"/>
    <row r="23" spans="2:15" ht="10.15" customHeight="1" x14ac:dyDescent="0.3"/>
    <row r="35" spans="4:15" ht="18" customHeight="1" x14ac:dyDescent="0.3">
      <c r="D35" s="39" t="b">
        <f>ISNUMBER(D5)</f>
        <v>1</v>
      </c>
      <c r="E35" s="40" t="b">
        <f t="shared" ref="E35:O35" si="1">ISNUMBER(E5)</f>
        <v>1</v>
      </c>
      <c r="F35" s="40" t="b">
        <f t="shared" si="1"/>
        <v>1</v>
      </c>
      <c r="G35" s="40" t="b">
        <f t="shared" si="1"/>
        <v>1</v>
      </c>
      <c r="H35" s="40" t="b">
        <f t="shared" si="1"/>
        <v>1</v>
      </c>
      <c r="I35" s="40" t="b">
        <f t="shared" si="1"/>
        <v>1</v>
      </c>
      <c r="J35" s="40" t="b">
        <f t="shared" si="1"/>
        <v>0</v>
      </c>
      <c r="K35" s="40" t="b">
        <f t="shared" si="1"/>
        <v>0</v>
      </c>
      <c r="L35" s="40" t="b">
        <f t="shared" si="1"/>
        <v>0</v>
      </c>
      <c r="M35" s="40" t="b">
        <f t="shared" si="1"/>
        <v>0</v>
      </c>
      <c r="N35" s="40" t="b">
        <f t="shared" si="1"/>
        <v>0</v>
      </c>
      <c r="O35" s="41" t="b">
        <f t="shared" si="1"/>
        <v>0</v>
      </c>
    </row>
    <row r="36" spans="4:15" ht="18" customHeight="1" x14ac:dyDescent="0.3">
      <c r="D36" s="42" t="b">
        <f t="shared" ref="D36:O36" si="2">ISNUMBER(D6)</f>
        <v>1</v>
      </c>
      <c r="E36" s="30" t="b">
        <f t="shared" si="2"/>
        <v>1</v>
      </c>
      <c r="F36" s="30" t="b">
        <f t="shared" si="2"/>
        <v>1</v>
      </c>
      <c r="G36" s="30" t="b">
        <f t="shared" si="2"/>
        <v>1</v>
      </c>
      <c r="H36" s="30" t="b">
        <f t="shared" si="2"/>
        <v>1</v>
      </c>
      <c r="I36" s="30" t="b">
        <f t="shared" si="2"/>
        <v>1</v>
      </c>
      <c r="J36" s="30" t="b">
        <f t="shared" si="2"/>
        <v>0</v>
      </c>
      <c r="K36" s="30" t="b">
        <f t="shared" si="2"/>
        <v>0</v>
      </c>
      <c r="L36" s="30" t="b">
        <f t="shared" si="2"/>
        <v>0</v>
      </c>
      <c r="M36" s="30" t="b">
        <f t="shared" si="2"/>
        <v>0</v>
      </c>
      <c r="N36" s="30" t="b">
        <f t="shared" si="2"/>
        <v>0</v>
      </c>
      <c r="O36" s="31" t="b">
        <f t="shared" si="2"/>
        <v>0</v>
      </c>
    </row>
    <row r="37" spans="4:15" ht="18" customHeight="1" x14ac:dyDescent="0.3">
      <c r="D37" s="42" t="b">
        <f t="shared" ref="D37:O37" si="3">ISNUMBER(D7)</f>
        <v>1</v>
      </c>
      <c r="E37" s="30" t="b">
        <f t="shared" si="3"/>
        <v>1</v>
      </c>
      <c r="F37" s="30" t="b">
        <f t="shared" si="3"/>
        <v>1</v>
      </c>
      <c r="G37" s="30" t="b">
        <f t="shared" si="3"/>
        <v>1</v>
      </c>
      <c r="H37" s="30" t="b">
        <f t="shared" si="3"/>
        <v>1</v>
      </c>
      <c r="I37" s="30" t="b">
        <f t="shared" si="3"/>
        <v>1</v>
      </c>
      <c r="J37" s="30" t="b">
        <f t="shared" si="3"/>
        <v>0</v>
      </c>
      <c r="K37" s="30" t="b">
        <f t="shared" si="3"/>
        <v>0</v>
      </c>
      <c r="L37" s="30" t="b">
        <f t="shared" si="3"/>
        <v>0</v>
      </c>
      <c r="M37" s="30" t="b">
        <f t="shared" si="3"/>
        <v>0</v>
      </c>
      <c r="N37" s="30" t="b">
        <f t="shared" si="3"/>
        <v>0</v>
      </c>
      <c r="O37" s="31" t="b">
        <f t="shared" si="3"/>
        <v>0</v>
      </c>
    </row>
    <row r="38" spans="4:15" ht="18" customHeight="1" x14ac:dyDescent="0.3">
      <c r="D38" s="42" t="b">
        <f t="shared" ref="D38:O38" si="4">ISNUMBER(D8)</f>
        <v>1</v>
      </c>
      <c r="E38" s="30" t="b">
        <f t="shared" si="4"/>
        <v>1</v>
      </c>
      <c r="F38" s="30" t="b">
        <f t="shared" si="4"/>
        <v>1</v>
      </c>
      <c r="G38" s="30" t="b">
        <f t="shared" si="4"/>
        <v>1</v>
      </c>
      <c r="H38" s="30" t="b">
        <f t="shared" si="4"/>
        <v>1</v>
      </c>
      <c r="I38" s="30" t="b">
        <f t="shared" si="4"/>
        <v>1</v>
      </c>
      <c r="J38" s="30" t="b">
        <f t="shared" si="4"/>
        <v>0</v>
      </c>
      <c r="K38" s="30" t="b">
        <f t="shared" si="4"/>
        <v>0</v>
      </c>
      <c r="L38" s="30" t="b">
        <f t="shared" si="4"/>
        <v>0</v>
      </c>
      <c r="M38" s="30" t="b">
        <f t="shared" si="4"/>
        <v>0</v>
      </c>
      <c r="N38" s="30" t="b">
        <f t="shared" si="4"/>
        <v>0</v>
      </c>
      <c r="O38" s="31" t="b">
        <f t="shared" si="4"/>
        <v>0</v>
      </c>
    </row>
    <row r="39" spans="4:15" ht="18" customHeight="1" x14ac:dyDescent="0.3">
      <c r="D39" s="42" t="b">
        <f t="shared" ref="D39:O39" si="5">ISNUMBER(D9)</f>
        <v>1</v>
      </c>
      <c r="E39" s="30" t="b">
        <f t="shared" si="5"/>
        <v>1</v>
      </c>
      <c r="F39" s="30" t="b">
        <f t="shared" si="5"/>
        <v>1</v>
      </c>
      <c r="G39" s="30" t="b">
        <f t="shared" si="5"/>
        <v>1</v>
      </c>
      <c r="H39" s="30" t="b">
        <f t="shared" si="5"/>
        <v>1</v>
      </c>
      <c r="I39" s="30" t="b">
        <f t="shared" si="5"/>
        <v>1</v>
      </c>
      <c r="J39" s="30" t="b">
        <f t="shared" si="5"/>
        <v>0</v>
      </c>
      <c r="K39" s="30" t="b">
        <f t="shared" si="5"/>
        <v>0</v>
      </c>
      <c r="L39" s="30" t="b">
        <f t="shared" si="5"/>
        <v>0</v>
      </c>
      <c r="M39" s="30" t="b">
        <f t="shared" si="5"/>
        <v>0</v>
      </c>
      <c r="N39" s="30" t="b">
        <f t="shared" si="5"/>
        <v>0</v>
      </c>
      <c r="O39" s="31" t="b">
        <f t="shared" si="5"/>
        <v>0</v>
      </c>
    </row>
    <row r="40" spans="4:15" ht="18" customHeight="1" x14ac:dyDescent="0.3">
      <c r="D40" s="42" t="b">
        <f t="shared" ref="D40:O40" si="6">ISNUMBER(D10)</f>
        <v>1</v>
      </c>
      <c r="E40" s="30" t="b">
        <f t="shared" si="6"/>
        <v>1</v>
      </c>
      <c r="F40" s="30" t="b">
        <f t="shared" si="6"/>
        <v>1</v>
      </c>
      <c r="G40" s="30" t="b">
        <f t="shared" si="6"/>
        <v>1</v>
      </c>
      <c r="H40" s="30" t="b">
        <f t="shared" si="6"/>
        <v>1</v>
      </c>
      <c r="I40" s="30" t="b">
        <f t="shared" si="6"/>
        <v>1</v>
      </c>
      <c r="J40" s="30" t="b">
        <f t="shared" si="6"/>
        <v>0</v>
      </c>
      <c r="K40" s="30" t="b">
        <f t="shared" si="6"/>
        <v>0</v>
      </c>
      <c r="L40" s="30" t="b">
        <f t="shared" si="6"/>
        <v>0</v>
      </c>
      <c r="M40" s="30" t="b">
        <f t="shared" si="6"/>
        <v>0</v>
      </c>
      <c r="N40" s="30" t="b">
        <f t="shared" si="6"/>
        <v>0</v>
      </c>
      <c r="O40" s="31" t="b">
        <f t="shared" si="6"/>
        <v>0</v>
      </c>
    </row>
    <row r="41" spans="4:15" ht="18" customHeight="1" x14ac:dyDescent="0.3">
      <c r="D41" s="42" t="b">
        <f t="shared" ref="D41:O41" si="7">ISNUMBER(D11)</f>
        <v>1</v>
      </c>
      <c r="E41" s="30" t="b">
        <f t="shared" si="7"/>
        <v>1</v>
      </c>
      <c r="F41" s="30" t="b">
        <f t="shared" si="7"/>
        <v>1</v>
      </c>
      <c r="G41" s="30" t="b">
        <f t="shared" si="7"/>
        <v>1</v>
      </c>
      <c r="H41" s="30" t="b">
        <f t="shared" si="7"/>
        <v>1</v>
      </c>
      <c r="I41" s="30" t="b">
        <f t="shared" si="7"/>
        <v>1</v>
      </c>
      <c r="J41" s="30" t="b">
        <f t="shared" si="7"/>
        <v>0</v>
      </c>
      <c r="K41" s="30" t="b">
        <f t="shared" si="7"/>
        <v>0</v>
      </c>
      <c r="L41" s="30" t="b">
        <f t="shared" si="7"/>
        <v>0</v>
      </c>
      <c r="M41" s="30" t="b">
        <f t="shared" si="7"/>
        <v>0</v>
      </c>
      <c r="N41" s="30" t="b">
        <f t="shared" si="7"/>
        <v>0</v>
      </c>
      <c r="O41" s="31" t="b">
        <f t="shared" si="7"/>
        <v>0</v>
      </c>
    </row>
    <row r="42" spans="4:15" ht="18" customHeight="1" x14ac:dyDescent="0.3">
      <c r="D42" s="42" t="b">
        <f t="shared" ref="D42:O42" si="8">ISNUMBER(D12)</f>
        <v>1</v>
      </c>
      <c r="E42" s="30" t="b">
        <f t="shared" si="8"/>
        <v>1</v>
      </c>
      <c r="F42" s="30" t="b">
        <f t="shared" si="8"/>
        <v>1</v>
      </c>
      <c r="G42" s="30" t="b">
        <f t="shared" si="8"/>
        <v>1</v>
      </c>
      <c r="H42" s="30" t="b">
        <f t="shared" si="8"/>
        <v>1</v>
      </c>
      <c r="I42" s="30" t="b">
        <f t="shared" si="8"/>
        <v>1</v>
      </c>
      <c r="J42" s="30" t="b">
        <f t="shared" si="8"/>
        <v>0</v>
      </c>
      <c r="K42" s="30" t="b">
        <f t="shared" si="8"/>
        <v>0</v>
      </c>
      <c r="L42" s="30" t="b">
        <f t="shared" si="8"/>
        <v>0</v>
      </c>
      <c r="M42" s="30" t="b">
        <f t="shared" si="8"/>
        <v>0</v>
      </c>
      <c r="N42" s="30" t="b">
        <f t="shared" si="8"/>
        <v>0</v>
      </c>
      <c r="O42" s="31" t="b">
        <f t="shared" si="8"/>
        <v>0</v>
      </c>
    </row>
    <row r="43" spans="4:15" ht="18" customHeight="1" x14ac:dyDescent="0.3">
      <c r="D43" s="42" t="b">
        <f t="shared" ref="D43:O43" si="9">ISNUMBER(D13)</f>
        <v>1</v>
      </c>
      <c r="E43" s="30" t="b">
        <f t="shared" si="9"/>
        <v>1</v>
      </c>
      <c r="F43" s="30" t="b">
        <f t="shared" si="9"/>
        <v>1</v>
      </c>
      <c r="G43" s="30" t="b">
        <f t="shared" si="9"/>
        <v>1</v>
      </c>
      <c r="H43" s="30" t="b">
        <f t="shared" si="9"/>
        <v>1</v>
      </c>
      <c r="I43" s="30" t="b">
        <f t="shared" si="9"/>
        <v>1</v>
      </c>
      <c r="J43" s="30" t="b">
        <f t="shared" si="9"/>
        <v>0</v>
      </c>
      <c r="K43" s="30" t="b">
        <f t="shared" si="9"/>
        <v>0</v>
      </c>
      <c r="L43" s="30" t="b">
        <f t="shared" si="9"/>
        <v>0</v>
      </c>
      <c r="M43" s="30" t="b">
        <f t="shared" si="9"/>
        <v>0</v>
      </c>
      <c r="N43" s="30" t="b">
        <f t="shared" si="9"/>
        <v>0</v>
      </c>
      <c r="O43" s="31" t="b">
        <f t="shared" si="9"/>
        <v>0</v>
      </c>
    </row>
    <row r="44" spans="4:15" ht="18" customHeight="1" x14ac:dyDescent="0.3">
      <c r="D44" s="42" t="b">
        <f t="shared" ref="D44:O44" si="10">ISNUMBER(D14)</f>
        <v>1</v>
      </c>
      <c r="E44" s="30" t="b">
        <f t="shared" si="10"/>
        <v>1</v>
      </c>
      <c r="F44" s="30" t="b">
        <f t="shared" si="10"/>
        <v>1</v>
      </c>
      <c r="G44" s="30" t="b">
        <f t="shared" si="10"/>
        <v>1</v>
      </c>
      <c r="H44" s="30" t="b">
        <f t="shared" si="10"/>
        <v>1</v>
      </c>
      <c r="I44" s="30" t="b">
        <f t="shared" si="10"/>
        <v>1</v>
      </c>
      <c r="J44" s="30" t="b">
        <f t="shared" si="10"/>
        <v>0</v>
      </c>
      <c r="K44" s="30" t="b">
        <f t="shared" si="10"/>
        <v>0</v>
      </c>
      <c r="L44" s="30" t="b">
        <f t="shared" si="10"/>
        <v>0</v>
      </c>
      <c r="M44" s="30" t="b">
        <f t="shared" si="10"/>
        <v>0</v>
      </c>
      <c r="N44" s="30" t="b">
        <f t="shared" si="10"/>
        <v>0</v>
      </c>
      <c r="O44" s="31" t="b">
        <f t="shared" si="10"/>
        <v>0</v>
      </c>
    </row>
    <row r="45" spans="4:15" ht="18" customHeight="1" x14ac:dyDescent="0.3">
      <c r="D45" s="42" t="b">
        <f t="shared" ref="D45:O45" si="11">ISNUMBER(D15)</f>
        <v>1</v>
      </c>
      <c r="E45" s="30" t="b">
        <f t="shared" si="11"/>
        <v>1</v>
      </c>
      <c r="F45" s="30" t="b">
        <f t="shared" si="11"/>
        <v>1</v>
      </c>
      <c r="G45" s="30" t="b">
        <f t="shared" si="11"/>
        <v>1</v>
      </c>
      <c r="H45" s="30" t="b">
        <f t="shared" si="11"/>
        <v>1</v>
      </c>
      <c r="I45" s="30" t="b">
        <f t="shared" si="11"/>
        <v>1</v>
      </c>
      <c r="J45" s="30" t="b">
        <f t="shared" si="11"/>
        <v>0</v>
      </c>
      <c r="K45" s="30" t="b">
        <f t="shared" si="11"/>
        <v>0</v>
      </c>
      <c r="L45" s="30" t="b">
        <f t="shared" si="11"/>
        <v>0</v>
      </c>
      <c r="M45" s="30" t="b">
        <f t="shared" si="11"/>
        <v>0</v>
      </c>
      <c r="N45" s="30" t="b">
        <f t="shared" si="11"/>
        <v>0</v>
      </c>
      <c r="O45" s="31" t="b">
        <f t="shared" si="11"/>
        <v>0</v>
      </c>
    </row>
    <row r="46" spans="4:15" ht="18" customHeight="1" x14ac:dyDescent="0.3">
      <c r="D46" s="42" t="b">
        <f t="shared" ref="D46:O46" si="12">ISNUMBER(D16)</f>
        <v>1</v>
      </c>
      <c r="E46" s="30" t="b">
        <f t="shared" si="12"/>
        <v>1</v>
      </c>
      <c r="F46" s="30" t="b">
        <f t="shared" si="12"/>
        <v>1</v>
      </c>
      <c r="G46" s="30" t="b">
        <f t="shared" si="12"/>
        <v>1</v>
      </c>
      <c r="H46" s="30" t="b">
        <f t="shared" si="12"/>
        <v>1</v>
      </c>
      <c r="I46" s="30" t="b">
        <f t="shared" si="12"/>
        <v>1</v>
      </c>
      <c r="J46" s="30" t="b">
        <f t="shared" si="12"/>
        <v>0</v>
      </c>
      <c r="K46" s="30" t="b">
        <f t="shared" si="12"/>
        <v>0</v>
      </c>
      <c r="L46" s="30" t="b">
        <f t="shared" si="12"/>
        <v>0</v>
      </c>
      <c r="M46" s="30" t="b">
        <f t="shared" si="12"/>
        <v>0</v>
      </c>
      <c r="N46" s="30" t="b">
        <f t="shared" si="12"/>
        <v>0</v>
      </c>
      <c r="O46" s="31" t="b">
        <f t="shared" si="12"/>
        <v>0</v>
      </c>
    </row>
    <row r="47" spans="4:15" ht="18" customHeight="1" x14ac:dyDescent="0.3">
      <c r="D47" s="42" t="b">
        <f t="shared" ref="D47:O47" si="13">ISNUMBER(D17)</f>
        <v>1</v>
      </c>
      <c r="E47" s="30" t="b">
        <f t="shared" si="13"/>
        <v>1</v>
      </c>
      <c r="F47" s="30" t="b">
        <f t="shared" si="13"/>
        <v>1</v>
      </c>
      <c r="G47" s="30" t="b">
        <f t="shared" si="13"/>
        <v>1</v>
      </c>
      <c r="H47" s="30" t="b">
        <f t="shared" si="13"/>
        <v>1</v>
      </c>
      <c r="I47" s="30" t="b">
        <f t="shared" si="13"/>
        <v>1</v>
      </c>
      <c r="J47" s="30" t="b">
        <f t="shared" si="13"/>
        <v>0</v>
      </c>
      <c r="K47" s="30" t="b">
        <f t="shared" si="13"/>
        <v>0</v>
      </c>
      <c r="L47" s="30" t="b">
        <f t="shared" si="13"/>
        <v>0</v>
      </c>
      <c r="M47" s="30" t="b">
        <f t="shared" si="13"/>
        <v>0</v>
      </c>
      <c r="N47" s="30" t="b">
        <f t="shared" si="13"/>
        <v>0</v>
      </c>
      <c r="O47" s="31" t="b">
        <f t="shared" si="13"/>
        <v>0</v>
      </c>
    </row>
    <row r="48" spans="4:15" ht="18" customHeight="1" x14ac:dyDescent="0.3">
      <c r="D48" s="42" t="b">
        <f t="shared" ref="D48:O48" si="14">ISNUMBER(D18)</f>
        <v>1</v>
      </c>
      <c r="E48" s="30" t="b">
        <f t="shared" si="14"/>
        <v>1</v>
      </c>
      <c r="F48" s="30" t="b">
        <f t="shared" si="14"/>
        <v>1</v>
      </c>
      <c r="G48" s="30" t="b">
        <f t="shared" si="14"/>
        <v>1</v>
      </c>
      <c r="H48" s="30" t="b">
        <f t="shared" si="14"/>
        <v>1</v>
      </c>
      <c r="I48" s="30" t="b">
        <f t="shared" si="14"/>
        <v>1</v>
      </c>
      <c r="J48" s="30" t="b">
        <f t="shared" si="14"/>
        <v>0</v>
      </c>
      <c r="K48" s="30" t="b">
        <f t="shared" si="14"/>
        <v>0</v>
      </c>
      <c r="L48" s="30" t="b">
        <f t="shared" si="14"/>
        <v>0</v>
      </c>
      <c r="M48" s="30" t="b">
        <f t="shared" si="14"/>
        <v>0</v>
      </c>
      <c r="N48" s="30" t="b">
        <f t="shared" si="14"/>
        <v>0</v>
      </c>
      <c r="O48" s="31" t="b">
        <f t="shared" si="14"/>
        <v>0</v>
      </c>
    </row>
    <row r="49" spans="4:15" ht="18" customHeight="1" x14ac:dyDescent="0.3">
      <c r="D49" s="42" t="b">
        <f t="shared" ref="D49:O49" si="15">ISNUMBER(D19)</f>
        <v>1</v>
      </c>
      <c r="E49" s="30" t="b">
        <f t="shared" si="15"/>
        <v>1</v>
      </c>
      <c r="F49" s="30" t="b">
        <f t="shared" si="15"/>
        <v>1</v>
      </c>
      <c r="G49" s="30" t="b">
        <f t="shared" si="15"/>
        <v>1</v>
      </c>
      <c r="H49" s="30" t="b">
        <f t="shared" si="15"/>
        <v>1</v>
      </c>
      <c r="I49" s="30" t="b">
        <f t="shared" si="15"/>
        <v>1</v>
      </c>
      <c r="J49" s="30" t="b">
        <f t="shared" si="15"/>
        <v>0</v>
      </c>
      <c r="K49" s="30" t="b">
        <f t="shared" si="15"/>
        <v>0</v>
      </c>
      <c r="L49" s="30" t="b">
        <f t="shared" si="15"/>
        <v>0</v>
      </c>
      <c r="M49" s="30" t="b">
        <f t="shared" si="15"/>
        <v>0</v>
      </c>
      <c r="N49" s="30" t="b">
        <f t="shared" si="15"/>
        <v>0</v>
      </c>
      <c r="O49" s="31" t="b">
        <f t="shared" si="15"/>
        <v>0</v>
      </c>
    </row>
    <row r="50" spans="4:15" ht="18" customHeight="1" x14ac:dyDescent="0.3">
      <c r="D50" s="42" t="b">
        <f t="shared" ref="D50:O50" si="16">ISNUMBER(D20)</f>
        <v>1</v>
      </c>
      <c r="E50" s="30" t="b">
        <f t="shared" si="16"/>
        <v>1</v>
      </c>
      <c r="F50" s="30" t="b">
        <f t="shared" si="16"/>
        <v>1</v>
      </c>
      <c r="G50" s="30" t="b">
        <f t="shared" si="16"/>
        <v>1</v>
      </c>
      <c r="H50" s="30" t="b">
        <f t="shared" si="16"/>
        <v>1</v>
      </c>
      <c r="I50" s="30" t="b">
        <f t="shared" si="16"/>
        <v>1</v>
      </c>
      <c r="J50" s="30" t="b">
        <f t="shared" si="16"/>
        <v>0</v>
      </c>
      <c r="K50" s="30" t="b">
        <f t="shared" si="16"/>
        <v>0</v>
      </c>
      <c r="L50" s="30" t="b">
        <f t="shared" si="16"/>
        <v>0</v>
      </c>
      <c r="M50" s="30" t="b">
        <f t="shared" si="16"/>
        <v>0</v>
      </c>
      <c r="N50" s="30" t="b">
        <f t="shared" si="16"/>
        <v>0</v>
      </c>
      <c r="O50" s="31" t="b">
        <f t="shared" si="16"/>
        <v>0</v>
      </c>
    </row>
    <row r="51" spans="4:15" ht="18" customHeight="1" x14ac:dyDescent="0.3">
      <c r="D51" s="43" t="b">
        <f t="shared" ref="D51:O51" si="17">ISNUMBER(D21)</f>
        <v>1</v>
      </c>
      <c r="E51" s="32" t="b">
        <f t="shared" si="17"/>
        <v>1</v>
      </c>
      <c r="F51" s="32" t="b">
        <f t="shared" si="17"/>
        <v>1</v>
      </c>
      <c r="G51" s="32" t="b">
        <f t="shared" si="17"/>
        <v>1</v>
      </c>
      <c r="H51" s="32" t="b">
        <f t="shared" si="17"/>
        <v>1</v>
      </c>
      <c r="I51" s="32" t="b">
        <f t="shared" si="17"/>
        <v>1</v>
      </c>
      <c r="J51" s="32" t="b">
        <f t="shared" si="17"/>
        <v>0</v>
      </c>
      <c r="K51" s="32" t="b">
        <f t="shared" si="17"/>
        <v>0</v>
      </c>
      <c r="L51" s="32" t="b">
        <f t="shared" si="17"/>
        <v>0</v>
      </c>
      <c r="M51" s="32" t="b">
        <f t="shared" si="17"/>
        <v>0</v>
      </c>
      <c r="N51" s="32" t="b">
        <f t="shared" si="17"/>
        <v>0</v>
      </c>
      <c r="O51" s="33" t="b">
        <f t="shared" si="17"/>
        <v>0</v>
      </c>
    </row>
    <row r="55" spans="4:15" ht="18" customHeight="1" x14ac:dyDescent="0.3">
      <c r="D55" s="39">
        <f>VLOOKUP($B5,WEEK1!$A$2:$B$18,2,0)</f>
        <v>45</v>
      </c>
      <c r="E55" s="40">
        <f>VLOOKUP($B5,WEEK2!$A$2:$B$18,2,0)</f>
        <v>243</v>
      </c>
      <c r="F55" s="40">
        <f>VLOOKUP($B5,WEEK3!$A$2:$B$18,2,0)</f>
        <v>206</v>
      </c>
      <c r="G55" s="40">
        <f>VLOOKUP($B5,WEEK4!$A$2:$B$18,2,0)</f>
        <v>241</v>
      </c>
      <c r="H55" s="40">
        <f>VLOOKUP($B5,WEEK5!$A$2:$B$18,2,0)</f>
        <v>346</v>
      </c>
      <c r="I55" s="40">
        <f>VLOOKUP($B5,WEEK6!$A$2:$B$18,2,0)</f>
        <v>390</v>
      </c>
      <c r="J55" s="40" t="e">
        <f>VLOOKUP($B5,WEEK7!$A$2:$B$18,2,0)</f>
        <v>#N/A</v>
      </c>
      <c r="K55" s="40" t="e">
        <f>VLOOKUP($B5,WEEK8!$A$2:$B$18,2,0)</f>
        <v>#N/A</v>
      </c>
      <c r="L55" s="40" t="e">
        <f>VLOOKUP($B5,WEEK9!$A$2:$B$18,2,0)</f>
        <v>#N/A</v>
      </c>
      <c r="M55" s="40" t="e">
        <f>VLOOKUP($B5,WEEK10!$A$2:$B$18,2,0)</f>
        <v>#N/A</v>
      </c>
      <c r="N55" s="40" t="e">
        <f>VLOOKUP($B5,WEEK11!$A$2:$B$18,2,0)</f>
        <v>#N/A</v>
      </c>
      <c r="O55" s="41" t="e">
        <f>VLOOKUP($B5,WEEK12!$A$2:$B$18,2,0)</f>
        <v>#N/A</v>
      </c>
    </row>
    <row r="56" spans="4:15" ht="18" customHeight="1" x14ac:dyDescent="0.3">
      <c r="D56" s="42">
        <f>VLOOKUP($B6,WEEK1!$A$2:$B$18,2,0)</f>
        <v>45</v>
      </c>
      <c r="E56" s="30">
        <f>VLOOKUP($B6,WEEK2!$A$2:$B$18,2,0)</f>
        <v>243</v>
      </c>
      <c r="F56" s="30">
        <f>VLOOKUP($B6,WEEK3!$A$2:$B$18,2,0)</f>
        <v>206</v>
      </c>
      <c r="G56" s="30">
        <f>VLOOKUP($B6,WEEK4!$A$2:$B$18,2,0)</f>
        <v>239</v>
      </c>
      <c r="H56" s="30">
        <f>VLOOKUP($B6,WEEK5!$A$2:$B$18,2,0)</f>
        <v>343</v>
      </c>
      <c r="I56" s="30">
        <f>VLOOKUP($B6,WEEK6!$A$2:$B$18,2,0)</f>
        <v>366</v>
      </c>
      <c r="J56" s="30" t="e">
        <f>VLOOKUP($B6,WEEK7!$A$2:$B$18,2,0)</f>
        <v>#N/A</v>
      </c>
      <c r="K56" s="30" t="e">
        <f>VLOOKUP($B6,WEEK8!$A$2:$B$18,2,0)</f>
        <v>#N/A</v>
      </c>
      <c r="L56" s="30" t="e">
        <f>VLOOKUP($B6,WEEK9!$A$2:$B$18,2,0)</f>
        <v>#N/A</v>
      </c>
      <c r="M56" s="30" t="e">
        <f>VLOOKUP($B6,WEEK10!$A$2:$B$18,2,0)</f>
        <v>#N/A</v>
      </c>
      <c r="N56" s="30" t="e">
        <f>VLOOKUP($B6,WEEK11!$A$2:$B$18,2,0)</f>
        <v>#N/A</v>
      </c>
      <c r="O56" s="31" t="e">
        <f>VLOOKUP($B6,WEEK12!$A$2:$B$18,2,0)</f>
        <v>#N/A</v>
      </c>
    </row>
    <row r="57" spans="4:15" ht="18" customHeight="1" x14ac:dyDescent="0.3">
      <c r="D57" s="42">
        <f>VLOOKUP($B7,WEEK1!$A$2:$B$18,2,0)</f>
        <v>45</v>
      </c>
      <c r="E57" s="30">
        <f>VLOOKUP($B7,WEEK2!$A$2:$B$18,2,0)</f>
        <v>241</v>
      </c>
      <c r="F57" s="30">
        <f>VLOOKUP($B7,WEEK3!$A$2:$B$18,2,0)</f>
        <v>207</v>
      </c>
      <c r="G57" s="30">
        <f>VLOOKUP($B7,WEEK4!$A$2:$B$18,2,0)</f>
        <v>238</v>
      </c>
      <c r="H57" s="30">
        <f>VLOOKUP($B7,WEEK5!$A$2:$B$18,2,0)</f>
        <v>344</v>
      </c>
      <c r="I57" s="30">
        <f>VLOOKUP($B7,WEEK6!$A$2:$B$18,2,0)</f>
        <v>389</v>
      </c>
      <c r="J57" s="30" t="e">
        <f>VLOOKUP($B7,WEEK7!$A$2:$B$18,2,0)</f>
        <v>#N/A</v>
      </c>
      <c r="K57" s="30" t="e">
        <f>VLOOKUP($B7,WEEK8!$A$2:$B$18,2,0)</f>
        <v>#N/A</v>
      </c>
      <c r="L57" s="30" t="e">
        <f>VLOOKUP($B7,WEEK9!$A$2:$B$18,2,0)</f>
        <v>#N/A</v>
      </c>
      <c r="M57" s="30" t="e">
        <f>VLOOKUP($B7,WEEK10!$A$2:$B$18,2,0)</f>
        <v>#N/A</v>
      </c>
      <c r="N57" s="30" t="e">
        <f>VLOOKUP($B7,WEEK11!$A$2:$B$18,2,0)</f>
        <v>#N/A</v>
      </c>
      <c r="O57" s="31" t="e">
        <f>VLOOKUP($B7,WEEK12!$A$2:$B$18,2,0)</f>
        <v>#N/A</v>
      </c>
    </row>
    <row r="58" spans="4:15" ht="18" customHeight="1" x14ac:dyDescent="0.3">
      <c r="D58" s="42">
        <f>VLOOKUP($B8,WEEK1!$A$2:$B$18,2,0)</f>
        <v>45</v>
      </c>
      <c r="E58" s="30">
        <f>VLOOKUP($B8,WEEK2!$A$2:$B$18,2,0)</f>
        <v>241</v>
      </c>
      <c r="F58" s="30">
        <f>VLOOKUP($B8,WEEK3!$A$2:$B$18,2,0)</f>
        <v>208</v>
      </c>
      <c r="G58" s="30">
        <f>VLOOKUP($B8,WEEK4!$A$2:$B$18,2,0)</f>
        <v>239</v>
      </c>
      <c r="H58" s="30">
        <f>VLOOKUP($B8,WEEK5!$A$2:$B$18,2,0)</f>
        <v>343</v>
      </c>
      <c r="I58" s="30">
        <f>VLOOKUP($B8,WEEK6!$A$2:$B$18,2,0)</f>
        <v>361</v>
      </c>
      <c r="J58" s="30" t="e">
        <f>VLOOKUP($B8,WEEK7!$A$2:$B$18,2,0)</f>
        <v>#N/A</v>
      </c>
      <c r="K58" s="30" t="e">
        <f>VLOOKUP($B8,WEEK8!$A$2:$B$18,2,0)</f>
        <v>#N/A</v>
      </c>
      <c r="L58" s="30" t="e">
        <f>VLOOKUP($B8,WEEK9!$A$2:$B$18,2,0)</f>
        <v>#N/A</v>
      </c>
      <c r="M58" s="30" t="e">
        <f>VLOOKUP($B8,WEEK10!$A$2:$B$18,2,0)</f>
        <v>#N/A</v>
      </c>
      <c r="N58" s="30" t="e">
        <f>VLOOKUP($B8,WEEK11!$A$2:$B$18,2,0)</f>
        <v>#N/A</v>
      </c>
      <c r="O58" s="31" t="e">
        <f>VLOOKUP($B8,WEEK12!$A$2:$B$18,2,0)</f>
        <v>#N/A</v>
      </c>
    </row>
    <row r="59" spans="4:15" ht="18" customHeight="1" x14ac:dyDescent="0.3">
      <c r="D59" s="42">
        <f>VLOOKUP($B9,WEEK1!$A$2:$B$18,2,0)</f>
        <v>45</v>
      </c>
      <c r="E59" s="30">
        <f>VLOOKUP($B9,WEEK2!$A$2:$B$18,2,0)</f>
        <v>243</v>
      </c>
      <c r="F59" s="30">
        <f>VLOOKUP($B9,WEEK3!$A$2:$B$18,2,0)</f>
        <v>208</v>
      </c>
      <c r="G59" s="30">
        <f>VLOOKUP($B9,WEEK4!$A$2:$B$18,2,0)</f>
        <v>0</v>
      </c>
      <c r="H59" s="30">
        <f>VLOOKUP($B9,WEEK5!$A$2:$B$18,2,0)</f>
        <v>343</v>
      </c>
      <c r="I59" s="30">
        <f>VLOOKUP($B9,WEEK6!$A$2:$B$18,2,0)</f>
        <v>329</v>
      </c>
      <c r="J59" s="30" t="e">
        <f>VLOOKUP($B9,WEEK7!$A$2:$B$18,2,0)</f>
        <v>#N/A</v>
      </c>
      <c r="K59" s="30" t="e">
        <f>VLOOKUP($B9,WEEK8!$A$2:$B$18,2,0)</f>
        <v>#N/A</v>
      </c>
      <c r="L59" s="30" t="e">
        <f>VLOOKUP($B9,WEEK9!$A$2:$B$18,2,0)</f>
        <v>#N/A</v>
      </c>
      <c r="M59" s="30" t="e">
        <f>VLOOKUP($B9,WEEK10!$A$2:$B$18,2,0)</f>
        <v>#N/A</v>
      </c>
      <c r="N59" s="30" t="e">
        <f>VLOOKUP($B9,WEEK11!$A$2:$B$18,2,0)</f>
        <v>#N/A</v>
      </c>
      <c r="O59" s="31" t="e">
        <f>VLOOKUP($B9,WEEK12!$A$2:$B$18,2,0)</f>
        <v>#N/A</v>
      </c>
    </row>
    <row r="60" spans="4:15" ht="18" customHeight="1" x14ac:dyDescent="0.3">
      <c r="D60" s="42">
        <f>VLOOKUP($B10,WEEK1!$A$2:$B$18,2,0)</f>
        <v>45</v>
      </c>
      <c r="E60" s="30">
        <f>VLOOKUP($B10,WEEK2!$A$2:$B$18,2,0)</f>
        <v>243</v>
      </c>
      <c r="F60" s="30">
        <f>VLOOKUP($B10,WEEK3!$A$2:$B$18,2,0)</f>
        <v>207</v>
      </c>
      <c r="G60" s="30">
        <f>VLOOKUP($B10,WEEK4!$A$2:$B$18,2,0)</f>
        <v>242</v>
      </c>
      <c r="H60" s="30">
        <f>VLOOKUP($B10,WEEK5!$A$2:$B$18,2,0)</f>
        <v>297</v>
      </c>
      <c r="I60" s="30">
        <f>VLOOKUP($B10,WEEK6!$A$2:$B$18,2,0)</f>
        <v>0</v>
      </c>
      <c r="J60" s="30" t="e">
        <f>VLOOKUP($B10,WEEK7!$A$2:$B$18,2,0)</f>
        <v>#N/A</v>
      </c>
      <c r="K60" s="30" t="e">
        <f>VLOOKUP($B10,WEEK8!$A$2:$B$18,2,0)</f>
        <v>#N/A</v>
      </c>
      <c r="L60" s="30" t="e">
        <f>VLOOKUP($B10,WEEK9!$A$2:$B$18,2,0)</f>
        <v>#N/A</v>
      </c>
      <c r="M60" s="30" t="e">
        <f>VLOOKUP($B10,WEEK10!$A$2:$B$18,2,0)</f>
        <v>#N/A</v>
      </c>
      <c r="N60" s="30" t="e">
        <f>VLOOKUP($B10,WEEK11!$A$2:$B$18,2,0)</f>
        <v>#N/A</v>
      </c>
      <c r="O60" s="31" t="e">
        <f>VLOOKUP($B10,WEEK12!$A$2:$B$18,2,0)</f>
        <v>#N/A</v>
      </c>
    </row>
    <row r="61" spans="4:15" ht="18" customHeight="1" x14ac:dyDescent="0.3">
      <c r="D61" s="42">
        <f>VLOOKUP($B11,WEEK1!$A$2:$B$18,2,0)</f>
        <v>45</v>
      </c>
      <c r="E61" s="30">
        <f>VLOOKUP($B11,WEEK2!$A$2:$B$18,2,0)</f>
        <v>0</v>
      </c>
      <c r="F61" s="30">
        <f>VLOOKUP($B11,WEEK3!$A$2:$B$18,2,0)</f>
        <v>206</v>
      </c>
      <c r="G61" s="30">
        <f>VLOOKUP($B11,WEEK4!$A$2:$B$18,2,0)</f>
        <v>240</v>
      </c>
      <c r="H61" s="30">
        <f>VLOOKUP($B11,WEEK5!$A$2:$B$18,2,0)</f>
        <v>318</v>
      </c>
      <c r="I61" s="30">
        <f>VLOOKUP($B11,WEEK6!$A$2:$B$18,2,0)</f>
        <v>384</v>
      </c>
      <c r="J61" s="30" t="e">
        <f>VLOOKUP($B11,WEEK7!$A$2:$B$18,2,0)</f>
        <v>#N/A</v>
      </c>
      <c r="K61" s="30" t="e">
        <f>VLOOKUP($B11,WEEK8!$A$2:$B$18,2,0)</f>
        <v>#N/A</v>
      </c>
      <c r="L61" s="30" t="e">
        <f>VLOOKUP($B11,WEEK9!$A$2:$B$18,2,0)</f>
        <v>#N/A</v>
      </c>
      <c r="M61" s="30" t="e">
        <f>VLOOKUP($B11,WEEK10!$A$2:$B$18,2,0)</f>
        <v>#N/A</v>
      </c>
      <c r="N61" s="30" t="e">
        <f>VLOOKUP($B11,WEEK11!$A$2:$B$18,2,0)</f>
        <v>#N/A</v>
      </c>
      <c r="O61" s="31" t="e">
        <f>VLOOKUP($B11,WEEK12!$A$2:$B$18,2,0)</f>
        <v>#N/A</v>
      </c>
    </row>
    <row r="62" spans="4:15" ht="18" customHeight="1" x14ac:dyDescent="0.3">
      <c r="D62" s="42">
        <f>VLOOKUP($B12,WEEK1!$A$2:$B$18,2,0)</f>
        <v>45</v>
      </c>
      <c r="E62" s="30">
        <f>VLOOKUP($B12,WEEK2!$A$2:$B$18,2,0)</f>
        <v>0</v>
      </c>
      <c r="F62" s="30">
        <f>VLOOKUP($B12,WEEK3!$A$2:$B$18,2,0)</f>
        <v>207</v>
      </c>
      <c r="G62" s="30">
        <f>VLOOKUP($B12,WEEK4!$A$2:$B$18,2,0)</f>
        <v>237</v>
      </c>
      <c r="H62" s="30">
        <f>VLOOKUP($B12,WEEK5!$A$2:$B$18,2,0)</f>
        <v>342</v>
      </c>
      <c r="I62" s="30">
        <f>VLOOKUP($B12,WEEK6!$A$2:$B$18,2,0)</f>
        <v>382</v>
      </c>
      <c r="J62" s="30" t="e">
        <f>VLOOKUP($B12,WEEK7!$A$2:$B$18,2,0)</f>
        <v>#N/A</v>
      </c>
      <c r="K62" s="30" t="e">
        <f>VLOOKUP($B12,WEEK8!$A$2:$B$18,2,0)</f>
        <v>#N/A</v>
      </c>
      <c r="L62" s="30" t="e">
        <f>VLOOKUP($B12,WEEK9!$A$2:$B$18,2,0)</f>
        <v>#N/A</v>
      </c>
      <c r="M62" s="30" t="e">
        <f>VLOOKUP($B12,WEEK10!$A$2:$B$18,2,0)</f>
        <v>#N/A</v>
      </c>
      <c r="N62" s="30" t="e">
        <f>VLOOKUP($B12,WEEK11!$A$2:$B$18,2,0)</f>
        <v>#N/A</v>
      </c>
      <c r="O62" s="31" t="e">
        <f>VLOOKUP($B12,WEEK12!$A$2:$B$18,2,0)</f>
        <v>#N/A</v>
      </c>
    </row>
    <row r="63" spans="4:15" ht="18" customHeight="1" x14ac:dyDescent="0.3">
      <c r="D63" s="42">
        <f>VLOOKUP($B13,WEEK1!$A$2:$B$18,2,0)</f>
        <v>45</v>
      </c>
      <c r="E63" s="30">
        <f>VLOOKUP($B13,WEEK2!$A$2:$B$18,2,0)</f>
        <v>242</v>
      </c>
      <c r="F63" s="30">
        <f>VLOOKUP($B13,WEEK3!$A$2:$B$18,2,0)</f>
        <v>206</v>
      </c>
      <c r="G63" s="30">
        <f>VLOOKUP($B13,WEEK4!$A$2:$B$18,2,0)</f>
        <v>238</v>
      </c>
      <c r="H63" s="30">
        <f>VLOOKUP($B13,WEEK5!$A$2:$B$18,2,0)</f>
        <v>0</v>
      </c>
      <c r="I63" s="30">
        <f>VLOOKUP($B13,WEEK6!$A$2:$B$18,2,0)</f>
        <v>306</v>
      </c>
      <c r="J63" s="30" t="e">
        <f>VLOOKUP($B13,WEEK7!$A$2:$B$18,2,0)</f>
        <v>#N/A</v>
      </c>
      <c r="K63" s="30" t="e">
        <f>VLOOKUP($B13,WEEK8!$A$2:$B$18,2,0)</f>
        <v>#N/A</v>
      </c>
      <c r="L63" s="30" t="e">
        <f>VLOOKUP($B13,WEEK9!$A$2:$B$18,2,0)</f>
        <v>#N/A</v>
      </c>
      <c r="M63" s="30" t="e">
        <f>VLOOKUP($B13,WEEK10!$A$2:$B$18,2,0)</f>
        <v>#N/A</v>
      </c>
      <c r="N63" s="30" t="e">
        <f>VLOOKUP($B13,WEEK11!$A$2:$B$18,2,0)</f>
        <v>#N/A</v>
      </c>
      <c r="O63" s="31" t="e">
        <f>VLOOKUP($B13,WEEK12!$A$2:$B$18,2,0)</f>
        <v>#N/A</v>
      </c>
    </row>
    <row r="64" spans="4:15" ht="18" customHeight="1" x14ac:dyDescent="0.3">
      <c r="D64" s="42">
        <f>VLOOKUP($B14,WEEK1!$A$2:$B$18,2,0)</f>
        <v>45</v>
      </c>
      <c r="E64" s="30">
        <f>VLOOKUP($B14,WEEK2!$A$2:$B$18,2,0)</f>
        <v>238</v>
      </c>
      <c r="F64" s="30">
        <f>VLOOKUP($B14,WEEK3!$A$2:$B$18,2,0)</f>
        <v>207</v>
      </c>
      <c r="G64" s="30">
        <f>VLOOKUP($B14,WEEK4!$A$2:$B$18,2,0)</f>
        <v>217</v>
      </c>
      <c r="H64" s="30">
        <f>VLOOKUP($B14,WEEK5!$A$2:$B$18,2,0)</f>
        <v>309</v>
      </c>
      <c r="I64" s="30">
        <f>VLOOKUP($B14,WEEK6!$A$2:$B$18,2,0)</f>
        <v>0</v>
      </c>
      <c r="J64" s="30" t="e">
        <f>VLOOKUP($B14,WEEK7!$A$2:$B$18,2,0)</f>
        <v>#N/A</v>
      </c>
      <c r="K64" s="30" t="e">
        <f>VLOOKUP($B14,WEEK8!$A$2:$B$18,2,0)</f>
        <v>#N/A</v>
      </c>
      <c r="L64" s="30" t="e">
        <f>VLOOKUP($B14,WEEK9!$A$2:$B$18,2,0)</f>
        <v>#N/A</v>
      </c>
      <c r="M64" s="30" t="e">
        <f>VLOOKUP($B14,WEEK10!$A$2:$B$18,2,0)</f>
        <v>#N/A</v>
      </c>
      <c r="N64" s="30" t="e">
        <f>VLOOKUP($B14,WEEK11!$A$2:$B$18,2,0)</f>
        <v>#N/A</v>
      </c>
      <c r="O64" s="31" t="e">
        <f>VLOOKUP($B14,WEEK12!$A$2:$B$18,2,0)</f>
        <v>#N/A</v>
      </c>
    </row>
    <row r="65" spans="4:15" ht="18" customHeight="1" x14ac:dyDescent="0.3">
      <c r="D65" s="42">
        <f>VLOOKUP($B15,WEEK1!$A$2:$B$18,2,0)</f>
        <v>45</v>
      </c>
      <c r="E65" s="30">
        <f>VLOOKUP($B15,WEEK2!$A$2:$B$18,2,0)</f>
        <v>239</v>
      </c>
      <c r="F65" s="30">
        <f>VLOOKUP($B15,WEEK3!$A$2:$B$18,2,0)</f>
        <v>208</v>
      </c>
      <c r="G65" s="30">
        <f>VLOOKUP($B15,WEEK4!$A$2:$B$18,2,0)</f>
        <v>0</v>
      </c>
      <c r="H65" s="30">
        <f>VLOOKUP($B15,WEEK5!$A$2:$B$18,2,0)</f>
        <v>208</v>
      </c>
      <c r="I65" s="30">
        <f>VLOOKUP($B15,WEEK6!$A$2:$B$18,2,0)</f>
        <v>0</v>
      </c>
      <c r="J65" s="30" t="e">
        <f>VLOOKUP($B15,WEEK7!$A$2:$B$18,2,0)</f>
        <v>#N/A</v>
      </c>
      <c r="K65" s="30" t="e">
        <f>VLOOKUP($B15,WEEK8!$A$2:$B$18,2,0)</f>
        <v>#N/A</v>
      </c>
      <c r="L65" s="30" t="e">
        <f>VLOOKUP($B15,WEEK9!$A$2:$B$18,2,0)</f>
        <v>#N/A</v>
      </c>
      <c r="M65" s="30" t="e">
        <f>VLOOKUP($B15,WEEK10!$A$2:$B$18,2,0)</f>
        <v>#N/A</v>
      </c>
      <c r="N65" s="30" t="e">
        <f>VLOOKUP($B15,WEEK11!$A$2:$B$18,2,0)</f>
        <v>#N/A</v>
      </c>
      <c r="O65" s="31" t="e">
        <f>VLOOKUP($B15,WEEK12!$A$2:$B$18,2,0)</f>
        <v>#N/A</v>
      </c>
    </row>
    <row r="66" spans="4:15" ht="18" customHeight="1" x14ac:dyDescent="0.3">
      <c r="D66" s="42">
        <f>VLOOKUP($B16,WEEK1!$A$2:$B$18,2,0)</f>
        <v>45</v>
      </c>
      <c r="E66" s="30">
        <f>VLOOKUP($B16,WEEK2!$A$2:$B$18,2,0)</f>
        <v>243</v>
      </c>
      <c r="F66" s="30">
        <f>VLOOKUP($B16,WEEK3!$A$2:$B$18,2,0)</f>
        <v>0</v>
      </c>
      <c r="G66" s="30">
        <f>VLOOKUP($B16,WEEK4!$A$2:$B$18,2,0)</f>
        <v>0</v>
      </c>
      <c r="H66" s="30">
        <f>VLOOKUP($B16,WEEK5!$A$2:$B$18,2,0)</f>
        <v>280</v>
      </c>
      <c r="I66" s="30">
        <f>VLOOKUP($B16,WEEK6!$A$2:$B$18,2,0)</f>
        <v>0</v>
      </c>
      <c r="J66" s="30" t="e">
        <f>VLOOKUP($B16,WEEK7!$A$2:$B$18,2,0)</f>
        <v>#N/A</v>
      </c>
      <c r="K66" s="30" t="e">
        <f>VLOOKUP($B16,WEEK8!$A$2:$B$18,2,0)</f>
        <v>#N/A</v>
      </c>
      <c r="L66" s="30" t="e">
        <f>VLOOKUP($B16,WEEK9!$A$2:$B$18,2,0)</f>
        <v>#N/A</v>
      </c>
      <c r="M66" s="30" t="e">
        <f>VLOOKUP($B16,WEEK10!$A$2:$B$18,2,0)</f>
        <v>#N/A</v>
      </c>
      <c r="N66" s="30" t="e">
        <f>VLOOKUP($B16,WEEK11!$A$2:$B$18,2,0)</f>
        <v>#N/A</v>
      </c>
      <c r="O66" s="31" t="e">
        <f>VLOOKUP($B16,WEEK12!$A$2:$B$18,2,0)</f>
        <v>#N/A</v>
      </c>
    </row>
    <row r="67" spans="4:15" ht="18" customHeight="1" x14ac:dyDescent="0.3">
      <c r="D67" s="42">
        <f>VLOOKUP($B17,WEEK1!$A$2:$B$18,2,0)</f>
        <v>0</v>
      </c>
      <c r="E67" s="30">
        <f>VLOOKUP($B17,WEEK2!$A$2:$B$18,2,0)</f>
        <v>242</v>
      </c>
      <c r="F67" s="30">
        <f>VLOOKUP($B17,WEEK3!$A$2:$B$18,2,0)</f>
        <v>206</v>
      </c>
      <c r="G67" s="30">
        <f>VLOOKUP($B17,WEEK4!$A$2:$B$18,2,0)</f>
        <v>235</v>
      </c>
      <c r="H67" s="30">
        <f>VLOOKUP($B17,WEEK5!$A$2:$B$18,2,0)</f>
        <v>305</v>
      </c>
      <c r="I67" s="30">
        <f>VLOOKUP($B17,WEEK6!$A$2:$B$18,2,0)</f>
        <v>387</v>
      </c>
      <c r="J67" s="30" t="e">
        <f>VLOOKUP($B17,WEEK7!$A$2:$B$18,2,0)</f>
        <v>#N/A</v>
      </c>
      <c r="K67" s="30" t="e">
        <f>VLOOKUP($B17,WEEK8!$A$2:$B$18,2,0)</f>
        <v>#N/A</v>
      </c>
      <c r="L67" s="30" t="e">
        <f>VLOOKUP($B17,WEEK9!$A$2:$B$18,2,0)</f>
        <v>#N/A</v>
      </c>
      <c r="M67" s="30" t="e">
        <f>VLOOKUP($B17,WEEK10!$A$2:$B$18,2,0)</f>
        <v>#N/A</v>
      </c>
      <c r="N67" s="30" t="e">
        <f>VLOOKUP($B17,WEEK11!$A$2:$B$18,2,0)</f>
        <v>#N/A</v>
      </c>
      <c r="O67" s="31" t="e">
        <f>VLOOKUP($B17,WEEK12!$A$2:$B$18,2,0)</f>
        <v>#N/A</v>
      </c>
    </row>
    <row r="68" spans="4:15" ht="18" customHeight="1" x14ac:dyDescent="0.3">
      <c r="D68" s="42">
        <f>VLOOKUP($B18,WEEK1!$A$2:$B$18,2,0)</f>
        <v>45</v>
      </c>
      <c r="E68" s="30">
        <f>VLOOKUP($B18,WEEK2!$A$2:$B$18,2,0)</f>
        <v>237</v>
      </c>
      <c r="F68" s="30">
        <f>VLOOKUP($B18,WEEK3!$A$2:$B$18,2,0)</f>
        <v>135</v>
      </c>
      <c r="G68" s="30">
        <f>VLOOKUP($B18,WEEK4!$A$2:$B$18,2,0)</f>
        <v>230</v>
      </c>
      <c r="H68" s="30">
        <f>VLOOKUP($B18,WEEK5!$A$2:$B$18,2,0)</f>
        <v>342</v>
      </c>
      <c r="I68" s="30">
        <f>VLOOKUP($B18,WEEK6!$A$2:$B$18,2,0)</f>
        <v>0</v>
      </c>
      <c r="J68" s="30" t="e">
        <f>VLOOKUP($B18,WEEK7!$A$2:$B$18,2,0)</f>
        <v>#N/A</v>
      </c>
      <c r="K68" s="30" t="e">
        <f>VLOOKUP($B18,WEEK8!$A$2:$B$18,2,0)</f>
        <v>#N/A</v>
      </c>
      <c r="L68" s="30" t="e">
        <f>VLOOKUP($B18,WEEK9!$A$2:$B$18,2,0)</f>
        <v>#N/A</v>
      </c>
      <c r="M68" s="30" t="e">
        <f>VLOOKUP($B18,WEEK10!$A$2:$B$18,2,0)</f>
        <v>#N/A</v>
      </c>
      <c r="N68" s="30" t="e">
        <f>VLOOKUP($B18,WEEK11!$A$2:$B$18,2,0)</f>
        <v>#N/A</v>
      </c>
      <c r="O68" s="31" t="e">
        <f>VLOOKUP($B18,WEEK12!$A$2:$B$18,2,0)</f>
        <v>#N/A</v>
      </c>
    </row>
    <row r="69" spans="4:15" ht="18" customHeight="1" x14ac:dyDescent="0.3">
      <c r="D69" s="42">
        <f>VLOOKUP($B19,WEEK1!$A$2:$B$18,2,0)</f>
        <v>45</v>
      </c>
      <c r="E69" s="30">
        <f>VLOOKUP($B19,WEEK2!$A$2:$B$18,2,0)</f>
        <v>241</v>
      </c>
      <c r="F69" s="30">
        <f>VLOOKUP($B19,WEEK3!$A$2:$B$18,2,0)</f>
        <v>196</v>
      </c>
      <c r="G69" s="30">
        <f>VLOOKUP($B19,WEEK4!$A$2:$B$18,2,0)</f>
        <v>0</v>
      </c>
      <c r="H69" s="30">
        <f>VLOOKUP($B19,WEEK5!$A$2:$B$18,2,0)</f>
        <v>264</v>
      </c>
      <c r="I69" s="30">
        <f>VLOOKUP($B19,WEEK6!$A$2:$B$18,2,0)</f>
        <v>0</v>
      </c>
      <c r="J69" s="30" t="e">
        <f>VLOOKUP($B19,WEEK7!$A$2:$B$18,2,0)</f>
        <v>#N/A</v>
      </c>
      <c r="K69" s="30" t="e">
        <f>VLOOKUP($B19,WEEK8!$A$2:$B$18,2,0)</f>
        <v>#N/A</v>
      </c>
      <c r="L69" s="30" t="e">
        <f>VLOOKUP($B19,WEEK9!$A$2:$B$18,2,0)</f>
        <v>#N/A</v>
      </c>
      <c r="M69" s="30" t="e">
        <f>VLOOKUP($B19,WEEK10!$A$2:$B$18,2,0)</f>
        <v>#N/A</v>
      </c>
      <c r="N69" s="30" t="e">
        <f>VLOOKUP($B19,WEEK11!$A$2:$B$18,2,0)</f>
        <v>#N/A</v>
      </c>
      <c r="O69" s="31" t="e">
        <f>VLOOKUP($B19,WEEK12!$A$2:$B$18,2,0)</f>
        <v>#N/A</v>
      </c>
    </row>
    <row r="70" spans="4:15" ht="18" customHeight="1" x14ac:dyDescent="0.3">
      <c r="D70" s="42">
        <f>VLOOKUP($B20,WEEK1!$A$2:$B$18,2,0)</f>
        <v>45</v>
      </c>
      <c r="E70" s="30">
        <f>VLOOKUP($B20,WEEK2!$A$2:$B$18,2,0)</f>
        <v>239</v>
      </c>
      <c r="F70" s="30">
        <f>VLOOKUP($B20,WEEK3!$A$2:$B$18,2,0)</f>
        <v>0</v>
      </c>
      <c r="G70" s="30">
        <f>VLOOKUP($B20,WEEK4!$A$2:$B$18,2,0)</f>
        <v>234</v>
      </c>
      <c r="H70" s="30">
        <f>VLOOKUP($B20,WEEK5!$A$2:$B$18,2,0)</f>
        <v>0</v>
      </c>
      <c r="I70" s="30">
        <f>VLOOKUP($B20,WEEK6!$A$2:$B$18,2,0)</f>
        <v>0</v>
      </c>
      <c r="J70" s="30" t="e">
        <f>VLOOKUP($B20,WEEK7!$A$2:$B$18,2,0)</f>
        <v>#N/A</v>
      </c>
      <c r="K70" s="30" t="e">
        <f>VLOOKUP($B20,WEEK8!$A$2:$B$18,2,0)</f>
        <v>#N/A</v>
      </c>
      <c r="L70" s="30" t="e">
        <f>VLOOKUP($B20,WEEK9!$A$2:$B$18,2,0)</f>
        <v>#N/A</v>
      </c>
      <c r="M70" s="30" t="e">
        <f>VLOOKUP($B20,WEEK10!$A$2:$B$18,2,0)</f>
        <v>#N/A</v>
      </c>
      <c r="N70" s="30" t="e">
        <f>VLOOKUP($B20,WEEK11!$A$2:$B$18,2,0)</f>
        <v>#N/A</v>
      </c>
      <c r="O70" s="31" t="e">
        <f>VLOOKUP($B20,WEEK12!$A$2:$B$18,2,0)</f>
        <v>#N/A</v>
      </c>
    </row>
    <row r="71" spans="4:15" ht="18" customHeight="1" x14ac:dyDescent="0.3">
      <c r="D71" s="43">
        <f>VLOOKUP($B21,WEEK1!$A$2:$B$18,2,0)</f>
        <v>45</v>
      </c>
      <c r="E71" s="32">
        <f>VLOOKUP($B21,WEEK2!$A$2:$B$18,2,0)</f>
        <v>0</v>
      </c>
      <c r="F71" s="32">
        <f>VLOOKUP($B21,WEEK3!$A$2:$B$18,2,0)</f>
        <v>0</v>
      </c>
      <c r="G71" s="32">
        <f>VLOOKUP($B21,WEEK4!$A$2:$B$18,2,0)</f>
        <v>0</v>
      </c>
      <c r="H71" s="32">
        <f>VLOOKUP($B21,WEEK5!$A$2:$B$18,2,0)</f>
        <v>0</v>
      </c>
      <c r="I71" s="32">
        <f>VLOOKUP($B21,WEEK6!$A$2:$B$18,2,0)</f>
        <v>0</v>
      </c>
      <c r="J71" s="32" t="e">
        <f>VLOOKUP($B21,WEEK7!$A$2:$B$18,2,0)</f>
        <v>#N/A</v>
      </c>
      <c r="K71" s="32" t="e">
        <f>VLOOKUP($B21,WEEK8!$A$2:$B$18,2,0)</f>
        <v>#N/A</v>
      </c>
      <c r="L71" s="32" t="e">
        <f>VLOOKUP($B21,WEEK9!$A$2:$B$18,2,0)</f>
        <v>#N/A</v>
      </c>
      <c r="M71" s="32" t="e">
        <f>VLOOKUP($B21,WEEK10!$A$2:$B$18,2,0)</f>
        <v>#N/A</v>
      </c>
      <c r="N71" s="32" t="e">
        <f>VLOOKUP($B21,WEEK11!$A$2:$B$18,2,0)</f>
        <v>#N/A</v>
      </c>
      <c r="O71" s="33" t="e">
        <f>VLOOKUP($B21,WEEK12!$A$2:$B$18,2,0)</f>
        <v>#N/A</v>
      </c>
    </row>
  </sheetData>
  <mergeCells count="1">
    <mergeCell ref="B2:D2"/>
  </mergeCells>
  <dataValidations disablePrompts="1" count="5">
    <dataValidation allowBlank="1" showInputMessage="1" showErrorMessage="1" promptTitle="Homework Log" prompt="Help your students get more organized with this ready-to-print homework log to track their assignments. _x000a__x000a_" sqref="A1" xr:uid="{D2E17DAA-AA21-4A39-B2C2-38108E8F367B}"/>
    <dataValidation allowBlank="1" showInputMessage="1" showErrorMessage="1" prompt="Enter the date for the start of the week in this cell." sqref="G2" xr:uid="{549D298E-C199-408B-B060-4705EE8DB09E}"/>
    <dataValidation allowBlank="1" showInputMessage="1" showErrorMessage="1" prompt="Enter Week Date (i.e., Monday Date) in this cell. Dates in Grid below will be auto-calculated." sqref="E1:G1" xr:uid="{095C9E77-85D3-494E-8E47-EB736267E701}"/>
    <dataValidation allowBlank="1" showInputMessage="1" showErrorMessage="1" prompt="Enter Student Name in this cell." sqref="E2" xr:uid="{84B327EE-94D9-4D60-B794-0F6FA19C525A}"/>
    <dataValidation allowBlank="1" showInputMessage="1" showErrorMessage="1" prompt="Enter Week Date in next cell G5." sqref="C1 F2" xr:uid="{25CC6599-CCF4-4D60-994F-DE5EDC9D83FE}"/>
  </dataValidations>
  <printOptions horizontalCentered="1"/>
  <pageMargins left="0.25" right="0.25" top="0.5" bottom="0.5" header="0.3" footer="0.3"/>
  <pageSetup paperSize="9" scale="4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2D0-6161-4717-A6B8-71B18D511821}">
  <sheetPr codeName="Sheet3"/>
  <dimension ref="A1:C18"/>
  <sheetViews>
    <sheetView workbookViewId="0">
      <selection activeCell="C20" sqref="C20"/>
    </sheetView>
  </sheetViews>
  <sheetFormatPr defaultRowHeight="16.5" x14ac:dyDescent="0.3"/>
  <cols>
    <col min="1" max="1" width="17.375" style="18" bestFit="1" customWidth="1"/>
    <col min="2" max="2" width="35.75" style="18" bestFit="1" customWidth="1"/>
    <col min="3" max="16384" width="9" style="18"/>
  </cols>
  <sheetData>
    <row r="1" spans="1:3" x14ac:dyDescent="0.3">
      <c r="A1" s="18" t="s">
        <v>41</v>
      </c>
      <c r="B1" s="18" t="s">
        <v>1</v>
      </c>
      <c r="C1" s="18" t="s">
        <v>42</v>
      </c>
    </row>
    <row r="2" spans="1:3" x14ac:dyDescent="0.3">
      <c r="A2" s="19" t="s">
        <v>3</v>
      </c>
      <c r="B2" s="19">
        <v>45</v>
      </c>
      <c r="C2" s="19">
        <v>1</v>
      </c>
    </row>
    <row r="3" spans="1:3" x14ac:dyDescent="0.3">
      <c r="A3" s="19" t="s">
        <v>14</v>
      </c>
      <c r="B3" s="19">
        <v>45</v>
      </c>
      <c r="C3" s="19">
        <v>1</v>
      </c>
    </row>
    <row r="4" spans="1:3" x14ac:dyDescent="0.3">
      <c r="A4" s="19" t="s">
        <v>17</v>
      </c>
      <c r="B4" s="19">
        <v>45</v>
      </c>
      <c r="C4" s="19">
        <v>1</v>
      </c>
    </row>
    <row r="5" spans="1:3" x14ac:dyDescent="0.3">
      <c r="A5" s="19" t="s">
        <v>6</v>
      </c>
      <c r="B5" s="19">
        <v>45</v>
      </c>
      <c r="C5" s="19">
        <v>1</v>
      </c>
    </row>
    <row r="6" spans="1:3" x14ac:dyDescent="0.3">
      <c r="A6" s="19" t="s">
        <v>13</v>
      </c>
      <c r="B6" s="19">
        <v>45</v>
      </c>
      <c r="C6" s="19">
        <v>1</v>
      </c>
    </row>
    <row r="7" spans="1:3" x14ac:dyDescent="0.3">
      <c r="A7" s="19" t="s">
        <v>12</v>
      </c>
      <c r="B7" s="19">
        <v>45</v>
      </c>
      <c r="C7" s="19">
        <v>1</v>
      </c>
    </row>
    <row r="8" spans="1:3" x14ac:dyDescent="0.3">
      <c r="A8" s="19" t="s">
        <v>15</v>
      </c>
      <c r="B8" s="19">
        <v>45</v>
      </c>
      <c r="C8" s="19">
        <v>1</v>
      </c>
    </row>
    <row r="9" spans="1:3" x14ac:dyDescent="0.3">
      <c r="A9" s="19" t="s">
        <v>10</v>
      </c>
      <c r="B9" s="19">
        <v>45</v>
      </c>
      <c r="C9" s="19">
        <v>1</v>
      </c>
    </row>
    <row r="10" spans="1:3" x14ac:dyDescent="0.3">
      <c r="A10" s="19" t="s">
        <v>9</v>
      </c>
      <c r="B10" s="19">
        <v>45</v>
      </c>
      <c r="C10" s="19">
        <v>1</v>
      </c>
    </row>
    <row r="11" spans="1:3" x14ac:dyDescent="0.3">
      <c r="A11" s="19" t="s">
        <v>7</v>
      </c>
      <c r="B11" s="19">
        <v>45</v>
      </c>
      <c r="C11" s="19">
        <v>1</v>
      </c>
    </row>
    <row r="12" spans="1:3" x14ac:dyDescent="0.3">
      <c r="A12" s="19" t="s">
        <v>16</v>
      </c>
      <c r="B12" s="19">
        <v>45</v>
      </c>
      <c r="C12" s="19">
        <v>1</v>
      </c>
    </row>
    <row r="13" spans="1:3" x14ac:dyDescent="0.3">
      <c r="A13" s="19" t="s">
        <v>5</v>
      </c>
      <c r="B13" s="19">
        <v>45</v>
      </c>
      <c r="C13" s="19">
        <v>1</v>
      </c>
    </row>
    <row r="14" spans="1:3" x14ac:dyDescent="0.3">
      <c r="A14" s="19" t="s">
        <v>18</v>
      </c>
      <c r="B14" s="19">
        <v>45</v>
      </c>
      <c r="C14" s="19">
        <v>1</v>
      </c>
    </row>
    <row r="15" spans="1:3" x14ac:dyDescent="0.3">
      <c r="A15" s="19" t="s">
        <v>4</v>
      </c>
      <c r="B15" s="19">
        <v>45</v>
      </c>
      <c r="C15" s="19">
        <v>1</v>
      </c>
    </row>
    <row r="16" spans="1:3" x14ac:dyDescent="0.3">
      <c r="A16" s="19" t="s">
        <v>8</v>
      </c>
      <c r="B16" s="19">
        <v>45</v>
      </c>
      <c r="C16" s="19">
        <v>1</v>
      </c>
    </row>
    <row r="17" spans="1:3" x14ac:dyDescent="0.3">
      <c r="A17" s="19" t="s">
        <v>2</v>
      </c>
      <c r="B17" s="19">
        <v>45</v>
      </c>
      <c r="C17" s="19">
        <v>1</v>
      </c>
    </row>
    <row r="18" spans="1:3" x14ac:dyDescent="0.3">
      <c r="A18" s="19" t="s">
        <v>11</v>
      </c>
      <c r="B18" s="19">
        <v>0</v>
      </c>
      <c r="C18" s="1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57A9-A8E6-4CD8-AE49-95DAF207D727}">
  <sheetPr codeName="Sheet4"/>
  <dimension ref="A1:C18"/>
  <sheetViews>
    <sheetView workbookViewId="0">
      <selection activeCell="B3" sqref="B3"/>
    </sheetView>
  </sheetViews>
  <sheetFormatPr defaultRowHeight="16.5" x14ac:dyDescent="0.3"/>
  <cols>
    <col min="1" max="1" width="17.375" style="18" bestFit="1" customWidth="1"/>
    <col min="2" max="2" width="30.625" style="18" bestFit="1" customWidth="1"/>
    <col min="3" max="16384" width="9" style="18"/>
  </cols>
  <sheetData>
    <row r="1" spans="1:3" x14ac:dyDescent="0.3">
      <c r="A1" s="18" t="s">
        <v>0</v>
      </c>
      <c r="B1" s="18" t="s">
        <v>1</v>
      </c>
      <c r="C1" s="18" t="s">
        <v>42</v>
      </c>
    </row>
    <row r="2" spans="1:3" x14ac:dyDescent="0.3">
      <c r="A2" s="19" t="s">
        <v>14</v>
      </c>
      <c r="B2" s="19">
        <v>243</v>
      </c>
      <c r="C2" s="19">
        <f>IF(ISNUMBER(VLOOKUP($A2,WEEK1!$A$2:$B$18,2,0)), 1, 0) + VLOOKUP($A2,WEEK1!$A$2:$C$18,3,0)</f>
        <v>2</v>
      </c>
    </row>
    <row r="3" spans="1:3" x14ac:dyDescent="0.3">
      <c r="A3" s="19" t="s">
        <v>10</v>
      </c>
      <c r="B3" s="19">
        <v>243</v>
      </c>
      <c r="C3" s="19">
        <f>IF(ISNUMBER(VLOOKUP($A3,WEEK1!$A$2:$B$18,2,0)), 1, 0) + VLOOKUP($A3,WEEK1!$A$2:$C$18,3,0)</f>
        <v>2</v>
      </c>
    </row>
    <row r="4" spans="1:3" x14ac:dyDescent="0.3">
      <c r="A4" s="19" t="s">
        <v>16</v>
      </c>
      <c r="B4" s="19">
        <v>243</v>
      </c>
      <c r="C4" s="19">
        <f>IF(ISNUMBER(VLOOKUP($A4,WEEK1!$A$2:$B$18,2,0)), 1, 0) + VLOOKUP($A4,WEEK1!$A$2:$C$18,3,0)</f>
        <v>2</v>
      </c>
    </row>
    <row r="5" spans="1:3" x14ac:dyDescent="0.3">
      <c r="A5" s="19" t="s">
        <v>5</v>
      </c>
      <c r="B5" s="19">
        <v>243</v>
      </c>
      <c r="C5" s="19">
        <f>IF(ISNUMBER(VLOOKUP($A5,WEEK1!$A$2:$B$18,2,0)), 1, 0) + VLOOKUP($A5,WEEK1!$A$2:$C$18,3,0)</f>
        <v>2</v>
      </c>
    </row>
    <row r="6" spans="1:3" x14ac:dyDescent="0.3">
      <c r="A6" s="19" t="s">
        <v>2</v>
      </c>
      <c r="B6" s="19">
        <v>243</v>
      </c>
      <c r="C6" s="19">
        <f>IF(ISNUMBER(VLOOKUP($A6,WEEK1!$A$2:$B$18,2,0)), 1, 0) + VLOOKUP($A6,WEEK1!$A$2:$C$18,3,0)</f>
        <v>2</v>
      </c>
    </row>
    <row r="7" spans="1:3" x14ac:dyDescent="0.3">
      <c r="A7" s="19" t="s">
        <v>7</v>
      </c>
      <c r="B7" s="19">
        <v>242</v>
      </c>
      <c r="C7" s="19">
        <f>IF(ISNUMBER(VLOOKUP($A7,WEEK1!$A$2:$B$18,2,0)), 1, 0) + VLOOKUP($A7,WEEK1!$A$2:$C$18,3,0)</f>
        <v>2</v>
      </c>
    </row>
    <row r="8" spans="1:3" x14ac:dyDescent="0.3">
      <c r="A8" s="19" t="s">
        <v>11</v>
      </c>
      <c r="B8" s="19">
        <v>242</v>
      </c>
      <c r="C8" s="19">
        <f>IF(ISNUMBER(VLOOKUP($A8,WEEK1!$A$2:$B$18,2,0)), 1, 0) + VLOOKUP($A8,WEEK1!$A$2:$C$18,3,0)</f>
        <v>2</v>
      </c>
    </row>
    <row r="9" spans="1:3" x14ac:dyDescent="0.3">
      <c r="A9" s="19" t="s">
        <v>6</v>
      </c>
      <c r="B9" s="19">
        <v>241</v>
      </c>
      <c r="C9" s="19">
        <f>IF(ISNUMBER(VLOOKUP($A9,WEEK1!$A$2:$B$18,2,0)), 1, 0) + VLOOKUP($A9,WEEK1!$A$2:$C$18,3,0)</f>
        <v>2</v>
      </c>
    </row>
    <row r="10" spans="1:3" x14ac:dyDescent="0.3">
      <c r="A10" s="19" t="s">
        <v>12</v>
      </c>
      <c r="B10" s="19">
        <v>241</v>
      </c>
      <c r="C10" s="19">
        <f>IF(ISNUMBER(VLOOKUP($A10,WEEK1!$A$2:$B$18,2,0)), 1, 0) + VLOOKUP($A10,WEEK1!$A$2:$C$18,3,0)</f>
        <v>2</v>
      </c>
    </row>
    <row r="11" spans="1:3" x14ac:dyDescent="0.3">
      <c r="A11" s="19" t="s">
        <v>9</v>
      </c>
      <c r="B11" s="19">
        <v>241</v>
      </c>
      <c r="C11" s="19">
        <f>IF(ISNUMBER(VLOOKUP($A11,WEEK1!$A$2:$B$18,2,0)), 1, 0) + VLOOKUP($A11,WEEK1!$A$2:$C$18,3,0)</f>
        <v>2</v>
      </c>
    </row>
    <row r="12" spans="1:3" x14ac:dyDescent="0.3">
      <c r="A12" s="19" t="s">
        <v>17</v>
      </c>
      <c r="B12" s="19">
        <v>239</v>
      </c>
      <c r="C12" s="19">
        <f>IF(ISNUMBER(VLOOKUP($A12,WEEK1!$A$2:$B$18,2,0)), 1, 0) + VLOOKUP($A12,WEEK1!$A$2:$C$18,3,0)</f>
        <v>2</v>
      </c>
    </row>
    <row r="13" spans="1:3" x14ac:dyDescent="0.3">
      <c r="A13" s="19" t="s">
        <v>13</v>
      </c>
      <c r="B13" s="19">
        <v>239</v>
      </c>
      <c r="C13" s="19">
        <f>IF(ISNUMBER(VLOOKUP($A13,WEEK1!$A$2:$B$18,2,0)), 1, 0) + VLOOKUP($A13,WEEK1!$A$2:$C$18,3,0)</f>
        <v>2</v>
      </c>
    </row>
    <row r="14" spans="1:3" x14ac:dyDescent="0.3">
      <c r="A14" s="19" t="s">
        <v>4</v>
      </c>
      <c r="B14" s="19">
        <v>238</v>
      </c>
      <c r="C14" s="19">
        <f>IF(ISNUMBER(VLOOKUP($A14,WEEK1!$A$2:$B$18,2,0)), 1, 0) + VLOOKUP($A14,WEEK1!$A$2:$C$18,3,0)</f>
        <v>2</v>
      </c>
    </row>
    <row r="15" spans="1:3" x14ac:dyDescent="0.3">
      <c r="A15" s="19" t="s">
        <v>3</v>
      </c>
      <c r="B15" s="19">
        <v>237</v>
      </c>
      <c r="C15" s="19">
        <f>IF(ISNUMBER(VLOOKUP($A15,WEEK1!$A$2:$B$18,2,0)), 1, 0) + VLOOKUP($A15,WEEK1!$A$2:$C$18,3,0)</f>
        <v>2</v>
      </c>
    </row>
    <row r="16" spans="1:3" x14ac:dyDescent="0.3">
      <c r="A16" s="19" t="s">
        <v>8</v>
      </c>
      <c r="B16" s="19">
        <v>0</v>
      </c>
      <c r="C16" s="19">
        <f>IF(ISNUMBER(VLOOKUP($A16,WEEK1!$A$2:$B$18,2,0)), 1, 0) + VLOOKUP($A16,WEEK1!$A$2:$C$18,3,0)</f>
        <v>2</v>
      </c>
    </row>
    <row r="17" spans="1:3" x14ac:dyDescent="0.3">
      <c r="A17" s="19" t="s">
        <v>15</v>
      </c>
      <c r="B17" s="19">
        <v>0</v>
      </c>
      <c r="C17" s="19">
        <f>IF(ISNUMBER(VLOOKUP($A17,WEEK1!$A$2:$B$18,2,0)), 1, 0) + VLOOKUP($A17,WEEK1!$A$2:$C$18,3,0)</f>
        <v>2</v>
      </c>
    </row>
    <row r="18" spans="1:3" x14ac:dyDescent="0.3">
      <c r="A18" s="19" t="s">
        <v>18</v>
      </c>
      <c r="B18" s="19">
        <v>0</v>
      </c>
      <c r="C18" s="19">
        <f>IF(ISNUMBER(VLOOKUP($A18,WEEK1!$A$2:$B$18,2,0)), 1, 0) + VLOOKUP($A18,WEEK1!$A$2:$C$18,3,0)</f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FAC9-3476-45A8-8CA1-EBAE5F1C423F}">
  <sheetPr codeName="Sheet5"/>
  <dimension ref="A1:C18"/>
  <sheetViews>
    <sheetView workbookViewId="0">
      <selection activeCell="D16" sqref="D16"/>
    </sheetView>
  </sheetViews>
  <sheetFormatPr defaultRowHeight="16.5" x14ac:dyDescent="0.3"/>
  <cols>
    <col min="1" max="1" width="17.375" style="18" bestFit="1" customWidth="1"/>
    <col min="2" max="2" width="31.125" style="18" bestFit="1" customWidth="1"/>
    <col min="3" max="16384" width="9" style="18"/>
  </cols>
  <sheetData>
    <row r="1" spans="1:3" x14ac:dyDescent="0.3">
      <c r="A1" s="18" t="s">
        <v>0</v>
      </c>
      <c r="B1" s="18" t="s">
        <v>1</v>
      </c>
      <c r="C1" s="18" t="s">
        <v>42</v>
      </c>
    </row>
    <row r="2" spans="1:3" x14ac:dyDescent="0.3">
      <c r="A2" s="19" t="s">
        <v>6</v>
      </c>
      <c r="B2" s="19">
        <v>208</v>
      </c>
      <c r="C2" s="19">
        <f>IF(ISNUMBER(VLOOKUP($A2,WEEK2!$A$2:$B$18,2,0)), 1, 0) + VLOOKUP($A2,WEEK2!$A$2:$C$18,3,0)</f>
        <v>3</v>
      </c>
    </row>
    <row r="3" spans="1:3" x14ac:dyDescent="0.3">
      <c r="A3" s="19" t="s">
        <v>13</v>
      </c>
      <c r="B3" s="19">
        <v>208</v>
      </c>
      <c r="C3" s="19">
        <f>IF(ISNUMBER(VLOOKUP($A3,WEEK2!$A$2:$B$18,2,0)), 1, 0) + VLOOKUP($A3,WEEK2!$A$2:$C$18,3,0)</f>
        <v>3</v>
      </c>
    </row>
    <row r="4" spans="1:3" x14ac:dyDescent="0.3">
      <c r="A4" s="19" t="s">
        <v>16</v>
      </c>
      <c r="B4" s="19">
        <v>208</v>
      </c>
      <c r="C4" s="19">
        <f>IF(ISNUMBER(VLOOKUP($A4,WEEK2!$A$2:$B$18,2,0)), 1, 0) + VLOOKUP($A4,WEEK2!$A$2:$C$18,3,0)</f>
        <v>3</v>
      </c>
    </row>
    <row r="5" spans="1:3" x14ac:dyDescent="0.3">
      <c r="A5" s="19" t="s">
        <v>15</v>
      </c>
      <c r="B5" s="19">
        <v>207</v>
      </c>
      <c r="C5" s="19">
        <f>IF(ISNUMBER(VLOOKUP($A5,WEEK2!$A$2:$B$18,2,0)), 1, 0) + VLOOKUP($A5,WEEK2!$A$2:$C$18,3,0)</f>
        <v>3</v>
      </c>
    </row>
    <row r="6" spans="1:3" x14ac:dyDescent="0.3">
      <c r="A6" s="19" t="s">
        <v>9</v>
      </c>
      <c r="B6" s="19">
        <v>207</v>
      </c>
      <c r="C6" s="19">
        <f>IF(ISNUMBER(VLOOKUP($A6,WEEK2!$A$2:$B$18,2,0)), 1, 0) + VLOOKUP($A6,WEEK2!$A$2:$C$18,3,0)</f>
        <v>3</v>
      </c>
    </row>
    <row r="7" spans="1:3" x14ac:dyDescent="0.3">
      <c r="A7" s="19" t="s">
        <v>4</v>
      </c>
      <c r="B7" s="19">
        <v>207</v>
      </c>
      <c r="C7" s="19">
        <f>IF(ISNUMBER(VLOOKUP($A7,WEEK2!$A$2:$B$18,2,0)), 1, 0) + VLOOKUP($A7,WEEK2!$A$2:$C$18,3,0)</f>
        <v>3</v>
      </c>
    </row>
    <row r="8" spans="1:3" x14ac:dyDescent="0.3">
      <c r="A8" s="19" t="s">
        <v>2</v>
      </c>
      <c r="B8" s="19">
        <v>207</v>
      </c>
      <c r="C8" s="19">
        <f>IF(ISNUMBER(VLOOKUP($A8,WEEK2!$A$2:$B$18,2,0)), 1, 0) + VLOOKUP($A8,WEEK2!$A$2:$C$18,3,0)</f>
        <v>3</v>
      </c>
    </row>
    <row r="9" spans="1:3" x14ac:dyDescent="0.3">
      <c r="A9" s="19" t="s">
        <v>10</v>
      </c>
      <c r="B9" s="19">
        <v>206</v>
      </c>
      <c r="C9" s="19">
        <f>IF(ISNUMBER(VLOOKUP($A9,WEEK2!$A$2:$B$18,2,0)), 1, 0) + VLOOKUP($A9,WEEK2!$A$2:$C$18,3,0)</f>
        <v>3</v>
      </c>
    </row>
    <row r="10" spans="1:3" x14ac:dyDescent="0.3">
      <c r="A10" s="19" t="s">
        <v>7</v>
      </c>
      <c r="B10" s="19">
        <v>206</v>
      </c>
      <c r="C10" s="19">
        <f>IF(ISNUMBER(VLOOKUP($A10,WEEK2!$A$2:$B$18,2,0)), 1, 0) + VLOOKUP($A10,WEEK2!$A$2:$C$18,3,0)</f>
        <v>3</v>
      </c>
    </row>
    <row r="11" spans="1:3" x14ac:dyDescent="0.3">
      <c r="A11" s="19" t="s">
        <v>5</v>
      </c>
      <c r="B11" s="19">
        <v>206</v>
      </c>
      <c r="C11" s="19">
        <f>IF(ISNUMBER(VLOOKUP($A11,WEEK2!$A$2:$B$18,2,0)), 1, 0) + VLOOKUP($A11,WEEK2!$A$2:$C$18,3,0)</f>
        <v>3</v>
      </c>
    </row>
    <row r="12" spans="1:3" x14ac:dyDescent="0.3">
      <c r="A12" s="19" t="s">
        <v>11</v>
      </c>
      <c r="B12" s="19">
        <v>206</v>
      </c>
      <c r="C12" s="19">
        <f>IF(ISNUMBER(VLOOKUP($A12,WEEK2!$A$2:$B$18,2,0)), 1, 0) + VLOOKUP($A12,WEEK2!$A$2:$C$18,3,0)</f>
        <v>3</v>
      </c>
    </row>
    <row r="13" spans="1:3" x14ac:dyDescent="0.3">
      <c r="A13" s="19" t="s">
        <v>18</v>
      </c>
      <c r="B13" s="19">
        <v>206</v>
      </c>
      <c r="C13" s="19">
        <f>IF(ISNUMBER(VLOOKUP($A13,WEEK2!$A$2:$B$18,2,0)), 1, 0) + VLOOKUP($A13,WEEK2!$A$2:$C$18,3,0)</f>
        <v>3</v>
      </c>
    </row>
    <row r="14" spans="1:3" x14ac:dyDescent="0.3">
      <c r="A14" s="19" t="s">
        <v>12</v>
      </c>
      <c r="B14" s="19">
        <v>196</v>
      </c>
      <c r="C14" s="19">
        <f>IF(ISNUMBER(VLOOKUP($A14,WEEK2!$A$2:$B$18,2,0)), 1, 0) + VLOOKUP($A14,WEEK2!$A$2:$C$18,3,0)</f>
        <v>3</v>
      </c>
    </row>
    <row r="15" spans="1:3" x14ac:dyDescent="0.3">
      <c r="A15" s="19" t="s">
        <v>3</v>
      </c>
      <c r="B15" s="19">
        <v>135</v>
      </c>
      <c r="C15" s="19">
        <f>IF(ISNUMBER(VLOOKUP($A15,WEEK2!$A$2:$B$18,2,0)), 1, 0) + VLOOKUP($A15,WEEK2!$A$2:$C$18,3,0)</f>
        <v>3</v>
      </c>
    </row>
    <row r="16" spans="1:3" x14ac:dyDescent="0.3">
      <c r="A16" s="19" t="s">
        <v>8</v>
      </c>
      <c r="B16" s="19">
        <v>0</v>
      </c>
      <c r="C16" s="19">
        <f>IF(ISNUMBER(VLOOKUP($A16,WEEK2!$A$2:$B$18,2,0)), 1, 0) + VLOOKUP($A16,WEEK2!$A$2:$C$18,3,0)</f>
        <v>3</v>
      </c>
    </row>
    <row r="17" spans="1:3" x14ac:dyDescent="0.3">
      <c r="A17" s="19" t="s">
        <v>14</v>
      </c>
      <c r="B17" s="19">
        <v>0</v>
      </c>
      <c r="C17" s="19">
        <f>IF(ISNUMBER(VLOOKUP($A17,WEEK2!$A$2:$B$18,2,0)), 1, 0) + VLOOKUP($A17,WEEK2!$A$2:$C$18,3,0)</f>
        <v>3</v>
      </c>
    </row>
    <row r="18" spans="1:3" x14ac:dyDescent="0.3">
      <c r="A18" s="19" t="s">
        <v>17</v>
      </c>
      <c r="B18" s="19">
        <v>0</v>
      </c>
      <c r="C18" s="19">
        <f>IF(ISNUMBER(VLOOKUP($A18,WEEK2!$A$2:$B$18,2,0)), 1, 0) + VLOOKUP($A18,WEEK2!$A$2:$C$18,3,0)</f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AB97-C92D-48E4-AD65-CFB73421992B}">
  <sheetPr codeName="Sheet6"/>
  <dimension ref="A1:C18"/>
  <sheetViews>
    <sheetView workbookViewId="0">
      <selection activeCell="E18" sqref="E18"/>
    </sheetView>
  </sheetViews>
  <sheetFormatPr defaultRowHeight="16.5" x14ac:dyDescent="0.3"/>
  <cols>
    <col min="1" max="1" width="17.375" style="18" bestFit="1" customWidth="1"/>
    <col min="2" max="2" width="30.625" style="18" bestFit="1" customWidth="1"/>
    <col min="3" max="16384" width="9" style="18"/>
  </cols>
  <sheetData>
    <row r="1" spans="1:3" x14ac:dyDescent="0.3">
      <c r="A1" s="18" t="s">
        <v>0</v>
      </c>
      <c r="B1" s="18" t="s">
        <v>1</v>
      </c>
      <c r="C1" s="18" t="s">
        <v>42</v>
      </c>
    </row>
    <row r="2" spans="1:3" x14ac:dyDescent="0.3">
      <c r="A2" s="19" t="s">
        <v>2</v>
      </c>
      <c r="B2" s="19">
        <v>242</v>
      </c>
      <c r="C2" s="19">
        <f>IF(ISNUMBER(VLOOKUP($A2,WEEK3!$A$2:$B$18,2,0)), 1, 0) + VLOOKUP($A2,WEEK3!$A$2:$C$18,3,0)</f>
        <v>4</v>
      </c>
    </row>
    <row r="3" spans="1:3" x14ac:dyDescent="0.3">
      <c r="A3" s="19" t="s">
        <v>5</v>
      </c>
      <c r="B3" s="19">
        <v>241</v>
      </c>
      <c r="C3" s="19">
        <f>IF(ISNUMBER(VLOOKUP($A3,WEEK3!$A$2:$B$18,2,0)), 1, 0) + VLOOKUP($A3,WEEK3!$A$2:$C$18,3,0)</f>
        <v>4</v>
      </c>
    </row>
    <row r="4" spans="1:3" x14ac:dyDescent="0.3">
      <c r="A4" s="19" t="s">
        <v>18</v>
      </c>
      <c r="B4" s="19">
        <v>240</v>
      </c>
      <c r="C4" s="19">
        <f>IF(ISNUMBER(VLOOKUP($A4,WEEK3!$A$2:$B$18,2,0)), 1, 0) + VLOOKUP($A4,WEEK3!$A$2:$C$18,3,0)</f>
        <v>4</v>
      </c>
    </row>
    <row r="5" spans="1:3" x14ac:dyDescent="0.3">
      <c r="A5" s="19" t="s">
        <v>6</v>
      </c>
      <c r="B5" s="19">
        <v>239</v>
      </c>
      <c r="C5" s="19">
        <f>IF(ISNUMBER(VLOOKUP($A5,WEEK3!$A$2:$B$18,2,0)), 1, 0) + VLOOKUP($A5,WEEK3!$A$2:$C$18,3,0)</f>
        <v>4</v>
      </c>
    </row>
    <row r="6" spans="1:3" x14ac:dyDescent="0.3">
      <c r="A6" s="19" t="s">
        <v>10</v>
      </c>
      <c r="B6" s="19">
        <v>239</v>
      </c>
      <c r="C6" s="19">
        <f>IF(ISNUMBER(VLOOKUP($A6,WEEK3!$A$2:$B$18,2,0)), 1, 0) + VLOOKUP($A6,WEEK3!$A$2:$C$18,3,0)</f>
        <v>4</v>
      </c>
    </row>
    <row r="7" spans="1:3" x14ac:dyDescent="0.3">
      <c r="A7" s="19" t="s">
        <v>7</v>
      </c>
      <c r="B7" s="19">
        <v>238</v>
      </c>
      <c r="C7" s="19">
        <f>IF(ISNUMBER(VLOOKUP($A7,WEEK3!$A$2:$B$18,2,0)), 1, 0) + VLOOKUP($A7,WEEK3!$A$2:$C$18,3,0)</f>
        <v>4</v>
      </c>
    </row>
    <row r="8" spans="1:3" x14ac:dyDescent="0.3">
      <c r="A8" s="19" t="s">
        <v>9</v>
      </c>
      <c r="B8" s="19">
        <v>238</v>
      </c>
      <c r="C8" s="19">
        <f>IF(ISNUMBER(VLOOKUP($A8,WEEK3!$A$2:$B$18,2,0)), 1, 0) + VLOOKUP($A8,WEEK3!$A$2:$C$18,3,0)</f>
        <v>4</v>
      </c>
    </row>
    <row r="9" spans="1:3" x14ac:dyDescent="0.3">
      <c r="A9" s="19" t="s">
        <v>15</v>
      </c>
      <c r="B9" s="19">
        <v>237</v>
      </c>
      <c r="C9" s="19">
        <f>IF(ISNUMBER(VLOOKUP($A9,WEEK3!$A$2:$B$18,2,0)), 1, 0) + VLOOKUP($A9,WEEK3!$A$2:$C$18,3,0)</f>
        <v>4</v>
      </c>
    </row>
    <row r="10" spans="1:3" x14ac:dyDescent="0.3">
      <c r="A10" s="19" t="s">
        <v>11</v>
      </c>
      <c r="B10" s="19">
        <v>235</v>
      </c>
      <c r="C10" s="19">
        <f>IF(ISNUMBER(VLOOKUP($A10,WEEK3!$A$2:$B$18,2,0)), 1, 0) + VLOOKUP($A10,WEEK3!$A$2:$C$18,3,0)</f>
        <v>4</v>
      </c>
    </row>
    <row r="11" spans="1:3" x14ac:dyDescent="0.3">
      <c r="A11" s="19" t="s">
        <v>17</v>
      </c>
      <c r="B11" s="19">
        <v>234</v>
      </c>
      <c r="C11" s="19">
        <f>IF(ISNUMBER(VLOOKUP($A11,WEEK3!$A$2:$B$18,2,0)), 1, 0) + VLOOKUP($A11,WEEK3!$A$2:$C$18,3,0)</f>
        <v>4</v>
      </c>
    </row>
    <row r="12" spans="1:3" x14ac:dyDescent="0.3">
      <c r="A12" s="19" t="s">
        <v>3</v>
      </c>
      <c r="B12" s="19">
        <v>230</v>
      </c>
      <c r="C12" s="19">
        <f>IF(ISNUMBER(VLOOKUP($A12,WEEK3!$A$2:$B$18,2,0)), 1, 0) + VLOOKUP($A12,WEEK3!$A$2:$C$18,3,0)</f>
        <v>4</v>
      </c>
    </row>
    <row r="13" spans="1:3" x14ac:dyDescent="0.3">
      <c r="A13" s="19" t="s">
        <v>4</v>
      </c>
      <c r="B13" s="19">
        <v>217</v>
      </c>
      <c r="C13" s="19">
        <f>IF(ISNUMBER(VLOOKUP($A13,WEEK3!$A$2:$B$18,2,0)), 1, 0) + VLOOKUP($A13,WEEK3!$A$2:$C$18,3,0)</f>
        <v>4</v>
      </c>
    </row>
    <row r="14" spans="1:3" x14ac:dyDescent="0.3">
      <c r="A14" s="19" t="s">
        <v>8</v>
      </c>
      <c r="B14" s="19">
        <v>0</v>
      </c>
      <c r="C14" s="19">
        <f>IF(ISNUMBER(VLOOKUP($A14,WEEK3!$A$2:$B$18,2,0)), 1, 0) + VLOOKUP($A14,WEEK3!$A$2:$C$18,3,0)</f>
        <v>4</v>
      </c>
    </row>
    <row r="15" spans="1:3" x14ac:dyDescent="0.3">
      <c r="A15" s="19" t="s">
        <v>12</v>
      </c>
      <c r="B15" s="19">
        <v>0</v>
      </c>
      <c r="C15" s="19">
        <f>IF(ISNUMBER(VLOOKUP($A15,WEEK3!$A$2:$B$18,2,0)), 1, 0) + VLOOKUP($A15,WEEK3!$A$2:$C$18,3,0)</f>
        <v>4</v>
      </c>
    </row>
    <row r="16" spans="1:3" x14ac:dyDescent="0.3">
      <c r="A16" s="19" t="s">
        <v>13</v>
      </c>
      <c r="B16" s="19">
        <v>0</v>
      </c>
      <c r="C16" s="19">
        <f>IF(ISNUMBER(VLOOKUP($A16,WEEK3!$A$2:$B$18,2,0)), 1, 0) + VLOOKUP($A16,WEEK3!$A$2:$C$18,3,0)</f>
        <v>4</v>
      </c>
    </row>
    <row r="17" spans="1:3" x14ac:dyDescent="0.3">
      <c r="A17" s="19" t="s">
        <v>16</v>
      </c>
      <c r="B17" s="19">
        <v>0</v>
      </c>
      <c r="C17" s="19">
        <f>IF(ISNUMBER(VLOOKUP($A17,WEEK3!$A$2:$B$18,2,0)), 1, 0) + VLOOKUP($A17,WEEK3!$A$2:$C$18,3,0)</f>
        <v>4</v>
      </c>
    </row>
    <row r="18" spans="1:3" x14ac:dyDescent="0.3">
      <c r="A18" s="19" t="s">
        <v>14</v>
      </c>
      <c r="B18" s="19">
        <v>0</v>
      </c>
      <c r="C18" s="19">
        <f>IF(ISNUMBER(VLOOKUP($A18,WEEK3!$A$2:$B$18,2,0)), 1, 0) + VLOOKUP($A18,WEEK3!$A$2:$C$18,3,0)</f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5E2F-08D3-4B53-9AA3-2CB9FF29EE6B}">
  <sheetPr codeName="Sheet7"/>
  <dimension ref="A1:B18"/>
  <sheetViews>
    <sheetView workbookViewId="0">
      <selection activeCell="E10" sqref="E10"/>
    </sheetView>
  </sheetViews>
  <sheetFormatPr defaultRowHeight="16.5" x14ac:dyDescent="0.3"/>
  <cols>
    <col min="1" max="1" width="17.375" style="18" bestFit="1" customWidth="1"/>
    <col min="2" max="2" width="40.125" style="18" bestFit="1" customWidth="1"/>
    <col min="3" max="16384" width="9" style="18"/>
  </cols>
  <sheetData>
    <row r="1" spans="1:2" x14ac:dyDescent="0.3">
      <c r="A1" s="18" t="s">
        <v>0</v>
      </c>
      <c r="B1" s="18" t="s">
        <v>1</v>
      </c>
    </row>
    <row r="2" spans="1:2" x14ac:dyDescent="0.3">
      <c r="A2" s="19" t="s">
        <v>5</v>
      </c>
      <c r="B2" s="19">
        <v>346</v>
      </c>
    </row>
    <row r="3" spans="1:2" x14ac:dyDescent="0.3">
      <c r="A3" s="19" t="s">
        <v>9</v>
      </c>
      <c r="B3" s="19">
        <v>344</v>
      </c>
    </row>
    <row r="4" spans="1:2" x14ac:dyDescent="0.3">
      <c r="A4" s="19" t="s">
        <v>6</v>
      </c>
      <c r="B4" s="19">
        <v>343</v>
      </c>
    </row>
    <row r="5" spans="1:2" x14ac:dyDescent="0.3">
      <c r="A5" s="19" t="s">
        <v>10</v>
      </c>
      <c r="B5" s="19">
        <v>343</v>
      </c>
    </row>
    <row r="6" spans="1:2" x14ac:dyDescent="0.3">
      <c r="A6" s="19" t="s">
        <v>16</v>
      </c>
      <c r="B6" s="19">
        <v>343</v>
      </c>
    </row>
    <row r="7" spans="1:2" x14ac:dyDescent="0.3">
      <c r="A7" s="19" t="s">
        <v>3</v>
      </c>
      <c r="B7" s="19">
        <v>342</v>
      </c>
    </row>
    <row r="8" spans="1:2" x14ac:dyDescent="0.3">
      <c r="A8" s="19" t="s">
        <v>15</v>
      </c>
      <c r="B8" s="19">
        <v>342</v>
      </c>
    </row>
    <row r="9" spans="1:2" x14ac:dyDescent="0.3">
      <c r="A9" s="19" t="s">
        <v>18</v>
      </c>
      <c r="B9" s="19">
        <v>318</v>
      </c>
    </row>
    <row r="10" spans="1:2" x14ac:dyDescent="0.3">
      <c r="A10" s="19" t="s">
        <v>4</v>
      </c>
      <c r="B10" s="19">
        <v>309</v>
      </c>
    </row>
    <row r="11" spans="1:2" x14ac:dyDescent="0.3">
      <c r="A11" s="19" t="s">
        <v>11</v>
      </c>
      <c r="B11" s="19">
        <v>305</v>
      </c>
    </row>
    <row r="12" spans="1:2" x14ac:dyDescent="0.3">
      <c r="A12" s="19" t="s">
        <v>2</v>
      </c>
      <c r="B12" s="19">
        <v>297</v>
      </c>
    </row>
    <row r="13" spans="1:2" x14ac:dyDescent="0.3">
      <c r="A13" s="19" t="s">
        <v>14</v>
      </c>
      <c r="B13" s="19">
        <v>280</v>
      </c>
    </row>
    <row r="14" spans="1:2" x14ac:dyDescent="0.3">
      <c r="A14" s="19" t="s">
        <v>12</v>
      </c>
      <c r="B14" s="19">
        <v>264</v>
      </c>
    </row>
    <row r="15" spans="1:2" x14ac:dyDescent="0.3">
      <c r="A15" s="19" t="s">
        <v>13</v>
      </c>
      <c r="B15" s="19">
        <v>208</v>
      </c>
    </row>
    <row r="16" spans="1:2" x14ac:dyDescent="0.3">
      <c r="A16" s="19" t="s">
        <v>8</v>
      </c>
      <c r="B16" s="19">
        <v>0</v>
      </c>
    </row>
    <row r="17" spans="1:2" x14ac:dyDescent="0.3">
      <c r="A17" s="19" t="s">
        <v>17</v>
      </c>
      <c r="B17" s="19">
        <v>0</v>
      </c>
    </row>
    <row r="18" spans="1:2" x14ac:dyDescent="0.3">
      <c r="A18" s="19" t="s">
        <v>7</v>
      </c>
      <c r="B18" s="1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A2C3-B2A1-4D91-87BE-3A98AEF170E4}">
  <sheetPr codeName="Sheet8"/>
  <dimension ref="A1:B18"/>
  <sheetViews>
    <sheetView workbookViewId="0">
      <selection activeCell="E12" sqref="E12"/>
    </sheetView>
  </sheetViews>
  <sheetFormatPr defaultRowHeight="16.5" x14ac:dyDescent="0.3"/>
  <cols>
    <col min="1" max="1" width="17.375" style="18" bestFit="1" customWidth="1"/>
    <col min="2" max="2" width="40.125" style="18" bestFit="1" customWidth="1"/>
    <col min="3" max="16384" width="9" style="18"/>
  </cols>
  <sheetData>
    <row r="1" spans="1:2" x14ac:dyDescent="0.3">
      <c r="A1" s="18" t="s">
        <v>0</v>
      </c>
      <c r="B1" s="18" t="s">
        <v>1</v>
      </c>
    </row>
    <row r="2" spans="1:2" x14ac:dyDescent="0.3">
      <c r="A2" s="19" t="s">
        <v>5</v>
      </c>
      <c r="B2" s="19">
        <v>390</v>
      </c>
    </row>
    <row r="3" spans="1:2" x14ac:dyDescent="0.3">
      <c r="A3" s="19" t="s">
        <v>9</v>
      </c>
      <c r="B3" s="19">
        <v>389</v>
      </c>
    </row>
    <row r="4" spans="1:2" x14ac:dyDescent="0.3">
      <c r="A4" s="19" t="s">
        <v>11</v>
      </c>
      <c r="B4" s="19">
        <v>387</v>
      </c>
    </row>
    <row r="5" spans="1:2" x14ac:dyDescent="0.3">
      <c r="A5" s="19" t="s">
        <v>18</v>
      </c>
      <c r="B5" s="19">
        <v>384</v>
      </c>
    </row>
    <row r="6" spans="1:2" x14ac:dyDescent="0.3">
      <c r="A6" s="19" t="s">
        <v>15</v>
      </c>
      <c r="B6" s="19">
        <v>382</v>
      </c>
    </row>
    <row r="7" spans="1:2" x14ac:dyDescent="0.3">
      <c r="A7" s="19" t="s">
        <v>10</v>
      </c>
      <c r="B7" s="19">
        <v>366</v>
      </c>
    </row>
    <row r="8" spans="1:2" x14ac:dyDescent="0.3">
      <c r="A8" s="19" t="s">
        <v>6</v>
      </c>
      <c r="B8" s="19">
        <v>361</v>
      </c>
    </row>
    <row r="9" spans="1:2" x14ac:dyDescent="0.3">
      <c r="A9" s="19" t="s">
        <v>16</v>
      </c>
      <c r="B9" s="19">
        <v>329</v>
      </c>
    </row>
    <row r="10" spans="1:2" x14ac:dyDescent="0.3">
      <c r="A10" s="19" t="s">
        <v>7</v>
      </c>
      <c r="B10" s="19">
        <v>306</v>
      </c>
    </row>
    <row r="11" spans="1:2" x14ac:dyDescent="0.3">
      <c r="A11" s="19" t="s">
        <v>17</v>
      </c>
      <c r="B11" s="19">
        <v>0</v>
      </c>
    </row>
    <row r="12" spans="1:2" x14ac:dyDescent="0.3">
      <c r="A12" s="19" t="s">
        <v>8</v>
      </c>
      <c r="B12" s="19">
        <v>0</v>
      </c>
    </row>
    <row r="13" spans="1:2" x14ac:dyDescent="0.3">
      <c r="A13" s="19" t="s">
        <v>13</v>
      </c>
      <c r="B13" s="19">
        <v>0</v>
      </c>
    </row>
    <row r="14" spans="1:2" x14ac:dyDescent="0.3">
      <c r="A14" s="19" t="s">
        <v>2</v>
      </c>
      <c r="B14" s="19">
        <v>0</v>
      </c>
    </row>
    <row r="15" spans="1:2" x14ac:dyDescent="0.3">
      <c r="A15" s="19" t="s">
        <v>3</v>
      </c>
      <c r="B15" s="19">
        <v>0</v>
      </c>
    </row>
    <row r="16" spans="1:2" x14ac:dyDescent="0.3">
      <c r="A16" s="19" t="s">
        <v>4</v>
      </c>
      <c r="B16" s="19">
        <v>0</v>
      </c>
    </row>
    <row r="17" spans="1:2" x14ac:dyDescent="0.3">
      <c r="A17" s="19" t="s">
        <v>14</v>
      </c>
      <c r="B17" s="19">
        <v>0</v>
      </c>
    </row>
    <row r="18" spans="1:2" x14ac:dyDescent="0.3">
      <c r="A18" s="19" t="s">
        <v>12</v>
      </c>
      <c r="B18" s="19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6FBF-28CA-48BF-A629-96B857D0F38C}">
  <sheetPr codeName="Sheet9"/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71A9-3692-464A-A3CF-3F01C23856BC}">
  <sheetPr codeName="Sheet10"/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71BB-A122-47AD-A412-1B3C6FCCF238}">
  <sheetPr codeName="Sheet11"/>
  <dimension ref="A1"/>
  <sheetViews>
    <sheetView workbookViewId="0"/>
  </sheetViews>
  <sheetFormatPr defaultRowHeight="16.5" x14ac:dyDescent="0.3"/>
  <sheetData>
    <row r="1" spans="1:1" x14ac:dyDescent="0.3">
      <c r="A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FC3F-7DAF-456B-A9D6-BAF803791165}">
  <sheetPr codeName="Sheet12"/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3D51-557D-4F5D-8C74-0963D711105D}">
  <sheetPr codeName="Sheet13"/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E6B2-482D-4296-8F84-0FF3A57A3782}">
  <sheetPr codeName="Sheet14"/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D2A95FF-A338-465D-B0F9-77E5D144781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6066F24C-3543-4EC7-AF05-D013CF2ADE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D78484-8024-4583-ADF9-3759BE3F0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D48F98A-4670-4945-BD52-EE526614E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TM89898191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Classement Générale</vt:lpstr>
      <vt:lpstr>Résumé Semaines</vt:lpstr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'Classement Générale'!WeekStart</vt:lpstr>
      <vt:lpstr>'Résumé Semaines'!WeekStart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2020-10-16T17:10:42Z</dcterms:created>
  <dcterms:modified xsi:type="dcterms:W3CDTF">2022-03-16T14:05:53Z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