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ing\Education\University\Lund\Courses\MathematicalModelling\mathematical-modelling-VT24\Exercise21\"/>
    </mc:Choice>
  </mc:AlternateContent>
  <xr:revisionPtr revIDLastSave="0" documentId="13_ncr:1_{5EF46E84-159F-4D8D-8E3C-44B5E5C420D0}" xr6:coauthVersionLast="47" xr6:coauthVersionMax="47" xr10:uidLastSave="{00000000-0000-0000-0000-000000000000}"/>
  <bookViews>
    <workbookView xWindow="-120" yWindow="-120" windowWidth="20730" windowHeight="11160" activeTab="1" xr2:uid="{7DC5BBD2-F034-4DFC-B759-8C579A546B8F}"/>
  </bookViews>
  <sheets>
    <sheet name="Blad1" sheetId="1" r:id="rId1"/>
    <sheet name="Blad2" sheetId="2" r:id="rId2"/>
  </sheets>
  <definedNames>
    <definedName name="solver_adj" localSheetId="0" hidden="1">Blad1!$D$9:$G$11,Blad1!$D$15:$G$17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Blad1!$D$12:$G$12</definedName>
    <definedName name="solver_lhs2" localSheetId="0" hidden="1">Blad1!$D$15:$G$17</definedName>
    <definedName name="solver_lhs3" localSheetId="0" hidden="1">Blad1!$D$20</definedName>
    <definedName name="solver_lhs4" localSheetId="0" hidden="1">Blad1!$H$9:$H$11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Blad1!$G$20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el4" localSheetId="0" hidden="1">3</definedName>
    <definedName name="solver_rhs1" localSheetId="0" hidden="1">Blad1!$D$6:$G$6</definedName>
    <definedName name="solver_rhs2" localSheetId="0" hidden="1">"binär"</definedName>
    <definedName name="solver_rhs3" localSheetId="0" hidden="1">Blad1!$C$20</definedName>
    <definedName name="solver_rhs4" localSheetId="0" hidden="1">Blad1!$H$3:$H$5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" l="1" a="1"/>
  <c r="G20" i="2" s="1"/>
  <c r="D20" i="2"/>
  <c r="C20" i="2"/>
  <c r="G12" i="2"/>
  <c r="F12" i="2"/>
  <c r="E12" i="2"/>
  <c r="D12" i="2"/>
  <c r="H11" i="2"/>
  <c r="H10" i="2"/>
  <c r="H9" i="2"/>
  <c r="G20" i="1" a="1"/>
  <c r="G20" i="1" s="1"/>
  <c r="D20" i="1"/>
  <c r="C20" i="1"/>
  <c r="G12" i="1"/>
  <c r="F12" i="1"/>
  <c r="E12" i="1"/>
  <c r="D12" i="1"/>
  <c r="H11" i="1"/>
  <c r="H10" i="1"/>
  <c r="H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<sst xmlns="http://schemas.openxmlformats.org/spreadsheetml/2006/main" count="62" uniqueCount="19">
  <si>
    <t>MI</t>
  </si>
  <si>
    <t>NY</t>
  </si>
  <si>
    <t>CA</t>
  </si>
  <si>
    <t>GA</t>
  </si>
  <si>
    <t>Output</t>
  </si>
  <si>
    <t>Textile Mill</t>
  </si>
  <si>
    <t>Allocation</t>
  </si>
  <si>
    <t>Cost</t>
  </si>
  <si>
    <t>Decision</t>
  </si>
  <si>
    <t>Shipments possible</t>
  </si>
  <si>
    <t>Used</t>
  </si>
  <si>
    <t>Available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</si>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</sst>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072D-E552-4426-8FFD-94519F329088}">
  <dimension ref="A1:H20"/>
  <sheetViews>
    <sheetView workbookViewId="0">
      <selection activeCell="H1" sqref="A1:H1"/>
    </sheetView>
  </sheetViews>
  <sheetFormatPr defaultRowHeight="15" x14ac:dyDescent="0.25"/>
  <sheetData>
    <row r="1" spans="1: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>
        <v>2</v>
      </c>
      <c r="B3" t="s">
        <v>5</v>
      </c>
      <c r="C3">
        <v>1</v>
      </c>
      <c r="D3">
        <v>430</v>
      </c>
      <c r="E3">
        <v>550</v>
      </c>
      <c r="F3">
        <v>680</v>
      </c>
      <c r="G3">
        <v>700</v>
      </c>
      <c r="H3">
        <v>105</v>
      </c>
    </row>
    <row r="4" spans="1:8" x14ac:dyDescent="0.25">
      <c r="A4">
        <v>3</v>
      </c>
      <c r="C4">
        <v>2</v>
      </c>
      <c r="D4">
        <v>510</v>
      </c>
      <c r="E4">
        <v>590</v>
      </c>
      <c r="F4">
        <v>890</v>
      </c>
      <c r="G4">
        <v>685</v>
      </c>
      <c r="H4">
        <v>160</v>
      </c>
    </row>
    <row r="5" spans="1:8" x14ac:dyDescent="0.25">
      <c r="A5">
        <v>4</v>
      </c>
      <c r="C5">
        <v>3</v>
      </c>
      <c r="D5">
        <v>395</v>
      </c>
      <c r="E5">
        <v>425</v>
      </c>
      <c r="F5">
        <v>910</v>
      </c>
      <c r="G5">
        <v>450</v>
      </c>
      <c r="H5">
        <v>85</v>
      </c>
    </row>
    <row r="6" spans="1:8" x14ac:dyDescent="0.25">
      <c r="A6">
        <v>5</v>
      </c>
      <c r="B6" t="s">
        <v>6</v>
      </c>
      <c r="D6">
        <v>70</v>
      </c>
      <c r="E6">
        <v>100</v>
      </c>
      <c r="F6">
        <v>105</v>
      </c>
      <c r="G6">
        <v>75</v>
      </c>
    </row>
    <row r="7" spans="1:8" x14ac:dyDescent="0.25">
      <c r="A7">
        <v>6</v>
      </c>
    </row>
    <row r="8" spans="1:8" x14ac:dyDescent="0.25">
      <c r="A8">
        <v>7</v>
      </c>
      <c r="D8" t="s">
        <v>0</v>
      </c>
      <c r="E8" t="s">
        <v>1</v>
      </c>
      <c r="F8" t="s">
        <v>2</v>
      </c>
      <c r="G8" t="s">
        <v>3</v>
      </c>
      <c r="H8" t="s">
        <v>4</v>
      </c>
    </row>
    <row r="9" spans="1:8" x14ac:dyDescent="0.25">
      <c r="A9">
        <v>8</v>
      </c>
      <c r="B9" t="s">
        <v>5</v>
      </c>
      <c r="C9">
        <v>1</v>
      </c>
      <c r="D9">
        <v>0</v>
      </c>
      <c r="E9">
        <v>38.997744051381112</v>
      </c>
      <c r="F9">
        <v>66.002255948644546</v>
      </c>
      <c r="G9">
        <v>0</v>
      </c>
      <c r="H9">
        <f>SUM(D9:G9)</f>
        <v>105.00000000002566</v>
      </c>
    </row>
    <row r="10" spans="1:8" x14ac:dyDescent="0.25">
      <c r="A10">
        <v>9</v>
      </c>
      <c r="C10">
        <v>2</v>
      </c>
      <c r="D10">
        <v>70</v>
      </c>
      <c r="E10">
        <v>50.99996037129597</v>
      </c>
      <c r="F10">
        <v>38.997744051379435</v>
      </c>
      <c r="G10">
        <v>2.2955773278380102E-3</v>
      </c>
      <c r="H10">
        <f t="shared" ref="H10:H11" si="0">SUM(D10:G10)</f>
        <v>160.00000000000324</v>
      </c>
    </row>
    <row r="11" spans="1:8" x14ac:dyDescent="0.25">
      <c r="A11">
        <v>10</v>
      </c>
      <c r="C11">
        <v>3</v>
      </c>
      <c r="D11">
        <v>0</v>
      </c>
      <c r="E11">
        <v>10.002295577327823</v>
      </c>
      <c r="F11">
        <v>0</v>
      </c>
      <c r="G11">
        <v>74.997704422672172</v>
      </c>
      <c r="H11">
        <f t="shared" si="0"/>
        <v>85</v>
      </c>
    </row>
    <row r="12" spans="1:8" x14ac:dyDescent="0.25">
      <c r="A12">
        <v>11</v>
      </c>
      <c r="B12" t="s">
        <v>6</v>
      </c>
      <c r="D12">
        <f>SUM(D9:D11)</f>
        <v>70</v>
      </c>
      <c r="E12">
        <f t="shared" ref="E12:G12" si="1">SUM(E9:E11)</f>
        <v>100.00000000000492</v>
      </c>
      <c r="F12">
        <f t="shared" si="1"/>
        <v>105.00000000002399</v>
      </c>
      <c r="G12">
        <f t="shared" si="1"/>
        <v>75.000000000000014</v>
      </c>
    </row>
    <row r="13" spans="1:8" x14ac:dyDescent="0.25">
      <c r="A13">
        <v>12</v>
      </c>
    </row>
    <row r="14" spans="1:8" x14ac:dyDescent="0.25">
      <c r="A14">
        <v>13</v>
      </c>
      <c r="B14" t="s">
        <v>8</v>
      </c>
      <c r="D14" t="s">
        <v>0</v>
      </c>
      <c r="E14" t="s">
        <v>1</v>
      </c>
      <c r="F14" t="s">
        <v>2</v>
      </c>
      <c r="G14" t="s">
        <v>3</v>
      </c>
    </row>
    <row r="15" spans="1:8" x14ac:dyDescent="0.25">
      <c r="A15">
        <v>14</v>
      </c>
      <c r="B15" t="s">
        <v>5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8" x14ac:dyDescent="0.25">
      <c r="A16">
        <v>15</v>
      </c>
      <c r="C16">
        <v>2</v>
      </c>
      <c r="D16">
        <v>0</v>
      </c>
      <c r="E16">
        <v>1</v>
      </c>
      <c r="F16">
        <v>1</v>
      </c>
      <c r="G16">
        <v>0</v>
      </c>
    </row>
    <row r="17" spans="1:7" x14ac:dyDescent="0.25">
      <c r="A17">
        <v>16</v>
      </c>
      <c r="C17">
        <v>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</row>
    <row r="19" spans="1:7" x14ac:dyDescent="0.25">
      <c r="A19">
        <v>18</v>
      </c>
      <c r="C19" t="s">
        <v>11</v>
      </c>
      <c r="D19" t="s">
        <v>10</v>
      </c>
    </row>
    <row r="20" spans="1:7" x14ac:dyDescent="0.25">
      <c r="A20">
        <v>19</v>
      </c>
      <c r="B20" t="s">
        <v>9</v>
      </c>
      <c r="C20">
        <f>156</f>
        <v>156</v>
      </c>
      <c r="D20">
        <f>SUMPRODUCT(D9:G11,D15:G17)</f>
        <v>155.99996037131996</v>
      </c>
      <c r="F20" t="s">
        <v>7</v>
      </c>
      <c r="G20" cm="1">
        <f t="array" ref="G20">SUMPRODUCT(D3:G5,D9:G11,1-D15:G17)+SUMPRODUCT(D3:G5,D9:G11,D15:G17)/2</f>
        <v>149990.0257442313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8871-9AD3-4E10-ABB1-DBC910CE8A02}">
  <dimension ref="A1:H20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>
        <v>2</v>
      </c>
      <c r="B3" t="s">
        <v>5</v>
      </c>
      <c r="C3">
        <v>1</v>
      </c>
      <c r="D3">
        <v>430</v>
      </c>
      <c r="E3">
        <v>550</v>
      </c>
      <c r="F3">
        <v>680</v>
      </c>
      <c r="G3">
        <v>700</v>
      </c>
      <c r="H3">
        <v>105</v>
      </c>
    </row>
    <row r="4" spans="1:8" x14ac:dyDescent="0.25">
      <c r="A4">
        <v>3</v>
      </c>
      <c r="C4">
        <v>2</v>
      </c>
      <c r="D4">
        <v>510</v>
      </c>
      <c r="E4">
        <v>590</v>
      </c>
      <c r="F4">
        <v>890</v>
      </c>
      <c r="G4">
        <v>685</v>
      </c>
      <c r="H4">
        <v>160</v>
      </c>
    </row>
    <row r="5" spans="1:8" x14ac:dyDescent="0.25">
      <c r="A5">
        <v>4</v>
      </c>
      <c r="C5">
        <v>3</v>
      </c>
      <c r="D5">
        <v>395</v>
      </c>
      <c r="E5">
        <v>425</v>
      </c>
      <c r="F5">
        <v>910</v>
      </c>
      <c r="G5">
        <v>450</v>
      </c>
      <c r="H5">
        <v>85</v>
      </c>
    </row>
    <row r="6" spans="1:8" x14ac:dyDescent="0.25">
      <c r="A6">
        <v>5</v>
      </c>
      <c r="B6" t="s">
        <v>6</v>
      </c>
      <c r="D6">
        <v>70</v>
      </c>
      <c r="E6">
        <v>100</v>
      </c>
      <c r="F6">
        <v>105</v>
      </c>
      <c r="G6">
        <v>75</v>
      </c>
    </row>
    <row r="7" spans="1:8" x14ac:dyDescent="0.25">
      <c r="A7">
        <v>6</v>
      </c>
    </row>
    <row r="8" spans="1:8" x14ac:dyDescent="0.25">
      <c r="A8">
        <v>7</v>
      </c>
      <c r="D8" t="s">
        <v>0</v>
      </c>
      <c r="E8" t="s">
        <v>1</v>
      </c>
      <c r="F8" t="s">
        <v>2</v>
      </c>
      <c r="G8" t="s">
        <v>3</v>
      </c>
      <c r="H8" t="s">
        <v>4</v>
      </c>
    </row>
    <row r="9" spans="1:8" x14ac:dyDescent="0.25">
      <c r="A9">
        <v>8</v>
      </c>
      <c r="B9" t="s">
        <v>5</v>
      </c>
      <c r="C9">
        <v>1</v>
      </c>
      <c r="D9">
        <v>0</v>
      </c>
      <c r="E9">
        <v>39</v>
      </c>
      <c r="F9">
        <v>66</v>
      </c>
      <c r="G9">
        <v>0</v>
      </c>
      <c r="H9">
        <f>SUM(D9:G9)</f>
        <v>105</v>
      </c>
    </row>
    <row r="10" spans="1:8" x14ac:dyDescent="0.25">
      <c r="A10">
        <v>9</v>
      </c>
      <c r="C10">
        <v>2</v>
      </c>
      <c r="D10">
        <v>70</v>
      </c>
      <c r="E10">
        <v>51</v>
      </c>
      <c r="F10">
        <v>39</v>
      </c>
      <c r="G10">
        <v>0</v>
      </c>
      <c r="H10">
        <f t="shared" ref="H10:H11" si="0">SUM(D10:G10)</f>
        <v>160</v>
      </c>
    </row>
    <row r="11" spans="1:8" x14ac:dyDescent="0.25">
      <c r="A11">
        <v>10</v>
      </c>
      <c r="C11">
        <v>3</v>
      </c>
      <c r="D11">
        <v>0</v>
      </c>
      <c r="E11">
        <v>10</v>
      </c>
      <c r="F11">
        <v>0</v>
      </c>
      <c r="G11">
        <v>75</v>
      </c>
      <c r="H11">
        <f t="shared" si="0"/>
        <v>85</v>
      </c>
    </row>
    <row r="12" spans="1:8" x14ac:dyDescent="0.25">
      <c r="A12">
        <v>11</v>
      </c>
      <c r="B12" t="s">
        <v>6</v>
      </c>
      <c r="D12">
        <f>SUM(D9:D11)</f>
        <v>70</v>
      </c>
      <c r="E12">
        <f t="shared" ref="E12:G12" si="1">SUM(E9:E11)</f>
        <v>100</v>
      </c>
      <c r="F12">
        <f t="shared" si="1"/>
        <v>105</v>
      </c>
      <c r="G12">
        <f t="shared" si="1"/>
        <v>75</v>
      </c>
    </row>
    <row r="13" spans="1:8" x14ac:dyDescent="0.25">
      <c r="A13">
        <v>12</v>
      </c>
    </row>
    <row r="14" spans="1:8" x14ac:dyDescent="0.25">
      <c r="A14">
        <v>13</v>
      </c>
      <c r="B14" t="s">
        <v>8</v>
      </c>
      <c r="D14" t="s">
        <v>0</v>
      </c>
      <c r="E14" t="s">
        <v>1</v>
      </c>
      <c r="F14" t="s">
        <v>2</v>
      </c>
      <c r="G14" t="s">
        <v>3</v>
      </c>
    </row>
    <row r="15" spans="1:8" x14ac:dyDescent="0.25">
      <c r="A15">
        <v>14</v>
      </c>
      <c r="B15" t="s">
        <v>5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8" x14ac:dyDescent="0.25">
      <c r="A16">
        <v>15</v>
      </c>
      <c r="C16">
        <v>2</v>
      </c>
      <c r="D16">
        <v>0</v>
      </c>
      <c r="E16">
        <v>1</v>
      </c>
      <c r="F16">
        <v>1</v>
      </c>
      <c r="G16">
        <v>0</v>
      </c>
    </row>
    <row r="17" spans="1:7" x14ac:dyDescent="0.25">
      <c r="A17">
        <v>16</v>
      </c>
      <c r="C17">
        <v>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</row>
    <row r="19" spans="1:7" x14ac:dyDescent="0.25">
      <c r="A19">
        <v>18</v>
      </c>
      <c r="C19" t="s">
        <v>11</v>
      </c>
      <c r="D19" t="s">
        <v>10</v>
      </c>
    </row>
    <row r="20" spans="1:7" x14ac:dyDescent="0.25">
      <c r="A20">
        <v>19</v>
      </c>
      <c r="B20" t="s">
        <v>9</v>
      </c>
      <c r="C20">
        <f>156</f>
        <v>156</v>
      </c>
      <c r="D20">
        <f>SUMPRODUCT(D9:G11,D15:G17)</f>
        <v>156</v>
      </c>
      <c r="F20" t="s">
        <v>7</v>
      </c>
      <c r="G20" cm="1">
        <f t="array" ref="G20">SUMPRODUCT(D3:G5,D9:G11,1-D15:G17)+SUMPRODUCT(D3:G5,D9:G11,D15:G17)/2</f>
        <v>149990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Koppenhöfer</dc:creator>
  <cp:lastModifiedBy>Theo Koppenhöfer</cp:lastModifiedBy>
  <dcterms:created xsi:type="dcterms:W3CDTF">2024-05-08T18:11:23Z</dcterms:created>
  <dcterms:modified xsi:type="dcterms:W3CDTF">2024-05-08T18:48:55Z</dcterms:modified>
</cp:coreProperties>
</file>