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ing\Education\University\Lund\Courses\MathematicalModelling\mathematical-modelling-VT24\Exercise21\"/>
    </mc:Choice>
  </mc:AlternateContent>
  <xr:revisionPtr revIDLastSave="0" documentId="8_{D4BC9928-EEF3-42FA-A58E-A5DD3ECD28BA}" xr6:coauthVersionLast="47" xr6:coauthVersionMax="47" xr10:uidLastSave="{00000000-0000-0000-0000-000000000000}"/>
  <bookViews>
    <workbookView xWindow="-120" yWindow="-120" windowWidth="20730" windowHeight="11160" activeTab="1" xr2:uid="{AB18DE2F-9977-4E05-AE7E-D936AAEFCAE7}"/>
  </bookViews>
  <sheets>
    <sheet name="Exercise21_proper" sheetId="1" r:id="rId1"/>
    <sheet name="Exercise21_proper_california" sheetId="3" r:id="rId2"/>
    <sheet name="Exercise21_proper_sensitivity" sheetId="2" r:id="rId3"/>
  </sheets>
  <definedNames>
    <definedName name="solver_adj" localSheetId="0" hidden="1">Exercise21_proper!$G$4:$G$6,Exercise21_proper!$G$8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Exercise21_proper!$G$4:$G$6</definedName>
    <definedName name="solver_lhs2" localSheetId="0" hidden="1">Exercise21_proper!$G$8</definedName>
    <definedName name="solver_lhs3" localSheetId="0" hidden="1">Exercise21_proper!$H$9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Exercise21_proper!$I$9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hs1" localSheetId="0" hidden="1">"binär"</definedName>
    <definedName name="solver_rhs2" localSheetId="0" hidden="1">"binär"</definedName>
    <definedName name="solver_rhs3" localSheetId="0" hidden="1">Exercise21_proper!$E$9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E4" i="3"/>
  <c r="F4" i="3" s="1"/>
  <c r="F5" i="2"/>
  <c r="F6" i="2"/>
  <c r="F7" i="2"/>
  <c r="F8" i="2"/>
  <c r="F4" i="2"/>
  <c r="E5" i="2"/>
  <c r="E6" i="2"/>
  <c r="E7" i="2"/>
  <c r="E8" i="2"/>
  <c r="E4" i="2"/>
  <c r="I5" i="1"/>
  <c r="I7" i="1"/>
  <c r="H5" i="1"/>
  <c r="H6" i="1"/>
  <c r="H7" i="1"/>
  <c r="H8" i="1"/>
  <c r="H4" i="1"/>
  <c r="G9" i="1"/>
  <c r="F5" i="1"/>
  <c r="F6" i="1"/>
  <c r="I6" i="1" s="1"/>
  <c r="F7" i="1"/>
  <c r="F8" i="1"/>
  <c r="I8" i="1" s="1"/>
  <c r="F4" i="1"/>
  <c r="I4" i="1" s="1"/>
  <c r="I9" i="1" l="1"/>
  <c r="H9" i="1"/>
</calcChain>
</file>

<file path=xl/sharedStrings.xml><?xml version="1.0" encoding="utf-8"?>
<sst xmlns="http://schemas.openxmlformats.org/spreadsheetml/2006/main" count="56" uniqueCount="34">
  <si>
    <t>Decision</t>
  </si>
  <si>
    <t>Savings</t>
  </si>
  <si>
    <t>Route</t>
  </si>
  <si>
    <t>Trucks</t>
  </si>
  <si>
    <t>Possible</t>
  </si>
  <si>
    <t>Actual</t>
  </si>
  <si>
    <t>2-&gt;MI</t>
  </si>
  <si>
    <t>2-&gt;NY</t>
  </si>
  <si>
    <t>3-&gt;NY</t>
  </si>
  <si>
    <t>3-&gt;GA</t>
  </si>
  <si>
    <t>1-&gt;CA</t>
  </si>
  <si>
    <t>Shipments</t>
  </si>
  <si>
    <t>Cost / Shipment</t>
  </si>
  <si>
    <t>Available</t>
  </si>
  <si>
    <t>Totals</t>
  </si>
  <si>
    <t>A</t>
  </si>
  <si>
    <t>B</t>
  </si>
  <si>
    <t>C</t>
  </si>
  <si>
    <t>D</t>
  </si>
  <si>
    <t>E</t>
  </si>
  <si>
    <t>F</t>
  </si>
  <si>
    <t>G</t>
  </si>
  <si>
    <t>H</t>
  </si>
  <si>
    <t>Sensitivity analysis</t>
  </si>
  <si>
    <t>Assigned routes</t>
  </si>
  <si>
    <t>Marginal savings</t>
  </si>
  <si>
    <t>Profit</t>
  </si>
  <si>
    <t>Additional trucks</t>
  </si>
  <si>
    <t>Price per truck</t>
  </si>
  <si>
    <t>2-&gt;MI, 2-&gt;NY</t>
  </si>
  <si>
    <t>2-&gt;NY, 1-&gt;CA</t>
  </si>
  <si>
    <t>2-&gt;NY, 3-&gt;NY, 1-&gt;CA</t>
  </si>
  <si>
    <t>2-&gt;MI, 2-&gt;NY, 1-&gt;CA</t>
  </si>
  <si>
    <t>3-&gt;NY, 1-&gt;CA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</si>
</sst>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3B1E-F531-4EC9-963A-35084A29F6BC}">
  <dimension ref="A1:I9"/>
  <sheetViews>
    <sheetView workbookViewId="0">
      <selection activeCell="I9" sqref="I9"/>
    </sheetView>
  </sheetViews>
  <sheetFormatPr defaultRowHeight="15" x14ac:dyDescent="0.25"/>
  <sheetData>
    <row r="1" spans="1:9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>
        <v>1</v>
      </c>
      <c r="E2" t="s">
        <v>4</v>
      </c>
      <c r="H2" t="s">
        <v>5</v>
      </c>
    </row>
    <row r="3" spans="1:9" x14ac:dyDescent="0.25">
      <c r="A3">
        <v>2</v>
      </c>
      <c r="B3" t="s">
        <v>2</v>
      </c>
      <c r="C3" t="s">
        <v>11</v>
      </c>
      <c r="D3" t="s">
        <v>12</v>
      </c>
      <c r="E3" t="s">
        <v>3</v>
      </c>
      <c r="F3" t="s">
        <v>1</v>
      </c>
      <c r="G3" t="s">
        <v>0</v>
      </c>
      <c r="H3" t="s">
        <v>3</v>
      </c>
      <c r="I3" t="s">
        <v>1</v>
      </c>
    </row>
    <row r="4" spans="1:9" x14ac:dyDescent="0.25">
      <c r="A4">
        <v>3</v>
      </c>
      <c r="B4" t="s">
        <v>6</v>
      </c>
      <c r="C4">
        <v>70</v>
      </c>
      <c r="D4">
        <v>510</v>
      </c>
      <c r="E4">
        <v>2</v>
      </c>
      <c r="F4">
        <f>0.5*C4*D4</f>
        <v>17850</v>
      </c>
      <c r="G4">
        <v>0</v>
      </c>
      <c r="H4">
        <f>E4*$G4</f>
        <v>0</v>
      </c>
      <c r="I4">
        <f>F4*$G4</f>
        <v>0</v>
      </c>
    </row>
    <row r="5" spans="1:9" x14ac:dyDescent="0.25">
      <c r="A5">
        <v>4</v>
      </c>
      <c r="B5" t="s">
        <v>7</v>
      </c>
      <c r="C5">
        <v>90</v>
      </c>
      <c r="D5">
        <v>590</v>
      </c>
      <c r="E5">
        <v>2</v>
      </c>
      <c r="F5">
        <f t="shared" ref="F5:F8" si="0">0.5*C5*D5</f>
        <v>26550</v>
      </c>
      <c r="G5">
        <v>0</v>
      </c>
      <c r="H5">
        <f>E5*$G5</f>
        <v>0</v>
      </c>
      <c r="I5">
        <f>F5*$G5</f>
        <v>0</v>
      </c>
    </row>
    <row r="6" spans="1:9" x14ac:dyDescent="0.25">
      <c r="A6">
        <v>5</v>
      </c>
      <c r="B6" t="s">
        <v>8</v>
      </c>
      <c r="C6">
        <v>10</v>
      </c>
      <c r="D6">
        <v>425</v>
      </c>
      <c r="E6">
        <v>1</v>
      </c>
      <c r="F6">
        <f t="shared" si="0"/>
        <v>2125</v>
      </c>
      <c r="G6">
        <v>1</v>
      </c>
      <c r="H6">
        <f>E6*$G6</f>
        <v>1</v>
      </c>
      <c r="I6">
        <f>F6*$G6</f>
        <v>2125</v>
      </c>
    </row>
    <row r="7" spans="1:9" x14ac:dyDescent="0.25">
      <c r="A7">
        <v>6</v>
      </c>
      <c r="B7" t="s">
        <v>10</v>
      </c>
      <c r="C7">
        <v>105</v>
      </c>
      <c r="D7">
        <v>680</v>
      </c>
      <c r="E7">
        <v>3</v>
      </c>
      <c r="F7">
        <f t="shared" si="0"/>
        <v>35700</v>
      </c>
      <c r="G7">
        <v>1</v>
      </c>
      <c r="H7">
        <f>E7*$G7</f>
        <v>3</v>
      </c>
      <c r="I7">
        <f>F7*$G7</f>
        <v>35700</v>
      </c>
    </row>
    <row r="8" spans="1:9" x14ac:dyDescent="0.25">
      <c r="A8">
        <v>7</v>
      </c>
      <c r="B8" t="s">
        <v>9</v>
      </c>
      <c r="C8">
        <v>75</v>
      </c>
      <c r="D8">
        <v>450</v>
      </c>
      <c r="E8">
        <v>2</v>
      </c>
      <c r="F8">
        <f t="shared" si="0"/>
        <v>16875</v>
      </c>
      <c r="G8">
        <v>0</v>
      </c>
      <c r="H8">
        <f>E8*$G8</f>
        <v>0</v>
      </c>
      <c r="I8">
        <f>F8*$G8</f>
        <v>0</v>
      </c>
    </row>
    <row r="9" spans="1:9" x14ac:dyDescent="0.25">
      <c r="A9">
        <v>8</v>
      </c>
      <c r="D9" t="s">
        <v>13</v>
      </c>
      <c r="E9">
        <v>4</v>
      </c>
      <c r="F9" t="s">
        <v>14</v>
      </c>
      <c r="G9">
        <f>SUM(G4:G8)</f>
        <v>2</v>
      </c>
      <c r="H9">
        <f t="shared" ref="H9:I9" si="1">SUM(H4:H8)</f>
        <v>4</v>
      </c>
      <c r="I9">
        <f t="shared" si="1"/>
        <v>37825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B140-447F-4ED2-B778-A07482FCDBF1}">
  <dimension ref="A1:F5"/>
  <sheetViews>
    <sheetView tabSelected="1" workbookViewId="0">
      <selection activeCell="A6" sqref="A6"/>
    </sheetView>
  </sheetViews>
  <sheetFormatPr defaultRowHeight="15" x14ac:dyDescent="0.25"/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1</v>
      </c>
      <c r="B2" t="s">
        <v>23</v>
      </c>
      <c r="E2" t="s">
        <v>28</v>
      </c>
      <c r="F2">
        <v>12000</v>
      </c>
    </row>
    <row r="3" spans="1:6" x14ac:dyDescent="0.25">
      <c r="A3">
        <v>2</v>
      </c>
      <c r="B3" t="s">
        <v>27</v>
      </c>
      <c r="C3" t="s">
        <v>24</v>
      </c>
      <c r="D3" t="s">
        <v>1</v>
      </c>
      <c r="E3" t="s">
        <v>25</v>
      </c>
      <c r="F3" t="s">
        <v>26</v>
      </c>
    </row>
    <row r="4" spans="1:6" x14ac:dyDescent="0.25">
      <c r="A4">
        <v>3</v>
      </c>
      <c r="B4">
        <v>0</v>
      </c>
      <c r="C4" t="s">
        <v>10</v>
      </c>
      <c r="D4">
        <v>35700</v>
      </c>
      <c r="E4">
        <f>D4-D$4</f>
        <v>0</v>
      </c>
      <c r="F4">
        <f>E4-B4*F$2</f>
        <v>0</v>
      </c>
    </row>
    <row r="5" spans="1:6" x14ac:dyDescent="0.25">
      <c r="A5">
        <v>4</v>
      </c>
      <c r="B5">
        <v>1</v>
      </c>
      <c r="C5" t="s">
        <v>33</v>
      </c>
      <c r="D5">
        <v>37825</v>
      </c>
      <c r="E5">
        <f t="shared" ref="E5:E8" si="0">D5-D$4</f>
        <v>2125</v>
      </c>
      <c r="F5">
        <f>E5-B5*F$2</f>
        <v>-9875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9FED-373D-4BE6-BED5-F635A5262CF7}">
  <dimension ref="A1:F8"/>
  <sheetViews>
    <sheetView workbookViewId="0">
      <selection sqref="A1:F8"/>
    </sheetView>
  </sheetViews>
  <sheetFormatPr defaultRowHeight="15" x14ac:dyDescent="0.25"/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1</v>
      </c>
      <c r="B2" t="s">
        <v>23</v>
      </c>
      <c r="E2" t="s">
        <v>28</v>
      </c>
      <c r="F2">
        <v>12000</v>
      </c>
    </row>
    <row r="3" spans="1:6" x14ac:dyDescent="0.25">
      <c r="A3">
        <v>2</v>
      </c>
      <c r="B3" t="s">
        <v>27</v>
      </c>
      <c r="C3" t="s">
        <v>24</v>
      </c>
      <c r="D3" t="s">
        <v>1</v>
      </c>
      <c r="E3" t="s">
        <v>25</v>
      </c>
      <c r="F3" t="s">
        <v>26</v>
      </c>
    </row>
    <row r="4" spans="1:6" x14ac:dyDescent="0.25">
      <c r="A4">
        <v>3</v>
      </c>
      <c r="B4">
        <v>0</v>
      </c>
      <c r="C4" t="s">
        <v>10</v>
      </c>
      <c r="D4">
        <v>35700</v>
      </c>
      <c r="E4">
        <f>D4-D$4</f>
        <v>0</v>
      </c>
      <c r="F4">
        <f>E4-B4*F$2</f>
        <v>0</v>
      </c>
    </row>
    <row r="5" spans="1:6" x14ac:dyDescent="0.25">
      <c r="A5">
        <v>4</v>
      </c>
      <c r="B5">
        <v>1</v>
      </c>
      <c r="C5" t="s">
        <v>29</v>
      </c>
      <c r="D5">
        <v>44400</v>
      </c>
      <c r="E5">
        <f t="shared" ref="E5:E8" si="0">D5-D$4</f>
        <v>8700</v>
      </c>
      <c r="F5">
        <f>E5-B5*F$2</f>
        <v>-3300</v>
      </c>
    </row>
    <row r="6" spans="1:6" x14ac:dyDescent="0.25">
      <c r="A6">
        <v>5</v>
      </c>
      <c r="B6">
        <v>2</v>
      </c>
      <c r="C6" t="s">
        <v>30</v>
      </c>
      <c r="D6">
        <v>62250</v>
      </c>
      <c r="E6">
        <f t="shared" si="0"/>
        <v>26550</v>
      </c>
      <c r="F6">
        <f>E6-B6*F$2</f>
        <v>2550</v>
      </c>
    </row>
    <row r="7" spans="1:6" x14ac:dyDescent="0.25">
      <c r="A7">
        <v>6</v>
      </c>
      <c r="B7">
        <v>3</v>
      </c>
      <c r="C7" t="s">
        <v>31</v>
      </c>
      <c r="D7">
        <v>64375</v>
      </c>
      <c r="E7">
        <f t="shared" si="0"/>
        <v>28675</v>
      </c>
      <c r="F7">
        <f>E7-B7*F$2</f>
        <v>-7325</v>
      </c>
    </row>
    <row r="8" spans="1:6" x14ac:dyDescent="0.25">
      <c r="A8">
        <v>7</v>
      </c>
      <c r="B8">
        <v>4</v>
      </c>
      <c r="C8" t="s">
        <v>32</v>
      </c>
      <c r="D8">
        <v>80100</v>
      </c>
      <c r="E8">
        <f t="shared" si="0"/>
        <v>44400</v>
      </c>
      <c r="F8">
        <f>E8-B8*F$2</f>
        <v>-3600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Exercise21_proper</vt:lpstr>
      <vt:lpstr>Exercise21_proper_california</vt:lpstr>
      <vt:lpstr>Exercise21_proper_sensitivity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Koppenhöfer</dc:creator>
  <cp:lastModifiedBy>Theo Koppenhöfer</cp:lastModifiedBy>
  <dcterms:created xsi:type="dcterms:W3CDTF">2024-05-08T07:42:39Z</dcterms:created>
  <dcterms:modified xsi:type="dcterms:W3CDTF">2024-05-08T18:10:57Z</dcterms:modified>
</cp:coreProperties>
</file>