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70" windowHeight="12540" tabRatio="621" activeTab="3"/>
  </bookViews>
  <sheets>
    <sheet name="Global" sheetId="1" r:id="rId1"/>
    <sheet name="Dish" sheetId="5" r:id="rId2"/>
    <sheet name="Equip" sheetId="2" r:id="rId3"/>
    <sheet name="Skill" sheetId="10" r:id="rId4"/>
    <sheet name="Task" sheetId="8" r:id="rId5"/>
    <sheet name="Level" sheetId="4" r:id="rId6"/>
    <sheet name="Customer" sheetId="6" r:id="rId7"/>
    <sheet name="Box" sheetId="9" r:id="rId8"/>
    <sheet name="Achievement" sheetId="11" r:id="rId9"/>
    <sheet name="NewGuide" sheetId="12" r:id="rId10"/>
    <sheet name="布局" sheetId="7" r:id="rId11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购买该菜品之后，顾客每一次购买额外支付百分比金额</t>
        </r>
      </text>
    </comment>
    <comment ref="C3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每卖2份涨价2</t>
        </r>
      </text>
    </comment>
    <comment ref="C4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每卖1份涨价5</t>
        </r>
      </text>
    </comment>
    <comment ref="C41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每制作1份有概率招揽1个顾客</t>
        </r>
      </text>
    </comment>
  </commentList>
</comments>
</file>

<file path=xl/sharedStrings.xml><?xml version="1.0" encoding="utf-8"?>
<sst xmlns="http://schemas.openxmlformats.org/spreadsheetml/2006/main" count="382" uniqueCount="222">
  <si>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</si>
  <si>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</si>
  <si>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</si>
  <si>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</si>
  <si>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</si>
  <si>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</si>
  <si>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</si>
  <si>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</si>
  <si>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</si>
  <si>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</si>
  <si>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1 2 4 8 16 32 64 128 256 512 1024 2048</t>
  </si>
  <si>
    <t>maxLevel</t>
  </si>
  <si>
    <t>不同颜色菜品的最高等级</t>
  </si>
  <si>
    <t>12 10 9 8 7</t>
  </si>
  <si>
    <t>白 绿 蓝 紫 金</t>
  </si>
  <si>
    <t>upgradePrice</t>
  </si>
  <si>
    <t>升级消耗（金币）</t>
  </si>
  <si>
    <t>priceInc</t>
  </si>
  <si>
    <t>升级提升的售价比例</t>
  </si>
  <si>
    <t>百分比</t>
  </si>
  <si>
    <t>stackCount</t>
  </si>
  <si>
    <t>每一级对应的堆叠数量</t>
  </si>
  <si>
    <t>1 2 2 3 3 3 4 4 4 4 5</t>
  </si>
  <si>
    <t>power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</si>
  <si>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</si>
  <si>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</si>
  <si>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</si>
  <si>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</si>
  <si>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</si>
  <si>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</si>
  <si>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</si>
  <si>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</si>
  <si>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Common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</si>
  <si>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</si>
  <si>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</si>
  <si>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</si>
  <si>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</si>
  <si>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</si>
  <si>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</si>
  <si>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</si>
  <si>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</si>
  <si>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名称</t>
  </si>
  <si>
    <t>抽到要求的等级</t>
  </si>
  <si>
    <t>基础制作时间</t>
  </si>
  <si>
    <t>基础售价</t>
  </si>
  <si>
    <t>增加饱食度</t>
  </si>
  <si>
    <t>增加水分</t>
  </si>
  <si>
    <t>增加心情</t>
  </si>
  <si>
    <t>技能</t>
  </si>
  <si>
    <t>颜色</t>
  </si>
  <si>
    <t>卡牌稀有程度</t>
  </si>
  <si>
    <t>id</t>
  </si>
  <si>
    <t>name</t>
  </si>
  <si>
    <t>type</t>
  </si>
  <si>
    <t>des</t>
  </si>
  <si>
    <t>requireLevel</t>
  </si>
  <si>
    <t>time</t>
  </si>
  <si>
    <t>price</t>
  </si>
  <si>
    <t>food</t>
  </si>
  <si>
    <t>water</t>
  </si>
  <si>
    <t>mood</t>
  </si>
  <si>
    <t>skillList</t>
  </si>
  <si>
    <t>color</t>
  </si>
  <si>
    <t>rareValue</t>
  </si>
  <si>
    <t>纸杯蛋糕</t>
  </si>
  <si>
    <t>Cake</t>
  </si>
  <si>
    <t>White</t>
  </si>
  <si>
    <t>甜甜圈</t>
  </si>
  <si>
    <t>马卡龙</t>
  </si>
  <si>
    <t>Green</t>
  </si>
  <si>
    <t>瑞士卷</t>
  </si>
  <si>
    <t>巧克力蛋糕</t>
  </si>
  <si>
    <t>Blue</t>
  </si>
  <si>
    <t>樱桃蛋糕</t>
  </si>
  <si>
    <t>水果蛋糕</t>
  </si>
  <si>
    <t>Purple</t>
  </si>
  <si>
    <t>Gold</t>
  </si>
  <si>
    <t>Juice</t>
  </si>
  <si>
    <t>Sushi</t>
  </si>
  <si>
    <t>Icecream</t>
  </si>
  <si>
    <t>unlockLevel</t>
  </si>
  <si>
    <t>unlockPrice</t>
  </si>
  <si>
    <t>作用范围</t>
  </si>
  <si>
    <t>每等级的技能参数</t>
  </si>
  <si>
    <t>paramList</t>
  </si>
  <si>
    <t>购买蛋糕(2)</t>
  </si>
  <si>
    <t>BuyCake</t>
  </si>
  <si>
    <t>12 15 18 21 24 27 30 33 36 39</t>
  </si>
  <si>
    <t>购买蛋糕(3)</t>
  </si>
  <si>
    <t>16 20 24 28 32 36 40 44 48</t>
  </si>
  <si>
    <t>购买蛋糕(4)</t>
  </si>
  <si>
    <t>20 25 30 35 40 45 50 55</t>
  </si>
  <si>
    <t>购买蛋糕(5)</t>
  </si>
  <si>
    <t>36 42 48 54 60 66 72</t>
  </si>
  <si>
    <t>购买饮料(2)</t>
  </si>
  <si>
    <t>BuyJuice</t>
  </si>
  <si>
    <t>购买饮料(3)</t>
  </si>
  <si>
    <t>购买饮料(4)</t>
  </si>
  <si>
    <t>购买饮料(5)</t>
  </si>
  <si>
    <t>购买寿司(2)</t>
  </si>
  <si>
    <t>BuySushi</t>
  </si>
  <si>
    <t>购买寿司(3)</t>
  </si>
  <si>
    <t>购买寿司(4)</t>
  </si>
  <si>
    <t>购买寿司(5)</t>
  </si>
  <si>
    <t>购买冰淇淋(2)</t>
  </si>
  <si>
    <t>BuyIcecream</t>
  </si>
  <si>
    <t>购买冰淇淋(3)</t>
  </si>
  <si>
    <t>购买冰淇淋(4)</t>
  </si>
  <si>
    <t>购买冰淇淋(5)</t>
  </si>
  <si>
    <t>额外支付（3）</t>
  </si>
  <si>
    <t>ExtraPay</t>
  </si>
  <si>
    <t>12 15 18 21 24 27 30 33 36</t>
  </si>
  <si>
    <t>额外支付（4）</t>
  </si>
  <si>
    <t>16 20 24 28 32 36 40 44</t>
  </si>
  <si>
    <t>额外支付（5）</t>
  </si>
  <si>
    <t>20 25 30 35 40 45 50</t>
  </si>
  <si>
    <t>整排涨价（2）</t>
  </si>
  <si>
    <t>RowInc</t>
  </si>
  <si>
    <t>5 6 7 8 10 12 14 16 18 20</t>
  </si>
  <si>
    <t>整排涨价（3）</t>
  </si>
  <si>
    <t>8 10 12 14 17 20 23 26 30</t>
  </si>
  <si>
    <t>整列涨价（2）</t>
  </si>
  <si>
    <t>ColoumInc</t>
  </si>
  <si>
    <t>整列涨价（3）</t>
  </si>
  <si>
    <t>格子涨价（2）</t>
  </si>
  <si>
    <t>GridInc</t>
  </si>
  <si>
    <t>4 5 6 7 8 9 10 12 14 16</t>
  </si>
  <si>
    <t>格子涨价（3）</t>
  </si>
  <si>
    <t>6 8 10 12 14 16 18 21 24</t>
  </si>
  <si>
    <t>蛋糕涨价（4）</t>
  </si>
  <si>
    <t>CakeInc</t>
  </si>
  <si>
    <t>12 15 18 21 24 27 30 35</t>
  </si>
  <si>
    <t>饮料涨价（4）</t>
  </si>
  <si>
    <t>JuiceInc</t>
  </si>
  <si>
    <t>寿司涨价（4）</t>
  </si>
  <si>
    <t>SushiInc</t>
  </si>
  <si>
    <t>冰淇淋涨价（4）</t>
  </si>
  <si>
    <t>IcecreamInc</t>
  </si>
  <si>
    <t>蛋糕加速（4）</t>
  </si>
  <si>
    <t>CakeSpeedUp</t>
  </si>
  <si>
    <t>10 12 15 18 21 24 27 30</t>
  </si>
  <si>
    <t>饮料加速（4）</t>
  </si>
  <si>
    <t>JuiceSpeedUp</t>
  </si>
  <si>
    <t>寿司加速（4）</t>
  </si>
  <si>
    <t>SushiSpeedUp</t>
  </si>
  <si>
    <t>冰淇淋加速（4）</t>
  </si>
  <si>
    <t>IcecreamSpeedUp</t>
  </si>
  <si>
    <t>全体涨价（5）</t>
  </si>
  <si>
    <t>AllInc</t>
  </si>
  <si>
    <t>8 10 12 14 16 18 20</t>
  </si>
  <si>
    <t>全体加速（5）</t>
  </si>
  <si>
    <t>AllSpeedUp</t>
  </si>
  <si>
    <t>永久涨价（4）</t>
  </si>
  <si>
    <t>SelfInc</t>
  </si>
  <si>
    <t>100 160 240 320 400 500 600 800</t>
  </si>
  <si>
    <t>永久涨价（5）</t>
  </si>
  <si>
    <t>200 400 600 800 1000 1250 1500</t>
  </si>
  <si>
    <t>吸引顾客（5）</t>
  </si>
  <si>
    <t>AddCustomer</t>
  </si>
  <si>
    <t>30 40 50 60 70 85 100</t>
  </si>
  <si>
    <t>增加能量（5）</t>
  </si>
  <si>
    <t>AddPower</t>
  </si>
  <si>
    <t>3 4 5 6 7 8 10</t>
  </si>
  <si>
    <t>等级</t>
  </si>
  <si>
    <t>计算数据</t>
  </si>
  <si>
    <t>所需经验</t>
  </si>
  <si>
    <t>奖励</t>
  </si>
  <si>
    <t>exp</t>
  </si>
  <si>
    <t>diamond</t>
  </si>
  <si>
    <t>solict</t>
  </si>
  <si>
    <t>maxCustomer</t>
  </si>
  <si>
    <t>maxVIP</t>
  </si>
  <si>
    <t>兔子家族：
猫咪家族：
狗家族：
熊家族：
鹿</t>
  </si>
  <si>
    <t>编号</t>
  </si>
  <si>
    <t>需求等级</t>
  </si>
  <si>
    <t>概率</t>
  </si>
  <si>
    <t>基础心情</t>
  </si>
  <si>
    <t>最大食物</t>
  </si>
  <si>
    <t>最大水分</t>
  </si>
  <si>
    <t>rate</t>
  </si>
  <si>
    <t>baseMood</t>
  </si>
  <si>
    <t>maxFood</t>
  </si>
  <si>
    <t>maxWater</t>
  </si>
  <si>
    <t>兔子</t>
  </si>
  <si>
    <t>CustomerName_001</t>
  </si>
  <si>
    <t>Rabbit</t>
  </si>
  <si>
    <t>猫</t>
  </si>
  <si>
    <t>CustomerName_002</t>
  </si>
  <si>
    <t>Cat</t>
  </si>
  <si>
    <t>狗</t>
  </si>
  <si>
    <t>CustomerName_003</t>
  </si>
  <si>
    <t>Dog</t>
  </si>
  <si>
    <t>熊</t>
  </si>
  <si>
    <t>CustomerName_004</t>
  </si>
  <si>
    <t>Bear</t>
  </si>
  <si>
    <t>鹿</t>
  </si>
  <si>
    <t>CustomerName_005</t>
  </si>
  <si>
    <t>Speacial</t>
  </si>
  <si>
    <t>大象</t>
  </si>
  <si>
    <t>CustomerName_006</t>
  </si>
  <si>
    <t>限定</t>
  </si>
  <si>
    <t>money</t>
  </si>
  <si>
    <t>white</t>
  </si>
  <si>
    <t>green</t>
  </si>
  <si>
    <t>blue</t>
  </si>
  <si>
    <t>purple</t>
  </si>
  <si>
    <t>goldIndex</t>
  </si>
  <si>
    <t>goldCount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</si>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</sst>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E3" sqref="E3"/>
    </sheetView>
  </sheetViews>
  <sheetFormatPr defaultColWidth="9" defaultRowHeight="13.5"/>
  <cols>
    <col min="1" max="1" width="9" style="10"/>
    <col min="2" max="2" width="17.75" style="1" customWidth="1"/>
    <col min="3" max="3" width="27" customWidth="1"/>
    <col min="4" max="4" width="27.25" style="15" customWidth="1"/>
    <col min="5" max="5" width="22.125" style="2" customWidth="1"/>
  </cols>
  <sheetData>
    <row r="1" spans="1:10">
      <c r="A1" s="4" t="s">
        <v>0</v>
      </c>
      <c r="B1" s="4" t="s">
        <v>1</v>
      </c>
      <c r="C1" s="4" t="s">
        <v>2</v>
      </c>
      <c r="D1" s="19" t="s">
        <v>3</v>
      </c>
      <c r="E1" s="20"/>
      <c r="F1" s="21"/>
      <c r="G1" s="2"/>
      <c r="H1" s="2"/>
      <c r="I1" s="2"/>
      <c r="J1" s="2"/>
    </row>
    <row r="2" spans="1:10">
      <c r="A2" s="22" t="s">
        <v>4</v>
      </c>
      <c r="B2" s="4" t="s">
        <v>5</v>
      </c>
      <c r="C2" s="4"/>
      <c r="D2" s="19" t="s">
        <v>6</v>
      </c>
      <c r="E2" s="20"/>
      <c r="F2" s="21"/>
      <c r="G2" s="2"/>
      <c r="H2" s="2"/>
      <c r="I2" s="2"/>
      <c r="J2" s="2"/>
    </row>
    <row r="3" ht="27" spans="1:10">
      <c r="A3" s="22" t="s">
        <v>7</v>
      </c>
      <c r="B3" s="3" t="s">
        <v>8</v>
      </c>
      <c r="C3" s="2" t="s">
        <v>9</v>
      </c>
      <c r="D3" s="16" t="s">
        <v>10</v>
      </c>
      <c r="F3" s="21"/>
      <c r="G3" s="2"/>
      <c r="H3" s="2"/>
      <c r="I3" s="2"/>
      <c r="J3" s="2"/>
    </row>
    <row r="4" spans="1:10">
      <c r="A4" s="23"/>
      <c r="B4" s="3" t="s">
        <v>11</v>
      </c>
      <c r="C4" s="2" t="s">
        <v>12</v>
      </c>
      <c r="D4" s="16" t="s">
        <v>13</v>
      </c>
      <c r="E4" s="2" t="s">
        <v>14</v>
      </c>
      <c r="F4" s="21"/>
      <c r="G4" s="2"/>
      <c r="H4" s="2"/>
      <c r="I4" s="2"/>
      <c r="J4" s="2"/>
    </row>
    <row r="5" spans="1:10">
      <c r="A5" s="23"/>
      <c r="B5" s="3" t="s">
        <v>15</v>
      </c>
      <c r="C5" s="2" t="s">
        <v>16</v>
      </c>
      <c r="D5" s="16">
        <v>100</v>
      </c>
      <c r="F5" s="21"/>
      <c r="G5" s="2"/>
      <c r="H5" s="2"/>
      <c r="I5" s="2"/>
      <c r="J5" s="2"/>
    </row>
    <row r="6" spans="1:10">
      <c r="A6" s="23"/>
      <c r="B6" s="3" t="s">
        <v>17</v>
      </c>
      <c r="C6" s="2" t="s">
        <v>18</v>
      </c>
      <c r="D6" s="16">
        <v>15</v>
      </c>
      <c r="E6" s="2" t="s">
        <v>19</v>
      </c>
      <c r="F6" s="21"/>
      <c r="G6" s="2"/>
      <c r="H6" s="2"/>
      <c r="I6" s="2"/>
      <c r="J6" s="2"/>
    </row>
    <row r="7" spans="1:10">
      <c r="A7" s="23"/>
      <c r="B7" s="3" t="s">
        <v>20</v>
      </c>
      <c r="C7" s="2" t="s">
        <v>21</v>
      </c>
      <c r="D7" s="16" t="s">
        <v>22</v>
      </c>
      <c r="F7" s="21"/>
      <c r="G7" s="2"/>
      <c r="H7" s="2"/>
      <c r="I7" s="2"/>
      <c r="J7" s="2"/>
    </row>
    <row r="8" spans="1:10">
      <c r="A8" s="22" t="s">
        <v>23</v>
      </c>
      <c r="B8" s="3" t="s">
        <v>24</v>
      </c>
      <c r="C8" s="2" t="s">
        <v>25</v>
      </c>
      <c r="D8" s="16">
        <v>20</v>
      </c>
      <c r="F8" s="21"/>
      <c r="G8" s="2"/>
      <c r="H8" s="2"/>
      <c r="I8" s="2"/>
      <c r="J8" s="2"/>
    </row>
    <row r="9" spans="1:10">
      <c r="A9" s="23"/>
      <c r="B9" s="3" t="s">
        <v>26</v>
      </c>
      <c r="C9" s="2" t="s">
        <v>27</v>
      </c>
      <c r="D9" s="16">
        <v>5</v>
      </c>
      <c r="F9" s="21"/>
      <c r="G9" s="2"/>
      <c r="H9" s="2"/>
      <c r="I9" s="2"/>
      <c r="J9" s="2"/>
    </row>
    <row r="10" spans="1:10">
      <c r="A10" s="23"/>
      <c r="B10" s="3" t="s">
        <v>28</v>
      </c>
      <c r="C10" s="2" t="s">
        <v>29</v>
      </c>
      <c r="D10" s="16">
        <v>10</v>
      </c>
      <c r="F10" s="21"/>
      <c r="G10" s="2"/>
      <c r="H10" s="2"/>
      <c r="I10" s="2"/>
      <c r="J10" s="2"/>
    </row>
    <row r="11" spans="1:10">
      <c r="A11" s="23"/>
      <c r="B11" s="3" t="s">
        <v>30</v>
      </c>
      <c r="C11" s="2" t="s">
        <v>31</v>
      </c>
      <c r="D11" s="16">
        <v>200</v>
      </c>
      <c r="F11" s="21"/>
      <c r="G11" s="2"/>
      <c r="H11" s="2"/>
      <c r="I11" s="2"/>
      <c r="J11" s="2"/>
    </row>
    <row r="12" spans="1:10">
      <c r="A12" s="23"/>
      <c r="B12" s="3"/>
      <c r="C12" s="2"/>
      <c r="D12" s="16"/>
      <c r="F12" s="21"/>
      <c r="G12" s="2"/>
      <c r="H12" s="2"/>
      <c r="I12" s="2"/>
      <c r="J12" s="2"/>
    </row>
    <row r="13" spans="1:10">
      <c r="A13" s="23"/>
      <c r="B13" s="3"/>
      <c r="C13" s="2"/>
      <c r="D13" s="16"/>
      <c r="F13" s="21"/>
      <c r="G13" s="2"/>
      <c r="H13" s="2"/>
      <c r="I13" s="2"/>
      <c r="J13" s="2"/>
    </row>
    <row r="14" spans="1:10">
      <c r="A14" s="22" t="s">
        <v>32</v>
      </c>
      <c r="B14" s="3" t="s">
        <v>33</v>
      </c>
      <c r="C14" s="2" t="s">
        <v>34</v>
      </c>
      <c r="D14" s="16">
        <v>10</v>
      </c>
      <c r="F14" s="21"/>
      <c r="G14" s="2"/>
      <c r="H14" s="2"/>
      <c r="I14" s="2"/>
      <c r="J14" s="2"/>
    </row>
    <row r="15" spans="1:10">
      <c r="A15" s="23"/>
      <c r="B15" s="3" t="s">
        <v>35</v>
      </c>
      <c r="C15" s="2" t="s">
        <v>36</v>
      </c>
      <c r="D15" s="16">
        <v>15</v>
      </c>
      <c r="F15" s="21"/>
      <c r="G15" s="2"/>
      <c r="H15" s="2"/>
      <c r="I15" s="2"/>
      <c r="J15" s="2"/>
    </row>
    <row r="16" spans="1:10">
      <c r="A16" s="23"/>
      <c r="B16" s="3" t="s">
        <v>37</v>
      </c>
      <c r="C16" s="2" t="s">
        <v>38</v>
      </c>
      <c r="D16" s="16">
        <v>10</v>
      </c>
      <c r="F16" s="21"/>
      <c r="G16" s="2"/>
      <c r="H16" s="2"/>
      <c r="I16" s="2"/>
      <c r="J16" s="2"/>
    </row>
    <row r="17" spans="1:10">
      <c r="A17" s="23"/>
      <c r="B17" s="3" t="s">
        <v>39</v>
      </c>
      <c r="C17" s="2" t="s">
        <v>40</v>
      </c>
      <c r="D17" s="16">
        <v>12</v>
      </c>
      <c r="F17" s="21"/>
      <c r="G17" s="2"/>
      <c r="H17" s="2"/>
      <c r="I17" s="2"/>
      <c r="J17" s="2"/>
    </row>
    <row r="18" spans="1:10">
      <c r="A18" s="24"/>
      <c r="B18" s="3"/>
      <c r="C18" s="2"/>
      <c r="D18" s="16"/>
      <c r="F18" s="21"/>
      <c r="G18" s="2"/>
      <c r="H18" s="2"/>
      <c r="I18" s="2"/>
      <c r="J18" s="2"/>
    </row>
    <row r="19" spans="1:10">
      <c r="A19" s="4"/>
      <c r="B19" s="3"/>
      <c r="C19" s="2"/>
      <c r="D19" s="16"/>
      <c r="F19" s="21"/>
      <c r="G19" s="2"/>
      <c r="H19" s="2"/>
      <c r="I19" s="2"/>
      <c r="J19" s="2"/>
    </row>
    <row r="20" spans="1:10">
      <c r="A20" s="4"/>
      <c r="B20" s="3"/>
      <c r="C20" s="2"/>
      <c r="D20" s="16"/>
      <c r="F20" s="21"/>
      <c r="G20" s="2"/>
      <c r="H20" s="2"/>
      <c r="I20" s="2"/>
      <c r="J20" s="2"/>
    </row>
    <row r="21" spans="1:10">
      <c r="A21" s="4"/>
      <c r="B21" s="3"/>
      <c r="C21" s="2"/>
      <c r="D21" s="16"/>
      <c r="F21" s="21"/>
      <c r="G21" s="2"/>
      <c r="H21" s="2"/>
      <c r="I21" s="2"/>
      <c r="J21" s="2"/>
    </row>
    <row r="22" spans="1:10">
      <c r="A22" s="4"/>
      <c r="B22" s="3"/>
      <c r="C22" s="2"/>
      <c r="D22" s="16"/>
      <c r="F22" s="21"/>
      <c r="G22" s="2"/>
      <c r="H22" s="2"/>
      <c r="I22" s="2"/>
      <c r="J22" s="2"/>
    </row>
    <row r="23" spans="1:10">
      <c r="A23" s="4"/>
      <c r="B23" s="3"/>
      <c r="C23" s="2"/>
      <c r="D23" s="16"/>
      <c r="F23" s="21"/>
      <c r="G23" s="2"/>
      <c r="H23" s="2"/>
      <c r="I23" s="2"/>
      <c r="J23" s="2"/>
    </row>
    <row r="24" spans="1:10">
      <c r="A24" s="4"/>
      <c r="B24" s="3"/>
      <c r="C24" s="2"/>
      <c r="D24" s="16"/>
      <c r="F24" s="21"/>
      <c r="G24" s="2"/>
      <c r="H24" s="2"/>
      <c r="I24" s="2"/>
      <c r="J24" s="2"/>
    </row>
    <row r="25" spans="1:10">
      <c r="A25" s="4"/>
      <c r="B25" s="3"/>
      <c r="C25" s="2"/>
      <c r="D25" s="16"/>
      <c r="F25" s="21"/>
      <c r="G25" s="2"/>
      <c r="H25" s="2"/>
      <c r="I25" s="2"/>
      <c r="J25" s="2"/>
    </row>
    <row r="26" spans="1:10">
      <c r="A26" s="4"/>
      <c r="B26" s="3"/>
      <c r="C26" s="2"/>
      <c r="D26" s="16"/>
      <c r="F26" s="21"/>
      <c r="G26" s="2"/>
      <c r="H26" s="2"/>
      <c r="I26" s="2"/>
      <c r="J26" s="2"/>
    </row>
  </sheetData>
  <mergeCells count="3">
    <mergeCell ref="A3:A7"/>
    <mergeCell ref="A8:A13"/>
    <mergeCell ref="A14:A1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55"/>
  <sheetViews>
    <sheetView workbookViewId="0">
      <pane ySplit="3" topLeftCell="A4" activePane="bottomLeft" state="frozen"/>
      <selection/>
      <selection pane="bottomLeft" activeCell="L5" sqref="L5"/>
    </sheetView>
  </sheetViews>
  <sheetFormatPr defaultColWidth="9" defaultRowHeight="13.5"/>
  <cols>
    <col min="1" max="1" width="6.25" style="1" customWidth="1"/>
    <col min="2" max="2" width="15.625" style="1" customWidth="1"/>
    <col min="3" max="3" width="10.625" style="1" customWidth="1"/>
    <col min="4" max="4" width="9.875" style="1" customWidth="1"/>
    <col min="5" max="5" width="15.125" style="1" customWidth="1"/>
    <col min="6" max="6" width="13.75" style="1" customWidth="1"/>
    <col min="7" max="7" width="12.5" style="1" customWidth="1"/>
    <col min="8" max="8" width="9" style="1"/>
    <col min="9" max="9" width="10.625" style="1" customWidth="1"/>
    <col min="10" max="11" width="8.75" style="1" customWidth="1"/>
    <col min="12" max="12" width="10.625" style="1" customWidth="1"/>
    <col min="13" max="13" width="9" style="1"/>
    <col min="14" max="14" width="14" style="1" customWidth="1"/>
    <col min="15" max="17" width="9" style="1"/>
    <col min="18" max="25" width="9" style="2"/>
  </cols>
  <sheetData>
    <row r="2" s="15" customFormat="1" spans="1:25">
      <c r="A2" s="5"/>
      <c r="B2" s="5"/>
      <c r="C2" s="5" t="s">
        <v>41</v>
      </c>
      <c r="D2" s="5"/>
      <c r="E2" s="5"/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5" t="s">
        <v>47</v>
      </c>
      <c r="L2" s="5" t="s">
        <v>48</v>
      </c>
      <c r="M2" s="5" t="s">
        <v>49</v>
      </c>
      <c r="N2" s="5" t="s">
        <v>50</v>
      </c>
      <c r="O2" s="5"/>
      <c r="P2" s="5"/>
      <c r="Q2" s="16"/>
      <c r="R2" s="5"/>
      <c r="S2" s="5"/>
      <c r="T2" s="5"/>
      <c r="U2" s="5"/>
      <c r="V2" s="5"/>
      <c r="W2" s="5"/>
      <c r="X2" s="5"/>
      <c r="Y2" s="5"/>
    </row>
    <row r="3" s="10" customFormat="1" spans="1:25">
      <c r="A3" s="4" t="s">
        <v>51</v>
      </c>
      <c r="B3" s="4" t="s">
        <v>52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4" t="s">
        <v>58</v>
      </c>
      <c r="J3" s="4" t="s">
        <v>59</v>
      </c>
      <c r="K3" s="4" t="s">
        <v>60</v>
      </c>
      <c r="L3" s="4" t="s">
        <v>61</v>
      </c>
      <c r="M3" s="4" t="s">
        <v>62</v>
      </c>
      <c r="N3" s="4" t="s">
        <v>63</v>
      </c>
      <c r="O3" s="4"/>
      <c r="P3" s="4"/>
      <c r="Q3" s="17"/>
      <c r="R3" s="4"/>
      <c r="S3" s="4"/>
      <c r="T3" s="4"/>
      <c r="U3" s="4"/>
      <c r="V3" s="4"/>
      <c r="W3" s="4"/>
      <c r="X3" s="4"/>
      <c r="Y3" s="4"/>
    </row>
    <row r="4" spans="1:17">
      <c r="A4" s="3">
        <v>101</v>
      </c>
      <c r="B4" s="3" t="str">
        <f t="shared" ref="B4:B24" si="0">"DishName_"&amp;A4</f>
        <v>DishName_101</v>
      </c>
      <c r="C4" s="3" t="s">
        <v>64</v>
      </c>
      <c r="D4" s="3" t="s">
        <v>65</v>
      </c>
      <c r="E4" s="3" t="str">
        <f t="shared" ref="E4:E24" si="1">"DishDes_"&amp;A4</f>
        <v>DishDes_101</v>
      </c>
      <c r="F4" s="3">
        <v>0</v>
      </c>
      <c r="G4" s="3">
        <v>5</v>
      </c>
      <c r="H4" s="3">
        <v>50</v>
      </c>
      <c r="I4" s="3">
        <v>1</v>
      </c>
      <c r="J4" s="3">
        <v>0</v>
      </c>
      <c r="K4" s="3">
        <v>0</v>
      </c>
      <c r="L4" s="3"/>
      <c r="M4" s="3" t="s">
        <v>66</v>
      </c>
      <c r="N4" s="3">
        <v>100</v>
      </c>
      <c r="O4" s="3"/>
      <c r="P4" s="3"/>
      <c r="Q4" s="18"/>
    </row>
    <row r="5" spans="1:17">
      <c r="A5" s="3">
        <v>102</v>
      </c>
      <c r="B5" s="3" t="str">
        <f t="shared" si="0"/>
        <v>DishName_102</v>
      </c>
      <c r="C5" s="3" t="s">
        <v>67</v>
      </c>
      <c r="D5" s="3" t="s">
        <v>65</v>
      </c>
      <c r="E5" s="3" t="str">
        <f t="shared" si="1"/>
        <v>DishDes_102</v>
      </c>
      <c r="F5" s="3">
        <v>0</v>
      </c>
      <c r="G5" s="3">
        <v>10</v>
      </c>
      <c r="H5" s="3">
        <v>60</v>
      </c>
      <c r="I5" s="3">
        <v>2</v>
      </c>
      <c r="J5" s="3">
        <v>0</v>
      </c>
      <c r="K5" s="3">
        <v>0</v>
      </c>
      <c r="L5" s="3"/>
      <c r="M5" s="3" t="s">
        <v>66</v>
      </c>
      <c r="N5" s="3">
        <v>100</v>
      </c>
      <c r="O5" s="3"/>
      <c r="P5" s="3"/>
      <c r="Q5" s="18"/>
    </row>
    <row r="6" spans="1:17">
      <c r="A6" s="3">
        <v>103</v>
      </c>
      <c r="B6" s="3" t="str">
        <f t="shared" si="0"/>
        <v>DishName_103</v>
      </c>
      <c r="C6" s="3" t="s">
        <v>68</v>
      </c>
      <c r="D6" s="3" t="s">
        <v>65</v>
      </c>
      <c r="E6" s="3" t="str">
        <f t="shared" si="1"/>
        <v>DishDes_103</v>
      </c>
      <c r="F6" s="3">
        <v>0</v>
      </c>
      <c r="G6" s="3">
        <v>12</v>
      </c>
      <c r="H6" s="3">
        <v>75</v>
      </c>
      <c r="I6" s="3">
        <v>2</v>
      </c>
      <c r="J6" s="3">
        <v>0</v>
      </c>
      <c r="K6" s="3">
        <v>2</v>
      </c>
      <c r="L6" s="3"/>
      <c r="M6" s="3" t="s">
        <v>69</v>
      </c>
      <c r="N6" s="3">
        <v>100</v>
      </c>
      <c r="O6" s="3"/>
      <c r="P6" s="3"/>
      <c r="Q6" s="18"/>
    </row>
    <row r="7" spans="1:17">
      <c r="A7" s="3">
        <v>104</v>
      </c>
      <c r="B7" s="3" t="str">
        <f t="shared" si="0"/>
        <v>DishName_104</v>
      </c>
      <c r="C7" s="3" t="s">
        <v>70</v>
      </c>
      <c r="D7" s="3" t="s">
        <v>65</v>
      </c>
      <c r="E7" s="3" t="str">
        <f t="shared" si="1"/>
        <v>DishDes_104</v>
      </c>
      <c r="F7" s="3">
        <v>5</v>
      </c>
      <c r="G7" s="3">
        <v>30</v>
      </c>
      <c r="H7" s="3">
        <v>100</v>
      </c>
      <c r="I7" s="3">
        <v>3</v>
      </c>
      <c r="J7" s="3">
        <v>0</v>
      </c>
      <c r="K7" s="3">
        <v>0</v>
      </c>
      <c r="L7" s="3"/>
      <c r="M7" s="3" t="s">
        <v>69</v>
      </c>
      <c r="N7" s="3">
        <v>100</v>
      </c>
      <c r="O7" s="3"/>
      <c r="P7" s="3"/>
      <c r="Q7" s="18"/>
    </row>
    <row r="8" spans="1:17">
      <c r="A8" s="3">
        <v>105</v>
      </c>
      <c r="B8" s="3" t="str">
        <f t="shared" si="0"/>
        <v>DishName_105</v>
      </c>
      <c r="C8" s="3"/>
      <c r="D8" s="3" t="s">
        <v>65</v>
      </c>
      <c r="E8" s="3" t="str">
        <f t="shared" si="1"/>
        <v>DishDes_105</v>
      </c>
      <c r="F8" s="3"/>
      <c r="G8" s="3"/>
      <c r="H8" s="3"/>
      <c r="I8" s="3"/>
      <c r="J8" s="3"/>
      <c r="K8" s="3"/>
      <c r="L8" s="3"/>
      <c r="M8" s="3" t="s">
        <v>69</v>
      </c>
      <c r="N8" s="3">
        <v>100</v>
      </c>
      <c r="O8" s="3"/>
      <c r="P8" s="3"/>
      <c r="Q8" s="18"/>
    </row>
    <row r="9" spans="1:17">
      <c r="A9" s="3">
        <v>106</v>
      </c>
      <c r="B9" s="3" t="str">
        <f t="shared" si="0"/>
        <v>DishName_106</v>
      </c>
      <c r="C9" s="3"/>
      <c r="D9" s="3" t="s">
        <v>65</v>
      </c>
      <c r="E9" s="3" t="str">
        <f t="shared" si="1"/>
        <v>DishDes_106</v>
      </c>
      <c r="F9" s="3"/>
      <c r="G9" s="3"/>
      <c r="H9" s="3"/>
      <c r="I9" s="3"/>
      <c r="J9" s="3"/>
      <c r="K9" s="3"/>
      <c r="L9" s="3"/>
      <c r="M9" s="3" t="s">
        <v>69</v>
      </c>
      <c r="N9" s="3">
        <v>100</v>
      </c>
      <c r="O9" s="3"/>
      <c r="P9" s="3"/>
      <c r="Q9" s="18"/>
    </row>
    <row r="10" spans="1:17">
      <c r="A10" s="3">
        <v>107</v>
      </c>
      <c r="B10" s="3" t="str">
        <f t="shared" si="0"/>
        <v>DishName_107</v>
      </c>
      <c r="C10" s="3"/>
      <c r="D10" s="3" t="s">
        <v>65</v>
      </c>
      <c r="E10" s="3" t="str">
        <f t="shared" si="1"/>
        <v>DishDes_107</v>
      </c>
      <c r="F10" s="3"/>
      <c r="G10" s="3"/>
      <c r="H10" s="3"/>
      <c r="I10" s="3"/>
      <c r="J10" s="3"/>
      <c r="K10" s="3"/>
      <c r="L10" s="3"/>
      <c r="M10" s="3" t="s">
        <v>69</v>
      </c>
      <c r="N10" s="3">
        <v>100</v>
      </c>
      <c r="O10" s="3"/>
      <c r="P10" s="3"/>
      <c r="Q10" s="18"/>
    </row>
    <row r="11" spans="1:17">
      <c r="A11" s="3">
        <v>108</v>
      </c>
      <c r="B11" s="3" t="str">
        <f t="shared" si="0"/>
        <v>DishName_108</v>
      </c>
      <c r="C11" s="3" t="s">
        <v>71</v>
      </c>
      <c r="D11" s="3" t="s">
        <v>65</v>
      </c>
      <c r="E11" s="3" t="str">
        <f t="shared" si="1"/>
        <v>DishDes_108</v>
      </c>
      <c r="F11" s="3">
        <v>5</v>
      </c>
      <c r="G11" s="3">
        <v>8</v>
      </c>
      <c r="H11" s="3">
        <v>80</v>
      </c>
      <c r="I11" s="3">
        <v>3</v>
      </c>
      <c r="J11" s="3">
        <v>0</v>
      </c>
      <c r="K11" s="3">
        <v>2</v>
      </c>
      <c r="L11" s="3"/>
      <c r="M11" s="3" t="s">
        <v>72</v>
      </c>
      <c r="N11" s="3">
        <v>100</v>
      </c>
      <c r="O11" s="3"/>
      <c r="P11" s="3"/>
      <c r="Q11" s="18"/>
    </row>
    <row r="12" spans="1:17">
      <c r="A12" s="3">
        <v>109</v>
      </c>
      <c r="B12" s="3" t="str">
        <f t="shared" si="0"/>
        <v>DishName_109</v>
      </c>
      <c r="C12" s="3" t="s">
        <v>73</v>
      </c>
      <c r="D12" s="3" t="s">
        <v>65</v>
      </c>
      <c r="E12" s="3" t="str">
        <f t="shared" si="1"/>
        <v>DishDes_109</v>
      </c>
      <c r="F12" s="3">
        <v>6</v>
      </c>
      <c r="G12" s="3">
        <v>45</v>
      </c>
      <c r="H12" s="3">
        <v>150</v>
      </c>
      <c r="I12" s="3">
        <v>4</v>
      </c>
      <c r="J12" s="3">
        <v>0</v>
      </c>
      <c r="K12" s="3">
        <v>0</v>
      </c>
      <c r="L12" s="3"/>
      <c r="M12" s="3" t="s">
        <v>72</v>
      </c>
      <c r="N12" s="3">
        <v>100</v>
      </c>
      <c r="O12" s="3"/>
      <c r="P12" s="3"/>
      <c r="Q12" s="18"/>
    </row>
    <row r="13" spans="1:17">
      <c r="A13" s="3">
        <v>110</v>
      </c>
      <c r="B13" s="3" t="str">
        <f t="shared" si="0"/>
        <v>DishName_110</v>
      </c>
      <c r="C13" s="3" t="s">
        <v>74</v>
      </c>
      <c r="D13" s="3" t="s">
        <v>65</v>
      </c>
      <c r="E13" s="3" t="str">
        <f t="shared" si="1"/>
        <v>DishDes_110</v>
      </c>
      <c r="F13" s="3">
        <v>8</v>
      </c>
      <c r="G13" s="3">
        <v>60</v>
      </c>
      <c r="H13" s="3">
        <v>200</v>
      </c>
      <c r="I13" s="3">
        <v>4</v>
      </c>
      <c r="J13" s="3">
        <v>1</v>
      </c>
      <c r="K13" s="3">
        <v>4</v>
      </c>
      <c r="L13" s="3"/>
      <c r="M13" s="3" t="s">
        <v>72</v>
      </c>
      <c r="N13" s="3">
        <v>100</v>
      </c>
      <c r="O13" s="3"/>
      <c r="P13" s="3"/>
      <c r="Q13" s="18"/>
    </row>
    <row r="14" spans="1:17">
      <c r="A14" s="3">
        <v>111</v>
      </c>
      <c r="B14" s="3" t="str">
        <f t="shared" si="0"/>
        <v>DishName_111</v>
      </c>
      <c r="C14" s="3"/>
      <c r="D14" s="3" t="s">
        <v>65</v>
      </c>
      <c r="E14" s="3" t="str">
        <f t="shared" si="1"/>
        <v>DishDes_111</v>
      </c>
      <c r="F14" s="3"/>
      <c r="G14" s="3"/>
      <c r="H14" s="3"/>
      <c r="I14" s="3"/>
      <c r="J14" s="3"/>
      <c r="K14" s="3"/>
      <c r="L14" s="3"/>
      <c r="M14" s="3" t="s">
        <v>75</v>
      </c>
      <c r="N14" s="3">
        <v>100</v>
      </c>
      <c r="O14" s="3"/>
      <c r="P14" s="3"/>
      <c r="Q14" s="18"/>
    </row>
    <row r="15" spans="1:17">
      <c r="A15" s="3">
        <v>112</v>
      </c>
      <c r="B15" s="3" t="str">
        <f t="shared" si="0"/>
        <v>DishName_112</v>
      </c>
      <c r="C15" s="3"/>
      <c r="D15" s="3" t="s">
        <v>65</v>
      </c>
      <c r="E15" s="3" t="str">
        <f t="shared" si="1"/>
        <v>DishDes_112</v>
      </c>
      <c r="F15" s="3"/>
      <c r="G15" s="3"/>
      <c r="H15" s="3"/>
      <c r="I15" s="3"/>
      <c r="J15" s="3"/>
      <c r="K15" s="3"/>
      <c r="L15" s="3"/>
      <c r="M15" s="3" t="s">
        <v>75</v>
      </c>
      <c r="N15" s="3">
        <v>100</v>
      </c>
      <c r="O15" s="3"/>
      <c r="P15" s="3"/>
      <c r="Q15" s="18"/>
    </row>
    <row r="16" spans="1:17">
      <c r="A16" s="3">
        <v>113</v>
      </c>
      <c r="B16" s="3" t="str">
        <f t="shared" si="0"/>
        <v>DishName_113</v>
      </c>
      <c r="C16" s="3"/>
      <c r="D16" s="3" t="s">
        <v>65</v>
      </c>
      <c r="E16" s="3" t="str">
        <f t="shared" si="1"/>
        <v>DishDes_113</v>
      </c>
      <c r="F16" s="3">
        <v>20</v>
      </c>
      <c r="G16" s="3">
        <v>90</v>
      </c>
      <c r="H16" s="3">
        <v>800</v>
      </c>
      <c r="I16" s="3">
        <v>10</v>
      </c>
      <c r="J16" s="3">
        <v>0</v>
      </c>
      <c r="K16" s="3">
        <v>6</v>
      </c>
      <c r="L16" s="3"/>
      <c r="M16" s="3" t="s">
        <v>76</v>
      </c>
      <c r="N16" s="3">
        <v>100</v>
      </c>
      <c r="O16" s="3"/>
      <c r="P16" s="3"/>
      <c r="Q16" s="18"/>
    </row>
    <row r="17" spans="1:17">
      <c r="A17" s="3">
        <v>201</v>
      </c>
      <c r="B17" s="3" t="str">
        <f t="shared" si="0"/>
        <v>DishName_201</v>
      </c>
      <c r="C17" s="3"/>
      <c r="D17" s="3" t="s">
        <v>77</v>
      </c>
      <c r="E17" s="3" t="str">
        <f t="shared" si="1"/>
        <v>DishDes_201</v>
      </c>
      <c r="F17" s="3"/>
      <c r="G17" s="3"/>
      <c r="H17" s="3"/>
      <c r="I17" s="3"/>
      <c r="J17" s="3"/>
      <c r="K17" s="3"/>
      <c r="L17" s="3"/>
      <c r="M17" s="3" t="s">
        <v>66</v>
      </c>
      <c r="N17" s="3">
        <v>100</v>
      </c>
      <c r="O17" s="3"/>
      <c r="P17" s="3"/>
      <c r="Q17" s="18"/>
    </row>
    <row r="18" spans="1:17">
      <c r="A18" s="3">
        <v>202</v>
      </c>
      <c r="B18" s="3" t="str">
        <f t="shared" si="0"/>
        <v>DishName_202</v>
      </c>
      <c r="C18" s="3"/>
      <c r="D18" s="3" t="s">
        <v>77</v>
      </c>
      <c r="E18" s="3" t="str">
        <f t="shared" si="1"/>
        <v>DishDes_202</v>
      </c>
      <c r="F18" s="3"/>
      <c r="G18" s="3"/>
      <c r="H18" s="3"/>
      <c r="I18" s="3"/>
      <c r="J18" s="3"/>
      <c r="K18" s="3"/>
      <c r="L18" s="3"/>
      <c r="M18" s="3" t="s">
        <v>66</v>
      </c>
      <c r="N18" s="3">
        <v>100</v>
      </c>
      <c r="O18" s="3"/>
      <c r="P18" s="3"/>
      <c r="Q18" s="18"/>
    </row>
    <row r="19" spans="1:17">
      <c r="A19" s="3">
        <v>203</v>
      </c>
      <c r="B19" s="3" t="str">
        <f t="shared" si="0"/>
        <v>DishName_203</v>
      </c>
      <c r="C19" s="3"/>
      <c r="D19" s="3" t="s">
        <v>77</v>
      </c>
      <c r="E19" s="3" t="str">
        <f t="shared" si="1"/>
        <v>DishDes_203</v>
      </c>
      <c r="F19" s="3"/>
      <c r="G19" s="3"/>
      <c r="H19" s="3"/>
      <c r="I19" s="3"/>
      <c r="J19" s="3"/>
      <c r="K19" s="3"/>
      <c r="L19" s="3"/>
      <c r="M19" s="3" t="s">
        <v>69</v>
      </c>
      <c r="N19" s="3">
        <v>100</v>
      </c>
      <c r="O19" s="3"/>
      <c r="P19" s="3"/>
      <c r="Q19" s="18"/>
    </row>
    <row r="20" spans="1:17">
      <c r="A20" s="3">
        <v>204</v>
      </c>
      <c r="B20" s="3" t="str">
        <f t="shared" si="0"/>
        <v>DishName_204</v>
      </c>
      <c r="C20" s="3"/>
      <c r="D20" s="3" t="s">
        <v>77</v>
      </c>
      <c r="E20" s="3" t="str">
        <f t="shared" si="1"/>
        <v>DishDes_204</v>
      </c>
      <c r="F20" s="3"/>
      <c r="G20" s="3"/>
      <c r="H20" s="3"/>
      <c r="I20" s="3"/>
      <c r="J20" s="3"/>
      <c r="K20" s="3"/>
      <c r="L20" s="3"/>
      <c r="M20" s="3" t="s">
        <v>69</v>
      </c>
      <c r="N20" s="3">
        <v>100</v>
      </c>
      <c r="O20" s="3"/>
      <c r="P20" s="3"/>
      <c r="Q20" s="18"/>
    </row>
    <row r="21" spans="1:17">
      <c r="A21" s="3">
        <v>205</v>
      </c>
      <c r="B21" s="3" t="str">
        <f t="shared" si="0"/>
        <v>DishName_205</v>
      </c>
      <c r="C21" s="3"/>
      <c r="D21" s="3" t="s">
        <v>77</v>
      </c>
      <c r="E21" s="3" t="str">
        <f t="shared" si="1"/>
        <v>DishDes_205</v>
      </c>
      <c r="F21" s="3"/>
      <c r="G21" s="3"/>
      <c r="H21" s="3"/>
      <c r="I21" s="3"/>
      <c r="J21" s="3"/>
      <c r="K21" s="3"/>
      <c r="L21" s="3"/>
      <c r="M21" s="3" t="s">
        <v>69</v>
      </c>
      <c r="N21" s="3">
        <v>100</v>
      </c>
      <c r="O21" s="3"/>
      <c r="P21" s="3"/>
      <c r="Q21" s="18"/>
    </row>
    <row r="22" spans="1:17">
      <c r="A22" s="3">
        <v>206</v>
      </c>
      <c r="B22" s="3" t="str">
        <f t="shared" si="0"/>
        <v>DishName_206</v>
      </c>
      <c r="C22" s="3"/>
      <c r="D22" s="3" t="s">
        <v>77</v>
      </c>
      <c r="E22" s="3" t="str">
        <f t="shared" si="1"/>
        <v>DishDes_206</v>
      </c>
      <c r="F22" s="3"/>
      <c r="G22" s="3"/>
      <c r="H22" s="3"/>
      <c r="I22" s="3"/>
      <c r="J22" s="3"/>
      <c r="K22" s="3"/>
      <c r="L22" s="3"/>
      <c r="M22" s="3" t="s">
        <v>69</v>
      </c>
      <c r="N22" s="3">
        <v>100</v>
      </c>
      <c r="O22" s="3"/>
      <c r="P22" s="3"/>
      <c r="Q22" s="18"/>
    </row>
    <row r="23" spans="1:17">
      <c r="A23" s="3">
        <v>207</v>
      </c>
      <c r="B23" s="3" t="str">
        <f t="shared" si="0"/>
        <v>DishName_207</v>
      </c>
      <c r="C23" s="3"/>
      <c r="D23" s="3" t="s">
        <v>77</v>
      </c>
      <c r="E23" s="3" t="str">
        <f t="shared" si="1"/>
        <v>DishDes_207</v>
      </c>
      <c r="F23" s="3"/>
      <c r="G23" s="3"/>
      <c r="H23" s="3"/>
      <c r="I23" s="3"/>
      <c r="J23" s="3"/>
      <c r="K23" s="3"/>
      <c r="L23" s="3"/>
      <c r="M23" s="3" t="s">
        <v>69</v>
      </c>
      <c r="N23" s="3">
        <v>100</v>
      </c>
      <c r="O23" s="3"/>
      <c r="P23" s="3"/>
      <c r="Q23" s="18"/>
    </row>
    <row r="24" spans="1:17">
      <c r="A24" s="3">
        <v>208</v>
      </c>
      <c r="B24" s="3" t="str">
        <f t="shared" si="0"/>
        <v>DishName_208</v>
      </c>
      <c r="C24" s="3"/>
      <c r="D24" s="3" t="s">
        <v>77</v>
      </c>
      <c r="E24" s="3" t="str">
        <f t="shared" si="1"/>
        <v>DishDes_208</v>
      </c>
      <c r="F24" s="3"/>
      <c r="G24" s="3"/>
      <c r="H24" s="3"/>
      <c r="I24" s="3"/>
      <c r="J24" s="3"/>
      <c r="K24" s="3"/>
      <c r="L24" s="3"/>
      <c r="M24" s="3" t="s">
        <v>72</v>
      </c>
      <c r="N24" s="3">
        <v>100</v>
      </c>
      <c r="O24" s="3"/>
      <c r="P24" s="3"/>
      <c r="Q24" s="18"/>
    </row>
    <row r="25" spans="1:17">
      <c r="A25" s="3">
        <v>209</v>
      </c>
      <c r="B25" s="3" t="str">
        <f t="shared" ref="B25:B42" si="2">"DishName_"&amp;A25</f>
        <v>DishName_209</v>
      </c>
      <c r="C25" s="3"/>
      <c r="D25" s="3" t="s">
        <v>77</v>
      </c>
      <c r="E25" s="3" t="str">
        <f t="shared" ref="E25:E42" si="3">"DishDes_"&amp;A25</f>
        <v>DishDes_209</v>
      </c>
      <c r="F25" s="3"/>
      <c r="G25" s="3"/>
      <c r="H25" s="3"/>
      <c r="I25" s="3"/>
      <c r="J25" s="3"/>
      <c r="K25" s="3"/>
      <c r="L25" s="3"/>
      <c r="M25" s="3" t="s">
        <v>72</v>
      </c>
      <c r="N25" s="3">
        <v>100</v>
      </c>
      <c r="O25" s="3"/>
      <c r="P25" s="3"/>
      <c r="Q25" s="18"/>
    </row>
    <row r="26" spans="1:17">
      <c r="A26" s="3">
        <v>210</v>
      </c>
      <c r="B26" s="3" t="str">
        <f t="shared" si="2"/>
        <v>DishName_210</v>
      </c>
      <c r="C26" s="3"/>
      <c r="D26" s="3" t="s">
        <v>77</v>
      </c>
      <c r="E26" s="3" t="str">
        <f t="shared" si="3"/>
        <v>DishDes_210</v>
      </c>
      <c r="F26" s="3"/>
      <c r="G26" s="3"/>
      <c r="H26" s="3"/>
      <c r="I26" s="3"/>
      <c r="J26" s="3"/>
      <c r="K26" s="3"/>
      <c r="L26" s="3"/>
      <c r="M26" s="3" t="s">
        <v>72</v>
      </c>
      <c r="N26" s="3">
        <v>100</v>
      </c>
      <c r="O26" s="3"/>
      <c r="P26" s="3"/>
      <c r="Q26" s="18"/>
    </row>
    <row r="27" spans="1:17">
      <c r="A27" s="3">
        <v>211</v>
      </c>
      <c r="B27" s="3" t="str">
        <f t="shared" si="2"/>
        <v>DishName_211</v>
      </c>
      <c r="C27" s="3"/>
      <c r="D27" s="3" t="s">
        <v>77</v>
      </c>
      <c r="E27" s="3" t="str">
        <f t="shared" si="3"/>
        <v>DishDes_211</v>
      </c>
      <c r="F27" s="3"/>
      <c r="G27" s="3"/>
      <c r="H27" s="3"/>
      <c r="I27" s="3"/>
      <c r="J27" s="3"/>
      <c r="K27" s="3"/>
      <c r="L27" s="3"/>
      <c r="M27" s="3" t="s">
        <v>75</v>
      </c>
      <c r="N27" s="3">
        <v>100</v>
      </c>
      <c r="O27" s="3"/>
      <c r="P27" s="3"/>
      <c r="Q27" s="18"/>
    </row>
    <row r="28" spans="1:17">
      <c r="A28" s="3">
        <v>212</v>
      </c>
      <c r="B28" s="3" t="str">
        <f t="shared" si="2"/>
        <v>DishName_212</v>
      </c>
      <c r="C28" s="3"/>
      <c r="D28" s="3" t="s">
        <v>77</v>
      </c>
      <c r="E28" s="3" t="str">
        <f t="shared" si="3"/>
        <v>DishDes_212</v>
      </c>
      <c r="F28" s="3"/>
      <c r="G28" s="3"/>
      <c r="H28" s="3"/>
      <c r="I28" s="3"/>
      <c r="J28" s="3"/>
      <c r="K28" s="3"/>
      <c r="L28" s="3"/>
      <c r="M28" s="3" t="s">
        <v>75</v>
      </c>
      <c r="N28" s="3">
        <v>100</v>
      </c>
      <c r="O28" s="3"/>
      <c r="P28" s="3"/>
      <c r="Q28" s="18"/>
    </row>
    <row r="29" spans="1:17">
      <c r="A29" s="3">
        <v>213</v>
      </c>
      <c r="B29" s="3" t="str">
        <f t="shared" si="2"/>
        <v>DishName_213</v>
      </c>
      <c r="C29" s="3"/>
      <c r="D29" s="3" t="s">
        <v>77</v>
      </c>
      <c r="E29" s="3" t="str">
        <f t="shared" si="3"/>
        <v>DishDes_213</v>
      </c>
      <c r="F29" s="3">
        <v>20</v>
      </c>
      <c r="G29" s="3">
        <v>15</v>
      </c>
      <c r="H29" s="3">
        <v>500</v>
      </c>
      <c r="I29" s="3">
        <v>0</v>
      </c>
      <c r="J29" s="3">
        <v>15</v>
      </c>
      <c r="K29" s="3">
        <v>6</v>
      </c>
      <c r="L29" s="3"/>
      <c r="M29" s="3" t="s">
        <v>76</v>
      </c>
      <c r="N29" s="3">
        <v>100</v>
      </c>
      <c r="O29" s="3"/>
      <c r="P29" s="3"/>
      <c r="Q29" s="18"/>
    </row>
    <row r="30" spans="1:17">
      <c r="A30" s="3">
        <v>301</v>
      </c>
      <c r="B30" s="3" t="str">
        <f t="shared" si="2"/>
        <v>DishName_301</v>
      </c>
      <c r="C30" s="3"/>
      <c r="D30" s="3" t="s">
        <v>78</v>
      </c>
      <c r="E30" s="3" t="str">
        <f t="shared" si="3"/>
        <v>DishDes_301</v>
      </c>
      <c r="F30" s="3"/>
      <c r="G30" s="3"/>
      <c r="H30" s="3"/>
      <c r="I30" s="3"/>
      <c r="J30" s="3"/>
      <c r="K30" s="3"/>
      <c r="L30" s="3"/>
      <c r="M30" s="3" t="s">
        <v>66</v>
      </c>
      <c r="N30" s="3">
        <v>100</v>
      </c>
      <c r="O30" s="3"/>
      <c r="P30" s="3"/>
      <c r="Q30" s="18"/>
    </row>
    <row r="31" spans="1:17">
      <c r="A31" s="3">
        <v>302</v>
      </c>
      <c r="B31" s="3" t="str">
        <f t="shared" si="2"/>
        <v>DishName_302</v>
      </c>
      <c r="C31" s="3"/>
      <c r="D31" s="3" t="s">
        <v>78</v>
      </c>
      <c r="E31" s="3" t="str">
        <f t="shared" si="3"/>
        <v>DishDes_302</v>
      </c>
      <c r="F31" s="3"/>
      <c r="G31" s="3"/>
      <c r="H31" s="3"/>
      <c r="I31" s="3"/>
      <c r="J31" s="3"/>
      <c r="K31" s="3"/>
      <c r="L31" s="3"/>
      <c r="M31" s="3" t="s">
        <v>66</v>
      </c>
      <c r="N31" s="3">
        <v>100</v>
      </c>
      <c r="O31" s="3"/>
      <c r="P31" s="3"/>
      <c r="Q31" s="18"/>
    </row>
    <row r="32" spans="1:17">
      <c r="A32" s="3">
        <v>303</v>
      </c>
      <c r="B32" s="3" t="str">
        <f t="shared" si="2"/>
        <v>DishName_303</v>
      </c>
      <c r="C32" s="3"/>
      <c r="D32" s="3" t="s">
        <v>78</v>
      </c>
      <c r="E32" s="3" t="str">
        <f t="shared" si="3"/>
        <v>DishDes_303</v>
      </c>
      <c r="F32" s="3"/>
      <c r="G32" s="3"/>
      <c r="H32" s="3"/>
      <c r="I32" s="3"/>
      <c r="J32" s="3"/>
      <c r="K32" s="3"/>
      <c r="L32" s="3"/>
      <c r="M32" s="3" t="s">
        <v>69</v>
      </c>
      <c r="N32" s="3">
        <v>100</v>
      </c>
      <c r="O32" s="3"/>
      <c r="P32" s="3"/>
      <c r="Q32" s="18"/>
    </row>
    <row r="33" spans="1:17">
      <c r="A33" s="3">
        <v>304</v>
      </c>
      <c r="B33" s="3" t="str">
        <f t="shared" si="2"/>
        <v>DishName_304</v>
      </c>
      <c r="C33" s="3"/>
      <c r="D33" s="3" t="s">
        <v>78</v>
      </c>
      <c r="E33" s="3" t="str">
        <f t="shared" si="3"/>
        <v>DishDes_304</v>
      </c>
      <c r="F33" s="3"/>
      <c r="G33" s="3"/>
      <c r="H33" s="3"/>
      <c r="I33" s="3"/>
      <c r="J33" s="3"/>
      <c r="K33" s="3"/>
      <c r="L33" s="3"/>
      <c r="M33" s="3" t="s">
        <v>69</v>
      </c>
      <c r="N33" s="3">
        <v>100</v>
      </c>
      <c r="O33" s="3"/>
      <c r="P33" s="3"/>
      <c r="Q33" s="18"/>
    </row>
    <row r="34" spans="1:17">
      <c r="A34" s="3">
        <v>305</v>
      </c>
      <c r="B34" s="3" t="str">
        <f t="shared" si="2"/>
        <v>DishName_305</v>
      </c>
      <c r="C34" s="3"/>
      <c r="D34" s="3" t="s">
        <v>78</v>
      </c>
      <c r="E34" s="3" t="str">
        <f t="shared" si="3"/>
        <v>DishDes_305</v>
      </c>
      <c r="F34" s="3"/>
      <c r="G34" s="3"/>
      <c r="H34" s="3"/>
      <c r="I34" s="3"/>
      <c r="J34" s="3"/>
      <c r="K34" s="3"/>
      <c r="L34" s="3"/>
      <c r="M34" s="3" t="s">
        <v>69</v>
      </c>
      <c r="N34" s="3">
        <v>100</v>
      </c>
      <c r="O34" s="3"/>
      <c r="P34" s="3"/>
      <c r="Q34" s="18"/>
    </row>
    <row r="35" spans="1:17">
      <c r="A35" s="3">
        <v>306</v>
      </c>
      <c r="B35" s="3" t="str">
        <f t="shared" si="2"/>
        <v>DishName_306</v>
      </c>
      <c r="C35" s="3"/>
      <c r="D35" s="3" t="s">
        <v>78</v>
      </c>
      <c r="E35" s="3" t="str">
        <f t="shared" si="3"/>
        <v>DishDes_306</v>
      </c>
      <c r="F35" s="3"/>
      <c r="G35" s="3"/>
      <c r="H35" s="3"/>
      <c r="I35" s="3"/>
      <c r="J35" s="3"/>
      <c r="K35" s="3"/>
      <c r="L35" s="3"/>
      <c r="M35" s="3" t="s">
        <v>69</v>
      </c>
      <c r="N35" s="3">
        <v>100</v>
      </c>
      <c r="O35" s="3"/>
      <c r="P35" s="3"/>
      <c r="Q35" s="18"/>
    </row>
    <row r="36" spans="1:17">
      <c r="A36" s="3">
        <v>307</v>
      </c>
      <c r="B36" s="3" t="str">
        <f t="shared" si="2"/>
        <v>DishName_307</v>
      </c>
      <c r="C36" s="3"/>
      <c r="D36" s="3" t="s">
        <v>78</v>
      </c>
      <c r="E36" s="3" t="str">
        <f t="shared" si="3"/>
        <v>DishDes_307</v>
      </c>
      <c r="F36" s="3"/>
      <c r="G36" s="3"/>
      <c r="H36" s="3"/>
      <c r="I36" s="3"/>
      <c r="J36" s="3"/>
      <c r="K36" s="3"/>
      <c r="L36" s="3"/>
      <c r="M36" s="3" t="s">
        <v>69</v>
      </c>
      <c r="N36" s="3">
        <v>100</v>
      </c>
      <c r="O36" s="3"/>
      <c r="P36" s="3"/>
      <c r="Q36" s="18"/>
    </row>
    <row r="37" spans="1:17">
      <c r="A37" s="3">
        <v>308</v>
      </c>
      <c r="B37" s="3" t="str">
        <f t="shared" si="2"/>
        <v>DishName_308</v>
      </c>
      <c r="C37" s="3"/>
      <c r="D37" s="3" t="s">
        <v>78</v>
      </c>
      <c r="E37" s="3" t="str">
        <f t="shared" si="3"/>
        <v>DishDes_308</v>
      </c>
      <c r="F37" s="3"/>
      <c r="G37" s="3"/>
      <c r="H37" s="3"/>
      <c r="I37" s="3"/>
      <c r="J37" s="3"/>
      <c r="K37" s="3"/>
      <c r="L37" s="3"/>
      <c r="M37" s="3" t="s">
        <v>72</v>
      </c>
      <c r="N37" s="3">
        <v>100</v>
      </c>
      <c r="O37" s="3"/>
      <c r="P37" s="3"/>
      <c r="Q37" s="18"/>
    </row>
    <row r="38" spans="1:17">
      <c r="A38" s="3">
        <v>309</v>
      </c>
      <c r="B38" s="3" t="str">
        <f t="shared" si="2"/>
        <v>DishName_309</v>
      </c>
      <c r="C38" s="3"/>
      <c r="D38" s="3" t="s">
        <v>78</v>
      </c>
      <c r="E38" s="3" t="str">
        <f t="shared" si="3"/>
        <v>DishDes_309</v>
      </c>
      <c r="F38" s="3"/>
      <c r="G38" s="3"/>
      <c r="H38" s="3"/>
      <c r="I38" s="3"/>
      <c r="J38" s="3"/>
      <c r="K38" s="3"/>
      <c r="L38" s="3"/>
      <c r="M38" s="3" t="s">
        <v>72</v>
      </c>
      <c r="N38" s="3">
        <v>100</v>
      </c>
      <c r="O38" s="3"/>
      <c r="P38" s="3"/>
      <c r="Q38" s="18"/>
    </row>
    <row r="39" spans="1:17">
      <c r="A39" s="3">
        <v>310</v>
      </c>
      <c r="B39" s="3" t="str">
        <f t="shared" si="2"/>
        <v>DishName_310</v>
      </c>
      <c r="C39" s="3"/>
      <c r="D39" s="3" t="s">
        <v>78</v>
      </c>
      <c r="E39" s="3" t="str">
        <f t="shared" si="3"/>
        <v>DishDes_310</v>
      </c>
      <c r="F39" s="3"/>
      <c r="G39" s="3"/>
      <c r="H39" s="3"/>
      <c r="I39" s="3"/>
      <c r="J39" s="3"/>
      <c r="K39" s="3"/>
      <c r="L39" s="3"/>
      <c r="M39" s="3" t="s">
        <v>72</v>
      </c>
      <c r="N39" s="3">
        <v>100</v>
      </c>
      <c r="O39" s="3"/>
      <c r="P39" s="3"/>
      <c r="Q39" s="18"/>
    </row>
    <row r="40" spans="1:17">
      <c r="A40" s="3">
        <v>311</v>
      </c>
      <c r="B40" s="3" t="str">
        <f t="shared" si="2"/>
        <v>DishName_311</v>
      </c>
      <c r="C40" s="3"/>
      <c r="D40" s="3" t="s">
        <v>78</v>
      </c>
      <c r="E40" s="3" t="str">
        <f t="shared" si="3"/>
        <v>DishDes_311</v>
      </c>
      <c r="F40" s="3"/>
      <c r="G40" s="3"/>
      <c r="H40" s="3"/>
      <c r="I40" s="3"/>
      <c r="J40" s="3"/>
      <c r="K40" s="3"/>
      <c r="L40" s="3"/>
      <c r="M40" s="3" t="s">
        <v>75</v>
      </c>
      <c r="N40" s="3">
        <v>100</v>
      </c>
      <c r="O40" s="3"/>
      <c r="P40" s="3"/>
      <c r="Q40" s="18"/>
    </row>
    <row r="41" spans="1:17">
      <c r="A41" s="3">
        <v>312</v>
      </c>
      <c r="B41" s="3" t="str">
        <f t="shared" si="2"/>
        <v>DishName_312</v>
      </c>
      <c r="C41" s="3"/>
      <c r="D41" s="3" t="s">
        <v>78</v>
      </c>
      <c r="E41" s="3" t="str">
        <f t="shared" si="3"/>
        <v>DishDes_312</v>
      </c>
      <c r="F41" s="3"/>
      <c r="G41" s="3"/>
      <c r="H41" s="3"/>
      <c r="I41" s="3"/>
      <c r="J41" s="3"/>
      <c r="K41" s="3"/>
      <c r="L41" s="3"/>
      <c r="M41" s="3" t="s">
        <v>75</v>
      </c>
      <c r="N41" s="3">
        <v>100</v>
      </c>
      <c r="O41" s="3"/>
      <c r="P41" s="3"/>
      <c r="Q41" s="18"/>
    </row>
    <row r="42" spans="1:17">
      <c r="A42" s="3">
        <v>313</v>
      </c>
      <c r="B42" s="3" t="str">
        <f t="shared" si="2"/>
        <v>DishName_313</v>
      </c>
      <c r="C42" s="3"/>
      <c r="D42" s="3" t="s">
        <v>78</v>
      </c>
      <c r="E42" s="3" t="str">
        <f t="shared" si="3"/>
        <v>DishDes_313</v>
      </c>
      <c r="F42" s="3">
        <v>20</v>
      </c>
      <c r="G42" s="3">
        <v>100</v>
      </c>
      <c r="H42" s="3">
        <v>1000</v>
      </c>
      <c r="I42" s="3">
        <v>12</v>
      </c>
      <c r="J42" s="3">
        <v>-5</v>
      </c>
      <c r="K42" s="3">
        <v>6</v>
      </c>
      <c r="L42" s="3"/>
      <c r="M42" s="3" t="s">
        <v>76</v>
      </c>
      <c r="N42" s="3">
        <v>100</v>
      </c>
      <c r="O42" s="3"/>
      <c r="P42" s="3"/>
      <c r="Q42" s="18"/>
    </row>
    <row r="43" spans="1:17">
      <c r="A43" s="3">
        <v>401</v>
      </c>
      <c r="B43" s="3" t="str">
        <f t="shared" ref="B43:B55" si="4">"DishName_"&amp;A43</f>
        <v>DishName_401</v>
      </c>
      <c r="C43" s="3"/>
      <c r="D43" s="3" t="s">
        <v>79</v>
      </c>
      <c r="E43" s="3" t="str">
        <f t="shared" ref="E43:E55" si="5">"DishDes_"&amp;A43</f>
        <v>DishDes_401</v>
      </c>
      <c r="F43" s="3"/>
      <c r="G43" s="3"/>
      <c r="H43" s="3"/>
      <c r="I43" s="3"/>
      <c r="J43" s="3"/>
      <c r="K43" s="3"/>
      <c r="L43" s="3"/>
      <c r="M43" s="3" t="s">
        <v>66</v>
      </c>
      <c r="N43" s="3">
        <v>100</v>
      </c>
      <c r="O43" s="3"/>
      <c r="P43" s="3"/>
      <c r="Q43" s="18"/>
    </row>
    <row r="44" spans="1:17">
      <c r="A44" s="3">
        <v>402</v>
      </c>
      <c r="B44" s="3" t="str">
        <f t="shared" si="4"/>
        <v>DishName_402</v>
      </c>
      <c r="C44" s="3"/>
      <c r="D44" s="3" t="s">
        <v>79</v>
      </c>
      <c r="E44" s="3" t="str">
        <f t="shared" si="5"/>
        <v>DishDes_402</v>
      </c>
      <c r="F44" s="3"/>
      <c r="G44" s="3"/>
      <c r="H44" s="3"/>
      <c r="I44" s="3"/>
      <c r="J44" s="3"/>
      <c r="K44" s="3"/>
      <c r="L44" s="3"/>
      <c r="M44" s="3" t="s">
        <v>66</v>
      </c>
      <c r="N44" s="3">
        <v>100</v>
      </c>
      <c r="O44" s="3"/>
      <c r="P44" s="3"/>
      <c r="Q44" s="18"/>
    </row>
    <row r="45" spans="1:17">
      <c r="A45" s="3">
        <v>403</v>
      </c>
      <c r="B45" s="3" t="str">
        <f t="shared" si="4"/>
        <v>DishName_403</v>
      </c>
      <c r="C45" s="3"/>
      <c r="D45" s="3" t="s">
        <v>79</v>
      </c>
      <c r="E45" s="3" t="str">
        <f t="shared" si="5"/>
        <v>DishDes_403</v>
      </c>
      <c r="F45" s="3"/>
      <c r="G45" s="3"/>
      <c r="H45" s="3"/>
      <c r="I45" s="3"/>
      <c r="J45" s="3"/>
      <c r="K45" s="3"/>
      <c r="L45" s="3"/>
      <c r="M45" s="3" t="s">
        <v>69</v>
      </c>
      <c r="N45" s="3">
        <v>100</v>
      </c>
      <c r="O45" s="3"/>
      <c r="P45" s="3"/>
      <c r="Q45" s="18"/>
    </row>
    <row r="46" spans="1:17">
      <c r="A46" s="3">
        <v>404</v>
      </c>
      <c r="B46" s="3" t="str">
        <f t="shared" si="4"/>
        <v>DishName_404</v>
      </c>
      <c r="C46" s="3"/>
      <c r="D46" s="3" t="s">
        <v>79</v>
      </c>
      <c r="E46" s="3" t="str">
        <f t="shared" si="5"/>
        <v>DishDes_404</v>
      </c>
      <c r="F46" s="3"/>
      <c r="G46" s="3"/>
      <c r="H46" s="3"/>
      <c r="I46" s="3"/>
      <c r="J46" s="3"/>
      <c r="K46" s="3"/>
      <c r="L46" s="3"/>
      <c r="M46" s="3" t="s">
        <v>69</v>
      </c>
      <c r="N46" s="3">
        <v>100</v>
      </c>
      <c r="O46" s="3"/>
      <c r="P46" s="3"/>
      <c r="Q46" s="18"/>
    </row>
    <row r="47" spans="1:17">
      <c r="A47" s="3">
        <v>405</v>
      </c>
      <c r="B47" s="3" t="str">
        <f t="shared" si="4"/>
        <v>DishName_405</v>
      </c>
      <c r="C47" s="3"/>
      <c r="D47" s="3" t="s">
        <v>79</v>
      </c>
      <c r="E47" s="3" t="str">
        <f t="shared" si="5"/>
        <v>DishDes_405</v>
      </c>
      <c r="F47" s="3"/>
      <c r="G47" s="3"/>
      <c r="H47" s="3"/>
      <c r="I47" s="3"/>
      <c r="J47" s="3"/>
      <c r="K47" s="3"/>
      <c r="L47" s="3"/>
      <c r="M47" s="3" t="s">
        <v>69</v>
      </c>
      <c r="N47" s="3">
        <v>100</v>
      </c>
      <c r="O47" s="3"/>
      <c r="P47" s="3"/>
      <c r="Q47" s="18"/>
    </row>
    <row r="48" spans="1:17">
      <c r="A48" s="3">
        <v>406</v>
      </c>
      <c r="B48" s="3" t="str">
        <f t="shared" si="4"/>
        <v>DishName_406</v>
      </c>
      <c r="C48" s="3"/>
      <c r="D48" s="3" t="s">
        <v>79</v>
      </c>
      <c r="E48" s="3" t="str">
        <f t="shared" si="5"/>
        <v>DishDes_406</v>
      </c>
      <c r="F48" s="3"/>
      <c r="G48" s="3"/>
      <c r="H48" s="3"/>
      <c r="I48" s="3"/>
      <c r="J48" s="3"/>
      <c r="K48" s="3"/>
      <c r="L48" s="3"/>
      <c r="M48" s="3" t="s">
        <v>69</v>
      </c>
      <c r="N48" s="3">
        <v>100</v>
      </c>
      <c r="O48" s="3"/>
      <c r="P48" s="3"/>
      <c r="Q48" s="18"/>
    </row>
    <row r="49" spans="1:17">
      <c r="A49" s="3">
        <v>407</v>
      </c>
      <c r="B49" s="3" t="str">
        <f t="shared" si="4"/>
        <v>DishName_407</v>
      </c>
      <c r="C49" s="3"/>
      <c r="D49" s="3" t="s">
        <v>79</v>
      </c>
      <c r="E49" s="3" t="str">
        <f t="shared" si="5"/>
        <v>DishDes_407</v>
      </c>
      <c r="F49" s="3"/>
      <c r="G49" s="3"/>
      <c r="H49" s="3"/>
      <c r="I49" s="3"/>
      <c r="J49" s="3"/>
      <c r="K49" s="3"/>
      <c r="L49" s="3"/>
      <c r="M49" s="3" t="s">
        <v>69</v>
      </c>
      <c r="N49" s="3">
        <v>100</v>
      </c>
      <c r="O49" s="3"/>
      <c r="P49" s="3"/>
      <c r="Q49" s="18"/>
    </row>
    <row r="50" spans="1:17">
      <c r="A50" s="3">
        <v>408</v>
      </c>
      <c r="B50" s="3" t="str">
        <f t="shared" si="4"/>
        <v>DishName_408</v>
      </c>
      <c r="C50" s="3"/>
      <c r="D50" s="3" t="s">
        <v>79</v>
      </c>
      <c r="E50" s="3" t="str">
        <f t="shared" si="5"/>
        <v>DishDes_408</v>
      </c>
      <c r="F50" s="3"/>
      <c r="G50" s="3"/>
      <c r="H50" s="3"/>
      <c r="I50" s="3"/>
      <c r="J50" s="3"/>
      <c r="K50" s="3"/>
      <c r="L50" s="3"/>
      <c r="M50" s="3" t="s">
        <v>72</v>
      </c>
      <c r="N50" s="3">
        <v>100</v>
      </c>
      <c r="O50" s="3"/>
      <c r="P50" s="3"/>
      <c r="Q50" s="18"/>
    </row>
    <row r="51" spans="1:17">
      <c r="A51" s="3">
        <v>409</v>
      </c>
      <c r="B51" s="3" t="str">
        <f t="shared" si="4"/>
        <v>DishName_409</v>
      </c>
      <c r="C51" s="3"/>
      <c r="D51" s="3" t="s">
        <v>79</v>
      </c>
      <c r="E51" s="3" t="str">
        <f t="shared" si="5"/>
        <v>DishDes_409</v>
      </c>
      <c r="F51" s="3"/>
      <c r="G51" s="3"/>
      <c r="H51" s="3"/>
      <c r="I51" s="3"/>
      <c r="J51" s="3"/>
      <c r="K51" s="3"/>
      <c r="L51" s="3"/>
      <c r="M51" s="3" t="s">
        <v>72</v>
      </c>
      <c r="N51" s="3">
        <v>100</v>
      </c>
      <c r="O51" s="3"/>
      <c r="P51" s="3"/>
      <c r="Q51" s="18"/>
    </row>
    <row r="52" spans="1:17">
      <c r="A52" s="3">
        <v>410</v>
      </c>
      <c r="B52" s="3" t="str">
        <f t="shared" si="4"/>
        <v>DishName_410</v>
      </c>
      <c r="C52" s="3"/>
      <c r="D52" s="3" t="s">
        <v>79</v>
      </c>
      <c r="E52" s="3" t="str">
        <f t="shared" si="5"/>
        <v>DishDes_410</v>
      </c>
      <c r="F52" s="3"/>
      <c r="G52" s="3"/>
      <c r="H52" s="3"/>
      <c r="I52" s="3"/>
      <c r="J52" s="3"/>
      <c r="K52" s="3"/>
      <c r="L52" s="3"/>
      <c r="M52" s="3" t="s">
        <v>72</v>
      </c>
      <c r="N52" s="3">
        <v>100</v>
      </c>
      <c r="O52" s="3"/>
      <c r="P52" s="3"/>
      <c r="Q52" s="18"/>
    </row>
    <row r="53" spans="1:17">
      <c r="A53" s="3">
        <v>411</v>
      </c>
      <c r="B53" s="3" t="str">
        <f t="shared" si="4"/>
        <v>DishName_411</v>
      </c>
      <c r="C53" s="3"/>
      <c r="D53" s="3" t="s">
        <v>79</v>
      </c>
      <c r="E53" s="3" t="str">
        <f t="shared" si="5"/>
        <v>DishDes_411</v>
      </c>
      <c r="F53" s="3"/>
      <c r="G53" s="3"/>
      <c r="H53" s="3"/>
      <c r="I53" s="3"/>
      <c r="J53" s="3"/>
      <c r="K53" s="3"/>
      <c r="L53" s="3"/>
      <c r="M53" s="3" t="s">
        <v>75</v>
      </c>
      <c r="N53" s="3">
        <v>100</v>
      </c>
      <c r="O53" s="3"/>
      <c r="P53" s="3"/>
      <c r="Q53" s="18"/>
    </row>
    <row r="54" spans="1:17">
      <c r="A54" s="3">
        <v>412</v>
      </c>
      <c r="B54" s="3" t="str">
        <f t="shared" si="4"/>
        <v>DishName_412</v>
      </c>
      <c r="C54" s="3"/>
      <c r="D54" s="3" t="s">
        <v>79</v>
      </c>
      <c r="E54" s="3" t="str">
        <f t="shared" si="5"/>
        <v>DishDes_412</v>
      </c>
      <c r="F54" s="3"/>
      <c r="G54" s="3"/>
      <c r="H54" s="3"/>
      <c r="I54" s="3"/>
      <c r="J54" s="3"/>
      <c r="K54" s="3"/>
      <c r="L54" s="3"/>
      <c r="M54" s="3" t="s">
        <v>75</v>
      </c>
      <c r="N54" s="3">
        <v>100</v>
      </c>
      <c r="O54" s="3"/>
      <c r="P54" s="3"/>
      <c r="Q54" s="18"/>
    </row>
    <row r="55" spans="1:17">
      <c r="A55" s="3">
        <v>413</v>
      </c>
      <c r="B55" s="3" t="str">
        <f t="shared" si="4"/>
        <v>DishName_413</v>
      </c>
      <c r="C55" s="3"/>
      <c r="D55" s="3" t="s">
        <v>79</v>
      </c>
      <c r="E55" s="3" t="str">
        <f t="shared" si="5"/>
        <v>DishDes_413</v>
      </c>
      <c r="F55" s="3">
        <v>20</v>
      </c>
      <c r="G55" s="3">
        <v>120</v>
      </c>
      <c r="H55" s="3">
        <v>1200</v>
      </c>
      <c r="I55" s="3">
        <v>5</v>
      </c>
      <c r="J55" s="3">
        <v>10</v>
      </c>
      <c r="K55" s="3">
        <v>6</v>
      </c>
      <c r="L55" s="3"/>
      <c r="M55" s="3" t="s">
        <v>76</v>
      </c>
      <c r="N55" s="3">
        <v>100</v>
      </c>
      <c r="O55" s="3"/>
      <c r="P55" s="3"/>
      <c r="Q55" s="18"/>
    </row>
  </sheetData>
  <conditionalFormatting sqref="C2">
    <cfRule type="expression" dxfId="0" priority="327">
      <formula>$M2="Blue"</formula>
    </cfRule>
    <cfRule type="expression" dxfId="1" priority="328">
      <formula>$M2="Green"</formula>
    </cfRule>
    <cfRule type="expression" dxfId="2" priority="329">
      <formula>$M2="Purple"</formula>
    </cfRule>
    <cfRule type="expression" dxfId="3" priority="330">
      <formula>$M2="Gold"</formula>
    </cfRule>
  </conditionalFormatting>
  <conditionalFormatting sqref="C4">
    <cfRule type="expression" dxfId="3" priority="351">
      <formula>#REF!="orange"</formula>
    </cfRule>
  </conditionalFormatting>
  <conditionalFormatting sqref="C5">
    <cfRule type="expression" dxfId="2" priority="352">
      <formula>$M$5="purple"</formula>
    </cfRule>
  </conditionalFormatting>
  <conditionalFormatting sqref="D13">
    <cfRule type="expression" dxfId="0" priority="575">
      <formula>$M13="blue"</formula>
    </cfRule>
    <cfRule type="expression" dxfId="1" priority="576">
      <formula>$M13="green"</formula>
    </cfRule>
    <cfRule type="expression" dxfId="2" priority="577">
      <formula>$M13="purple"</formula>
    </cfRule>
    <cfRule type="expression" dxfId="3" priority="578">
      <formula>$M13="orange"</formula>
    </cfRule>
    <cfRule type="expression" dxfId="3" priority="579">
      <formula>#REF!="orange"</formula>
    </cfRule>
    <cfRule type="cellIs" dxfId="4" priority="580" operator="equal">
      <formula>"blue"</formula>
    </cfRule>
    <cfRule type="cellIs" dxfId="5" priority="581" operator="equal">
      <formula>"green"</formula>
    </cfRule>
    <cfRule type="cellIs" priority="582" operator="equal">
      <formula>"white"</formula>
    </cfRule>
  </conditionalFormatting>
  <conditionalFormatting sqref="F13">
    <cfRule type="expression" dxfId="3" priority="298">
      <formula>#REF!="orange"</formula>
    </cfRule>
  </conditionalFormatting>
  <conditionalFormatting sqref="D16">
    <cfRule type="expression" dxfId="0" priority="603">
      <formula>$M16="blue"</formula>
    </cfRule>
    <cfRule type="expression" dxfId="1" priority="604">
      <formula>$M16="green"</formula>
    </cfRule>
    <cfRule type="expression" dxfId="2" priority="605">
      <formula>$M16="purple"</formula>
    </cfRule>
    <cfRule type="expression" dxfId="3" priority="606">
      <formula>$M16="orange"</formula>
    </cfRule>
    <cfRule type="expression" dxfId="3" priority="607">
      <formula>#REF!="orange"</formula>
    </cfRule>
    <cfRule type="cellIs" dxfId="4" priority="608" operator="equal">
      <formula>"blue"</formula>
    </cfRule>
    <cfRule type="cellIs" dxfId="5" priority="609" operator="equal">
      <formula>"green"</formula>
    </cfRule>
    <cfRule type="cellIs" priority="610" operator="equal">
      <formula>"white"</formula>
    </cfRule>
  </conditionalFormatting>
  <conditionalFormatting sqref="F16">
    <cfRule type="expression" dxfId="3" priority="583">
      <formula>#REF!="orange"</formula>
    </cfRule>
  </conditionalFormatting>
  <conditionalFormatting sqref="D19">
    <cfRule type="expression" dxfId="0" priority="557">
      <formula>$M19="blue"</formula>
    </cfRule>
    <cfRule type="expression" dxfId="1" priority="558">
      <formula>$M19="green"</formula>
    </cfRule>
    <cfRule type="expression" dxfId="2" priority="559">
      <formula>$M19="purple"</formula>
    </cfRule>
    <cfRule type="expression" dxfId="3" priority="560">
      <formula>$M19="orange"</formula>
    </cfRule>
    <cfRule type="expression" dxfId="3" priority="561">
      <formula>#REF!="orange"</formula>
    </cfRule>
    <cfRule type="cellIs" dxfId="4" priority="562" operator="equal">
      <formula>"blue"</formula>
    </cfRule>
    <cfRule type="cellIs" dxfId="5" priority="563" operator="equal">
      <formula>"green"</formula>
    </cfRule>
    <cfRule type="cellIs" priority="564" operator="equal">
      <formula>"white"</formula>
    </cfRule>
  </conditionalFormatting>
  <conditionalFormatting sqref="F19">
    <cfRule type="expression" dxfId="3" priority="556">
      <formula>#REF!="orange"</formula>
    </cfRule>
  </conditionalFormatting>
  <conditionalFormatting sqref="F37">
    <cfRule type="expression" dxfId="3" priority="629">
      <formula>$M30="orange"</formula>
    </cfRule>
  </conditionalFormatting>
  <conditionalFormatting sqref="D47">
    <cfRule type="cellIs" priority="111" operator="equal">
      <formula>"white"</formula>
    </cfRule>
    <cfRule type="cellIs" dxfId="5" priority="102" operator="equal">
      <formula>"green"</formula>
    </cfRule>
    <cfRule type="cellIs" dxfId="4" priority="93" operator="equal">
      <formula>"blue"</formula>
    </cfRule>
    <cfRule type="expression" dxfId="3" priority="84">
      <formula>$M44="orange"</formula>
    </cfRule>
    <cfRule type="expression" dxfId="3" priority="75">
      <formula>$M47="orange"</formula>
    </cfRule>
    <cfRule type="expression" dxfId="2" priority="66">
      <formula>$M47="purple"</formula>
    </cfRule>
    <cfRule type="expression" dxfId="1" priority="57">
      <formula>$M47="green"</formula>
    </cfRule>
    <cfRule type="expression" dxfId="0" priority="48">
      <formula>$M47="blue"</formula>
    </cfRule>
  </conditionalFormatting>
  <conditionalFormatting sqref="F47">
    <cfRule type="expression" dxfId="3" priority="255">
      <formula>$M44="orange"</formula>
    </cfRule>
  </conditionalFormatting>
  <conditionalFormatting sqref="N47">
    <cfRule type="cellIs" priority="39" operator="equal">
      <formula>"white"</formula>
    </cfRule>
    <cfRule type="cellIs" dxfId="5" priority="30" operator="equal">
      <formula>"green"</formula>
    </cfRule>
    <cfRule type="cellIs" dxfId="4" priority="21" operator="equal">
      <formula>"blue"</formula>
    </cfRule>
  </conditionalFormatting>
  <conditionalFormatting sqref="D48">
    <cfRule type="cellIs" priority="110" operator="equal">
      <formula>"white"</formula>
    </cfRule>
    <cfRule type="cellIs" dxfId="5" priority="101" operator="equal">
      <formula>"green"</formula>
    </cfRule>
    <cfRule type="cellIs" dxfId="4" priority="92" operator="equal">
      <formula>"blue"</formula>
    </cfRule>
    <cfRule type="expression" dxfId="3" priority="83">
      <formula>$M45="orange"</formula>
    </cfRule>
    <cfRule type="expression" dxfId="3" priority="74">
      <formula>$M48="orange"</formula>
    </cfRule>
    <cfRule type="expression" dxfId="2" priority="65">
      <formula>$M48="purple"</formula>
    </cfRule>
    <cfRule type="expression" dxfId="1" priority="56">
      <formula>$M48="green"</formula>
    </cfRule>
    <cfRule type="expression" dxfId="0" priority="47">
      <formula>$M48="blue"</formula>
    </cfRule>
  </conditionalFormatting>
  <conditionalFormatting sqref="F48">
    <cfRule type="expression" dxfId="3" priority="254">
      <formula>$M45="orange"</formula>
    </cfRule>
  </conditionalFormatting>
  <conditionalFormatting sqref="N48">
    <cfRule type="cellIs" priority="38" operator="equal">
      <formula>"white"</formula>
    </cfRule>
    <cfRule type="cellIs" dxfId="5" priority="29" operator="equal">
      <formula>"green"</formula>
    </cfRule>
    <cfRule type="cellIs" dxfId="4" priority="20" operator="equal">
      <formula>"blue"</formula>
    </cfRule>
  </conditionalFormatting>
  <conditionalFormatting sqref="D49">
    <cfRule type="cellIs" priority="109" operator="equal">
      <formula>"white"</formula>
    </cfRule>
    <cfRule type="cellIs" dxfId="5" priority="100" operator="equal">
      <formula>"green"</formula>
    </cfRule>
    <cfRule type="cellIs" dxfId="4" priority="91" operator="equal">
      <formula>"blue"</formula>
    </cfRule>
    <cfRule type="expression" dxfId="3" priority="82">
      <formula>$M46="orange"</formula>
    </cfRule>
    <cfRule type="expression" dxfId="3" priority="73">
      <formula>$M49="orange"</formula>
    </cfRule>
    <cfRule type="expression" dxfId="2" priority="64">
      <formula>$M49="purple"</formula>
    </cfRule>
    <cfRule type="expression" dxfId="1" priority="55">
      <formula>$M49="green"</formula>
    </cfRule>
    <cfRule type="expression" dxfId="0" priority="46">
      <formula>$M49="blue"</formula>
    </cfRule>
  </conditionalFormatting>
  <conditionalFormatting sqref="F49">
    <cfRule type="expression" dxfId="3" priority="253">
      <formula>$M46="orange"</formula>
    </cfRule>
  </conditionalFormatting>
  <conditionalFormatting sqref="N49">
    <cfRule type="cellIs" priority="37" operator="equal">
      <formula>"white"</formula>
    </cfRule>
    <cfRule type="cellIs" dxfId="5" priority="28" operator="equal">
      <formula>"green"</formula>
    </cfRule>
    <cfRule type="cellIs" dxfId="4" priority="19" operator="equal">
      <formula>"blue"</formula>
    </cfRule>
  </conditionalFormatting>
  <conditionalFormatting sqref="D50">
    <cfRule type="cellIs" priority="108" operator="equal">
      <formula>"white"</formula>
    </cfRule>
    <cfRule type="cellIs" dxfId="5" priority="99" operator="equal">
      <formula>"green"</formula>
    </cfRule>
    <cfRule type="cellIs" dxfId="4" priority="90" operator="equal">
      <formula>"blue"</formula>
    </cfRule>
    <cfRule type="expression" dxfId="3" priority="81">
      <formula>$M47="orange"</formula>
    </cfRule>
    <cfRule type="expression" dxfId="3" priority="72">
      <formula>$M50="orange"</formula>
    </cfRule>
    <cfRule type="expression" dxfId="2" priority="63">
      <formula>$M50="purple"</formula>
    </cfRule>
    <cfRule type="expression" dxfId="1" priority="54">
      <formula>$M50="green"</formula>
    </cfRule>
    <cfRule type="expression" dxfId="0" priority="45">
      <formula>$M50="blue"</formula>
    </cfRule>
  </conditionalFormatting>
  <conditionalFormatting sqref="F50">
    <cfRule type="expression" dxfId="3" priority="252">
      <formula>$M47="orange"</formula>
    </cfRule>
  </conditionalFormatting>
  <conditionalFormatting sqref="N50">
    <cfRule type="cellIs" priority="36" operator="equal">
      <formula>"white"</formula>
    </cfRule>
    <cfRule type="cellIs" dxfId="5" priority="27" operator="equal">
      <formula>"green"</formula>
    </cfRule>
    <cfRule type="cellIs" dxfId="4" priority="18" operator="equal">
      <formula>"blue"</formula>
    </cfRule>
  </conditionalFormatting>
  <conditionalFormatting sqref="B51:O51">
    <cfRule type="expression" dxfId="3" priority="242">
      <formula>$M51="Gold"</formula>
    </cfRule>
    <cfRule type="expression" dxfId="2" priority="233">
      <formula>$M51="Purple"</formula>
    </cfRule>
    <cfRule type="expression" dxfId="1" priority="224">
      <formula>$M51="Green"</formula>
    </cfRule>
    <cfRule type="expression" dxfId="0" priority="215">
      <formula>$M51="Blue"</formula>
    </cfRule>
  </conditionalFormatting>
  <conditionalFormatting sqref="D51">
    <cfRule type="cellIs" priority="107" operator="equal">
      <formula>"white"</formula>
    </cfRule>
    <cfRule type="cellIs" dxfId="5" priority="98" operator="equal">
      <formula>"green"</formula>
    </cfRule>
    <cfRule type="cellIs" dxfId="4" priority="89" operator="equal">
      <formula>"blue"</formula>
    </cfRule>
    <cfRule type="expression" dxfId="3" priority="80">
      <formula>$M48="orange"</formula>
    </cfRule>
    <cfRule type="expression" dxfId="3" priority="71">
      <formula>$M51="orange"</formula>
    </cfRule>
    <cfRule type="expression" dxfId="2" priority="62">
      <formula>$M51="purple"</formula>
    </cfRule>
    <cfRule type="expression" dxfId="1" priority="53">
      <formula>$M51="green"</formula>
    </cfRule>
    <cfRule type="expression" dxfId="0" priority="44">
      <formula>$M51="blue"</formula>
    </cfRule>
  </conditionalFormatting>
  <conditionalFormatting sqref="F51">
    <cfRule type="expression" dxfId="3" priority="251">
      <formula>$M48="orange"</formula>
    </cfRule>
  </conditionalFormatting>
  <conditionalFormatting sqref="N51">
    <cfRule type="cellIs" priority="35" operator="equal">
      <formula>"white"</formula>
    </cfRule>
    <cfRule type="cellIs" dxfId="5" priority="26" operator="equal">
      <formula>"green"</formula>
    </cfRule>
    <cfRule type="cellIs" dxfId="4" priority="17" operator="equal">
      <formula>"blue"</formula>
    </cfRule>
  </conditionalFormatting>
  <conditionalFormatting sqref="B52:O52">
    <cfRule type="expression" dxfId="3" priority="241">
      <formula>$M52="Gold"</formula>
    </cfRule>
    <cfRule type="expression" dxfId="2" priority="232">
      <formula>$M52="Purple"</formula>
    </cfRule>
    <cfRule type="expression" dxfId="1" priority="223">
      <formula>$M52="Green"</formula>
    </cfRule>
    <cfRule type="expression" dxfId="0" priority="214">
      <formula>$M52="Blue"</formula>
    </cfRule>
  </conditionalFormatting>
  <conditionalFormatting sqref="D52">
    <cfRule type="cellIs" priority="106" operator="equal">
      <formula>"white"</formula>
    </cfRule>
    <cfRule type="cellIs" dxfId="5" priority="97" operator="equal">
      <formula>"green"</formula>
    </cfRule>
    <cfRule type="cellIs" dxfId="4" priority="88" operator="equal">
      <formula>"blue"</formula>
    </cfRule>
    <cfRule type="expression" dxfId="3" priority="79">
      <formula>$M49="orange"</formula>
    </cfRule>
    <cfRule type="expression" dxfId="3" priority="70">
      <formula>$M52="orange"</formula>
    </cfRule>
    <cfRule type="expression" dxfId="2" priority="61">
      <formula>$M52="purple"</formula>
    </cfRule>
    <cfRule type="expression" dxfId="1" priority="52">
      <formula>$M52="green"</formula>
    </cfRule>
    <cfRule type="expression" dxfId="0" priority="43">
      <formula>$M52="blue"</formula>
    </cfRule>
  </conditionalFormatting>
  <conditionalFormatting sqref="F52">
    <cfRule type="expression" dxfId="3" priority="250">
      <formula>$M49="orange"</formula>
    </cfRule>
  </conditionalFormatting>
  <conditionalFormatting sqref="N52">
    <cfRule type="cellIs" priority="34" operator="equal">
      <formula>"white"</formula>
    </cfRule>
    <cfRule type="cellIs" dxfId="5" priority="25" operator="equal">
      <formula>"green"</formula>
    </cfRule>
    <cfRule type="cellIs" dxfId="4" priority="16" operator="equal">
      <formula>"blue"</formula>
    </cfRule>
  </conditionalFormatting>
  <conditionalFormatting sqref="B53:O53">
    <cfRule type="expression" dxfId="3" priority="240">
      <formula>$M53="Gold"</formula>
    </cfRule>
    <cfRule type="expression" dxfId="2" priority="231">
      <formula>$M53="Purple"</formula>
    </cfRule>
    <cfRule type="expression" dxfId="1" priority="222">
      <formula>$M53="Green"</formula>
    </cfRule>
    <cfRule type="expression" dxfId="0" priority="213">
      <formula>$M53="Blue"</formula>
    </cfRule>
  </conditionalFormatting>
  <conditionalFormatting sqref="D53">
    <cfRule type="cellIs" priority="105" operator="equal">
      <formula>"white"</formula>
    </cfRule>
    <cfRule type="cellIs" dxfId="5" priority="96" operator="equal">
      <formula>"green"</formula>
    </cfRule>
    <cfRule type="cellIs" dxfId="4" priority="87" operator="equal">
      <formula>"blue"</formula>
    </cfRule>
    <cfRule type="expression" dxfId="3" priority="78">
      <formula>$M50="orange"</formula>
    </cfRule>
    <cfRule type="expression" dxfId="3" priority="69">
      <formula>$M53="orange"</formula>
    </cfRule>
    <cfRule type="expression" dxfId="2" priority="60">
      <formula>$M53="purple"</formula>
    </cfRule>
    <cfRule type="expression" dxfId="1" priority="51">
      <formula>$M53="green"</formula>
    </cfRule>
    <cfRule type="expression" dxfId="0" priority="42">
      <formula>$M53="blue"</formula>
    </cfRule>
  </conditionalFormatting>
  <conditionalFormatting sqref="F53">
    <cfRule type="expression" dxfId="3" priority="249">
      <formula>$M50="orange"</formula>
    </cfRule>
  </conditionalFormatting>
  <conditionalFormatting sqref="N53">
    <cfRule type="cellIs" priority="33" operator="equal">
      <formula>"white"</formula>
    </cfRule>
    <cfRule type="cellIs" dxfId="5" priority="24" operator="equal">
      <formula>"green"</formula>
    </cfRule>
    <cfRule type="cellIs" dxfId="4" priority="15" operator="equal">
      <formula>"blue"</formula>
    </cfRule>
  </conditionalFormatting>
  <conditionalFormatting sqref="B54:O54">
    <cfRule type="expression" dxfId="3" priority="239">
      <formula>$M54="Gold"</formula>
    </cfRule>
    <cfRule type="expression" dxfId="2" priority="230">
      <formula>$M54="Purple"</formula>
    </cfRule>
    <cfRule type="expression" dxfId="1" priority="221">
      <formula>$M54="Green"</formula>
    </cfRule>
    <cfRule type="expression" dxfId="0" priority="212">
      <formula>$M54="Blue"</formula>
    </cfRule>
  </conditionalFormatting>
  <conditionalFormatting sqref="D54">
    <cfRule type="cellIs" priority="104" operator="equal">
      <formula>"white"</formula>
    </cfRule>
    <cfRule type="cellIs" dxfId="5" priority="95" operator="equal">
      <formula>"green"</formula>
    </cfRule>
    <cfRule type="cellIs" dxfId="4" priority="86" operator="equal">
      <formula>"blue"</formula>
    </cfRule>
    <cfRule type="expression" dxfId="3" priority="77">
      <formula>$M51="orange"</formula>
    </cfRule>
    <cfRule type="expression" dxfId="3" priority="68">
      <formula>$M54="orange"</formula>
    </cfRule>
    <cfRule type="expression" dxfId="2" priority="59">
      <formula>$M54="purple"</formula>
    </cfRule>
    <cfRule type="expression" dxfId="1" priority="50">
      <formula>$M54="green"</formula>
    </cfRule>
    <cfRule type="expression" dxfId="0" priority="41">
      <formula>$M54="blue"</formula>
    </cfRule>
  </conditionalFormatting>
  <conditionalFormatting sqref="F54">
    <cfRule type="expression" dxfId="3" priority="248">
      <formula>$M51="orange"</formula>
    </cfRule>
  </conditionalFormatting>
  <conditionalFormatting sqref="N54">
    <cfRule type="cellIs" priority="32" operator="equal">
      <formula>"white"</formula>
    </cfRule>
    <cfRule type="cellIs" dxfId="5" priority="23" operator="equal">
      <formula>"green"</formula>
    </cfRule>
    <cfRule type="cellIs" dxfId="4" priority="14" operator="equal">
      <formula>"blue"</formula>
    </cfRule>
  </conditionalFormatting>
  <conditionalFormatting sqref="B55:O55">
    <cfRule type="expression" dxfId="3" priority="238">
      <formula>$M55="Gold"</formula>
    </cfRule>
    <cfRule type="expression" dxfId="2" priority="229">
      <formula>$M55="Purple"</formula>
    </cfRule>
    <cfRule type="expression" dxfId="1" priority="220">
      <formula>$M55="Green"</formula>
    </cfRule>
    <cfRule type="expression" dxfId="0" priority="211">
      <formula>$M55="Blue"</formula>
    </cfRule>
  </conditionalFormatting>
  <conditionalFormatting sqref="D55">
    <cfRule type="cellIs" priority="103" operator="equal">
      <formula>"white"</formula>
    </cfRule>
    <cfRule type="cellIs" dxfId="5" priority="94" operator="equal">
      <formula>"green"</formula>
    </cfRule>
    <cfRule type="cellIs" dxfId="4" priority="85" operator="equal">
      <formula>"blue"</formula>
    </cfRule>
    <cfRule type="expression" dxfId="3" priority="76">
      <formula>$M52="orange"</formula>
    </cfRule>
    <cfRule type="expression" dxfId="3" priority="67">
      <formula>$M55="orange"</formula>
    </cfRule>
    <cfRule type="expression" dxfId="2" priority="58">
      <formula>$M55="purple"</formula>
    </cfRule>
    <cfRule type="expression" dxfId="1" priority="49">
      <formula>$M55="green"</formula>
    </cfRule>
    <cfRule type="expression" dxfId="0" priority="40">
      <formula>$M55="blue"</formula>
    </cfRule>
  </conditionalFormatting>
  <conditionalFormatting sqref="F55">
    <cfRule type="expression" dxfId="3" priority="247">
      <formula>$M52="orange"</formula>
    </cfRule>
  </conditionalFormatting>
  <conditionalFormatting sqref="N55">
    <cfRule type="cellIs" priority="31" operator="equal">
      <formula>"white"</formula>
    </cfRule>
    <cfRule type="cellIs" dxfId="5" priority="22" operator="equal">
      <formula>"green"</formula>
    </cfRule>
    <cfRule type="cellIs" dxfId="4" priority="13" operator="equal">
      <formula>"blue"</formula>
    </cfRule>
  </conditionalFormatting>
  <conditionalFormatting sqref="A4:A55">
    <cfRule type="expression" dxfId="0" priority="364">
      <formula>$M4="blue"</formula>
    </cfRule>
    <cfRule type="expression" dxfId="1" priority="365">
      <formula>$M4="green"</formula>
    </cfRule>
    <cfRule type="expression" dxfId="2" priority="366">
      <formula>$M4="purple"</formula>
    </cfRule>
    <cfRule type="expression" dxfId="3" priority="367">
      <formula>$M4="orange"</formula>
    </cfRule>
    <cfRule type="expression" dxfId="3" priority="368">
      <formula>#REF!="orange"</formula>
    </cfRule>
    <cfRule type="cellIs" dxfId="4" priority="369" operator="equal">
      <formula>"blue"</formula>
    </cfRule>
    <cfRule type="cellIs" dxfId="5" priority="370" operator="equal">
      <formula>"green"</formula>
    </cfRule>
    <cfRule type="cellIs" priority="371" operator="equal">
      <formula>"white"</formula>
    </cfRule>
  </conditionalFormatting>
  <conditionalFormatting sqref="C4:C10">
    <cfRule type="expression" dxfId="0" priority="347">
      <formula>$M4="blue"</formula>
    </cfRule>
    <cfRule type="expression" dxfId="1" priority="348">
      <formula>$M4="green"</formula>
    </cfRule>
    <cfRule type="expression" dxfId="2" priority="349">
      <formula>$M4="purple"</formula>
    </cfRule>
    <cfRule type="expression" dxfId="3" priority="350">
      <formula>$M4="orange"</formula>
    </cfRule>
    <cfRule type="cellIs" dxfId="4" priority="353" operator="equal">
      <formula>"blue"</formula>
    </cfRule>
    <cfRule type="cellIs" dxfId="5" priority="354" operator="equal">
      <formula>"green"</formula>
    </cfRule>
    <cfRule type="cellIs" priority="355" operator="equal">
      <formula>"white"</formula>
    </cfRule>
  </conditionalFormatting>
  <conditionalFormatting sqref="C11:C13">
    <cfRule type="expression" dxfId="0" priority="317">
      <formula>$M11="blue"</formula>
    </cfRule>
    <cfRule type="expression" dxfId="1" priority="318">
      <formula>$M11="green"</formula>
    </cfRule>
    <cfRule type="expression" dxfId="2" priority="319">
      <formula>$M11="purple"</formula>
    </cfRule>
    <cfRule type="expression" dxfId="3" priority="320">
      <formula>$M11="orange"</formula>
    </cfRule>
    <cfRule type="cellIs" dxfId="4" priority="321" operator="equal">
      <formula>"blue"</formula>
    </cfRule>
    <cfRule type="cellIs" dxfId="5" priority="322" operator="equal">
      <formula>"green"</formula>
    </cfRule>
    <cfRule type="cellIs" priority="323" operator="equal">
      <formula>"white"</formula>
    </cfRule>
  </conditionalFormatting>
  <conditionalFormatting sqref="D5:D10">
    <cfRule type="expression" dxfId="0" priority="331">
      <formula>$M5="blue"</formula>
    </cfRule>
    <cfRule type="expression" dxfId="1" priority="332">
      <formula>$M5="green"</formula>
    </cfRule>
    <cfRule type="expression" dxfId="2" priority="333">
      <formula>$M5="purple"</formula>
    </cfRule>
    <cfRule type="expression" dxfId="3" priority="334">
      <formula>$M5="orange"</formula>
    </cfRule>
    <cfRule type="expression" dxfId="3" priority="335">
      <formula>$M2="orange"</formula>
    </cfRule>
    <cfRule type="cellIs" dxfId="4" priority="336" operator="equal">
      <formula>"blue"</formula>
    </cfRule>
    <cfRule type="cellIs" dxfId="5" priority="337" operator="equal">
      <formula>"green"</formula>
    </cfRule>
    <cfRule type="cellIs" priority="338" operator="equal">
      <formula>"white"</formula>
    </cfRule>
  </conditionalFormatting>
  <conditionalFormatting sqref="D11:D12">
    <cfRule type="expression" dxfId="0" priority="567">
      <formula>$M11="blue"</formula>
    </cfRule>
    <cfRule type="expression" dxfId="1" priority="568">
      <formula>$M11="green"</formula>
    </cfRule>
    <cfRule type="expression" dxfId="2" priority="569">
      <formula>$M11="purple"</formula>
    </cfRule>
    <cfRule type="expression" dxfId="3" priority="570">
      <formula>$M11="orange"</formula>
    </cfRule>
    <cfRule type="expression" dxfId="3" priority="571">
      <formula>$M9="orange"</formula>
    </cfRule>
    <cfRule type="cellIs" dxfId="4" priority="572" operator="equal">
      <formula>"blue"</formula>
    </cfRule>
    <cfRule type="cellIs" dxfId="5" priority="573" operator="equal">
      <formula>"green"</formula>
    </cfRule>
    <cfRule type="cellIs" priority="574" operator="equal">
      <formula>"white"</formula>
    </cfRule>
  </conditionalFormatting>
  <conditionalFormatting sqref="D14:D15">
    <cfRule type="expression" dxfId="0" priority="595">
      <formula>$M14="blue"</formula>
    </cfRule>
    <cfRule type="expression" dxfId="1" priority="596">
      <formula>$M14="green"</formula>
    </cfRule>
    <cfRule type="expression" dxfId="2" priority="597">
      <formula>$M14="purple"</formula>
    </cfRule>
    <cfRule type="expression" dxfId="3" priority="598">
      <formula>$M14="orange"</formula>
    </cfRule>
    <cfRule type="expression" dxfId="3" priority="599">
      <formula>$M12="orange"</formula>
    </cfRule>
    <cfRule type="cellIs" dxfId="4" priority="600" operator="equal">
      <formula>"blue"</formula>
    </cfRule>
    <cfRule type="cellIs" dxfId="5" priority="601" operator="equal">
      <formula>"green"</formula>
    </cfRule>
    <cfRule type="cellIs" priority="602" operator="equal">
      <formula>"white"</formula>
    </cfRule>
  </conditionalFormatting>
  <conditionalFormatting sqref="D17:D18">
    <cfRule type="expression" dxfId="0" priority="548">
      <formula>$M17="blue"</formula>
    </cfRule>
    <cfRule type="expression" dxfId="1" priority="549">
      <formula>$M17="green"</formula>
    </cfRule>
    <cfRule type="expression" dxfId="2" priority="550">
      <formula>$M17="purple"</formula>
    </cfRule>
    <cfRule type="expression" dxfId="3" priority="551">
      <formula>$M17="orange"</formula>
    </cfRule>
    <cfRule type="expression" dxfId="3" priority="552">
      <formula>$M9="orange"</formula>
    </cfRule>
    <cfRule type="cellIs" dxfId="4" priority="553" operator="equal">
      <formula>"blue"</formula>
    </cfRule>
    <cfRule type="cellIs" dxfId="5" priority="554" operator="equal">
      <formula>"green"</formula>
    </cfRule>
    <cfRule type="cellIs" priority="555" operator="equal">
      <formula>"white"</formula>
    </cfRule>
  </conditionalFormatting>
  <conditionalFormatting sqref="D30:D42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$M24="orange"</formula>
    </cfRule>
    <cfRule type="expression" dxfId="3" priority="4">
      <formula>$M30="orange"</formula>
    </cfRule>
    <cfRule type="expression" dxfId="2" priority="3">
      <formula>$M30="purple"</formula>
    </cfRule>
    <cfRule type="expression" dxfId="1" priority="2">
      <formula>$M30="green"</formula>
    </cfRule>
    <cfRule type="expression" dxfId="0" priority="1">
      <formula>$M30="blue"</formula>
    </cfRule>
  </conditionalFormatting>
  <conditionalFormatting sqref="D43:D45">
    <cfRule type="expression" dxfId="0" priority="648">
      <formula>$M43="blue"</formula>
    </cfRule>
    <cfRule type="expression" dxfId="1" priority="649">
      <formula>$M43="green"</formula>
    </cfRule>
    <cfRule type="expression" dxfId="2" priority="650">
      <formula>$M43="purple"</formula>
    </cfRule>
    <cfRule type="expression" dxfId="3" priority="651">
      <formula>$M43="orange"</formula>
    </cfRule>
    <cfRule type="expression" dxfId="3" priority="652">
      <formula>$M37="orange"</formula>
    </cfRule>
    <cfRule type="cellIs" dxfId="4" priority="653" operator="equal">
      <formula>"blue"</formula>
    </cfRule>
    <cfRule type="cellIs" dxfId="5" priority="654" operator="equal">
      <formula>"green"</formula>
    </cfRule>
    <cfRule type="cellIs" priority="655" operator="equal">
      <formula>"white"</formula>
    </cfRule>
  </conditionalFormatting>
  <conditionalFormatting sqref="F11:F12">
    <cfRule type="expression" dxfId="3" priority="565">
      <formula>$M9="orange"</formula>
    </cfRule>
  </conditionalFormatting>
  <conditionalFormatting sqref="F14:F15">
    <cfRule type="expression" dxfId="3" priority="584">
      <formula>$M12="orange"</formula>
    </cfRule>
  </conditionalFormatting>
  <conditionalFormatting sqref="F17:F18">
    <cfRule type="expression" dxfId="3" priority="566">
      <formula>$M9="orange"</formula>
    </cfRule>
  </conditionalFormatting>
  <conditionalFormatting sqref="F30:F31">
    <cfRule type="expression" dxfId="3" priority="619">
      <formula>$M22="orange"</formula>
    </cfRule>
  </conditionalFormatting>
  <conditionalFormatting sqref="F32:F36">
    <cfRule type="expression" dxfId="3" priority="628">
      <formula>$M23="orange"</formula>
    </cfRule>
  </conditionalFormatting>
  <conditionalFormatting sqref="F38:F42">
    <cfRule type="expression" dxfId="3" priority="638">
      <formula>$M32="orange"</formula>
    </cfRule>
  </conditionalFormatting>
  <conditionalFormatting sqref="F43:F45">
    <cfRule type="expression" dxfId="3" priority="647">
      <formula>$M37="orange"</formula>
    </cfRule>
  </conditionalFormatting>
  <conditionalFormatting sqref="M46:M50">
    <cfRule type="expression" dxfId="3" priority="12">
      <formula>$M46="Gold"</formula>
    </cfRule>
    <cfRule type="expression" dxfId="2" priority="11">
      <formula>$M46="Purple"</formula>
    </cfRule>
    <cfRule type="expression" dxfId="1" priority="10">
      <formula>$M46="Green"</formula>
    </cfRule>
    <cfRule type="expression" dxfId="0" priority="9">
      <formula>$M46="Blue"</formula>
    </cfRule>
  </conditionalFormatting>
  <conditionalFormatting sqref="N8:N46">
    <cfRule type="cellIs" priority="294" operator="equal">
      <formula>"white"</formula>
    </cfRule>
    <cfRule type="cellIs" dxfId="5" priority="293" operator="equal">
      <formula>"green"</formula>
    </cfRule>
    <cfRule type="cellIs" dxfId="4" priority="292" operator="equal">
      <formula>"blue"</formula>
    </cfRule>
  </conditionalFormatting>
  <conditionalFormatting sqref="A1:O43 B44:O45 B46:L46 N46:O46 A56:O1048576 A44:A55">
    <cfRule type="expression" dxfId="0" priority="477">
      <formula>$M1="Blue"</formula>
    </cfRule>
    <cfRule type="expression" dxfId="1" priority="478">
      <formula>$M1="Green"</formula>
    </cfRule>
    <cfRule type="expression" dxfId="2" priority="479">
      <formula>$M1="Purple"</formula>
    </cfRule>
    <cfRule type="expression" dxfId="3" priority="481">
      <formula>$M1="Gold"</formula>
    </cfRule>
  </conditionalFormatting>
  <conditionalFormatting sqref="D2:E4 A2:B3 C2 N2:AA7 O8:AA45 E14:L24 F25:L39 E5:E13 B4:B46 F2:L10 C14:C45 F40:F42 E43:F46 N56:AA1048576 R46:AA46 G40:L45 A56:L1048576 E25:E42">
    <cfRule type="cellIs" dxfId="4" priority="484" operator="equal">
      <formula>"blue"</formula>
    </cfRule>
    <cfRule type="cellIs" dxfId="5" priority="485" operator="equal">
      <formula>"green"</formula>
    </cfRule>
    <cfRule type="cellIs" priority="486" operator="equal">
      <formula>"white"</formula>
    </cfRule>
  </conditionalFormatting>
  <conditionalFormatting sqref="B4:B46 D4:L4 E5:E46 N4:AA4">
    <cfRule type="expression" dxfId="3" priority="547">
      <formula>#REF!="orange"</formula>
    </cfRule>
  </conditionalFormatting>
  <conditionalFormatting sqref="F5:F10 F20:F29 F46">
    <cfRule type="expression" dxfId="3" priority="482">
      <formula>$M2="orange"</formula>
    </cfRule>
  </conditionalFormatting>
  <conditionalFormatting sqref="G5:L5 N5:AA5">
    <cfRule type="expression" dxfId="2" priority="483">
      <formula>$M$5="purple"</formula>
    </cfRule>
  </conditionalFormatting>
  <conditionalFormatting sqref="G6 I6:L6">
    <cfRule type="expression" dxfId="0" priority="464">
      <formula>$M6="blue"</formula>
    </cfRule>
    <cfRule type="expression" dxfId="1" priority="465">
      <formula>$M6="green"</formula>
    </cfRule>
    <cfRule type="expression" dxfId="2" priority="466">
      <formula>$M6="purple"</formula>
    </cfRule>
    <cfRule type="expression" dxfId="3" priority="467">
      <formula>$M6="orange"</formula>
    </cfRule>
    <cfRule type="expression" dxfId="3" priority="468">
      <formula>$M5="orange"</formula>
    </cfRule>
  </conditionalFormatting>
  <conditionalFormatting sqref="G7 I7:L7">
    <cfRule type="expression" dxfId="0" priority="537">
      <formula>$M7="blue"</formula>
    </cfRule>
    <cfRule type="expression" dxfId="1" priority="538">
      <formula>$M7="green"</formula>
    </cfRule>
    <cfRule type="expression" dxfId="2" priority="539">
      <formula>$M7="purple"</formula>
    </cfRule>
    <cfRule type="expression" dxfId="3" priority="540">
      <formula>$M7="orange"</formula>
    </cfRule>
    <cfRule type="expression" dxfId="3" priority="541">
      <formula>#REF!="orange"</formula>
    </cfRule>
  </conditionalFormatting>
  <conditionalFormatting sqref="G8 I8:L8">
    <cfRule type="expression" dxfId="0" priority="542">
      <formula>$M8="blue"</formula>
    </cfRule>
    <cfRule type="expression" dxfId="1" priority="543">
      <formula>$M8="green"</formula>
    </cfRule>
    <cfRule type="expression" dxfId="2" priority="544">
      <formula>$M8="purple"</formula>
    </cfRule>
    <cfRule type="expression" dxfId="3" priority="545">
      <formula>$M8="orange"</formula>
    </cfRule>
    <cfRule type="expression" dxfId="3" priority="546">
      <formula>#REF!="orange"</formula>
    </cfRule>
  </conditionalFormatting>
  <conditionalFormatting sqref="G9 I9:L9">
    <cfRule type="expression" dxfId="0" priority="521">
      <formula>$M9="blue"</formula>
    </cfRule>
    <cfRule type="expression" dxfId="1" priority="522">
      <formula>$M9="green"</formula>
    </cfRule>
    <cfRule type="expression" dxfId="2" priority="523">
      <formula>$M9="purple"</formula>
    </cfRule>
    <cfRule type="expression" dxfId="3" priority="524">
      <formula>$M9="orange"</formula>
    </cfRule>
    <cfRule type="expression" dxfId="3" priority="525">
      <formula>$M7="orange"</formula>
    </cfRule>
  </conditionalFormatting>
  <conditionalFormatting sqref="G10 I10:L10">
    <cfRule type="expression" dxfId="0" priority="506">
      <formula>$M10="blue"</formula>
    </cfRule>
    <cfRule type="expression" dxfId="1" priority="507">
      <formula>$M10="green"</formula>
    </cfRule>
    <cfRule type="expression" dxfId="2" priority="508">
      <formula>$M10="purple"</formula>
    </cfRule>
    <cfRule type="expression" dxfId="3" priority="509">
      <formula>$M10="orange"</formula>
    </cfRule>
    <cfRule type="expression" dxfId="3" priority="510">
      <formula>$M8="orange"</formula>
    </cfRule>
  </conditionalFormatting>
  <conditionalFormatting sqref="F11:L13">
    <cfRule type="cellIs" dxfId="4" priority="299" operator="equal">
      <formula>"blue"</formula>
    </cfRule>
    <cfRule type="cellIs" dxfId="5" priority="300" operator="equal">
      <formula>"green"</formula>
    </cfRule>
    <cfRule type="cellIs" priority="301" operator="equal">
      <formula>"white"</formula>
    </cfRule>
  </conditionalFormatting>
  <conditionalFormatting sqref="G11 I11:L11">
    <cfRule type="expression" dxfId="0" priority="312">
      <formula>$M11="blue"</formula>
    </cfRule>
    <cfRule type="expression" dxfId="1" priority="313">
      <formula>$M11="green"</formula>
    </cfRule>
    <cfRule type="expression" dxfId="2" priority="314">
      <formula>$M11="purple"</formula>
    </cfRule>
    <cfRule type="expression" dxfId="3" priority="315">
      <formula>$M11="orange"</formula>
    </cfRule>
    <cfRule type="expression" dxfId="3" priority="316">
      <formula>#REF!="orange"</formula>
    </cfRule>
  </conditionalFormatting>
  <conditionalFormatting sqref="G12 I12:L12">
    <cfRule type="expression" dxfId="0" priority="307">
      <formula>$M12="blue"</formula>
    </cfRule>
    <cfRule type="expression" dxfId="1" priority="308">
      <formula>$M12="green"</formula>
    </cfRule>
    <cfRule type="expression" dxfId="2" priority="309">
      <formula>$M12="purple"</formula>
    </cfRule>
    <cfRule type="expression" dxfId="3" priority="310">
      <formula>$M12="orange"</formula>
    </cfRule>
    <cfRule type="expression" dxfId="3" priority="311">
      <formula>#REF!="orange"</formula>
    </cfRule>
  </conditionalFormatting>
  <conditionalFormatting sqref="G13 I13:L13">
    <cfRule type="expression" dxfId="0" priority="302">
      <formula>$M13="blue"</formula>
    </cfRule>
    <cfRule type="expression" dxfId="1" priority="303">
      <formula>$M13="green"</formula>
    </cfRule>
    <cfRule type="expression" dxfId="2" priority="304">
      <formula>$M13="purple"</formula>
    </cfRule>
    <cfRule type="expression" dxfId="3" priority="305">
      <formula>$M13="orange"</formula>
    </cfRule>
    <cfRule type="expression" dxfId="3" priority="306">
      <formula>$M11="orange"</formula>
    </cfRule>
  </conditionalFormatting>
  <conditionalFormatting sqref="C14 G14 I14:L14">
    <cfRule type="expression" dxfId="0" priority="585">
      <formula>$M14="blue"</formula>
    </cfRule>
    <cfRule type="expression" dxfId="1" priority="586">
      <formula>$M14="green"</formula>
    </cfRule>
    <cfRule type="expression" dxfId="2" priority="587">
      <formula>$M14="purple"</formula>
    </cfRule>
    <cfRule type="expression" dxfId="3" priority="588">
      <formula>$M14="orange"</formula>
    </cfRule>
    <cfRule type="expression" dxfId="3" priority="589">
      <formula>$M13="orange"</formula>
    </cfRule>
  </conditionalFormatting>
  <conditionalFormatting sqref="C15 G15 I15:L15">
    <cfRule type="expression" dxfId="0" priority="590">
      <formula>$M15="blue"</formula>
    </cfRule>
    <cfRule type="expression" dxfId="1" priority="591">
      <formula>$M15="green"</formula>
    </cfRule>
    <cfRule type="expression" dxfId="2" priority="592">
      <formula>$M15="purple"</formula>
    </cfRule>
    <cfRule type="expression" dxfId="3" priority="593">
      <formula>$M15="orange"</formula>
    </cfRule>
    <cfRule type="expression" dxfId="3" priority="594">
      <formula>#REF!="orange"</formula>
    </cfRule>
  </conditionalFormatting>
  <conditionalFormatting sqref="C16 G16 I16:L16">
    <cfRule type="expression" dxfId="0" priority="497">
      <formula>$M16="blue"</formula>
    </cfRule>
    <cfRule type="expression" dxfId="1" priority="498">
      <formula>$M16="green"</formula>
    </cfRule>
    <cfRule type="expression" dxfId="2" priority="499">
      <formula>$M16="purple"</formula>
    </cfRule>
    <cfRule type="expression" dxfId="3" priority="500">
      <formula>$M16="orange"</formula>
    </cfRule>
    <cfRule type="expression" dxfId="3" priority="501">
      <formula>$M14="orange"</formula>
    </cfRule>
  </conditionalFormatting>
  <conditionalFormatting sqref="C17 G17 I17:L17">
    <cfRule type="expression" dxfId="0" priority="527">
      <formula>$M17="blue"</formula>
    </cfRule>
    <cfRule type="expression" dxfId="1" priority="528">
      <formula>$M17="green"</formula>
    </cfRule>
    <cfRule type="expression" dxfId="2" priority="529">
      <formula>$M17="purple"</formula>
    </cfRule>
    <cfRule type="expression" dxfId="3" priority="530">
      <formula>$M17="orange"</formula>
    </cfRule>
    <cfRule type="expression" dxfId="3" priority="531">
      <formula>#REF!="orange"</formula>
    </cfRule>
  </conditionalFormatting>
  <conditionalFormatting sqref="D20:D29 D46">
    <cfRule type="expression" dxfId="0" priority="356">
      <formula>$M20="blue"</formula>
    </cfRule>
    <cfRule type="expression" dxfId="1" priority="357">
      <formula>$M20="green"</formula>
    </cfRule>
    <cfRule type="expression" dxfId="2" priority="358">
      <formula>$M20="purple"</formula>
    </cfRule>
    <cfRule type="expression" dxfId="3" priority="359">
      <formula>$M20="orange"</formula>
    </cfRule>
    <cfRule type="expression" dxfId="3" priority="360">
      <formula>$M17="orange"</formula>
    </cfRule>
    <cfRule type="cellIs" dxfId="4" priority="361" operator="equal">
      <formula>"blue"</formula>
    </cfRule>
    <cfRule type="cellIs" dxfId="5" priority="362" operator="equal">
      <formula>"green"</formula>
    </cfRule>
    <cfRule type="cellIs" priority="363" operator="equal">
      <formula>"white"</formula>
    </cfRule>
  </conditionalFormatting>
  <conditionalFormatting sqref="C46 O46:Q46 G46:L46">
    <cfRule type="cellIs" dxfId="4" priority="417" operator="equal">
      <formula>"blue"</formula>
    </cfRule>
    <cfRule type="cellIs" dxfId="5" priority="432" operator="equal">
      <formula>"green"</formula>
    </cfRule>
    <cfRule type="cellIs" priority="447" operator="equal">
      <formula>"white"</formula>
    </cfRule>
  </conditionalFormatting>
  <conditionalFormatting sqref="B47 E47">
    <cfRule type="expression" dxfId="3" priority="291">
      <formula>#REF!="orange"</formula>
    </cfRule>
  </conditionalFormatting>
  <conditionalFormatting sqref="B47 E47:F47 R47:AA47">
    <cfRule type="cellIs" priority="282" operator="equal">
      <formula>"white"</formula>
    </cfRule>
    <cfRule type="cellIs" dxfId="5" priority="273" operator="equal">
      <formula>"green"</formula>
    </cfRule>
    <cfRule type="cellIs" dxfId="4" priority="264" operator="equal">
      <formula>"blue"</formula>
    </cfRule>
  </conditionalFormatting>
  <conditionalFormatting sqref="B47:L47 N47:O47">
    <cfRule type="expression" dxfId="3" priority="246">
      <formula>$M47="Gold"</formula>
    </cfRule>
    <cfRule type="expression" dxfId="2" priority="237">
      <formula>$M47="Purple"</formula>
    </cfRule>
    <cfRule type="expression" dxfId="1" priority="228">
      <formula>$M47="Green"</formula>
    </cfRule>
    <cfRule type="expression" dxfId="0" priority="219">
      <formula>$M47="Blue"</formula>
    </cfRule>
  </conditionalFormatting>
  <conditionalFormatting sqref="C47 O47:Q47 G47:L47">
    <cfRule type="cellIs" priority="210" operator="equal">
      <formula>"white"</formula>
    </cfRule>
    <cfRule type="cellIs" dxfId="5" priority="201" operator="equal">
      <formula>"green"</formula>
    </cfRule>
    <cfRule type="cellIs" dxfId="4" priority="192" operator="equal">
      <formula>"blue"</formula>
    </cfRule>
  </conditionalFormatting>
  <conditionalFormatting sqref="B48 E48">
    <cfRule type="expression" dxfId="3" priority="290">
      <formula>#REF!="orange"</formula>
    </cfRule>
  </conditionalFormatting>
  <conditionalFormatting sqref="B48 E48:F48 R48:AA48">
    <cfRule type="cellIs" priority="281" operator="equal">
      <formula>"white"</formula>
    </cfRule>
    <cfRule type="cellIs" dxfId="5" priority="272" operator="equal">
      <formula>"green"</formula>
    </cfRule>
    <cfRule type="cellIs" dxfId="4" priority="263" operator="equal">
      <formula>"blue"</formula>
    </cfRule>
  </conditionalFormatting>
  <conditionalFormatting sqref="B48:L48 N48:O48">
    <cfRule type="expression" dxfId="3" priority="245">
      <formula>$M48="Gold"</formula>
    </cfRule>
    <cfRule type="expression" dxfId="2" priority="236">
      <formula>$M48="Purple"</formula>
    </cfRule>
    <cfRule type="expression" dxfId="1" priority="227">
      <formula>$M48="Green"</formula>
    </cfRule>
    <cfRule type="expression" dxfId="0" priority="218">
      <formula>$M48="Blue"</formula>
    </cfRule>
  </conditionalFormatting>
  <conditionalFormatting sqref="C48 O48:Q48 G48:L48">
    <cfRule type="cellIs" priority="209" operator="equal">
      <formula>"white"</formula>
    </cfRule>
    <cfRule type="cellIs" dxfId="5" priority="200" operator="equal">
      <formula>"green"</formula>
    </cfRule>
    <cfRule type="cellIs" dxfId="4" priority="191" operator="equal">
      <formula>"blue"</formula>
    </cfRule>
  </conditionalFormatting>
  <conditionalFormatting sqref="B49 E49">
    <cfRule type="expression" dxfId="3" priority="289">
      <formula>#REF!="orange"</formula>
    </cfRule>
  </conditionalFormatting>
  <conditionalFormatting sqref="B49 E49:F49 R49:AA49">
    <cfRule type="cellIs" priority="280" operator="equal">
      <formula>"white"</formula>
    </cfRule>
    <cfRule type="cellIs" dxfId="5" priority="271" operator="equal">
      <formula>"green"</formula>
    </cfRule>
    <cfRule type="cellIs" dxfId="4" priority="262" operator="equal">
      <formula>"blue"</formula>
    </cfRule>
  </conditionalFormatting>
  <conditionalFormatting sqref="B49:L49 N49:O49">
    <cfRule type="expression" dxfId="3" priority="244">
      <formula>$M49="Gold"</formula>
    </cfRule>
    <cfRule type="expression" dxfId="2" priority="235">
      <formula>$M49="Purple"</formula>
    </cfRule>
    <cfRule type="expression" dxfId="1" priority="226">
      <formula>$M49="Green"</formula>
    </cfRule>
    <cfRule type="expression" dxfId="0" priority="217">
      <formula>$M49="Blue"</formula>
    </cfRule>
  </conditionalFormatting>
  <conditionalFormatting sqref="C49 O49:Q49 G49:L49">
    <cfRule type="cellIs" priority="208" operator="equal">
      <formula>"white"</formula>
    </cfRule>
    <cfRule type="cellIs" dxfId="5" priority="199" operator="equal">
      <formula>"green"</formula>
    </cfRule>
    <cfRule type="cellIs" dxfId="4" priority="190" operator="equal">
      <formula>"blue"</formula>
    </cfRule>
  </conditionalFormatting>
  <conditionalFormatting sqref="B50 E50">
    <cfRule type="expression" dxfId="3" priority="288">
      <formula>#REF!="orange"</formula>
    </cfRule>
  </conditionalFormatting>
  <conditionalFormatting sqref="B50 E50:F50 R50:AA50">
    <cfRule type="cellIs" priority="279" operator="equal">
      <formula>"white"</formula>
    </cfRule>
    <cfRule type="cellIs" dxfId="5" priority="270" operator="equal">
      <formula>"green"</formula>
    </cfRule>
    <cfRule type="cellIs" dxfId="4" priority="261" operator="equal">
      <formula>"blue"</formula>
    </cfRule>
  </conditionalFormatting>
  <conditionalFormatting sqref="B50:L50 N50:O50">
    <cfRule type="expression" dxfId="3" priority="243">
      <formula>$M50="Gold"</formula>
    </cfRule>
    <cfRule type="expression" dxfId="2" priority="234">
      <formula>$M50="Purple"</formula>
    </cfRule>
    <cfRule type="expression" dxfId="1" priority="225">
      <formula>$M50="Green"</formula>
    </cfRule>
    <cfRule type="expression" dxfId="0" priority="216">
      <formula>$M50="Blue"</formula>
    </cfRule>
  </conditionalFormatting>
  <conditionalFormatting sqref="C50 O50:Q50 G50:L50">
    <cfRule type="cellIs" priority="207" operator="equal">
      <formula>"white"</formula>
    </cfRule>
    <cfRule type="cellIs" dxfId="5" priority="198" operator="equal">
      <formula>"green"</formula>
    </cfRule>
    <cfRule type="cellIs" dxfId="4" priority="189" operator="equal">
      <formula>"blue"</formula>
    </cfRule>
  </conditionalFormatting>
  <conditionalFormatting sqref="B51 E51">
    <cfRule type="expression" dxfId="3" priority="287">
      <formula>#REF!="orange"</formula>
    </cfRule>
  </conditionalFormatting>
  <conditionalFormatting sqref="B51 E51:F51 R51:AA51">
    <cfRule type="cellIs" priority="278" operator="equal">
      <formula>"white"</formula>
    </cfRule>
    <cfRule type="cellIs" dxfId="5" priority="269" operator="equal">
      <formula>"green"</formula>
    </cfRule>
    <cfRule type="cellIs" dxfId="4" priority="260" operator="equal">
      <formula>"blue"</formula>
    </cfRule>
  </conditionalFormatting>
  <conditionalFormatting sqref="C51 O51:Q51 G51:L51">
    <cfRule type="cellIs" priority="206" operator="equal">
      <formula>"white"</formula>
    </cfRule>
    <cfRule type="cellIs" dxfId="5" priority="197" operator="equal">
      <formula>"green"</formula>
    </cfRule>
    <cfRule type="cellIs" dxfId="4" priority="188" operator="equal">
      <formula>"blue"</formula>
    </cfRule>
  </conditionalFormatting>
  <conditionalFormatting sqref="B52 E52">
    <cfRule type="expression" dxfId="3" priority="286">
      <formula>#REF!="orange"</formula>
    </cfRule>
  </conditionalFormatting>
  <conditionalFormatting sqref="B52 E52:F52 R52:AA52">
    <cfRule type="cellIs" priority="277" operator="equal">
      <formula>"white"</formula>
    </cfRule>
    <cfRule type="cellIs" dxfId="5" priority="268" operator="equal">
      <formula>"green"</formula>
    </cfRule>
    <cfRule type="cellIs" dxfId="4" priority="259" operator="equal">
      <formula>"blue"</formula>
    </cfRule>
  </conditionalFormatting>
  <conditionalFormatting sqref="C52 O52:Q52 G52:L52">
    <cfRule type="cellIs" priority="205" operator="equal">
      <formula>"white"</formula>
    </cfRule>
    <cfRule type="cellIs" dxfId="5" priority="196" operator="equal">
      <formula>"green"</formula>
    </cfRule>
    <cfRule type="cellIs" dxfId="4" priority="187" operator="equal">
      <formula>"blue"</formula>
    </cfRule>
  </conditionalFormatting>
  <conditionalFormatting sqref="B53 E53">
    <cfRule type="expression" dxfId="3" priority="285">
      <formula>#REF!="orange"</formula>
    </cfRule>
  </conditionalFormatting>
  <conditionalFormatting sqref="B53 E53:F53 R53:AA53">
    <cfRule type="cellIs" priority="276" operator="equal">
      <formula>"white"</formula>
    </cfRule>
    <cfRule type="cellIs" dxfId="5" priority="267" operator="equal">
      <formula>"green"</formula>
    </cfRule>
    <cfRule type="cellIs" dxfId="4" priority="258" operator="equal">
      <formula>"blue"</formula>
    </cfRule>
  </conditionalFormatting>
  <conditionalFormatting sqref="C53 O53:Q53 G53:L53">
    <cfRule type="cellIs" priority="204" operator="equal">
      <formula>"white"</formula>
    </cfRule>
    <cfRule type="cellIs" dxfId="5" priority="195" operator="equal">
      <formula>"green"</formula>
    </cfRule>
    <cfRule type="cellIs" dxfId="4" priority="186" operator="equal">
      <formula>"blue"</formula>
    </cfRule>
  </conditionalFormatting>
  <conditionalFormatting sqref="B54 E54">
    <cfRule type="expression" dxfId="3" priority="284">
      <formula>#REF!="orange"</formula>
    </cfRule>
  </conditionalFormatting>
  <conditionalFormatting sqref="B54 E54:F54 R54:AA54">
    <cfRule type="cellIs" priority="275" operator="equal">
      <formula>"white"</formula>
    </cfRule>
    <cfRule type="cellIs" dxfId="5" priority="266" operator="equal">
      <formula>"green"</formula>
    </cfRule>
    <cfRule type="cellIs" dxfId="4" priority="257" operator="equal">
      <formula>"blue"</formula>
    </cfRule>
  </conditionalFormatting>
  <conditionalFormatting sqref="C54 O54:Q54 G54:L54">
    <cfRule type="cellIs" priority="203" operator="equal">
      <formula>"white"</formula>
    </cfRule>
    <cfRule type="cellIs" dxfId="5" priority="194" operator="equal">
      <formula>"green"</formula>
    </cfRule>
    <cfRule type="cellIs" dxfId="4" priority="185" operator="equal">
      <formula>"blue"</formula>
    </cfRule>
  </conditionalFormatting>
  <conditionalFormatting sqref="B55 E55">
    <cfRule type="expression" dxfId="3" priority="283">
      <formula>#REF!="orange"</formula>
    </cfRule>
  </conditionalFormatting>
  <conditionalFormatting sqref="B55 E55:F55 R55:AA55">
    <cfRule type="cellIs" priority="274" operator="equal">
      <formula>"white"</formula>
    </cfRule>
    <cfRule type="cellIs" dxfId="5" priority="265" operator="equal">
      <formula>"green"</formula>
    </cfRule>
    <cfRule type="cellIs" dxfId="4" priority="256" operator="equal">
      <formula>"blue"</formula>
    </cfRule>
  </conditionalFormatting>
  <conditionalFormatting sqref="C55 O55:Q55 G55:L55">
    <cfRule type="cellIs" priority="202" operator="equal">
      <formula>"white"</formula>
    </cfRule>
    <cfRule type="cellIs" dxfId="5" priority="193" operator="equal">
      <formula>"green"</formula>
    </cfRule>
    <cfRule type="cellIs" dxfId="4" priority="184" operator="equal">
      <formula>"blue"</formula>
    </cfRule>
  </conditionalFormatting>
  <dataValidations count="1">
    <dataValidation type="list" allowBlank="1" showInputMessage="1" showErrorMessage="1" sqref="M30 M31 M51 M52 M53 M54 M55 M2:M10 M11:M13 M14:M16 M17:M24 M25:M29 M32:M33 M34:M36 M37:M39 M40:M42 M43:M45 M46:M50 M56:M1048576">
      <formula1>"White,Green,Blue,Purple,Gold"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1" customWidth="1"/>
    <col min="4" max="4" width="35.75" style="1" customWidth="1"/>
    <col min="5" max="5" width="14.5" customWidth="1"/>
    <col min="6" max="6" width="16.125" style="1" customWidth="1"/>
  </cols>
  <sheetData>
    <row r="1" spans="1:13">
      <c r="A1" s="3"/>
      <c r="B1" s="3"/>
      <c r="C1" s="3"/>
      <c r="D1" s="3"/>
      <c r="E1" s="3"/>
      <c r="F1" s="3"/>
      <c r="G1" s="2"/>
      <c r="H1" s="2"/>
      <c r="I1" s="2"/>
      <c r="J1" s="2"/>
      <c r="K1" s="2"/>
      <c r="L1" s="2"/>
      <c r="M1" s="2"/>
    </row>
    <row r="2" s="10" customFormat="1" spans="1:13">
      <c r="A2" s="4" t="s">
        <v>51</v>
      </c>
      <c r="B2" s="4" t="s">
        <v>52</v>
      </c>
      <c r="C2" s="4" t="s">
        <v>41</v>
      </c>
      <c r="D2" s="4"/>
      <c r="E2" s="4" t="s">
        <v>80</v>
      </c>
      <c r="F2" s="4" t="s">
        <v>81</v>
      </c>
      <c r="G2" s="4"/>
      <c r="H2" s="4"/>
      <c r="I2" s="4"/>
      <c r="J2" s="4"/>
      <c r="K2" s="4"/>
      <c r="L2" s="4"/>
      <c r="M2" s="4"/>
    </row>
    <row r="3" spans="1:13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</row>
    <row r="4" spans="1:13">
      <c r="A4" s="3"/>
      <c r="B4" s="3"/>
      <c r="C4" s="3"/>
      <c r="D4" s="5"/>
      <c r="E4" s="3"/>
      <c r="F4" s="3"/>
      <c r="G4" s="2"/>
      <c r="H4" s="2"/>
      <c r="I4" s="2"/>
      <c r="J4" s="2"/>
      <c r="K4" s="2"/>
      <c r="L4" s="2"/>
      <c r="M4" s="2"/>
    </row>
    <row r="5" spans="1:13">
      <c r="A5" s="3"/>
      <c r="B5" s="3"/>
      <c r="C5" s="3"/>
      <c r="D5" s="5"/>
      <c r="E5" s="3"/>
      <c r="F5" s="3"/>
      <c r="G5" s="2"/>
      <c r="H5" s="2"/>
      <c r="I5" s="2"/>
      <c r="J5" s="2"/>
      <c r="K5" s="2"/>
      <c r="L5" s="2"/>
      <c r="M5" s="2"/>
    </row>
    <row r="6" spans="1:13">
      <c r="A6" s="3"/>
      <c r="B6" s="3"/>
      <c r="C6" s="3"/>
      <c r="D6" s="5"/>
      <c r="E6" s="3"/>
      <c r="F6" s="3"/>
      <c r="G6" s="2"/>
      <c r="H6" s="2"/>
      <c r="I6" s="2"/>
      <c r="J6" s="2"/>
      <c r="K6" s="2"/>
      <c r="L6" s="2"/>
      <c r="M6" s="2"/>
    </row>
    <row r="7" spans="1:13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</row>
    <row r="8" spans="1:13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</row>
    <row r="9" spans="1:13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</row>
    <row r="10" spans="1:13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</row>
    <row r="11" spans="1:13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</row>
    <row r="12" spans="1:13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</row>
    <row r="13" spans="1:13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</row>
    <row r="14" spans="1:13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</row>
    <row r="15" spans="1:13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</row>
    <row r="16" spans="1:13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</row>
    <row r="17" spans="1:13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</row>
    <row r="18" spans="1:13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</row>
    <row r="19" spans="1:13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</row>
    <row r="20" spans="1:13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</row>
    <row r="21" spans="1:13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</row>
    <row r="22" spans="1:13">
      <c r="A22" s="3"/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</row>
    <row r="23" spans="1:13">
      <c r="A23" s="3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</row>
    <row r="24" spans="1:13">
      <c r="A24" s="3"/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</row>
    <row r="25" spans="1:13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</row>
    <row r="26" spans="1:13">
      <c r="A26" s="3"/>
      <c r="B26" s="3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</row>
    <row r="27" spans="1:13">
      <c r="A27" s="3"/>
      <c r="B27" s="3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</row>
    <row r="28" spans="1:13">
      <c r="A28" s="3"/>
      <c r="B28" s="3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</row>
    <row r="29" spans="1:13">
      <c r="A29" s="3"/>
      <c r="B29" s="3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</row>
    <row r="30" spans="1:13">
      <c r="A30" s="3"/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</row>
    <row r="31" spans="1:13">
      <c r="A31" s="3"/>
      <c r="B31" s="3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</row>
    <row r="32" spans="1:13">
      <c r="A32" s="3"/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pane ySplit="3" topLeftCell="A13" activePane="bottomLeft" state="frozen"/>
      <selection/>
      <selection pane="bottomLeft" activeCell="H24" sqref="H24"/>
    </sheetView>
  </sheetViews>
  <sheetFormatPr defaultColWidth="9" defaultRowHeight="13.5"/>
  <cols>
    <col min="1" max="1" width="6.25" customWidth="1"/>
    <col min="2" max="2" width="14.25" customWidth="1"/>
    <col min="3" max="3" width="15.5" style="1" customWidth="1"/>
    <col min="4" max="5" width="14.125" style="1" customWidth="1"/>
    <col min="6" max="6" width="46" customWidth="1"/>
    <col min="7" max="7" width="16.125" style="1" customWidth="1"/>
  </cols>
  <sheetData>
    <row r="1" spans="1:14">
      <c r="A1" s="3"/>
      <c r="B1" s="3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</row>
    <row r="2" customFormat="1" spans="1:14">
      <c r="A2" s="3"/>
      <c r="B2" s="3"/>
      <c r="C2" s="3" t="s">
        <v>41</v>
      </c>
      <c r="D2" s="3"/>
      <c r="E2" s="3" t="s">
        <v>82</v>
      </c>
      <c r="F2" s="3" t="s">
        <v>83</v>
      </c>
      <c r="G2" s="3"/>
      <c r="H2" s="2"/>
      <c r="I2" s="2"/>
      <c r="J2" s="2"/>
      <c r="K2" s="2"/>
      <c r="L2" s="2"/>
      <c r="M2" s="2"/>
      <c r="N2" s="2"/>
    </row>
    <row r="3" s="10" customFormat="1" spans="1:14">
      <c r="A3" s="4" t="s">
        <v>51</v>
      </c>
      <c r="B3" s="4" t="s">
        <v>52</v>
      </c>
      <c r="C3" s="4"/>
      <c r="D3" s="4" t="s">
        <v>54</v>
      </c>
      <c r="E3" s="4" t="s">
        <v>53</v>
      </c>
      <c r="F3" s="4" t="s">
        <v>84</v>
      </c>
      <c r="G3" s="4"/>
      <c r="H3" s="4"/>
      <c r="I3" s="4"/>
      <c r="J3" s="4"/>
      <c r="K3" s="4"/>
      <c r="L3" s="4"/>
      <c r="M3" s="4"/>
      <c r="N3" s="4"/>
    </row>
    <row r="4" spans="1:14">
      <c r="A4" s="3">
        <v>101</v>
      </c>
      <c r="B4" s="3" t="str">
        <f>"SkillName_"&amp;A4</f>
        <v>SkillName_101</v>
      </c>
      <c r="C4" s="3" t="s">
        <v>85</v>
      </c>
      <c r="D4" s="3" t="str">
        <f>"SkillDes_"&amp;A4</f>
        <v>SkillDes_101</v>
      </c>
      <c r="E4" s="3" t="s">
        <v>86</v>
      </c>
      <c r="F4" s="3" t="s">
        <v>87</v>
      </c>
      <c r="G4" s="3"/>
      <c r="H4" s="2"/>
      <c r="I4" s="2"/>
      <c r="J4" s="2"/>
      <c r="K4" s="2"/>
      <c r="L4" s="2"/>
      <c r="M4" s="2"/>
      <c r="N4" s="2"/>
    </row>
    <row r="5" spans="1:14">
      <c r="A5" s="3">
        <v>102</v>
      </c>
      <c r="B5" s="3" t="str">
        <f>"SkillName_"&amp;A5</f>
        <v>SkillName_102</v>
      </c>
      <c r="C5" s="3" t="s">
        <v>88</v>
      </c>
      <c r="D5" s="3" t="str">
        <f t="shared" ref="D5:D38" si="0">"SkillDes_"&amp;A5</f>
        <v>SkillDes_102</v>
      </c>
      <c r="E5" s="3" t="s">
        <v>86</v>
      </c>
      <c r="F5" s="3" t="s">
        <v>89</v>
      </c>
      <c r="G5" s="3"/>
      <c r="H5" s="2"/>
      <c r="I5" s="2"/>
      <c r="J5" s="2"/>
      <c r="K5" s="2"/>
      <c r="L5" s="2"/>
      <c r="M5" s="2"/>
      <c r="N5" s="2"/>
    </row>
    <row r="6" spans="1:14">
      <c r="A6" s="3">
        <v>103</v>
      </c>
      <c r="B6" s="3" t="str">
        <f>"SkillName_"&amp;A6</f>
        <v>SkillName_103</v>
      </c>
      <c r="C6" s="3" t="s">
        <v>90</v>
      </c>
      <c r="D6" s="3" t="str">
        <f t="shared" si="0"/>
        <v>SkillDes_103</v>
      </c>
      <c r="E6" s="3" t="s">
        <v>86</v>
      </c>
      <c r="F6" s="3" t="s">
        <v>91</v>
      </c>
      <c r="G6" s="3"/>
      <c r="H6" s="2"/>
      <c r="I6" s="2"/>
      <c r="J6" s="2"/>
      <c r="K6" s="2"/>
      <c r="L6" s="2"/>
      <c r="M6" s="2"/>
      <c r="N6" s="2"/>
    </row>
    <row r="7" spans="1:14">
      <c r="A7" s="3">
        <v>104</v>
      </c>
      <c r="B7" s="3" t="str">
        <f>"SkillName_"&amp;A7</f>
        <v>SkillName_104</v>
      </c>
      <c r="C7" s="3" t="s">
        <v>92</v>
      </c>
      <c r="D7" s="3" t="str">
        <f t="shared" si="0"/>
        <v>SkillDes_104</v>
      </c>
      <c r="E7" s="3" t="s">
        <v>86</v>
      </c>
      <c r="F7" s="3" t="s">
        <v>93</v>
      </c>
      <c r="G7" s="3"/>
      <c r="H7" s="2"/>
      <c r="I7" s="2"/>
      <c r="J7" s="2"/>
      <c r="K7" s="2"/>
      <c r="L7" s="2"/>
      <c r="M7" s="2"/>
      <c r="N7" s="2"/>
    </row>
    <row r="8" spans="1:14">
      <c r="A8" s="3">
        <v>105</v>
      </c>
      <c r="B8" s="3" t="str">
        <f>"SkillName_"&amp;A8</f>
        <v>SkillName_105</v>
      </c>
      <c r="C8" s="3" t="s">
        <v>94</v>
      </c>
      <c r="D8" s="3" t="str">
        <f t="shared" si="0"/>
        <v>SkillDes_105</v>
      </c>
      <c r="E8" s="3" t="s">
        <v>95</v>
      </c>
      <c r="F8" s="3" t="s">
        <v>87</v>
      </c>
      <c r="G8" s="3"/>
      <c r="H8" s="2"/>
      <c r="I8" s="2"/>
      <c r="J8" s="2"/>
      <c r="K8" s="2"/>
      <c r="L8" s="2"/>
      <c r="M8" s="2"/>
      <c r="N8" s="2"/>
    </row>
    <row r="9" spans="1:14">
      <c r="A9" s="3">
        <v>106</v>
      </c>
      <c r="B9" s="3" t="str">
        <f>"SkillName_"&amp;A9</f>
        <v>SkillName_106</v>
      </c>
      <c r="C9" s="3" t="s">
        <v>96</v>
      </c>
      <c r="D9" s="3" t="str">
        <f t="shared" si="0"/>
        <v>SkillDes_106</v>
      </c>
      <c r="E9" s="3" t="s">
        <v>95</v>
      </c>
      <c r="F9" s="3" t="s">
        <v>89</v>
      </c>
      <c r="G9" s="3"/>
      <c r="H9" s="2"/>
      <c r="I9" s="2"/>
      <c r="J9" s="2"/>
      <c r="K9" s="2"/>
      <c r="L9" s="2"/>
      <c r="M9" s="2"/>
      <c r="N9" s="2"/>
    </row>
    <row r="10" spans="1:14">
      <c r="A10" s="3">
        <v>107</v>
      </c>
      <c r="B10" s="3" t="str">
        <f>"SkillName_"&amp;A10</f>
        <v>SkillName_107</v>
      </c>
      <c r="C10" s="3" t="s">
        <v>97</v>
      </c>
      <c r="D10" s="3" t="str">
        <f t="shared" si="0"/>
        <v>SkillDes_107</v>
      </c>
      <c r="E10" s="3" t="s">
        <v>95</v>
      </c>
      <c r="F10" s="3" t="s">
        <v>91</v>
      </c>
      <c r="G10" s="3"/>
      <c r="H10" s="2"/>
      <c r="I10" s="2"/>
      <c r="J10" s="2"/>
      <c r="K10" s="2"/>
      <c r="L10" s="2"/>
      <c r="M10" s="2"/>
      <c r="N10" s="2"/>
    </row>
    <row r="11" spans="1:14">
      <c r="A11" s="3">
        <v>108</v>
      </c>
      <c r="B11" s="3" t="str">
        <f>"SkillName_"&amp;A11</f>
        <v>SkillName_108</v>
      </c>
      <c r="C11" s="3" t="s">
        <v>98</v>
      </c>
      <c r="D11" s="3" t="str">
        <f t="shared" si="0"/>
        <v>SkillDes_108</v>
      </c>
      <c r="E11" s="3" t="s">
        <v>95</v>
      </c>
      <c r="F11" s="3" t="s">
        <v>93</v>
      </c>
      <c r="G11" s="3"/>
      <c r="H11" s="2"/>
      <c r="I11" s="2"/>
      <c r="J11" s="2"/>
      <c r="K11" s="2"/>
      <c r="L11" s="2"/>
      <c r="M11" s="2"/>
      <c r="N11" s="2"/>
    </row>
    <row r="12" spans="1:14">
      <c r="A12" s="3">
        <v>109</v>
      </c>
      <c r="B12" s="3" t="str">
        <f>"SkillName_"&amp;A12</f>
        <v>SkillName_109</v>
      </c>
      <c r="C12" s="3" t="s">
        <v>99</v>
      </c>
      <c r="D12" s="3" t="str">
        <f t="shared" si="0"/>
        <v>SkillDes_109</v>
      </c>
      <c r="E12" s="3" t="s">
        <v>100</v>
      </c>
      <c r="F12" s="3" t="s">
        <v>87</v>
      </c>
      <c r="G12" s="3"/>
      <c r="H12" s="2"/>
      <c r="I12" s="2"/>
      <c r="J12" s="2"/>
      <c r="K12" s="2"/>
      <c r="L12" s="2"/>
      <c r="M12" s="2"/>
      <c r="N12" s="2"/>
    </row>
    <row r="13" spans="1:14">
      <c r="A13" s="3">
        <v>110</v>
      </c>
      <c r="B13" s="3" t="str">
        <f>"SkillName_"&amp;A13</f>
        <v>SkillName_110</v>
      </c>
      <c r="C13" s="3" t="s">
        <v>101</v>
      </c>
      <c r="D13" s="3" t="str">
        <f t="shared" si="0"/>
        <v>SkillDes_110</v>
      </c>
      <c r="E13" s="3" t="s">
        <v>100</v>
      </c>
      <c r="F13" s="3" t="s">
        <v>89</v>
      </c>
      <c r="G13" s="3"/>
      <c r="H13" s="2"/>
      <c r="I13" s="2"/>
      <c r="J13" s="2"/>
      <c r="K13" s="2"/>
      <c r="L13" s="2"/>
      <c r="M13" s="2"/>
      <c r="N13" s="2"/>
    </row>
    <row r="14" spans="1:14">
      <c r="A14" s="3">
        <v>111</v>
      </c>
      <c r="B14" s="3" t="str">
        <f>"SkillName_"&amp;A14</f>
        <v>SkillName_111</v>
      </c>
      <c r="C14" s="3" t="s">
        <v>102</v>
      </c>
      <c r="D14" s="3" t="str">
        <f t="shared" si="0"/>
        <v>SkillDes_111</v>
      </c>
      <c r="E14" s="3" t="s">
        <v>100</v>
      </c>
      <c r="F14" s="3" t="s">
        <v>91</v>
      </c>
      <c r="G14" s="3"/>
      <c r="H14" s="2"/>
      <c r="I14" s="2"/>
      <c r="J14" s="2"/>
      <c r="K14" s="2"/>
      <c r="L14" s="2"/>
      <c r="M14" s="2"/>
      <c r="N14" s="2"/>
    </row>
    <row r="15" spans="1:14">
      <c r="A15" s="3">
        <v>112</v>
      </c>
      <c r="B15" s="3" t="str">
        <f>"SkillName_"&amp;A15</f>
        <v>SkillName_112</v>
      </c>
      <c r="C15" s="3" t="s">
        <v>103</v>
      </c>
      <c r="D15" s="3" t="str">
        <f t="shared" si="0"/>
        <v>SkillDes_112</v>
      </c>
      <c r="E15" s="3" t="s">
        <v>100</v>
      </c>
      <c r="F15" s="3" t="s">
        <v>93</v>
      </c>
      <c r="G15" s="3"/>
      <c r="H15" s="2"/>
      <c r="I15" s="2"/>
      <c r="J15" s="2"/>
      <c r="K15" s="2"/>
      <c r="L15" s="2"/>
      <c r="M15" s="2"/>
      <c r="N15" s="2"/>
    </row>
    <row r="16" spans="1:14">
      <c r="A16" s="3">
        <v>113</v>
      </c>
      <c r="B16" s="3" t="str">
        <f>"SkillName_"&amp;A16</f>
        <v>SkillName_113</v>
      </c>
      <c r="C16" s="3" t="s">
        <v>104</v>
      </c>
      <c r="D16" s="3" t="str">
        <f t="shared" si="0"/>
        <v>SkillDes_113</v>
      </c>
      <c r="E16" s="3" t="s">
        <v>105</v>
      </c>
      <c r="F16" s="3" t="s">
        <v>87</v>
      </c>
      <c r="G16" s="3"/>
      <c r="H16" s="2"/>
      <c r="I16" s="2"/>
      <c r="J16" s="2"/>
      <c r="K16" s="2"/>
      <c r="L16" s="2"/>
      <c r="M16" s="2"/>
      <c r="N16" s="2"/>
    </row>
    <row r="17" spans="1:14">
      <c r="A17" s="3">
        <v>114</v>
      </c>
      <c r="B17" s="3" t="str">
        <f>"SkillName_"&amp;A17</f>
        <v>SkillName_114</v>
      </c>
      <c r="C17" s="3" t="s">
        <v>106</v>
      </c>
      <c r="D17" s="3" t="str">
        <f t="shared" si="0"/>
        <v>SkillDes_114</v>
      </c>
      <c r="E17" s="3" t="s">
        <v>105</v>
      </c>
      <c r="F17" s="3" t="s">
        <v>89</v>
      </c>
      <c r="G17" s="3"/>
      <c r="H17" s="2"/>
      <c r="I17" s="2"/>
      <c r="J17" s="2"/>
      <c r="K17" s="2"/>
      <c r="L17" s="2"/>
      <c r="M17" s="2"/>
      <c r="N17" s="2"/>
    </row>
    <row r="18" spans="1:14">
      <c r="A18" s="3">
        <v>115</v>
      </c>
      <c r="B18" s="3" t="str">
        <f>"SkillName_"&amp;A18</f>
        <v>SkillName_115</v>
      </c>
      <c r="C18" s="3" t="s">
        <v>107</v>
      </c>
      <c r="D18" s="3" t="str">
        <f t="shared" si="0"/>
        <v>SkillDes_115</v>
      </c>
      <c r="E18" s="3" t="s">
        <v>105</v>
      </c>
      <c r="F18" s="3" t="s">
        <v>91</v>
      </c>
      <c r="G18" s="3"/>
      <c r="H18" s="2"/>
      <c r="I18" s="2"/>
      <c r="J18" s="2"/>
      <c r="K18" s="2"/>
      <c r="L18" s="2"/>
      <c r="M18" s="2"/>
      <c r="N18" s="2"/>
    </row>
    <row r="19" spans="1:14">
      <c r="A19" s="3">
        <v>116</v>
      </c>
      <c r="B19" s="3" t="str">
        <f>"SkillName_"&amp;A19</f>
        <v>SkillName_116</v>
      </c>
      <c r="C19" s="3" t="s">
        <v>108</v>
      </c>
      <c r="D19" s="3" t="str">
        <f t="shared" si="0"/>
        <v>SkillDes_116</v>
      </c>
      <c r="E19" s="3" t="s">
        <v>105</v>
      </c>
      <c r="F19" s="3" t="s">
        <v>93</v>
      </c>
      <c r="G19" s="3"/>
      <c r="H19" s="2"/>
      <c r="I19" s="2"/>
      <c r="J19" s="2"/>
      <c r="K19" s="2"/>
      <c r="L19" s="2"/>
      <c r="M19" s="2"/>
      <c r="N19" s="2"/>
    </row>
    <row r="20" spans="1:14">
      <c r="A20" s="3">
        <v>201</v>
      </c>
      <c r="B20" s="3" t="str">
        <f>"SkillName_"&amp;A20</f>
        <v>SkillName_201</v>
      </c>
      <c r="C20" s="3" t="s">
        <v>109</v>
      </c>
      <c r="D20" s="3" t="str">
        <f t="shared" si="0"/>
        <v>SkillDes_201</v>
      </c>
      <c r="E20" s="3" t="s">
        <v>110</v>
      </c>
      <c r="F20" s="3" t="s">
        <v>111</v>
      </c>
      <c r="G20" s="3"/>
      <c r="H20" s="2"/>
      <c r="I20" s="2"/>
      <c r="J20" s="2"/>
      <c r="K20" s="2"/>
      <c r="L20" s="2"/>
      <c r="M20" s="2"/>
      <c r="N20" s="2"/>
    </row>
    <row r="21" spans="1:14">
      <c r="A21" s="3">
        <v>202</v>
      </c>
      <c r="B21" s="3" t="str">
        <f>"SkillName_"&amp;A21</f>
        <v>SkillName_202</v>
      </c>
      <c r="C21" s="3" t="s">
        <v>112</v>
      </c>
      <c r="D21" s="3" t="str">
        <f t="shared" si="0"/>
        <v>SkillDes_202</v>
      </c>
      <c r="E21" s="3" t="s">
        <v>110</v>
      </c>
      <c r="F21" s="3" t="s">
        <v>113</v>
      </c>
      <c r="G21" s="3"/>
      <c r="H21" s="2"/>
      <c r="I21" s="2"/>
      <c r="J21" s="2"/>
      <c r="K21" s="2"/>
      <c r="L21" s="2"/>
      <c r="M21" s="2"/>
      <c r="N21" s="2"/>
    </row>
    <row r="22" spans="1:14">
      <c r="A22" s="3">
        <v>203</v>
      </c>
      <c r="B22" s="3" t="str">
        <f>"SkillName_"&amp;A22</f>
        <v>SkillName_203</v>
      </c>
      <c r="C22" s="3" t="s">
        <v>114</v>
      </c>
      <c r="D22" s="3" t="str">
        <f t="shared" si="0"/>
        <v>SkillDes_203</v>
      </c>
      <c r="E22" s="3" t="s">
        <v>110</v>
      </c>
      <c r="F22" s="3" t="s">
        <v>115</v>
      </c>
      <c r="G22" s="3"/>
      <c r="H22" s="2"/>
      <c r="I22" s="2"/>
      <c r="J22" s="2"/>
      <c r="K22" s="2"/>
      <c r="L22" s="2"/>
      <c r="M22" s="2"/>
      <c r="N22" s="2"/>
    </row>
    <row r="23" spans="1:14">
      <c r="A23" s="3">
        <v>204</v>
      </c>
      <c r="B23" s="3" t="str">
        <f>"SkillName_"&amp;A23</f>
        <v>SkillName_204</v>
      </c>
      <c r="C23" s="14" t="s">
        <v>116</v>
      </c>
      <c r="D23" s="3" t="str">
        <f t="shared" si="0"/>
        <v>SkillDes_204</v>
      </c>
      <c r="E23" s="3" t="s">
        <v>117</v>
      </c>
      <c r="F23" s="3" t="s">
        <v>118</v>
      </c>
      <c r="G23" s="3"/>
      <c r="H23" s="2"/>
      <c r="I23" s="2"/>
      <c r="J23" s="2"/>
      <c r="K23" s="2"/>
      <c r="L23" s="2"/>
      <c r="M23" s="2"/>
      <c r="N23" s="2"/>
    </row>
    <row r="24" spans="1:14">
      <c r="A24" s="3">
        <v>205</v>
      </c>
      <c r="B24" s="3" t="str">
        <f>"SkillName_"&amp;A24</f>
        <v>SkillName_205</v>
      </c>
      <c r="C24" s="14" t="s">
        <v>119</v>
      </c>
      <c r="D24" s="3" t="str">
        <f t="shared" si="0"/>
        <v>SkillDes_205</v>
      </c>
      <c r="E24" s="3" t="s">
        <v>117</v>
      </c>
      <c r="F24" s="3" t="s">
        <v>120</v>
      </c>
      <c r="G24" s="3"/>
      <c r="H24" s="2"/>
      <c r="I24" s="2"/>
      <c r="J24" s="2"/>
      <c r="K24" s="2"/>
      <c r="L24" s="2"/>
      <c r="M24" s="2"/>
      <c r="N24" s="2"/>
    </row>
    <row r="25" spans="1:14">
      <c r="A25" s="3">
        <v>207</v>
      </c>
      <c r="B25" s="3" t="str">
        <f>"SkillName_"&amp;A25</f>
        <v>SkillName_207</v>
      </c>
      <c r="C25" s="14" t="s">
        <v>121</v>
      </c>
      <c r="D25" s="3" t="str">
        <f>"SkillDes_"&amp;A25</f>
        <v>SkillDes_207</v>
      </c>
      <c r="E25" s="3" t="s">
        <v>122</v>
      </c>
      <c r="F25" s="3" t="s">
        <v>118</v>
      </c>
      <c r="G25" s="3"/>
      <c r="H25" s="2"/>
      <c r="I25" s="2"/>
      <c r="J25" s="2"/>
      <c r="K25" s="2"/>
      <c r="L25" s="2"/>
      <c r="M25" s="2"/>
      <c r="N25" s="2"/>
    </row>
    <row r="26" spans="1:14">
      <c r="A26" s="3">
        <v>208</v>
      </c>
      <c r="B26" s="3" t="str">
        <f>"SkillName_"&amp;A26</f>
        <v>SkillName_208</v>
      </c>
      <c r="C26" s="14" t="s">
        <v>123</v>
      </c>
      <c r="D26" s="3" t="str">
        <f>"SkillDes_"&amp;A26</f>
        <v>SkillDes_208</v>
      </c>
      <c r="E26" s="3" t="s">
        <v>122</v>
      </c>
      <c r="F26" s="3" t="s">
        <v>120</v>
      </c>
      <c r="G26" s="3"/>
      <c r="H26" s="2"/>
      <c r="I26" s="2"/>
      <c r="J26" s="2"/>
      <c r="K26" s="2"/>
      <c r="L26" s="2"/>
      <c r="M26" s="2"/>
      <c r="N26" s="2"/>
    </row>
    <row r="27" spans="1:14">
      <c r="A27" s="3">
        <v>210</v>
      </c>
      <c r="B27" s="3" t="str">
        <f>"SkillName_"&amp;A27</f>
        <v>SkillName_210</v>
      </c>
      <c r="C27" s="3" t="s">
        <v>124</v>
      </c>
      <c r="D27" s="3" t="str">
        <f>"SkillDes_"&amp;A27</f>
        <v>SkillDes_210</v>
      </c>
      <c r="E27" s="3" t="s">
        <v>125</v>
      </c>
      <c r="F27" s="3" t="s">
        <v>126</v>
      </c>
      <c r="G27" s="3"/>
      <c r="H27" s="2"/>
      <c r="I27" s="2"/>
      <c r="J27" s="2"/>
      <c r="K27" s="2"/>
      <c r="L27" s="2"/>
      <c r="M27" s="2"/>
      <c r="N27" s="2"/>
    </row>
    <row r="28" spans="1:14">
      <c r="A28" s="3">
        <v>211</v>
      </c>
      <c r="B28" s="3" t="str">
        <f>"SkillName_"&amp;A28</f>
        <v>SkillName_211</v>
      </c>
      <c r="C28" s="3" t="s">
        <v>127</v>
      </c>
      <c r="D28" s="3" t="str">
        <f>"SkillDes_"&amp;A28</f>
        <v>SkillDes_211</v>
      </c>
      <c r="E28" s="3" t="s">
        <v>125</v>
      </c>
      <c r="F28" s="3" t="s">
        <v>128</v>
      </c>
      <c r="G28" s="3"/>
      <c r="H28" s="2"/>
      <c r="I28" s="2"/>
      <c r="J28" s="2"/>
      <c r="K28" s="2"/>
      <c r="L28" s="2"/>
      <c r="M28" s="2"/>
      <c r="N28" s="2"/>
    </row>
    <row r="29" spans="1:14">
      <c r="A29" s="3">
        <v>301</v>
      </c>
      <c r="B29" s="3" t="str">
        <f>"SkillName_"&amp;A29</f>
        <v>SkillName_301</v>
      </c>
      <c r="C29" s="3" t="s">
        <v>129</v>
      </c>
      <c r="D29" s="3" t="str">
        <f>"SkillDes_"&amp;A29</f>
        <v>SkillDes_301</v>
      </c>
      <c r="E29" s="3" t="s">
        <v>130</v>
      </c>
      <c r="F29" s="3" t="s">
        <v>131</v>
      </c>
      <c r="G29" s="3"/>
      <c r="H29" s="2"/>
      <c r="I29" s="2"/>
      <c r="J29" s="2"/>
      <c r="K29" s="2"/>
      <c r="L29" s="2"/>
      <c r="M29" s="2"/>
      <c r="N29" s="2"/>
    </row>
    <row r="30" spans="1:14">
      <c r="A30" s="3">
        <v>302</v>
      </c>
      <c r="B30" s="3" t="str">
        <f>"SkillName_"&amp;A30</f>
        <v>SkillName_302</v>
      </c>
      <c r="C30" s="3" t="s">
        <v>132</v>
      </c>
      <c r="D30" s="3" t="str">
        <f>"SkillDes_"&amp;A30</f>
        <v>SkillDes_302</v>
      </c>
      <c r="E30" s="3" t="s">
        <v>133</v>
      </c>
      <c r="F30" s="3" t="s">
        <v>131</v>
      </c>
      <c r="G30" s="3"/>
      <c r="H30" s="2"/>
      <c r="I30" s="2"/>
      <c r="J30" s="2"/>
      <c r="K30" s="2"/>
      <c r="L30" s="2"/>
      <c r="M30" s="2"/>
      <c r="N30" s="2"/>
    </row>
    <row r="31" spans="1:14">
      <c r="A31" s="3">
        <v>303</v>
      </c>
      <c r="B31" s="3" t="str">
        <f>"SkillName_"&amp;A31</f>
        <v>SkillName_303</v>
      </c>
      <c r="C31" s="3" t="s">
        <v>134</v>
      </c>
      <c r="D31" s="3" t="str">
        <f>"SkillDes_"&amp;A31</f>
        <v>SkillDes_303</v>
      </c>
      <c r="E31" s="3" t="s">
        <v>135</v>
      </c>
      <c r="F31" s="3" t="s">
        <v>131</v>
      </c>
      <c r="G31" s="3"/>
      <c r="H31" s="2"/>
      <c r="I31" s="2"/>
      <c r="J31" s="2"/>
      <c r="K31" s="2"/>
      <c r="L31" s="2"/>
      <c r="M31" s="2"/>
      <c r="N31" s="2"/>
    </row>
    <row r="32" spans="1:14">
      <c r="A32" s="3">
        <v>304</v>
      </c>
      <c r="B32" s="3" t="str">
        <f>"SkillName_"&amp;A32</f>
        <v>SkillName_304</v>
      </c>
      <c r="C32" s="3" t="s">
        <v>136</v>
      </c>
      <c r="D32" s="3" t="str">
        <f t="shared" ref="D32:D38" si="1">"SkillDes_"&amp;A32</f>
        <v>SkillDes_304</v>
      </c>
      <c r="E32" s="3" t="s">
        <v>137</v>
      </c>
      <c r="F32" s="3" t="s">
        <v>131</v>
      </c>
      <c r="G32" s="3"/>
      <c r="H32" s="2"/>
      <c r="I32" s="2"/>
      <c r="J32" s="2"/>
      <c r="K32" s="2"/>
      <c r="L32" s="2"/>
      <c r="M32" s="2"/>
      <c r="N32" s="2"/>
    </row>
    <row r="33" spans="1:14">
      <c r="A33" s="3">
        <v>305</v>
      </c>
      <c r="B33" s="3" t="str">
        <f t="shared" ref="B33:B38" si="2">"SkillName_"&amp;A33</f>
        <v>SkillName_305</v>
      </c>
      <c r="C33" s="3" t="s">
        <v>138</v>
      </c>
      <c r="D33" s="3" t="str">
        <f t="shared" si="1"/>
        <v>SkillDes_305</v>
      </c>
      <c r="E33" s="3" t="s">
        <v>139</v>
      </c>
      <c r="F33" s="3" t="s">
        <v>140</v>
      </c>
      <c r="G33" s="3"/>
      <c r="H33" s="2"/>
      <c r="I33" s="2"/>
      <c r="J33" s="2"/>
      <c r="K33" s="2"/>
      <c r="L33" s="2"/>
      <c r="M33" s="2"/>
      <c r="N33" s="2"/>
    </row>
    <row r="34" spans="1:14">
      <c r="A34" s="3">
        <v>306</v>
      </c>
      <c r="B34" s="3" t="str">
        <f t="shared" si="2"/>
        <v>SkillName_306</v>
      </c>
      <c r="C34" s="3" t="s">
        <v>141</v>
      </c>
      <c r="D34" s="3" t="str">
        <f t="shared" si="1"/>
        <v>SkillDes_306</v>
      </c>
      <c r="E34" s="3" t="s">
        <v>142</v>
      </c>
      <c r="F34" s="3" t="s">
        <v>140</v>
      </c>
      <c r="G34" s="3"/>
      <c r="H34" s="2"/>
      <c r="I34" s="2"/>
      <c r="J34" s="2"/>
      <c r="K34" s="2"/>
      <c r="L34" s="2"/>
      <c r="M34" s="2"/>
      <c r="N34" s="2"/>
    </row>
    <row r="35" spans="1:14">
      <c r="A35" s="3">
        <v>307</v>
      </c>
      <c r="B35" s="3" t="str">
        <f t="shared" si="2"/>
        <v>SkillName_307</v>
      </c>
      <c r="C35" s="3" t="s">
        <v>143</v>
      </c>
      <c r="D35" s="3" t="str">
        <f t="shared" si="1"/>
        <v>SkillDes_307</v>
      </c>
      <c r="E35" s="3" t="s">
        <v>144</v>
      </c>
      <c r="F35" s="3" t="s">
        <v>140</v>
      </c>
      <c r="G35" s="3"/>
      <c r="H35" s="2"/>
      <c r="I35" s="2"/>
      <c r="J35" s="2"/>
      <c r="K35" s="2"/>
      <c r="L35" s="2"/>
      <c r="M35" s="2"/>
      <c r="N35" s="2"/>
    </row>
    <row r="36" spans="1:14">
      <c r="A36" s="3">
        <v>308</v>
      </c>
      <c r="B36" s="3" t="str">
        <f t="shared" si="2"/>
        <v>SkillName_308</v>
      </c>
      <c r="C36" s="3" t="s">
        <v>145</v>
      </c>
      <c r="D36" s="3" t="str">
        <f t="shared" si="1"/>
        <v>SkillDes_308</v>
      </c>
      <c r="E36" s="3" t="s">
        <v>146</v>
      </c>
      <c r="F36" s="3" t="s">
        <v>140</v>
      </c>
      <c r="G36" s="3"/>
      <c r="H36" s="2"/>
      <c r="I36" s="2"/>
      <c r="J36" s="2"/>
      <c r="K36" s="2"/>
      <c r="L36" s="2"/>
      <c r="M36" s="2"/>
      <c r="N36" s="2"/>
    </row>
    <row r="37" spans="1:14">
      <c r="A37" s="3">
        <v>309</v>
      </c>
      <c r="B37" s="3" t="str">
        <f t="shared" si="2"/>
        <v>SkillName_309</v>
      </c>
      <c r="C37" s="3" t="s">
        <v>147</v>
      </c>
      <c r="D37" s="3" t="str">
        <f t="shared" si="1"/>
        <v>SkillDes_309</v>
      </c>
      <c r="E37" s="3" t="s">
        <v>148</v>
      </c>
      <c r="F37" s="3" t="s">
        <v>149</v>
      </c>
      <c r="G37" s="3"/>
      <c r="H37" s="2"/>
      <c r="I37" s="2"/>
      <c r="J37" s="2"/>
      <c r="K37" s="2"/>
      <c r="L37" s="2"/>
      <c r="M37" s="2"/>
      <c r="N37" s="2"/>
    </row>
    <row r="38" spans="1:14">
      <c r="A38" s="3">
        <v>310</v>
      </c>
      <c r="B38" s="3" t="str">
        <f t="shared" si="2"/>
        <v>SkillName_310</v>
      </c>
      <c r="C38" s="3" t="s">
        <v>150</v>
      </c>
      <c r="D38" s="3" t="str">
        <f t="shared" si="1"/>
        <v>SkillDes_310</v>
      </c>
      <c r="E38" s="3" t="s">
        <v>151</v>
      </c>
      <c r="F38" s="3" t="s">
        <v>149</v>
      </c>
      <c r="G38" s="3"/>
      <c r="H38" s="2"/>
      <c r="I38" s="2"/>
      <c r="J38" s="2"/>
      <c r="K38" s="2"/>
      <c r="L38" s="2"/>
      <c r="M38" s="2"/>
      <c r="N38" s="2"/>
    </row>
    <row r="39" spans="1:14">
      <c r="A39" s="3">
        <v>311</v>
      </c>
      <c r="B39" s="3" t="str">
        <f>"SkillName_"&amp;A39</f>
        <v>SkillName_311</v>
      </c>
      <c r="C39" s="3" t="s">
        <v>152</v>
      </c>
      <c r="D39" s="3" t="str">
        <f>"SkillDes_"&amp;A39</f>
        <v>SkillDes_311</v>
      </c>
      <c r="E39" s="3" t="s">
        <v>153</v>
      </c>
      <c r="F39" s="3" t="s">
        <v>154</v>
      </c>
      <c r="G39" s="3"/>
      <c r="H39" s="2"/>
      <c r="I39" s="2"/>
      <c r="J39" s="2"/>
      <c r="K39" s="2"/>
      <c r="L39" s="2"/>
      <c r="M39" s="2"/>
      <c r="N39" s="2"/>
    </row>
    <row r="40" spans="1:14">
      <c r="A40" s="3">
        <v>312</v>
      </c>
      <c r="B40" s="3" t="str">
        <f>"SkillName_"&amp;A40</f>
        <v>SkillName_312</v>
      </c>
      <c r="C40" s="3" t="s">
        <v>155</v>
      </c>
      <c r="D40" s="3" t="str">
        <f t="shared" ref="D40:D42" si="3">"SkillDes_"&amp;A40</f>
        <v>SkillDes_312</v>
      </c>
      <c r="E40" s="3" t="s">
        <v>153</v>
      </c>
      <c r="F40" s="3" t="s">
        <v>156</v>
      </c>
      <c r="G40" s="3"/>
      <c r="H40" s="2"/>
      <c r="I40" s="2"/>
      <c r="J40" s="2"/>
      <c r="K40" s="2"/>
      <c r="L40" s="2"/>
      <c r="M40" s="2"/>
      <c r="N40" s="2"/>
    </row>
    <row r="41" spans="1:14">
      <c r="A41" s="3">
        <v>313</v>
      </c>
      <c r="B41" s="3" t="str">
        <f>"SkillName_"&amp;A41</f>
        <v>SkillName_313</v>
      </c>
      <c r="C41" s="3" t="s">
        <v>157</v>
      </c>
      <c r="D41" s="3" t="str">
        <f t="shared" si="3"/>
        <v>SkillDes_313</v>
      </c>
      <c r="E41" s="3" t="s">
        <v>158</v>
      </c>
      <c r="F41" s="3" t="s">
        <v>159</v>
      </c>
      <c r="G41" s="3"/>
      <c r="H41" s="2"/>
      <c r="I41" s="2"/>
      <c r="J41" s="2"/>
      <c r="K41" s="2"/>
      <c r="L41" s="2"/>
      <c r="M41" s="2"/>
      <c r="N41" s="2"/>
    </row>
    <row r="42" spans="1:14">
      <c r="A42" s="3">
        <v>314</v>
      </c>
      <c r="B42" s="3" t="str">
        <f>"SkillName_"&amp;A42</f>
        <v>SkillName_314</v>
      </c>
      <c r="C42" s="3" t="s">
        <v>160</v>
      </c>
      <c r="D42" s="3" t="str">
        <f t="shared" si="3"/>
        <v>SkillDes_314</v>
      </c>
      <c r="E42" s="3" t="s">
        <v>161</v>
      </c>
      <c r="F42" s="3" t="s">
        <v>162</v>
      </c>
      <c r="G42" s="3"/>
      <c r="H42" s="2"/>
      <c r="I42" s="2"/>
      <c r="J42" s="2"/>
      <c r="K42" s="2"/>
      <c r="L42" s="2"/>
      <c r="M42" s="2"/>
      <c r="N42" s="2"/>
    </row>
  </sheetData>
  <conditionalFormatting sqref="F20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B3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C38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D38:F38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B42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C42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D42:E42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F42:N42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F21:F22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F23:F24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F25:F26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F27:F28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$A1:$XFD3">
    <cfRule type="expression" dxfId="0" priority="273">
      <formula>#REF!="blue"</formula>
    </cfRule>
    <cfRule type="expression" dxfId="1" priority="274">
      <formula>#REF!="green"</formula>
    </cfRule>
    <cfRule type="expression" dxfId="2" priority="275">
      <formula>#REF!="purple"</formula>
    </cfRule>
    <cfRule type="expression" dxfId="3" priority="276">
      <formula>#REF!="orange"</formula>
    </cfRule>
  </conditionalFormatting>
  <conditionalFormatting sqref="A1:P3">
    <cfRule type="cellIs" dxfId="4" priority="277" operator="equal">
      <formula>"blue"</formula>
    </cfRule>
    <cfRule type="cellIs" dxfId="5" priority="278" operator="equal">
      <formula>"green"</formula>
    </cfRule>
    <cfRule type="cellIs" priority="279" operator="equal">
      <formula>"white"</formula>
    </cfRule>
  </conditionalFormatting>
  <conditionalFormatting sqref="A4:E4 C27:C36 D5:E37 D39:E41 A5:A42 C5:C7 F4:N7 G20:N28 F29:N37 G38:N38">
    <cfRule type="expression" dxfId="0" priority="265">
      <formula>#REF!="blue"</formula>
    </cfRule>
    <cfRule type="expression" dxfId="1" priority="266">
      <formula>#REF!="green"</formula>
    </cfRule>
    <cfRule type="expression" dxfId="2" priority="267">
      <formula>#REF!="purple"</formula>
    </cfRule>
    <cfRule type="expression" dxfId="3" priority="268">
      <formula>#REF!="orange"</formula>
    </cfRule>
    <cfRule type="expression" dxfId="3" priority="269">
      <formula>#REF!="orange"</formula>
    </cfRule>
    <cfRule type="cellIs" dxfId="4" priority="270" operator="equal">
      <formula>"blue"</formula>
    </cfRule>
    <cfRule type="cellIs" dxfId="5" priority="271" operator="equal">
      <formula>"green"</formula>
    </cfRule>
    <cfRule type="cellIs" priority="272" operator="equal">
      <formula>"white"</formula>
    </cfRule>
  </conditionalFormatting>
  <conditionalFormatting sqref="B5:B37 B39:B4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C8:C11 F8:N11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C12:C15 F12:N15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6:C19 F16:N19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C37 C39:C4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F39:N41">
    <cfRule type="expression" dxfId="0" priority="257">
      <formula>#REF!="blue"</formula>
    </cfRule>
    <cfRule type="expression" dxfId="1" priority="258">
      <formula>#REF!="green"</formula>
    </cfRule>
    <cfRule type="expression" dxfId="2" priority="259">
      <formula>#REF!="purple"</formula>
    </cfRule>
    <cfRule type="expression" dxfId="3" priority="260">
      <formula>#REF!="orange"</formula>
    </cfRule>
    <cfRule type="expression" dxfId="3" priority="261">
      <formula>#REF!="orange"</formula>
    </cfRule>
    <cfRule type="cellIs" dxfId="4" priority="262" operator="equal">
      <formula>"blue"</formula>
    </cfRule>
    <cfRule type="cellIs" dxfId="5" priority="263" operator="equal">
      <formula>"green"</formula>
    </cfRule>
    <cfRule type="cellIs" priority="264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1" customWidth="1"/>
    <col min="4" max="4" width="19.25" style="1" customWidth="1"/>
    <col min="5" max="5" width="14.5" customWidth="1"/>
    <col min="6" max="6" width="16.125" style="1" customWidth="1"/>
  </cols>
  <sheetData>
    <row r="1" spans="1:13">
      <c r="A1" s="3"/>
      <c r="B1" s="3"/>
      <c r="C1" s="3"/>
      <c r="D1" s="3"/>
      <c r="E1" s="3"/>
      <c r="F1" s="3"/>
      <c r="G1" s="2"/>
      <c r="H1" s="2"/>
      <c r="I1" s="2"/>
      <c r="J1" s="2"/>
      <c r="K1" s="2"/>
      <c r="L1" s="2"/>
      <c r="M1" s="2"/>
    </row>
    <row r="2" spans="1:13">
      <c r="A2" s="4" t="s">
        <v>51</v>
      </c>
      <c r="B2" s="4" t="s">
        <v>52</v>
      </c>
      <c r="C2" s="4" t="s">
        <v>41</v>
      </c>
      <c r="D2" s="4"/>
      <c r="E2" s="4" t="s">
        <v>80</v>
      </c>
      <c r="F2" s="4" t="s">
        <v>81</v>
      </c>
      <c r="G2" s="4"/>
      <c r="H2" s="4"/>
      <c r="I2" s="4"/>
      <c r="J2" s="4"/>
      <c r="K2" s="4"/>
      <c r="L2" s="4"/>
      <c r="M2" s="4"/>
    </row>
    <row r="3" spans="1:13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</row>
    <row r="4" spans="1:13">
      <c r="A4" s="3"/>
      <c r="B4" s="3"/>
      <c r="C4" s="3"/>
      <c r="D4" s="5"/>
      <c r="E4" s="3"/>
      <c r="F4" s="3"/>
      <c r="G4" s="2"/>
      <c r="H4" s="2"/>
      <c r="I4" s="2"/>
      <c r="J4" s="2"/>
      <c r="K4" s="2"/>
      <c r="L4" s="2"/>
      <c r="M4" s="2"/>
    </row>
    <row r="5" spans="1:13">
      <c r="A5" s="3"/>
      <c r="B5" s="3"/>
      <c r="C5" s="3"/>
      <c r="D5" s="5"/>
      <c r="E5" s="3"/>
      <c r="F5" s="3"/>
      <c r="G5" s="2"/>
      <c r="H5" s="2"/>
      <c r="I5" s="2"/>
      <c r="J5" s="2"/>
      <c r="K5" s="2"/>
      <c r="L5" s="2"/>
      <c r="M5" s="2"/>
    </row>
    <row r="6" spans="1:13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</row>
    <row r="7" spans="1:13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</row>
    <row r="8" spans="1:13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</row>
    <row r="9" spans="1:13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</row>
    <row r="10" spans="1:13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</row>
    <row r="11" spans="1:13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</row>
    <row r="12" spans="1:13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</row>
    <row r="13" spans="1:13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</row>
    <row r="14" spans="1:13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</row>
    <row r="15" spans="1:13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</row>
    <row r="16" spans="1:13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</row>
    <row r="17" spans="1:13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</row>
    <row r="18" spans="1:13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</row>
    <row r="19" spans="1:13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</row>
    <row r="20" spans="1:13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</row>
    <row r="21" spans="1:13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</row>
    <row r="22" spans="1:13">
      <c r="A22" s="3"/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</row>
    <row r="23" spans="1:13">
      <c r="A23" s="3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</row>
    <row r="24" spans="1:13">
      <c r="A24" s="3"/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</row>
    <row r="25" spans="1:13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</row>
    <row r="26" spans="1:13">
      <c r="A26" s="3"/>
      <c r="B26" s="3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</row>
    <row r="27" spans="1:13">
      <c r="A27" s="3"/>
      <c r="B27" s="3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</row>
    <row r="28" spans="1:13">
      <c r="A28" s="3"/>
      <c r="B28" s="3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</row>
    <row r="29" spans="1:13">
      <c r="A29" s="3"/>
      <c r="B29" s="3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</row>
    <row r="30" spans="1:13">
      <c r="A30" s="3"/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</row>
    <row r="31" spans="1:13">
      <c r="A31" s="3"/>
      <c r="B31" s="3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</row>
    <row r="32" spans="1:13">
      <c r="A32" s="3"/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4"/>
  <sheetViews>
    <sheetView workbookViewId="0">
      <pane ySplit="3" topLeftCell="A13" activePane="bottomLeft" state="frozen"/>
      <selection/>
      <selection pane="bottomLeft" activeCell="A4" sqref="A4"/>
    </sheetView>
  </sheetViews>
  <sheetFormatPr defaultColWidth="9" defaultRowHeight="13.5"/>
  <cols>
    <col min="2" max="2" width="12.625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9" style="1"/>
    <col min="8" max="8" width="12.25" style="1" customWidth="1"/>
    <col min="9" max="9" width="9" style="1"/>
  </cols>
  <sheetData>
    <row r="2" spans="1:13">
      <c r="A2" s="9" t="s">
        <v>163</v>
      </c>
      <c r="B2" s="11" t="s">
        <v>164</v>
      </c>
      <c r="C2" s="12"/>
      <c r="D2" s="9" t="s">
        <v>165</v>
      </c>
      <c r="E2" s="3" t="s">
        <v>166</v>
      </c>
      <c r="F2" s="3"/>
      <c r="G2" s="3"/>
      <c r="H2" s="3"/>
      <c r="I2" s="3"/>
      <c r="J2" s="3"/>
      <c r="K2" s="2"/>
      <c r="L2" s="2"/>
      <c r="M2" s="2"/>
    </row>
    <row r="3" s="10" customFormat="1" spans="1:13">
      <c r="A3" s="4" t="s">
        <v>51</v>
      </c>
      <c r="B3" s="4"/>
      <c r="C3" s="4"/>
      <c r="D3" s="4" t="s">
        <v>167</v>
      </c>
      <c r="E3" s="4" t="s">
        <v>168</v>
      </c>
      <c r="F3" s="4" t="s">
        <v>169</v>
      </c>
      <c r="G3" s="4" t="s">
        <v>7</v>
      </c>
      <c r="H3" s="4" t="s">
        <v>170</v>
      </c>
      <c r="I3" s="4" t="s">
        <v>171</v>
      </c>
      <c r="J3" s="4"/>
      <c r="K3" s="4"/>
      <c r="L3" s="4"/>
      <c r="M3" s="4"/>
    </row>
    <row r="4" spans="1:13">
      <c r="A4" s="3">
        <v>1</v>
      </c>
      <c r="B4" s="13">
        <v>2</v>
      </c>
      <c r="C4" s="13">
        <v>100</v>
      </c>
      <c r="D4" s="3">
        <f t="shared" ref="D4:D10" si="0">ROUND(C4/100,0)*100</f>
        <v>100</v>
      </c>
      <c r="E4" s="3">
        <v>0</v>
      </c>
      <c r="F4" s="3">
        <v>0</v>
      </c>
      <c r="G4" s="3"/>
      <c r="H4" s="3">
        <v>6</v>
      </c>
      <c r="I4" s="3">
        <v>0</v>
      </c>
      <c r="J4" s="2"/>
      <c r="K4" s="2"/>
      <c r="L4" s="2"/>
      <c r="M4" s="2"/>
    </row>
    <row r="5" spans="1:13">
      <c r="A5" s="3">
        <v>2</v>
      </c>
      <c r="B5" s="13">
        <v>2</v>
      </c>
      <c r="C5" s="13">
        <f>C4*B5</f>
        <v>200</v>
      </c>
      <c r="D5" s="3">
        <f t="shared" si="0"/>
        <v>200</v>
      </c>
      <c r="E5" s="3">
        <v>20</v>
      </c>
      <c r="F5" s="3">
        <v>10</v>
      </c>
      <c r="G5" s="3"/>
      <c r="H5" s="3">
        <v>7</v>
      </c>
      <c r="I5" s="3">
        <v>0</v>
      </c>
      <c r="J5" s="2"/>
      <c r="K5" s="2"/>
      <c r="L5" s="2"/>
      <c r="M5" s="2"/>
    </row>
    <row r="6" spans="1:13">
      <c r="A6" s="3">
        <v>3</v>
      </c>
      <c r="B6" s="13">
        <v>2</v>
      </c>
      <c r="C6" s="13">
        <f t="shared" ref="C6:C43" si="1">C5*B6</f>
        <v>400</v>
      </c>
      <c r="D6" s="3">
        <f t="shared" si="0"/>
        <v>400</v>
      </c>
      <c r="E6" s="3">
        <f t="shared" ref="E5:E43" si="2">E5</f>
        <v>20</v>
      </c>
      <c r="F6" s="3">
        <v>10</v>
      </c>
      <c r="G6" s="3"/>
      <c r="H6" s="3">
        <v>8</v>
      </c>
      <c r="I6" s="3">
        <v>5</v>
      </c>
      <c r="J6" s="2"/>
      <c r="K6" s="2"/>
      <c r="L6" s="2"/>
      <c r="M6" s="2"/>
    </row>
    <row r="7" spans="1:13">
      <c r="A7" s="3">
        <v>4</v>
      </c>
      <c r="B7" s="13">
        <v>2</v>
      </c>
      <c r="C7" s="13">
        <f t="shared" si="1"/>
        <v>800</v>
      </c>
      <c r="D7" s="3">
        <f t="shared" si="0"/>
        <v>800</v>
      </c>
      <c r="E7" s="3">
        <f t="shared" si="2"/>
        <v>20</v>
      </c>
      <c r="F7" s="3">
        <v>10</v>
      </c>
      <c r="G7" s="3"/>
      <c r="H7" s="3">
        <v>9</v>
      </c>
      <c r="I7" s="3">
        <v>10</v>
      </c>
      <c r="J7" s="2"/>
      <c r="K7" s="2"/>
      <c r="L7" s="2"/>
      <c r="M7" s="2"/>
    </row>
    <row r="8" spans="1:13">
      <c r="A8" s="3">
        <v>5</v>
      </c>
      <c r="B8" s="13">
        <v>2</v>
      </c>
      <c r="C8" s="13">
        <f t="shared" si="1"/>
        <v>1600</v>
      </c>
      <c r="D8" s="3">
        <f t="shared" si="0"/>
        <v>1600</v>
      </c>
      <c r="E8" s="3">
        <f t="shared" si="2"/>
        <v>20</v>
      </c>
      <c r="F8" s="3">
        <v>10</v>
      </c>
      <c r="G8" s="3"/>
      <c r="H8" s="3">
        <v>10</v>
      </c>
      <c r="I8" s="3">
        <v>15</v>
      </c>
      <c r="J8" s="2"/>
      <c r="K8" s="2"/>
      <c r="L8" s="2"/>
      <c r="M8" s="2"/>
    </row>
    <row r="9" spans="1:13">
      <c r="A9" s="3">
        <v>6</v>
      </c>
      <c r="B9" s="13">
        <v>1.9</v>
      </c>
      <c r="C9" s="13">
        <f t="shared" si="1"/>
        <v>3040</v>
      </c>
      <c r="D9" s="3">
        <f t="shared" si="0"/>
        <v>3000</v>
      </c>
      <c r="E9" s="3">
        <f t="shared" si="2"/>
        <v>20</v>
      </c>
      <c r="F9" s="3">
        <v>10</v>
      </c>
      <c r="G9" s="3"/>
      <c r="H9" s="3">
        <v>11</v>
      </c>
      <c r="I9" s="3">
        <v>20</v>
      </c>
      <c r="J9" s="2"/>
      <c r="K9" s="2"/>
      <c r="L9" s="2"/>
      <c r="M9" s="2"/>
    </row>
    <row r="10" spans="1:13">
      <c r="A10" s="3">
        <v>7</v>
      </c>
      <c r="B10" s="13">
        <f t="shared" ref="B10:B31" si="3">B9*0.96</f>
        <v>1.824</v>
      </c>
      <c r="C10" s="13">
        <f t="shared" si="1"/>
        <v>5544.96</v>
      </c>
      <c r="D10" s="3">
        <f t="shared" si="0"/>
        <v>5500</v>
      </c>
      <c r="E10" s="3">
        <f t="shared" si="2"/>
        <v>20</v>
      </c>
      <c r="F10" s="3">
        <v>10</v>
      </c>
      <c r="G10" s="3"/>
      <c r="H10" s="3">
        <v>12</v>
      </c>
      <c r="I10" s="3">
        <v>30</v>
      </c>
      <c r="J10" s="2"/>
      <c r="K10" s="2"/>
      <c r="L10" s="2"/>
      <c r="M10" s="2"/>
    </row>
    <row r="11" spans="1:13">
      <c r="A11" s="3">
        <v>8</v>
      </c>
      <c r="B11" s="13">
        <f t="shared" si="3"/>
        <v>1.75104</v>
      </c>
      <c r="C11" s="13">
        <f t="shared" si="1"/>
        <v>9709.4467584</v>
      </c>
      <c r="D11" s="3">
        <f t="shared" ref="D11:D21" si="4">ROUND(C11/1000,0)*1000</f>
        <v>10000</v>
      </c>
      <c r="E11" s="3">
        <f t="shared" si="2"/>
        <v>20</v>
      </c>
      <c r="F11" s="3">
        <v>10</v>
      </c>
      <c r="G11" s="3"/>
      <c r="H11" s="3">
        <v>13</v>
      </c>
      <c r="I11" s="3">
        <v>40</v>
      </c>
      <c r="J11" s="2"/>
      <c r="K11" s="2"/>
      <c r="L11" s="2"/>
      <c r="M11" s="2"/>
    </row>
    <row r="12" spans="1:13">
      <c r="A12" s="3">
        <v>9</v>
      </c>
      <c r="B12" s="13">
        <f t="shared" si="3"/>
        <v>1.6809984</v>
      </c>
      <c r="C12" s="13">
        <f t="shared" si="1"/>
        <v>16321.5644657556</v>
      </c>
      <c r="D12" s="3">
        <f t="shared" si="4"/>
        <v>16000</v>
      </c>
      <c r="E12" s="3">
        <f t="shared" si="2"/>
        <v>20</v>
      </c>
      <c r="F12" s="3">
        <v>10</v>
      </c>
      <c r="G12" s="3"/>
      <c r="H12" s="3">
        <v>14</v>
      </c>
      <c r="I12" s="3">
        <v>50</v>
      </c>
      <c r="J12" s="2"/>
      <c r="K12" s="2"/>
      <c r="L12" s="2"/>
      <c r="M12" s="2"/>
    </row>
    <row r="13" spans="1:13">
      <c r="A13" s="3">
        <v>10</v>
      </c>
      <c r="B13" s="13">
        <f t="shared" si="3"/>
        <v>1.613758464</v>
      </c>
      <c r="C13" s="13">
        <f t="shared" si="1"/>
        <v>26339.0628023347</v>
      </c>
      <c r="D13" s="3">
        <f t="shared" si="4"/>
        <v>26000</v>
      </c>
      <c r="E13" s="3">
        <f t="shared" si="2"/>
        <v>20</v>
      </c>
      <c r="F13" s="3">
        <v>10</v>
      </c>
      <c r="G13" s="3"/>
      <c r="H13" s="3">
        <v>15</v>
      </c>
      <c r="I13" s="3">
        <v>60</v>
      </c>
      <c r="J13" s="2"/>
      <c r="K13" s="2"/>
      <c r="L13" s="2"/>
      <c r="M13" s="2"/>
    </row>
    <row r="14" spans="1:13">
      <c r="A14" s="3">
        <v>11</v>
      </c>
      <c r="B14" s="13">
        <f t="shared" si="3"/>
        <v>1.54920812544</v>
      </c>
      <c r="C14" s="13">
        <f t="shared" si="1"/>
        <v>40804.6901098513</v>
      </c>
      <c r="D14" s="3">
        <f t="shared" si="4"/>
        <v>41000</v>
      </c>
      <c r="E14" s="3">
        <f t="shared" si="2"/>
        <v>20</v>
      </c>
      <c r="F14" s="3">
        <v>10</v>
      </c>
      <c r="G14" s="3"/>
      <c r="H14" s="3">
        <v>16</v>
      </c>
      <c r="I14" s="3">
        <v>70</v>
      </c>
      <c r="J14" s="2"/>
      <c r="K14" s="2"/>
      <c r="L14" s="2"/>
      <c r="M14" s="2"/>
    </row>
    <row r="15" spans="1:13">
      <c r="A15" s="3">
        <v>12</v>
      </c>
      <c r="B15" s="13">
        <f t="shared" si="3"/>
        <v>1.4872398004224</v>
      </c>
      <c r="C15" s="13">
        <f t="shared" si="1"/>
        <v>60686.3591752732</v>
      </c>
      <c r="D15" s="3">
        <f t="shared" si="4"/>
        <v>61000</v>
      </c>
      <c r="E15" s="3">
        <f t="shared" si="2"/>
        <v>20</v>
      </c>
      <c r="F15" s="3">
        <v>10</v>
      </c>
      <c r="G15" s="3"/>
      <c r="H15" s="3">
        <v>17</v>
      </c>
      <c r="I15" s="3">
        <v>80</v>
      </c>
      <c r="J15" s="2"/>
      <c r="K15" s="2"/>
      <c r="L15" s="2"/>
      <c r="M15" s="2"/>
    </row>
    <row r="16" spans="1:13">
      <c r="A16" s="3">
        <v>13</v>
      </c>
      <c r="B16" s="13">
        <f t="shared" si="3"/>
        <v>1.4277502084055</v>
      </c>
      <c r="C16" s="13">
        <f t="shared" si="1"/>
        <v>86644.9619598675</v>
      </c>
      <c r="D16" s="3">
        <f t="shared" si="4"/>
        <v>87000</v>
      </c>
      <c r="E16" s="3">
        <f t="shared" si="2"/>
        <v>20</v>
      </c>
      <c r="F16" s="3">
        <v>10</v>
      </c>
      <c r="G16" s="3"/>
      <c r="H16" s="3">
        <v>18</v>
      </c>
      <c r="I16" s="3">
        <v>90</v>
      </c>
      <c r="J16" s="2"/>
      <c r="K16" s="2"/>
      <c r="L16" s="2"/>
      <c r="M16" s="2"/>
    </row>
    <row r="17" spans="1:13">
      <c r="A17" s="3">
        <v>14</v>
      </c>
      <c r="B17" s="13">
        <f t="shared" si="3"/>
        <v>1.37064020006928</v>
      </c>
      <c r="C17" s="13">
        <f t="shared" si="1"/>
        <v>118759.067995668</v>
      </c>
      <c r="D17" s="3">
        <f t="shared" si="4"/>
        <v>119000</v>
      </c>
      <c r="E17" s="3">
        <f t="shared" si="2"/>
        <v>20</v>
      </c>
      <c r="F17" s="3">
        <v>10</v>
      </c>
      <c r="G17" s="3"/>
      <c r="H17" s="3">
        <v>19</v>
      </c>
      <c r="I17" s="3">
        <v>100</v>
      </c>
      <c r="J17" s="2"/>
      <c r="K17" s="2"/>
      <c r="L17" s="2"/>
      <c r="M17" s="2"/>
    </row>
    <row r="18" spans="1:13">
      <c r="A18" s="3">
        <v>15</v>
      </c>
      <c r="B18" s="13">
        <f t="shared" si="3"/>
        <v>1.31581459206651</v>
      </c>
      <c r="C18" s="13">
        <f t="shared" si="1"/>
        <v>156264.914608919</v>
      </c>
      <c r="D18" s="3">
        <f t="shared" si="4"/>
        <v>156000</v>
      </c>
      <c r="E18" s="3">
        <f t="shared" si="2"/>
        <v>20</v>
      </c>
      <c r="F18" s="3">
        <v>10</v>
      </c>
      <c r="G18" s="3"/>
      <c r="H18" s="3">
        <v>20</v>
      </c>
      <c r="I18" s="3">
        <v>120</v>
      </c>
      <c r="J18" s="2"/>
      <c r="K18" s="2"/>
      <c r="L18" s="2"/>
      <c r="M18" s="2"/>
    </row>
    <row r="19" spans="1:13">
      <c r="A19" s="3">
        <v>16</v>
      </c>
      <c r="B19" s="13">
        <f t="shared" si="3"/>
        <v>1.26318200838385</v>
      </c>
      <c r="C19" s="13">
        <f t="shared" si="1"/>
        <v>197391.028675626</v>
      </c>
      <c r="D19" s="3">
        <f t="shared" si="4"/>
        <v>197000</v>
      </c>
      <c r="E19" s="3">
        <f t="shared" si="2"/>
        <v>20</v>
      </c>
      <c r="F19" s="3">
        <v>10</v>
      </c>
      <c r="G19" s="3"/>
      <c r="H19" s="3">
        <v>21</v>
      </c>
      <c r="I19" s="3">
        <v>140</v>
      </c>
      <c r="J19" s="2"/>
      <c r="K19" s="2"/>
      <c r="L19" s="2"/>
      <c r="M19" s="2"/>
    </row>
    <row r="20" spans="1:13">
      <c r="A20" s="3">
        <v>17</v>
      </c>
      <c r="B20" s="13">
        <f t="shared" si="3"/>
        <v>1.2126547280485</v>
      </c>
      <c r="C20" s="13">
        <f t="shared" si="1"/>
        <v>239367.164197854</v>
      </c>
      <c r="D20" s="3">
        <f t="shared" si="4"/>
        <v>239000</v>
      </c>
      <c r="E20" s="3">
        <f t="shared" si="2"/>
        <v>20</v>
      </c>
      <c r="F20" s="3">
        <v>10</v>
      </c>
      <c r="G20" s="3"/>
      <c r="H20" s="3">
        <v>22</v>
      </c>
      <c r="I20" s="3">
        <v>160</v>
      </c>
      <c r="J20" s="2"/>
      <c r="K20" s="2"/>
      <c r="L20" s="2"/>
      <c r="M20" s="2"/>
    </row>
    <row r="21" spans="1:13">
      <c r="A21" s="3">
        <v>18</v>
      </c>
      <c r="B21" s="13">
        <f t="shared" ref="B21:B31" si="5">1.2</f>
        <v>1.2</v>
      </c>
      <c r="C21" s="13">
        <f t="shared" si="1"/>
        <v>287240.597037425</v>
      </c>
      <c r="D21" s="3">
        <f t="shared" si="4"/>
        <v>287000</v>
      </c>
      <c r="E21" s="3">
        <f t="shared" si="2"/>
        <v>20</v>
      </c>
      <c r="F21" s="3">
        <v>10</v>
      </c>
      <c r="G21" s="3"/>
      <c r="H21" s="3">
        <v>23</v>
      </c>
      <c r="I21" s="3">
        <v>180</v>
      </c>
      <c r="J21" s="2"/>
      <c r="K21" s="2"/>
      <c r="L21" s="2"/>
      <c r="M21" s="2"/>
    </row>
    <row r="22" spans="1:13">
      <c r="A22" s="3">
        <v>19</v>
      </c>
      <c r="B22" s="13">
        <f t="shared" si="5"/>
        <v>1.2</v>
      </c>
      <c r="C22" s="13">
        <f t="shared" si="1"/>
        <v>344688.71644491</v>
      </c>
      <c r="D22" s="3">
        <f t="shared" ref="D22:D43" si="6">ROUND(C22/10000,0)*10000</f>
        <v>340000</v>
      </c>
      <c r="E22" s="3">
        <f t="shared" si="2"/>
        <v>20</v>
      </c>
      <c r="F22" s="3">
        <v>10</v>
      </c>
      <c r="G22" s="3"/>
      <c r="H22" s="3">
        <v>24</v>
      </c>
      <c r="I22" s="3">
        <v>200</v>
      </c>
      <c r="J22" s="2"/>
      <c r="K22" s="2"/>
      <c r="L22" s="2"/>
      <c r="M22" s="2"/>
    </row>
    <row r="23" spans="1:13">
      <c r="A23" s="3">
        <v>20</v>
      </c>
      <c r="B23" s="13">
        <f t="shared" si="5"/>
        <v>1.2</v>
      </c>
      <c r="C23" s="13">
        <f t="shared" si="1"/>
        <v>413626.459733892</v>
      </c>
      <c r="D23" s="3">
        <f t="shared" si="6"/>
        <v>410000</v>
      </c>
      <c r="E23" s="3">
        <f t="shared" si="2"/>
        <v>20</v>
      </c>
      <c r="F23" s="3">
        <v>10</v>
      </c>
      <c r="G23" s="3"/>
      <c r="H23" s="3">
        <v>25</v>
      </c>
      <c r="I23" s="3">
        <v>220</v>
      </c>
      <c r="J23" s="2"/>
      <c r="K23" s="2"/>
      <c r="L23" s="2"/>
      <c r="M23" s="2"/>
    </row>
    <row r="24" spans="1:13">
      <c r="A24" s="3">
        <v>21</v>
      </c>
      <c r="B24" s="13">
        <f t="shared" si="5"/>
        <v>1.2</v>
      </c>
      <c r="C24" s="13">
        <f t="shared" si="1"/>
        <v>496351.75168067</v>
      </c>
      <c r="D24" s="3">
        <f t="shared" si="6"/>
        <v>500000</v>
      </c>
      <c r="E24" s="3">
        <f t="shared" si="2"/>
        <v>20</v>
      </c>
      <c r="F24" s="3">
        <v>10</v>
      </c>
      <c r="G24" s="3"/>
      <c r="H24" s="3">
        <v>26</v>
      </c>
      <c r="I24" s="3">
        <v>240</v>
      </c>
      <c r="J24" s="2"/>
      <c r="K24" s="2"/>
      <c r="L24" s="2"/>
      <c r="M24" s="2"/>
    </row>
    <row r="25" spans="1:13">
      <c r="A25" s="3">
        <v>22</v>
      </c>
      <c r="B25" s="13">
        <f t="shared" si="5"/>
        <v>1.2</v>
      </c>
      <c r="C25" s="13">
        <f t="shared" si="1"/>
        <v>595622.102016804</v>
      </c>
      <c r="D25" s="3">
        <f t="shared" si="6"/>
        <v>600000</v>
      </c>
      <c r="E25" s="3">
        <f t="shared" si="2"/>
        <v>20</v>
      </c>
      <c r="F25" s="3">
        <v>10</v>
      </c>
      <c r="G25" s="3"/>
      <c r="H25" s="3">
        <v>27</v>
      </c>
      <c r="I25" s="3">
        <v>260</v>
      </c>
      <c r="J25" s="2"/>
      <c r="K25" s="2"/>
      <c r="L25" s="2"/>
      <c r="M25" s="2"/>
    </row>
    <row r="26" spans="1:13">
      <c r="A26" s="3">
        <v>23</v>
      </c>
      <c r="B26" s="13">
        <f t="shared" si="5"/>
        <v>1.2</v>
      </c>
      <c r="C26" s="13">
        <f t="shared" si="1"/>
        <v>714746.522420165</v>
      </c>
      <c r="D26" s="3">
        <f t="shared" si="6"/>
        <v>710000</v>
      </c>
      <c r="E26" s="3">
        <f t="shared" si="2"/>
        <v>20</v>
      </c>
      <c r="F26" s="3">
        <v>10</v>
      </c>
      <c r="G26" s="3"/>
      <c r="H26" s="3">
        <v>28</v>
      </c>
      <c r="I26" s="3">
        <v>280</v>
      </c>
      <c r="J26" s="2"/>
      <c r="K26" s="2"/>
      <c r="L26" s="2"/>
      <c r="M26" s="2"/>
    </row>
    <row r="27" spans="1:13">
      <c r="A27" s="3">
        <v>24</v>
      </c>
      <c r="B27" s="13">
        <f t="shared" si="5"/>
        <v>1.2</v>
      </c>
      <c r="C27" s="13">
        <f t="shared" si="1"/>
        <v>857695.826904198</v>
      </c>
      <c r="D27" s="3">
        <f t="shared" si="6"/>
        <v>860000</v>
      </c>
      <c r="E27" s="3">
        <f t="shared" si="2"/>
        <v>20</v>
      </c>
      <c r="F27" s="3">
        <v>10</v>
      </c>
      <c r="G27" s="3"/>
      <c r="H27" s="3">
        <v>29</v>
      </c>
      <c r="I27" s="3">
        <v>300</v>
      </c>
      <c r="J27" s="2"/>
      <c r="K27" s="2"/>
      <c r="L27" s="2"/>
      <c r="M27" s="2"/>
    </row>
    <row r="28" spans="1:13">
      <c r="A28" s="3">
        <v>25</v>
      </c>
      <c r="B28" s="13">
        <f t="shared" si="5"/>
        <v>1.2</v>
      </c>
      <c r="C28" s="13">
        <f t="shared" si="1"/>
        <v>1029234.99228504</v>
      </c>
      <c r="D28" s="3">
        <f t="shared" si="6"/>
        <v>1030000</v>
      </c>
      <c r="E28" s="3">
        <f t="shared" si="2"/>
        <v>20</v>
      </c>
      <c r="F28" s="3">
        <v>10</v>
      </c>
      <c r="G28" s="3"/>
      <c r="H28" s="3">
        <v>30</v>
      </c>
      <c r="I28" s="3">
        <v>350</v>
      </c>
      <c r="J28" s="2"/>
      <c r="K28" s="2"/>
      <c r="L28" s="2"/>
      <c r="M28" s="2"/>
    </row>
    <row r="29" spans="1:13">
      <c r="A29" s="3">
        <v>26</v>
      </c>
      <c r="B29" s="13">
        <f t="shared" si="5"/>
        <v>1.2</v>
      </c>
      <c r="C29" s="13">
        <f t="shared" si="1"/>
        <v>1235081.99074205</v>
      </c>
      <c r="D29" s="3">
        <f t="shared" si="6"/>
        <v>1240000</v>
      </c>
      <c r="E29" s="3">
        <f t="shared" si="2"/>
        <v>20</v>
      </c>
      <c r="F29" s="3">
        <v>10</v>
      </c>
      <c r="G29" s="3"/>
      <c r="H29" s="3">
        <v>30</v>
      </c>
      <c r="I29" s="3">
        <v>400</v>
      </c>
      <c r="J29" s="2"/>
      <c r="K29" s="2"/>
      <c r="L29" s="2"/>
      <c r="M29" s="2"/>
    </row>
    <row r="30" spans="1:13">
      <c r="A30" s="3">
        <v>27</v>
      </c>
      <c r="B30" s="13">
        <f t="shared" si="5"/>
        <v>1.2</v>
      </c>
      <c r="C30" s="13">
        <f t="shared" si="1"/>
        <v>1482098.38889045</v>
      </c>
      <c r="D30" s="3">
        <f t="shared" si="6"/>
        <v>1480000</v>
      </c>
      <c r="E30" s="3">
        <f t="shared" si="2"/>
        <v>20</v>
      </c>
      <c r="F30" s="3">
        <v>10</v>
      </c>
      <c r="G30" s="3"/>
      <c r="H30" s="3">
        <v>30</v>
      </c>
      <c r="I30" s="3">
        <v>450</v>
      </c>
      <c r="J30" s="2"/>
      <c r="K30" s="2"/>
      <c r="L30" s="2"/>
      <c r="M30" s="2"/>
    </row>
    <row r="31" spans="1:13">
      <c r="A31" s="3">
        <v>28</v>
      </c>
      <c r="B31" s="13">
        <f t="shared" si="5"/>
        <v>1.2</v>
      </c>
      <c r="C31" s="13">
        <f t="shared" si="1"/>
        <v>1778518.06666855</v>
      </c>
      <c r="D31" s="3">
        <f t="shared" si="6"/>
        <v>1780000</v>
      </c>
      <c r="E31" s="3">
        <f t="shared" si="2"/>
        <v>20</v>
      </c>
      <c r="F31" s="3">
        <v>10</v>
      </c>
      <c r="G31" s="3"/>
      <c r="H31" s="3">
        <v>30</v>
      </c>
      <c r="I31" s="3">
        <v>500</v>
      </c>
      <c r="J31" s="2"/>
      <c r="K31" s="2"/>
      <c r="L31" s="2"/>
      <c r="M31" s="2"/>
    </row>
    <row r="32" spans="1:13">
      <c r="A32" s="3">
        <v>29</v>
      </c>
      <c r="B32" s="13">
        <f t="shared" ref="B32:B43" si="7">1.2</f>
        <v>1.2</v>
      </c>
      <c r="C32" s="13">
        <f t="shared" si="1"/>
        <v>2134221.68000225</v>
      </c>
      <c r="D32" s="3">
        <f t="shared" si="6"/>
        <v>2130000</v>
      </c>
      <c r="E32" s="3">
        <f t="shared" si="2"/>
        <v>20</v>
      </c>
      <c r="F32" s="3">
        <v>10</v>
      </c>
      <c r="G32" s="3"/>
      <c r="H32" s="3">
        <v>30</v>
      </c>
      <c r="I32" s="3">
        <v>550</v>
      </c>
      <c r="J32" s="2"/>
      <c r="K32" s="2"/>
      <c r="L32" s="2"/>
      <c r="M32" s="2"/>
    </row>
    <row r="33" spans="1:13">
      <c r="A33" s="3">
        <v>30</v>
      </c>
      <c r="B33" s="13">
        <f t="shared" si="7"/>
        <v>1.2</v>
      </c>
      <c r="C33" s="13">
        <f t="shared" si="1"/>
        <v>2561066.0160027</v>
      </c>
      <c r="D33" s="3">
        <f t="shared" si="6"/>
        <v>2560000</v>
      </c>
      <c r="E33" s="3">
        <f t="shared" si="2"/>
        <v>20</v>
      </c>
      <c r="F33" s="3">
        <v>10</v>
      </c>
      <c r="G33" s="3"/>
      <c r="H33" s="3">
        <v>30</v>
      </c>
      <c r="I33" s="3">
        <v>600</v>
      </c>
      <c r="J33" s="2"/>
      <c r="K33" s="2"/>
      <c r="L33" s="2"/>
      <c r="M33" s="2"/>
    </row>
    <row r="34" spans="1:13">
      <c r="A34" s="3">
        <v>31</v>
      </c>
      <c r="B34" s="13">
        <f t="shared" si="7"/>
        <v>1.2</v>
      </c>
      <c r="C34" s="13">
        <f t="shared" si="1"/>
        <v>3073279.21920325</v>
      </c>
      <c r="D34" s="3">
        <f t="shared" si="6"/>
        <v>3070000</v>
      </c>
      <c r="E34" s="3">
        <f t="shared" si="2"/>
        <v>20</v>
      </c>
      <c r="F34" s="3">
        <v>10</v>
      </c>
      <c r="G34" s="3"/>
      <c r="H34" s="3">
        <v>30</v>
      </c>
      <c r="I34" s="3">
        <v>700</v>
      </c>
      <c r="J34" s="2"/>
      <c r="K34" s="2"/>
      <c r="L34" s="2"/>
      <c r="M34" s="2"/>
    </row>
    <row r="35" spans="1:13">
      <c r="A35" s="3">
        <v>32</v>
      </c>
      <c r="B35" s="13">
        <f t="shared" si="7"/>
        <v>1.2</v>
      </c>
      <c r="C35" s="13">
        <f t="shared" si="1"/>
        <v>3687935.06304389</v>
      </c>
      <c r="D35" s="3">
        <f t="shared" si="6"/>
        <v>3690000</v>
      </c>
      <c r="E35" s="3">
        <f t="shared" si="2"/>
        <v>20</v>
      </c>
      <c r="F35" s="3">
        <v>10</v>
      </c>
      <c r="G35" s="3"/>
      <c r="H35" s="3">
        <v>30</v>
      </c>
      <c r="I35" s="3">
        <v>800</v>
      </c>
      <c r="J35" s="2"/>
      <c r="K35" s="2"/>
      <c r="L35" s="2"/>
      <c r="M35" s="2"/>
    </row>
    <row r="36" spans="1:13">
      <c r="A36" s="3">
        <v>33</v>
      </c>
      <c r="B36" s="13">
        <f t="shared" si="7"/>
        <v>1.2</v>
      </c>
      <c r="C36" s="13">
        <f t="shared" si="1"/>
        <v>4425522.07565267</v>
      </c>
      <c r="D36" s="3">
        <f t="shared" si="6"/>
        <v>4430000</v>
      </c>
      <c r="E36" s="3">
        <f t="shared" si="2"/>
        <v>20</v>
      </c>
      <c r="F36" s="3">
        <v>10</v>
      </c>
      <c r="G36" s="3"/>
      <c r="H36" s="3">
        <v>30</v>
      </c>
      <c r="I36" s="3">
        <v>900</v>
      </c>
      <c r="J36" s="2"/>
      <c r="K36" s="2"/>
      <c r="L36" s="2"/>
      <c r="M36" s="2"/>
    </row>
    <row r="37" spans="1:13">
      <c r="A37" s="3">
        <v>34</v>
      </c>
      <c r="B37" s="13">
        <f t="shared" si="7"/>
        <v>1.2</v>
      </c>
      <c r="C37" s="13">
        <f t="shared" si="1"/>
        <v>5310626.49078321</v>
      </c>
      <c r="D37" s="3">
        <f t="shared" si="6"/>
        <v>5310000</v>
      </c>
      <c r="E37" s="3">
        <f t="shared" si="2"/>
        <v>20</v>
      </c>
      <c r="F37" s="3">
        <v>10</v>
      </c>
      <c r="G37" s="3"/>
      <c r="H37" s="3">
        <v>30</v>
      </c>
      <c r="I37" s="3">
        <v>1000</v>
      </c>
      <c r="J37" s="2"/>
      <c r="K37" s="2"/>
      <c r="L37" s="2"/>
      <c r="M37" s="2"/>
    </row>
    <row r="38" spans="1:13">
      <c r="A38" s="3">
        <v>35</v>
      </c>
      <c r="B38" s="13">
        <f t="shared" si="7"/>
        <v>1.2</v>
      </c>
      <c r="C38" s="13">
        <f t="shared" si="1"/>
        <v>6372751.78893985</v>
      </c>
      <c r="D38" s="3">
        <f t="shared" si="6"/>
        <v>6370000</v>
      </c>
      <c r="E38" s="3">
        <f t="shared" si="2"/>
        <v>20</v>
      </c>
      <c r="F38" s="3">
        <v>10</v>
      </c>
      <c r="G38" s="3"/>
      <c r="H38" s="3">
        <v>30</v>
      </c>
      <c r="I38" s="3">
        <v>1200</v>
      </c>
      <c r="J38" s="2"/>
      <c r="K38" s="2"/>
      <c r="L38" s="2"/>
      <c r="M38" s="2"/>
    </row>
    <row r="39" spans="1:13">
      <c r="A39" s="3">
        <v>36</v>
      </c>
      <c r="B39" s="13">
        <f t="shared" si="7"/>
        <v>1.2</v>
      </c>
      <c r="C39" s="13">
        <f t="shared" si="1"/>
        <v>7647302.14672782</v>
      </c>
      <c r="D39" s="3">
        <f t="shared" si="6"/>
        <v>7650000</v>
      </c>
      <c r="E39" s="3">
        <f t="shared" si="2"/>
        <v>20</v>
      </c>
      <c r="F39" s="3">
        <v>10</v>
      </c>
      <c r="G39" s="3"/>
      <c r="H39" s="3">
        <v>30</v>
      </c>
      <c r="I39" s="3">
        <v>1400</v>
      </c>
      <c r="J39" s="2"/>
      <c r="K39" s="2"/>
      <c r="L39" s="2"/>
      <c r="M39" s="2"/>
    </row>
    <row r="40" spans="1:13">
      <c r="A40" s="3">
        <v>37</v>
      </c>
      <c r="B40" s="13">
        <f t="shared" si="7"/>
        <v>1.2</v>
      </c>
      <c r="C40" s="13">
        <f t="shared" si="1"/>
        <v>9176762.57607338</v>
      </c>
      <c r="D40" s="3">
        <f t="shared" si="6"/>
        <v>9180000</v>
      </c>
      <c r="E40" s="3">
        <f t="shared" si="2"/>
        <v>20</v>
      </c>
      <c r="F40" s="3">
        <v>10</v>
      </c>
      <c r="G40" s="3"/>
      <c r="H40" s="3">
        <v>30</v>
      </c>
      <c r="I40" s="3">
        <v>1600</v>
      </c>
      <c r="J40" s="2"/>
      <c r="K40" s="2"/>
      <c r="L40" s="2"/>
      <c r="M40" s="2"/>
    </row>
    <row r="41" spans="1:13">
      <c r="A41" s="3">
        <v>38</v>
      </c>
      <c r="B41" s="13">
        <f t="shared" si="7"/>
        <v>1.2</v>
      </c>
      <c r="C41" s="13">
        <f t="shared" si="1"/>
        <v>11012115.0912881</v>
      </c>
      <c r="D41" s="3">
        <f t="shared" si="6"/>
        <v>11010000</v>
      </c>
      <c r="E41" s="3">
        <f t="shared" si="2"/>
        <v>20</v>
      </c>
      <c r="F41" s="3">
        <v>10</v>
      </c>
      <c r="G41" s="3"/>
      <c r="H41" s="3">
        <v>30</v>
      </c>
      <c r="I41" s="3">
        <v>1800</v>
      </c>
      <c r="J41" s="2"/>
      <c r="K41" s="2"/>
      <c r="L41" s="2"/>
      <c r="M41" s="2"/>
    </row>
    <row r="42" spans="1:13">
      <c r="A42" s="3">
        <v>39</v>
      </c>
      <c r="B42" s="13">
        <f t="shared" si="7"/>
        <v>1.2</v>
      </c>
      <c r="C42" s="13">
        <f t="shared" si="1"/>
        <v>13214538.1095457</v>
      </c>
      <c r="D42" s="3">
        <f t="shared" si="6"/>
        <v>13210000</v>
      </c>
      <c r="E42" s="3">
        <f t="shared" si="2"/>
        <v>20</v>
      </c>
      <c r="F42" s="3">
        <v>10</v>
      </c>
      <c r="G42" s="3"/>
      <c r="H42" s="3">
        <v>30</v>
      </c>
      <c r="I42" s="3">
        <v>2000</v>
      </c>
      <c r="J42" s="2"/>
      <c r="K42" s="2"/>
      <c r="L42" s="2"/>
      <c r="M42" s="2"/>
    </row>
    <row r="43" spans="1:13">
      <c r="A43" s="3">
        <v>40</v>
      </c>
      <c r="B43" s="13">
        <f t="shared" si="7"/>
        <v>1.2</v>
      </c>
      <c r="C43" s="13">
        <f t="shared" si="1"/>
        <v>15857445.7314548</v>
      </c>
      <c r="D43" s="3">
        <f t="shared" si="6"/>
        <v>15860000</v>
      </c>
      <c r="E43" s="3">
        <f t="shared" si="2"/>
        <v>20</v>
      </c>
      <c r="F43" s="3">
        <v>10</v>
      </c>
      <c r="G43" s="3"/>
      <c r="H43" s="3">
        <v>30</v>
      </c>
      <c r="I43" s="3">
        <v>2500</v>
      </c>
      <c r="J43" s="2"/>
      <c r="K43" s="2"/>
      <c r="L43" s="2"/>
      <c r="M43" s="2"/>
    </row>
    <row r="44" spans="1:13">
      <c r="A44" s="3"/>
      <c r="B44" s="3"/>
      <c r="C44" s="3"/>
      <c r="D44" s="3"/>
      <c r="E44" s="3"/>
      <c r="F44" s="3"/>
      <c r="G44" s="3"/>
      <c r="H44" s="3"/>
      <c r="I44" s="3"/>
      <c r="J44" s="2"/>
      <c r="K44" s="2"/>
      <c r="L44" s="2"/>
      <c r="M44" s="2"/>
    </row>
  </sheetData>
  <mergeCells count="2">
    <mergeCell ref="B2:C2"/>
    <mergeCell ref="E2:J2"/>
  </mergeCells>
  <conditionalFormatting sqref="A3:D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cellIs" dxfId="4" priority="29" operator="equal">
      <formula>"blue"</formula>
    </cfRule>
    <cfRule type="cellIs" dxfId="5" priority="30" operator="equal">
      <formula>"green"</formula>
    </cfRule>
    <cfRule type="cellIs" priority="31" operator="equal">
      <formula>"white"</formula>
    </cfRule>
  </conditionalFormatting>
  <conditionalFormatting sqref="A44:M44">
    <cfRule type="expression" dxfId="0" priority="40">
      <formula>#REF!="blue"</formula>
    </cfRule>
    <cfRule type="expression" dxfId="1" priority="72">
      <formula>#REF!="green"</formula>
    </cfRule>
    <cfRule type="expression" dxfId="2" priority="104">
      <formula>#REF!="purple"</formula>
    </cfRule>
    <cfRule type="expression" dxfId="3" priority="136">
      <formula>#REF!="orange"</formula>
    </cfRule>
    <cfRule type="expression" dxfId="3" priority="168">
      <formula>#REF!="orange"</formula>
    </cfRule>
    <cfRule type="cellIs" dxfId="4" priority="200" operator="equal">
      <formula>"blue"</formula>
    </cfRule>
    <cfRule type="cellIs" dxfId="5" priority="232" operator="equal">
      <formula>"green"</formula>
    </cfRule>
    <cfRule type="cellIs" priority="264" operator="equal">
      <formula>"white"</formula>
    </cfRule>
  </conditionalFormatting>
  <conditionalFormatting sqref="D5:D43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E5:E43">
    <cfRule type="expression" dxfId="0" priority="32">
      <formula>#REF!="blue"</formula>
    </cfRule>
    <cfRule type="expression" dxfId="1" priority="33">
      <formula>#REF!="green"</formula>
    </cfRule>
    <cfRule type="expression" dxfId="2" priority="34">
      <formula>#REF!="purple"</formula>
    </cfRule>
    <cfRule type="expression" dxfId="3" priority="35">
      <formula>#REF!="orange"</formula>
    </cfRule>
    <cfRule type="expression" dxfId="3" priority="36">
      <formula>#REF!="orange"</formula>
    </cfRule>
    <cfRule type="cellIs" dxfId="4" priority="37" operator="equal">
      <formula>"blue"</formula>
    </cfRule>
    <cfRule type="cellIs" dxfId="5" priority="38" operator="equal">
      <formula>"green"</formula>
    </cfRule>
    <cfRule type="cellIs" priority="39" operator="equal">
      <formula>"white"</formula>
    </cfRule>
  </conditionalFormatting>
  <conditionalFormatting sqref="F5:F4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H30:H4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D2 E3:O3 I5:O6 G5:G6 A2:B2">
    <cfRule type="cellIs" dxfId="4" priority="309" operator="equal">
      <formula>"blue"</formula>
    </cfRule>
    <cfRule type="cellIs" dxfId="5" priority="310" operator="equal">
      <formula>"green"</formula>
    </cfRule>
    <cfRule type="cellIs" priority="311" operator="equal">
      <formula>"white"</formula>
    </cfRule>
  </conditionalFormatting>
  <conditionalFormatting sqref="D2 E3:XFD3 I5:XFD6 G5:G6 A2:B2">
    <cfRule type="expression" dxfId="0" priority="304">
      <formula>#REF!="blue"</formula>
    </cfRule>
    <cfRule type="expression" dxfId="1" priority="305">
      <formula>#REF!="green"</formula>
    </cfRule>
    <cfRule type="expression" dxfId="2" priority="306">
      <formula>#REF!="purple"</formula>
    </cfRule>
    <cfRule type="expression" dxfId="3" priority="307">
      <formula>#REF!="orange"</formula>
    </cfRule>
  </conditionalFormatting>
  <conditionalFormatting sqref="A4:B43 H5:H29 I7:M12 G7:G12 C5:C43 C4:M4">
    <cfRule type="expression" dxfId="0" priority="296">
      <formula>#REF!="blue"</formula>
    </cfRule>
    <cfRule type="expression" dxfId="1" priority="297">
      <formula>#REF!="green"</formula>
    </cfRule>
    <cfRule type="expression" dxfId="2" priority="298">
      <formula>#REF!="purple"</formula>
    </cfRule>
    <cfRule type="expression" dxfId="3" priority="299">
      <formula>#REF!="orange"</formula>
    </cfRule>
    <cfRule type="expression" dxfId="3" priority="300">
      <formula>#REF!="orange"</formula>
    </cfRule>
    <cfRule type="cellIs" dxfId="4" priority="301" operator="equal">
      <formula>"blue"</formula>
    </cfRule>
    <cfRule type="cellIs" dxfId="5" priority="302" operator="equal">
      <formula>"green"</formula>
    </cfRule>
    <cfRule type="cellIs" priority="303" operator="equal">
      <formula>"white"</formula>
    </cfRule>
  </conditionalFormatting>
  <conditionalFormatting sqref="G5:G6 I5:O6">
    <cfRule type="expression" dxfId="3" priority="308">
      <formula>#REF!="orange"</formula>
    </cfRule>
  </conditionalFormatting>
  <conditionalFormatting sqref="G13 I13:M13">
    <cfRule type="expression" dxfId="0" priority="71">
      <formula>#REF!="blue"</formula>
    </cfRule>
    <cfRule type="expression" dxfId="1" priority="103">
      <formula>#REF!="green"</formula>
    </cfRule>
    <cfRule type="expression" dxfId="2" priority="135">
      <formula>#REF!="purple"</formula>
    </cfRule>
    <cfRule type="expression" dxfId="3" priority="167">
      <formula>#REF!="orange"</formula>
    </cfRule>
    <cfRule type="expression" dxfId="3" priority="199">
      <formula>#REF!="orange"</formula>
    </cfRule>
    <cfRule type="cellIs" dxfId="4" priority="231" operator="equal">
      <formula>"blue"</formula>
    </cfRule>
    <cfRule type="cellIs" dxfId="5" priority="263" operator="equal">
      <formula>"green"</formula>
    </cfRule>
    <cfRule type="cellIs" priority="295" operator="equal">
      <formula>"white"</formula>
    </cfRule>
  </conditionalFormatting>
  <conditionalFormatting sqref="G14 I14:M14">
    <cfRule type="expression" dxfId="0" priority="70">
      <formula>#REF!="blue"</formula>
    </cfRule>
    <cfRule type="expression" dxfId="1" priority="102">
      <formula>#REF!="green"</formula>
    </cfRule>
    <cfRule type="expression" dxfId="2" priority="134">
      <formula>#REF!="purple"</formula>
    </cfRule>
    <cfRule type="expression" dxfId="3" priority="166">
      <formula>#REF!="orange"</formula>
    </cfRule>
    <cfRule type="expression" dxfId="3" priority="198">
      <formula>#REF!="orange"</formula>
    </cfRule>
    <cfRule type="cellIs" dxfId="4" priority="230" operator="equal">
      <formula>"blue"</formula>
    </cfRule>
    <cfRule type="cellIs" dxfId="5" priority="262" operator="equal">
      <formula>"green"</formula>
    </cfRule>
    <cfRule type="cellIs" priority="294" operator="equal">
      <formula>"white"</formula>
    </cfRule>
  </conditionalFormatting>
  <conditionalFormatting sqref="G15 I15:M15">
    <cfRule type="expression" dxfId="0" priority="69">
      <formula>#REF!="blue"</formula>
    </cfRule>
    <cfRule type="expression" dxfId="1" priority="101">
      <formula>#REF!="green"</formula>
    </cfRule>
    <cfRule type="expression" dxfId="2" priority="133">
      <formula>#REF!="purple"</formula>
    </cfRule>
    <cfRule type="expression" dxfId="3" priority="165">
      <formula>#REF!="orange"</formula>
    </cfRule>
    <cfRule type="expression" dxfId="3" priority="197">
      <formula>#REF!="orange"</formula>
    </cfRule>
    <cfRule type="cellIs" dxfId="4" priority="229" operator="equal">
      <formula>"blue"</formula>
    </cfRule>
    <cfRule type="cellIs" dxfId="5" priority="261" operator="equal">
      <formula>"green"</formula>
    </cfRule>
    <cfRule type="cellIs" priority="293" operator="equal">
      <formula>"white"</formula>
    </cfRule>
  </conditionalFormatting>
  <conditionalFormatting sqref="G16 I16:M16">
    <cfRule type="expression" dxfId="0" priority="68">
      <formula>#REF!="blue"</formula>
    </cfRule>
    <cfRule type="expression" dxfId="1" priority="100">
      <formula>#REF!="green"</formula>
    </cfRule>
    <cfRule type="expression" dxfId="2" priority="132">
      <formula>#REF!="purple"</formula>
    </cfRule>
    <cfRule type="expression" dxfId="3" priority="164">
      <formula>#REF!="orange"</formula>
    </cfRule>
    <cfRule type="expression" dxfId="3" priority="196">
      <formula>#REF!="orange"</formula>
    </cfRule>
    <cfRule type="cellIs" dxfId="4" priority="228" operator="equal">
      <formula>"blue"</formula>
    </cfRule>
    <cfRule type="cellIs" dxfId="5" priority="260" operator="equal">
      <formula>"green"</formula>
    </cfRule>
    <cfRule type="cellIs" priority="292" operator="equal">
      <formula>"white"</formula>
    </cfRule>
  </conditionalFormatting>
  <conditionalFormatting sqref="G17 I17:M17">
    <cfRule type="expression" dxfId="0" priority="67">
      <formula>#REF!="blue"</formula>
    </cfRule>
    <cfRule type="expression" dxfId="1" priority="99">
      <formula>#REF!="green"</formula>
    </cfRule>
    <cfRule type="expression" dxfId="2" priority="131">
      <formula>#REF!="purple"</formula>
    </cfRule>
    <cfRule type="expression" dxfId="3" priority="163">
      <formula>#REF!="orange"</formula>
    </cfRule>
    <cfRule type="expression" dxfId="3" priority="195">
      <formula>#REF!="orange"</formula>
    </cfRule>
    <cfRule type="cellIs" dxfId="4" priority="227" operator="equal">
      <formula>"blue"</formula>
    </cfRule>
    <cfRule type="cellIs" dxfId="5" priority="259" operator="equal">
      <formula>"green"</formula>
    </cfRule>
    <cfRule type="cellIs" priority="291" operator="equal">
      <formula>"white"</formula>
    </cfRule>
  </conditionalFormatting>
  <conditionalFormatting sqref="G18 I18:M18">
    <cfRule type="expression" dxfId="0" priority="66">
      <formula>#REF!="blue"</formula>
    </cfRule>
    <cfRule type="expression" dxfId="1" priority="98">
      <formula>#REF!="green"</formula>
    </cfRule>
    <cfRule type="expression" dxfId="2" priority="130">
      <formula>#REF!="purple"</formula>
    </cfRule>
    <cfRule type="expression" dxfId="3" priority="162">
      <formula>#REF!="orange"</formula>
    </cfRule>
    <cfRule type="expression" dxfId="3" priority="194">
      <formula>#REF!="orange"</formula>
    </cfRule>
    <cfRule type="cellIs" dxfId="4" priority="226" operator="equal">
      <formula>"blue"</formula>
    </cfRule>
    <cfRule type="cellIs" dxfId="5" priority="258" operator="equal">
      <formula>"green"</formula>
    </cfRule>
    <cfRule type="cellIs" priority="290" operator="equal">
      <formula>"white"</formula>
    </cfRule>
  </conditionalFormatting>
  <conditionalFormatting sqref="G19 I19:M19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G20 I20:M20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G21 I21:M21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G22 I22:M22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G23 I23:M23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G24 I24:M24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G25 I25:M25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G26 I26:M26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G27 I27:M27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G28 I28:M28">
    <cfRule type="expression" dxfId="0" priority="56">
      <formula>#REF!="blue"</formula>
    </cfRule>
    <cfRule type="expression" dxfId="1" priority="88">
      <formula>#REF!="green"</formula>
    </cfRule>
    <cfRule type="expression" dxfId="2" priority="120">
      <formula>#REF!="purple"</formula>
    </cfRule>
    <cfRule type="expression" dxfId="3" priority="152">
      <formula>#REF!="orange"</formula>
    </cfRule>
    <cfRule type="expression" dxfId="3" priority="184">
      <formula>#REF!="orange"</formula>
    </cfRule>
    <cfRule type="cellIs" dxfId="4" priority="216" operator="equal">
      <formula>"blue"</formula>
    </cfRule>
    <cfRule type="cellIs" dxfId="5" priority="248" operator="equal">
      <formula>"green"</formula>
    </cfRule>
    <cfRule type="cellIs" priority="280" operator="equal">
      <formula>"white"</formula>
    </cfRule>
  </conditionalFormatting>
  <conditionalFormatting sqref="G29 I29:M29">
    <cfRule type="expression" dxfId="0" priority="55">
      <formula>#REF!="blue"</formula>
    </cfRule>
    <cfRule type="expression" dxfId="1" priority="87">
      <formula>#REF!="green"</formula>
    </cfRule>
    <cfRule type="expression" dxfId="2" priority="119">
      <formula>#REF!="purple"</formula>
    </cfRule>
    <cfRule type="expression" dxfId="3" priority="151">
      <formula>#REF!="orange"</formula>
    </cfRule>
    <cfRule type="expression" dxfId="3" priority="183">
      <formula>#REF!="orange"</formula>
    </cfRule>
    <cfRule type="cellIs" dxfId="4" priority="215" operator="equal">
      <formula>"blue"</formula>
    </cfRule>
    <cfRule type="cellIs" dxfId="5" priority="247" operator="equal">
      <formula>"green"</formula>
    </cfRule>
    <cfRule type="cellIs" priority="279" operator="equal">
      <formula>"white"</formula>
    </cfRule>
  </conditionalFormatting>
  <conditionalFormatting sqref="G30 I30:M30">
    <cfRule type="expression" dxfId="0" priority="54">
      <formula>#REF!="blue"</formula>
    </cfRule>
    <cfRule type="expression" dxfId="1" priority="86">
      <formula>#REF!="green"</formula>
    </cfRule>
    <cfRule type="expression" dxfId="2" priority="118">
      <formula>#REF!="purple"</formula>
    </cfRule>
    <cfRule type="expression" dxfId="3" priority="150">
      <formula>#REF!="orange"</formula>
    </cfRule>
    <cfRule type="expression" dxfId="3" priority="182">
      <formula>#REF!="orange"</formula>
    </cfRule>
    <cfRule type="cellIs" dxfId="4" priority="214" operator="equal">
      <formula>"blue"</formula>
    </cfRule>
    <cfRule type="cellIs" dxfId="5" priority="246" operator="equal">
      <formula>"green"</formula>
    </cfRule>
    <cfRule type="cellIs" priority="278" operator="equal">
      <formula>"white"</formula>
    </cfRule>
  </conditionalFormatting>
  <conditionalFormatting sqref="G31 I31:M31">
    <cfRule type="expression" dxfId="0" priority="53">
      <formula>#REF!="blue"</formula>
    </cfRule>
    <cfRule type="expression" dxfId="1" priority="85">
      <formula>#REF!="green"</formula>
    </cfRule>
    <cfRule type="expression" dxfId="2" priority="117">
      <formula>#REF!="purple"</formula>
    </cfRule>
    <cfRule type="expression" dxfId="3" priority="149">
      <formula>#REF!="orange"</formula>
    </cfRule>
    <cfRule type="expression" dxfId="3" priority="181">
      <formula>#REF!="orange"</formula>
    </cfRule>
    <cfRule type="cellIs" dxfId="4" priority="213" operator="equal">
      <formula>"blue"</formula>
    </cfRule>
    <cfRule type="cellIs" dxfId="5" priority="245" operator="equal">
      <formula>"green"</formula>
    </cfRule>
    <cfRule type="cellIs" priority="277" operator="equal">
      <formula>"white"</formula>
    </cfRule>
  </conditionalFormatting>
  <conditionalFormatting sqref="G32 I32:M32">
    <cfRule type="expression" dxfId="0" priority="52">
      <formula>#REF!="blue"</formula>
    </cfRule>
    <cfRule type="expression" dxfId="1" priority="84">
      <formula>#REF!="green"</formula>
    </cfRule>
    <cfRule type="expression" dxfId="2" priority="116">
      <formula>#REF!="purple"</formula>
    </cfRule>
    <cfRule type="expression" dxfId="3" priority="148">
      <formula>#REF!="orange"</formula>
    </cfRule>
    <cfRule type="expression" dxfId="3" priority="180">
      <formula>#REF!="orange"</formula>
    </cfRule>
    <cfRule type="cellIs" dxfId="4" priority="212" operator="equal">
      <formula>"blue"</formula>
    </cfRule>
    <cfRule type="cellIs" dxfId="5" priority="244" operator="equal">
      <formula>"green"</formula>
    </cfRule>
    <cfRule type="cellIs" priority="276" operator="equal">
      <formula>"white"</formula>
    </cfRule>
  </conditionalFormatting>
  <conditionalFormatting sqref="G33 I33:M33">
    <cfRule type="expression" dxfId="0" priority="51">
      <formula>#REF!="blue"</formula>
    </cfRule>
    <cfRule type="expression" dxfId="1" priority="83">
      <formula>#REF!="green"</formula>
    </cfRule>
    <cfRule type="expression" dxfId="2" priority="115">
      <formula>#REF!="purple"</formula>
    </cfRule>
    <cfRule type="expression" dxfId="3" priority="147">
      <formula>#REF!="orange"</formula>
    </cfRule>
    <cfRule type="expression" dxfId="3" priority="179">
      <formula>#REF!="orange"</formula>
    </cfRule>
    <cfRule type="cellIs" dxfId="4" priority="211" operator="equal">
      <formula>"blue"</formula>
    </cfRule>
    <cfRule type="cellIs" dxfId="5" priority="243" operator="equal">
      <formula>"green"</formula>
    </cfRule>
    <cfRule type="cellIs" priority="275" operator="equal">
      <formula>"white"</formula>
    </cfRule>
  </conditionalFormatting>
  <conditionalFormatting sqref="G34 I34:M34">
    <cfRule type="expression" dxfId="0" priority="50">
      <formula>#REF!="blue"</formula>
    </cfRule>
    <cfRule type="expression" dxfId="1" priority="82">
      <formula>#REF!="green"</formula>
    </cfRule>
    <cfRule type="expression" dxfId="2" priority="114">
      <formula>#REF!="purple"</formula>
    </cfRule>
    <cfRule type="expression" dxfId="3" priority="146">
      <formula>#REF!="orange"</formula>
    </cfRule>
    <cfRule type="expression" dxfId="3" priority="178">
      <formula>#REF!="orange"</formula>
    </cfRule>
    <cfRule type="cellIs" dxfId="4" priority="210" operator="equal">
      <formula>"blue"</formula>
    </cfRule>
    <cfRule type="cellIs" dxfId="5" priority="242" operator="equal">
      <formula>"green"</formula>
    </cfRule>
    <cfRule type="cellIs" priority="274" operator="equal">
      <formula>"white"</formula>
    </cfRule>
  </conditionalFormatting>
  <conditionalFormatting sqref="G35 I35:M35">
    <cfRule type="expression" dxfId="0" priority="49">
      <formula>#REF!="blue"</formula>
    </cfRule>
    <cfRule type="expression" dxfId="1" priority="81">
      <formula>#REF!="green"</formula>
    </cfRule>
    <cfRule type="expression" dxfId="2" priority="113">
      <formula>#REF!="purple"</formula>
    </cfRule>
    <cfRule type="expression" dxfId="3" priority="145">
      <formula>#REF!="orange"</formula>
    </cfRule>
    <cfRule type="expression" dxfId="3" priority="177">
      <formula>#REF!="orange"</formula>
    </cfRule>
    <cfRule type="cellIs" dxfId="4" priority="209" operator="equal">
      <formula>"blue"</formula>
    </cfRule>
    <cfRule type="cellIs" dxfId="5" priority="241" operator="equal">
      <formula>"green"</formula>
    </cfRule>
    <cfRule type="cellIs" priority="273" operator="equal">
      <formula>"white"</formula>
    </cfRule>
  </conditionalFormatting>
  <conditionalFormatting sqref="G36 I36:M36">
    <cfRule type="expression" dxfId="0" priority="48">
      <formula>#REF!="blue"</formula>
    </cfRule>
    <cfRule type="expression" dxfId="1" priority="80">
      <formula>#REF!="green"</formula>
    </cfRule>
    <cfRule type="expression" dxfId="2" priority="112">
      <formula>#REF!="purple"</formula>
    </cfRule>
    <cfRule type="expression" dxfId="3" priority="144">
      <formula>#REF!="orange"</formula>
    </cfRule>
    <cfRule type="expression" dxfId="3" priority="176">
      <formula>#REF!="orange"</formula>
    </cfRule>
    <cfRule type="cellIs" dxfId="4" priority="208" operator="equal">
      <formula>"blue"</formula>
    </cfRule>
    <cfRule type="cellIs" dxfId="5" priority="240" operator="equal">
      <formula>"green"</formula>
    </cfRule>
    <cfRule type="cellIs" priority="272" operator="equal">
      <formula>"white"</formula>
    </cfRule>
  </conditionalFormatting>
  <conditionalFormatting sqref="G37 I37:M37">
    <cfRule type="expression" dxfId="0" priority="47">
      <formula>#REF!="blue"</formula>
    </cfRule>
    <cfRule type="expression" dxfId="1" priority="79">
      <formula>#REF!="green"</formula>
    </cfRule>
    <cfRule type="expression" dxfId="2" priority="111">
      <formula>#REF!="purple"</formula>
    </cfRule>
    <cfRule type="expression" dxfId="3" priority="143">
      <formula>#REF!="orange"</formula>
    </cfRule>
    <cfRule type="expression" dxfId="3" priority="175">
      <formula>#REF!="orange"</formula>
    </cfRule>
    <cfRule type="cellIs" dxfId="4" priority="207" operator="equal">
      <formula>"blue"</formula>
    </cfRule>
    <cfRule type="cellIs" dxfId="5" priority="239" operator="equal">
      <formula>"green"</formula>
    </cfRule>
    <cfRule type="cellIs" priority="271" operator="equal">
      <formula>"white"</formula>
    </cfRule>
  </conditionalFormatting>
  <conditionalFormatting sqref="G38 I38:M38">
    <cfRule type="expression" dxfId="0" priority="46">
      <formula>#REF!="blue"</formula>
    </cfRule>
    <cfRule type="expression" dxfId="1" priority="78">
      <formula>#REF!="green"</formula>
    </cfRule>
    <cfRule type="expression" dxfId="2" priority="110">
      <formula>#REF!="purple"</formula>
    </cfRule>
    <cfRule type="expression" dxfId="3" priority="142">
      <formula>#REF!="orange"</formula>
    </cfRule>
    <cfRule type="expression" dxfId="3" priority="174">
      <formula>#REF!="orange"</formula>
    </cfRule>
    <cfRule type="cellIs" dxfId="4" priority="206" operator="equal">
      <formula>"blue"</formula>
    </cfRule>
    <cfRule type="cellIs" dxfId="5" priority="238" operator="equal">
      <formula>"green"</formula>
    </cfRule>
    <cfRule type="cellIs" priority="270" operator="equal">
      <formula>"white"</formula>
    </cfRule>
  </conditionalFormatting>
  <conditionalFormatting sqref="G39 I39:M39">
    <cfRule type="expression" dxfId="0" priority="45">
      <formula>#REF!="blue"</formula>
    </cfRule>
    <cfRule type="expression" dxfId="1" priority="77">
      <formula>#REF!="green"</formula>
    </cfRule>
    <cfRule type="expression" dxfId="2" priority="109">
      <formula>#REF!="purple"</formula>
    </cfRule>
    <cfRule type="expression" dxfId="3" priority="141">
      <formula>#REF!="orange"</formula>
    </cfRule>
    <cfRule type="expression" dxfId="3" priority="173">
      <formula>#REF!="orange"</formula>
    </cfRule>
    <cfRule type="cellIs" dxfId="4" priority="205" operator="equal">
      <formula>"blue"</formula>
    </cfRule>
    <cfRule type="cellIs" dxfId="5" priority="237" operator="equal">
      <formula>"green"</formula>
    </cfRule>
    <cfRule type="cellIs" priority="269" operator="equal">
      <formula>"white"</formula>
    </cfRule>
  </conditionalFormatting>
  <conditionalFormatting sqref="G40 I40:M40">
    <cfRule type="expression" dxfId="0" priority="44">
      <formula>#REF!="blue"</formula>
    </cfRule>
    <cfRule type="expression" dxfId="1" priority="76">
      <formula>#REF!="green"</formula>
    </cfRule>
    <cfRule type="expression" dxfId="2" priority="108">
      <formula>#REF!="purple"</formula>
    </cfRule>
    <cfRule type="expression" dxfId="3" priority="140">
      <formula>#REF!="orange"</formula>
    </cfRule>
    <cfRule type="expression" dxfId="3" priority="172">
      <formula>#REF!="orange"</formula>
    </cfRule>
    <cfRule type="cellIs" dxfId="4" priority="204" operator="equal">
      <formula>"blue"</formula>
    </cfRule>
    <cfRule type="cellIs" dxfId="5" priority="236" operator="equal">
      <formula>"green"</formula>
    </cfRule>
    <cfRule type="cellIs" priority="268" operator="equal">
      <formula>"white"</formula>
    </cfRule>
  </conditionalFormatting>
  <conditionalFormatting sqref="G41 I41:M41">
    <cfRule type="expression" dxfId="0" priority="43">
      <formula>#REF!="blue"</formula>
    </cfRule>
    <cfRule type="expression" dxfId="1" priority="75">
      <formula>#REF!="green"</formula>
    </cfRule>
    <cfRule type="expression" dxfId="2" priority="107">
      <formula>#REF!="purple"</formula>
    </cfRule>
    <cfRule type="expression" dxfId="3" priority="139">
      <formula>#REF!="orange"</formula>
    </cfRule>
    <cfRule type="expression" dxfId="3" priority="171">
      <formula>#REF!="orange"</formula>
    </cfRule>
    <cfRule type="cellIs" dxfId="4" priority="203" operator="equal">
      <formula>"blue"</formula>
    </cfRule>
    <cfRule type="cellIs" dxfId="5" priority="235" operator="equal">
      <formula>"green"</formula>
    </cfRule>
    <cfRule type="cellIs" priority="267" operator="equal">
      <formula>"white"</formula>
    </cfRule>
  </conditionalFormatting>
  <conditionalFormatting sqref="G42 I42:M42">
    <cfRule type="expression" dxfId="0" priority="42">
      <formula>#REF!="blue"</formula>
    </cfRule>
    <cfRule type="expression" dxfId="1" priority="74">
      <formula>#REF!="green"</formula>
    </cfRule>
    <cfRule type="expression" dxfId="2" priority="106">
      <formula>#REF!="purple"</formula>
    </cfRule>
    <cfRule type="expression" dxfId="3" priority="138">
      <formula>#REF!="orange"</formula>
    </cfRule>
    <cfRule type="expression" dxfId="3" priority="170">
      <formula>#REF!="orange"</formula>
    </cfRule>
    <cfRule type="cellIs" dxfId="4" priority="202" operator="equal">
      <formula>"blue"</formula>
    </cfRule>
    <cfRule type="cellIs" dxfId="5" priority="234" operator="equal">
      <formula>"green"</formula>
    </cfRule>
    <cfRule type="cellIs" priority="266" operator="equal">
      <formula>"white"</formula>
    </cfRule>
  </conditionalFormatting>
  <conditionalFormatting sqref="G43 I43:M43">
    <cfRule type="expression" dxfId="0" priority="41">
      <formula>#REF!="blue"</formula>
    </cfRule>
    <cfRule type="expression" dxfId="1" priority="73">
      <formula>#REF!="green"</formula>
    </cfRule>
    <cfRule type="expression" dxfId="2" priority="105">
      <formula>#REF!="purple"</formula>
    </cfRule>
    <cfRule type="expression" dxfId="3" priority="137">
      <formula>#REF!="orange"</formula>
    </cfRule>
    <cfRule type="expression" dxfId="3" priority="169">
      <formula>#REF!="orange"</formula>
    </cfRule>
    <cfRule type="cellIs" dxfId="4" priority="201" operator="equal">
      <formula>"blue"</formula>
    </cfRule>
    <cfRule type="cellIs" dxfId="5" priority="233" operator="equal">
      <formula>"green"</formula>
    </cfRule>
    <cfRule type="cellIs" priority="265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C5" sqref="C5"/>
    </sheetView>
  </sheetViews>
  <sheetFormatPr defaultColWidth="9" defaultRowHeight="13.5"/>
  <cols>
    <col min="1" max="1" width="5.75" customWidth="1"/>
    <col min="3" max="3" width="17.25" customWidth="1"/>
    <col min="4" max="4" width="14.125" customWidth="1"/>
    <col min="8" max="9" width="9" style="1"/>
  </cols>
  <sheetData>
    <row r="1" ht="75" customHeight="1" spans="1:13">
      <c r="A1" s="7" t="s">
        <v>172</v>
      </c>
      <c r="B1" s="7"/>
      <c r="C1" s="7"/>
      <c r="D1" s="7"/>
      <c r="E1" s="7"/>
      <c r="F1" s="8"/>
      <c r="G1" s="8"/>
      <c r="J1" s="8"/>
      <c r="K1" s="8"/>
      <c r="L1" s="8"/>
      <c r="M1" s="8"/>
    </row>
    <row r="2" spans="1:13">
      <c r="A2" s="9" t="s">
        <v>173</v>
      </c>
      <c r="B2" s="9"/>
      <c r="C2" s="9"/>
      <c r="D2" s="9" t="s">
        <v>174</v>
      </c>
      <c r="E2" s="9" t="s">
        <v>175</v>
      </c>
      <c r="F2" s="9" t="s">
        <v>0</v>
      </c>
      <c r="G2" s="6" t="s">
        <v>176</v>
      </c>
      <c r="H2" s="3" t="s">
        <v>177</v>
      </c>
      <c r="I2" s="3" t="s">
        <v>178</v>
      </c>
      <c r="J2" s="6"/>
      <c r="K2" s="6"/>
      <c r="L2" s="6"/>
      <c r="M2" s="6"/>
    </row>
    <row r="3" spans="1:13">
      <c r="A3" s="4" t="s">
        <v>51</v>
      </c>
      <c r="B3" s="4"/>
      <c r="C3" s="4" t="s">
        <v>52</v>
      </c>
      <c r="D3" s="4" t="s">
        <v>55</v>
      </c>
      <c r="E3" s="4" t="s">
        <v>179</v>
      </c>
      <c r="F3" s="4" t="s">
        <v>53</v>
      </c>
      <c r="G3" s="4" t="s">
        <v>180</v>
      </c>
      <c r="H3" s="4" t="s">
        <v>181</v>
      </c>
      <c r="I3" s="4" t="s">
        <v>182</v>
      </c>
      <c r="J3" s="4"/>
      <c r="K3" s="4"/>
      <c r="L3" s="4"/>
      <c r="M3" s="4"/>
    </row>
    <row r="4" spans="1:13">
      <c r="A4" s="3">
        <v>1</v>
      </c>
      <c r="B4" s="3" t="s">
        <v>183</v>
      </c>
      <c r="C4" s="3" t="s">
        <v>184</v>
      </c>
      <c r="D4" s="3"/>
      <c r="E4" s="3">
        <v>120</v>
      </c>
      <c r="F4" s="3" t="s">
        <v>185</v>
      </c>
      <c r="G4" s="1">
        <v>10</v>
      </c>
      <c r="H4" s="3">
        <v>20</v>
      </c>
      <c r="I4" s="3">
        <v>25</v>
      </c>
      <c r="J4" s="2"/>
      <c r="K4" s="3"/>
      <c r="L4" s="2"/>
      <c r="M4" s="2"/>
    </row>
    <row r="5" spans="1:13">
      <c r="A5" s="3">
        <v>2</v>
      </c>
      <c r="B5" s="3" t="s">
        <v>186</v>
      </c>
      <c r="C5" s="3" t="s">
        <v>187</v>
      </c>
      <c r="D5" s="3"/>
      <c r="E5" s="3">
        <v>120</v>
      </c>
      <c r="F5" s="3" t="s">
        <v>188</v>
      </c>
      <c r="G5" s="3">
        <v>10</v>
      </c>
      <c r="H5" s="3">
        <v>25</v>
      </c>
      <c r="I5" s="3">
        <v>20</v>
      </c>
      <c r="J5" s="2"/>
      <c r="K5" s="3"/>
      <c r="L5" s="2"/>
      <c r="M5" s="2"/>
    </row>
    <row r="6" spans="1:13">
      <c r="A6" s="3">
        <v>3</v>
      </c>
      <c r="B6" s="3" t="s">
        <v>189</v>
      </c>
      <c r="C6" s="3" t="s">
        <v>190</v>
      </c>
      <c r="D6" s="3"/>
      <c r="E6" s="3">
        <v>100</v>
      </c>
      <c r="F6" s="3" t="s">
        <v>191</v>
      </c>
      <c r="G6" s="3">
        <v>5</v>
      </c>
      <c r="H6" s="3">
        <v>25</v>
      </c>
      <c r="I6" s="3">
        <v>30</v>
      </c>
      <c r="J6" s="2"/>
      <c r="K6" s="3"/>
      <c r="L6" s="2"/>
      <c r="M6" s="2"/>
    </row>
    <row r="7" spans="1:13">
      <c r="A7" s="3">
        <v>4</v>
      </c>
      <c r="B7" s="3" t="s">
        <v>192</v>
      </c>
      <c r="C7" s="3" t="s">
        <v>193</v>
      </c>
      <c r="D7" s="3"/>
      <c r="E7" s="3">
        <v>100</v>
      </c>
      <c r="F7" s="3" t="s">
        <v>194</v>
      </c>
      <c r="G7" s="3">
        <v>5</v>
      </c>
      <c r="H7" s="3">
        <v>30</v>
      </c>
      <c r="I7" s="3">
        <v>25</v>
      </c>
      <c r="J7" s="2"/>
      <c r="K7" s="3"/>
      <c r="L7" s="2"/>
      <c r="M7" s="2"/>
    </row>
    <row r="8" spans="1:13">
      <c r="A8" s="3">
        <v>5</v>
      </c>
      <c r="B8" s="3" t="s">
        <v>195</v>
      </c>
      <c r="C8" s="3" t="s">
        <v>196</v>
      </c>
      <c r="D8" s="3"/>
      <c r="E8" s="3">
        <v>5</v>
      </c>
      <c r="F8" s="3" t="s">
        <v>197</v>
      </c>
      <c r="G8" s="3">
        <v>40</v>
      </c>
      <c r="H8" s="3">
        <v>25</v>
      </c>
      <c r="I8" s="3">
        <v>25</v>
      </c>
      <c r="J8" s="2"/>
      <c r="K8" s="3"/>
      <c r="L8" s="2"/>
      <c r="M8" s="2"/>
    </row>
    <row r="9" spans="1:13">
      <c r="A9" s="3">
        <v>6</v>
      </c>
      <c r="B9" s="3" t="s">
        <v>198</v>
      </c>
      <c r="C9" s="3" t="s">
        <v>199</v>
      </c>
      <c r="D9" s="3"/>
      <c r="E9" s="3">
        <v>5</v>
      </c>
      <c r="F9" s="3" t="s">
        <v>197</v>
      </c>
      <c r="G9" s="3">
        <v>5</v>
      </c>
      <c r="H9" s="3">
        <v>40</v>
      </c>
      <c r="I9" s="3">
        <v>40</v>
      </c>
      <c r="J9" s="2"/>
      <c r="K9" s="3"/>
      <c r="L9" s="2"/>
      <c r="M9" s="2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2"/>
      <c r="K10" s="3"/>
      <c r="L10" s="2"/>
      <c r="M10" s="2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2"/>
      <c r="K11" s="3"/>
      <c r="L11" s="2"/>
      <c r="M11" s="2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2"/>
      <c r="K12" s="3"/>
      <c r="L12" s="2"/>
      <c r="M12" s="2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2"/>
      <c r="K13" s="3"/>
      <c r="L13" s="2"/>
      <c r="M13" s="2"/>
    </row>
  </sheetData>
  <mergeCells count="1">
    <mergeCell ref="A1:M1"/>
  </mergeCells>
  <conditionalFormatting sqref="A3:F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F5:F1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H5:H13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A2:F2 G7 G3:M3 I5:M6">
    <cfRule type="cellIs" dxfId="4" priority="181" operator="equal">
      <formula>"blue"</formula>
    </cfRule>
    <cfRule type="cellIs" dxfId="5" priority="182" operator="equal">
      <formula>"green"</formula>
    </cfRule>
    <cfRule type="cellIs" priority="183" operator="equal">
      <formula>"white"</formula>
    </cfRule>
  </conditionalFormatting>
  <conditionalFormatting sqref="A2:F2 G3:M3 I5:M6 G7">
    <cfRule type="expression" dxfId="0" priority="176">
      <formula>#REF!="blue"</formula>
    </cfRule>
    <cfRule type="expression" dxfId="1" priority="177">
      <formula>#REF!="green"</formula>
    </cfRule>
    <cfRule type="expression" dxfId="2" priority="178">
      <formula>#REF!="purple"</formula>
    </cfRule>
    <cfRule type="expression" dxfId="3" priority="179">
      <formula>#REF!="orange"</formula>
    </cfRule>
  </conditionalFormatting>
  <conditionalFormatting sqref="A4:F4 A5:E13 G8:G12 I7:M12 G5:G6 H4:M4">
    <cfRule type="expression" dxfId="0" priority="168">
      <formula>#REF!="blue"</formula>
    </cfRule>
    <cfRule type="expression" dxfId="1" priority="169">
      <formula>#REF!="green"</formula>
    </cfRule>
    <cfRule type="expression" dxfId="2" priority="170">
      <formula>#REF!="purple"</formula>
    </cfRule>
    <cfRule type="expression" dxfId="3" priority="171">
      <formula>#REF!="orange"</formula>
    </cfRule>
    <cfRule type="expression" dxfId="3" priority="172">
      <formula>#REF!="orange"</formula>
    </cfRule>
    <cfRule type="cellIs" dxfId="4" priority="173" operator="equal">
      <formula>"blue"</formula>
    </cfRule>
    <cfRule type="cellIs" dxfId="5" priority="174" operator="equal">
      <formula>"green"</formula>
    </cfRule>
    <cfRule type="cellIs" priority="175" operator="equal">
      <formula>"white"</formula>
    </cfRule>
  </conditionalFormatting>
  <conditionalFormatting sqref="I5:M6 G7">
    <cfRule type="expression" dxfId="3" priority="180">
      <formula>#REF!="orange"</formula>
    </cfRule>
  </conditionalFormatting>
  <conditionalFormatting sqref="G13 I13:M13">
    <cfRule type="expression" dxfId="0" priority="41">
      <formula>#REF!="blue"</formula>
    </cfRule>
    <cfRule type="expression" dxfId="1" priority="59">
      <formula>#REF!="green"</formula>
    </cfRule>
    <cfRule type="expression" dxfId="2" priority="77">
      <formula>#REF!="purple"</formula>
    </cfRule>
    <cfRule type="expression" dxfId="3" priority="95">
      <formula>#REF!="orange"</formula>
    </cfRule>
    <cfRule type="expression" dxfId="3" priority="113">
      <formula>#REF!="orange"</formula>
    </cfRule>
    <cfRule type="cellIs" dxfId="4" priority="131" operator="equal">
      <formula>"blue"</formula>
    </cfRule>
    <cfRule type="cellIs" dxfId="5" priority="149" operator="equal">
      <formula>"green"</formula>
    </cfRule>
    <cfRule type="cellIs" priority="167" operator="equal">
      <formula>"white"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M20" sqref="M20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10" width="7.625" customWidth="1"/>
    <col min="11" max="11" width="10.5" customWidth="1"/>
    <col min="12" max="12" width="10.625" customWidth="1"/>
    <col min="13" max="13" width="13.25" customWidth="1"/>
  </cols>
  <sheetData>
    <row r="1" spans="1:13">
      <c r="A1" s="2"/>
      <c r="B1" s="2"/>
      <c r="C1" s="3"/>
      <c r="D1" s="2"/>
      <c r="E1" s="2"/>
      <c r="F1" s="2"/>
      <c r="G1" s="2"/>
      <c r="H1" s="2"/>
      <c r="I1" s="2"/>
      <c r="J1" s="2"/>
      <c r="K1" s="3" t="s">
        <v>200</v>
      </c>
      <c r="L1" s="3"/>
      <c r="M1" s="6"/>
    </row>
    <row r="2" spans="1:13">
      <c r="A2" s="2"/>
      <c r="B2" s="2"/>
      <c r="C2" s="3" t="s">
        <v>41</v>
      </c>
      <c r="D2" s="2"/>
      <c r="E2" s="2"/>
      <c r="F2" s="2"/>
      <c r="G2" s="2"/>
      <c r="H2" s="2"/>
      <c r="I2" s="2"/>
      <c r="J2" s="2"/>
      <c r="K2" s="3"/>
      <c r="L2" s="3"/>
      <c r="M2" s="6"/>
    </row>
    <row r="3" spans="1:13">
      <c r="A3" s="4" t="s">
        <v>51</v>
      </c>
      <c r="B3" s="4" t="s">
        <v>52</v>
      </c>
      <c r="C3" s="4"/>
      <c r="D3" s="4" t="s">
        <v>56</v>
      </c>
      <c r="E3" s="4" t="s">
        <v>179</v>
      </c>
      <c r="F3" s="4" t="s">
        <v>201</v>
      </c>
      <c r="G3" s="4" t="s">
        <v>202</v>
      </c>
      <c r="H3" s="4" t="s">
        <v>203</v>
      </c>
      <c r="I3" s="4" t="s">
        <v>204</v>
      </c>
      <c r="J3" s="4" t="s">
        <v>205</v>
      </c>
      <c r="K3" s="4" t="s">
        <v>206</v>
      </c>
      <c r="L3" s="4" t="s">
        <v>207</v>
      </c>
      <c r="M3" s="4"/>
    </row>
    <row r="4" spans="1:13">
      <c r="A4" s="3">
        <v>1</v>
      </c>
      <c r="B4" s="3" t="s">
        <v>208</v>
      </c>
      <c r="C4" s="3" t="s">
        <v>209</v>
      </c>
      <c r="D4" s="3">
        <v>1</v>
      </c>
      <c r="E4" s="3">
        <v>0</v>
      </c>
      <c r="F4" s="3">
        <v>100</v>
      </c>
      <c r="G4" s="3">
        <v>5</v>
      </c>
      <c r="H4" s="3"/>
      <c r="I4" s="3"/>
      <c r="J4" s="3"/>
      <c r="K4" s="3"/>
      <c r="L4" s="3"/>
      <c r="M4" s="3"/>
    </row>
    <row r="5" spans="1:13">
      <c r="A5" s="3">
        <v>2</v>
      </c>
      <c r="B5" s="3" t="s">
        <v>210</v>
      </c>
      <c r="C5" s="3" t="s">
        <v>211</v>
      </c>
      <c r="D5" s="3">
        <v>30</v>
      </c>
      <c r="E5" s="3">
        <v>5</v>
      </c>
      <c r="F5" s="3">
        <v>200</v>
      </c>
      <c r="G5" s="3">
        <v>8</v>
      </c>
      <c r="H5" s="3">
        <v>1</v>
      </c>
      <c r="I5" s="3"/>
      <c r="J5" s="3"/>
      <c r="K5" s="3"/>
      <c r="L5" s="3"/>
      <c r="M5" s="3"/>
    </row>
    <row r="6" spans="1:13">
      <c r="A6" s="3">
        <v>3</v>
      </c>
      <c r="B6" s="3" t="s">
        <v>212</v>
      </c>
      <c r="C6" s="3" t="s">
        <v>213</v>
      </c>
      <c r="D6" s="3">
        <v>120</v>
      </c>
      <c r="E6" s="3">
        <v>40</v>
      </c>
      <c r="F6" s="3">
        <v>500</v>
      </c>
      <c r="G6" s="5">
        <v>25</v>
      </c>
      <c r="H6" s="3">
        <v>4</v>
      </c>
      <c r="I6" s="3"/>
      <c r="J6" s="3"/>
      <c r="K6" s="3"/>
      <c r="L6" s="3"/>
      <c r="M6" s="3"/>
    </row>
    <row r="7" spans="1:13">
      <c r="A7" s="3">
        <v>4</v>
      </c>
      <c r="B7" s="3" t="s">
        <v>214</v>
      </c>
      <c r="C7" s="3" t="s">
        <v>215</v>
      </c>
      <c r="D7" s="3">
        <v>480</v>
      </c>
      <c r="E7" s="3">
        <v>40</v>
      </c>
      <c r="F7" s="3">
        <v>1200</v>
      </c>
      <c r="G7" s="5">
        <v>50</v>
      </c>
      <c r="H7" s="3">
        <v>10</v>
      </c>
      <c r="I7" s="3">
        <v>1</v>
      </c>
      <c r="J7" s="3"/>
      <c r="K7" s="3"/>
      <c r="L7" s="3"/>
      <c r="M7" s="3"/>
    </row>
    <row r="8" spans="1:13">
      <c r="A8" s="3">
        <v>5</v>
      </c>
      <c r="B8" s="3" t="s">
        <v>216</v>
      </c>
      <c r="C8" s="3" t="s">
        <v>217</v>
      </c>
      <c r="D8" s="3">
        <v>720</v>
      </c>
      <c r="E8" s="3">
        <v>20</v>
      </c>
      <c r="F8" s="3">
        <v>2400</v>
      </c>
      <c r="G8" s="5">
        <v>100</v>
      </c>
      <c r="H8" s="3">
        <v>20</v>
      </c>
      <c r="I8" s="3">
        <v>4</v>
      </c>
      <c r="J8" s="3">
        <v>1</v>
      </c>
      <c r="K8" s="3"/>
      <c r="L8" s="3"/>
      <c r="M8" s="3"/>
    </row>
    <row r="9" spans="1:13">
      <c r="A9" s="3">
        <v>6</v>
      </c>
      <c r="B9" s="3" t="s">
        <v>218</v>
      </c>
      <c r="C9" s="3" t="s">
        <v>219</v>
      </c>
      <c r="D9" s="3">
        <v>1440</v>
      </c>
      <c r="E9" s="3">
        <v>1</v>
      </c>
      <c r="F9" s="3">
        <v>5000</v>
      </c>
      <c r="G9" s="3">
        <v>180</v>
      </c>
      <c r="H9" s="3">
        <v>45</v>
      </c>
      <c r="I9" s="3">
        <v>10</v>
      </c>
      <c r="J9" s="3">
        <v>3</v>
      </c>
      <c r="K9" s="3"/>
      <c r="L9" s="3"/>
      <c r="M9" s="3"/>
    </row>
    <row r="10" spans="1:13">
      <c r="A10" s="3">
        <v>7</v>
      </c>
      <c r="B10" s="3" t="s">
        <v>220</v>
      </c>
      <c r="C10" s="3" t="s">
        <v>221</v>
      </c>
      <c r="D10" s="3">
        <v>2880</v>
      </c>
      <c r="E10" s="3">
        <v>0</v>
      </c>
      <c r="F10" s="3">
        <v>10000</v>
      </c>
      <c r="G10" s="3">
        <v>300</v>
      </c>
      <c r="H10" s="3">
        <v>80</v>
      </c>
      <c r="I10" s="3">
        <v>24</v>
      </c>
      <c r="J10" s="3">
        <v>10</v>
      </c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3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3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3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K1:L1"/>
  </mergeCells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Global</vt:lpstr>
      <vt:lpstr>Dish</vt:lpstr>
      <vt:lpstr>Equip</vt:lpstr>
      <vt:lpstr>Skill</vt:lpstr>
      <vt:lpstr>Task</vt:lpstr>
      <vt:lpstr>Level</vt:lpstr>
      <vt:lpstr>Customer</vt:lpstr>
      <vt:lpstr>Box</vt:lpstr>
      <vt:lpstr>Achievement</vt:lpstr>
      <vt:lpstr>NewGuide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2022-01-19T09:40:12Z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