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chanson\Desktop\Choke\"/>
    </mc:Choice>
  </mc:AlternateContent>
  <xr:revisionPtr revIDLastSave="0" documentId="13_ncr:1_{025C6CE6-A77A-4D6C-8907-ABE6FC7BE39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BillOfMaterials!$A$10:$F$10</definedName>
    <definedName name="_xlnm._FilterDatabase" localSheetId="2" hidden="1">Example!$A$10:$H$10</definedName>
    <definedName name="_xlnm.Print_Area" localSheetId="0">BillOfMaterials!$A$1:$I$34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2" l="1"/>
  <c r="I27" i="2"/>
  <c r="I24" i="2"/>
  <c r="I25" i="2"/>
  <c r="I28" i="2"/>
  <c r="I19" i="2"/>
  <c r="I20" i="2"/>
  <c r="I21" i="2"/>
  <c r="I22" i="2"/>
  <c r="I23" i="2"/>
  <c r="I29" i="2"/>
  <c r="I30" i="2"/>
  <c r="I31" i="2"/>
  <c r="I32" i="2"/>
  <c r="I33" i="2"/>
  <c r="A1" i="2" l="1"/>
  <c r="I17" i="2" l="1"/>
  <c r="I15" i="2"/>
  <c r="I13" i="2"/>
  <c r="E34" i="2"/>
  <c r="I18" i="2" l="1"/>
  <c r="I11" i="2"/>
  <c r="I12" i="2"/>
  <c r="I14" i="2"/>
  <c r="I16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C7" i="2"/>
  <c r="I34" i="2" l="1"/>
  <c r="C8" i="2" s="1"/>
</calcChain>
</file>

<file path=xl/sharedStrings.xml><?xml version="1.0" encoding="utf-8"?>
<sst xmlns="http://schemas.openxmlformats.org/spreadsheetml/2006/main" count="159" uniqueCount="90">
  <si>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</si>
  <si>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</si>
  <si>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</si>
  <si>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</si>
  <si>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</si>
  <si>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</si>
  <si>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</si>
  <si>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</si>
  <si>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</si>
  <si>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</si>
  <si>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</si>
  <si>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</si>
  <si>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</si>
  <si>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</si>
  <si>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</si>
  <si>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</si>
  <si>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</si>
  <si>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</si>
  <si>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</si>
  <si>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</si>
  <si>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</si>
  <si>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</si>
  <si>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</si>
  <si>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</si>
  <si>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</si>
  <si>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</si>
  <si>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</si>
  <si>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</si>
  <si>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</si>
  <si>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</si>
  <si>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</si>
  <si>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</si>
  <si>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</si>
  <si>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</si>
  <si>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</si>
  <si>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</si>
  <si>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</si>
  <si>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</si>
  <si>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</si>
  <si>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</si>
  <si>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</si>
  <si>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</si>
  <si>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</si>
  <si>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</si>
  <si>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</si>
  <si>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</si>
  <si>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</si>
  <si>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</si>
  <si>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</si>
  <si>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</si>
  <si>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</si>
  <si>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</si>
  <si>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</si>
  <si>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</si>
  <si>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</si>
  <si>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</si>
  <si>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</si>
  <si>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</si>
  <si>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</si>
  <si>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</si>
  <si>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</si>
  <si>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</si>
  <si>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https://www.vertex42.com/ExcelTemplates/bill-of-materials.html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</si>
  <si>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</si>
  <si>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</si>
  <si>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</si>
  <si>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► More Inventory Templates</t>
  </si>
  <si>
    <t>► More Business Templates</t>
  </si>
  <si>
    <t>► More Spreadsheet Templates</t>
  </si>
  <si>
    <t>License Agreement</t>
  </si>
  <si>
    <t>© 2012-2019 Vertex42 LLC</t>
  </si>
  <si>
    <t>Supplier2</t>
  </si>
  <si>
    <t>Digikey</t>
  </si>
  <si>
    <t>Link</t>
  </si>
  <si>
    <t>Dspace Servo Box</t>
  </si>
  <si>
    <t>Shaft Collar</t>
  </si>
  <si>
    <t>Stepper Motor</t>
  </si>
  <si>
    <t>Shaft</t>
  </si>
  <si>
    <t>PVC Pipe</t>
  </si>
  <si>
    <t>PVC Coupler</t>
  </si>
  <si>
    <t>NEMA 17 bipolar stepper motor</t>
  </si>
  <si>
    <t>Mcmaster-Carr</t>
  </si>
  <si>
    <t>1/4" round shaft</t>
  </si>
  <si>
    <t>6436K131</t>
  </si>
  <si>
    <t>Clamping Two-Piece Shaft Collar for 1/4" Diameter, 2024 Aluminum</t>
  </si>
  <si>
    <t>1-1/2 in. x 24 in. PVC Sch. 40 DWV Pipe</t>
  </si>
  <si>
    <t>Home Depot</t>
  </si>
  <si>
    <t>Home depot</t>
  </si>
  <si>
    <t>1-1/2 in. PVC DWV Hub x Hub Coupling Fitting</t>
  </si>
  <si>
    <t>C4801HD112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</si>
</sst>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  <font>
      <b/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4" fontId="7" fillId="4" borderId="0" xfId="0" applyNumberFormat="1" applyFont="1" applyFill="1" applyAlignment="1">
      <alignment horizontal="center" vertical="top"/>
    </xf>
    <xf numFmtId="164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4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6" fontId="10" fillId="2" borderId="1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7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left"/>
    </xf>
    <xf numFmtId="0" fontId="1" fillId="0" borderId="0" xfId="0" applyFont="1"/>
    <xf numFmtId="0" fontId="21" fillId="0" borderId="8" xfId="0" applyFont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2" fillId="0" borderId="0" xfId="0" applyFont="1" applyAlignment="1">
      <alignment horizontal="left" vertical="center"/>
    </xf>
    <xf numFmtId="0" fontId="20" fillId="0" borderId="7" xfId="2" applyFont="1" applyBorder="1" applyAlignment="1" applyProtection="1">
      <alignment horizontal="left" wrapText="1"/>
    </xf>
    <xf numFmtId="0" fontId="3" fillId="0" borderId="0" xfId="2" applyAlignment="1" applyProtection="1">
      <alignment vertical="center"/>
    </xf>
    <xf numFmtId="0" fontId="23" fillId="0" borderId="7" xfId="0" applyFont="1" applyBorder="1" applyAlignment="1">
      <alignment horizontal="left" wrapText="1"/>
    </xf>
    <xf numFmtId="0" fontId="7" fillId="0" borderId="0" xfId="0" applyFont="1" applyFill="1"/>
    <xf numFmtId="0" fontId="24" fillId="0" borderId="0" xfId="0" applyFont="1" applyFill="1" applyAlignment="1" applyProtection="1">
      <alignment horizontal="center" vertical="center"/>
    </xf>
    <xf numFmtId="0" fontId="3" fillId="0" borderId="0" xfId="2" applyFill="1" applyAlignment="1" applyProtection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44" fontId="7" fillId="0" borderId="0" xfId="1" applyFont="1" applyFill="1" applyAlignment="1">
      <alignment horizontal="center"/>
    </xf>
    <xf numFmtId="0" fontId="0" fillId="0" borderId="0" xfId="0" applyAlignment="1">
      <alignment wrapText="1"/>
    </xf>
    <xf numFmtId="164" fontId="3" fillId="0" borderId="0" xfId="2" applyNumberFormat="1" applyFill="1" applyAlignment="1" applyProtection="1"/>
  </cellXfs>
  <cellStyles count="3">
    <cellStyle name="Currency" xfId="1" builtinId="4"/>
    <cellStyle name="Hyperlink" xfId="2" builtinId="8"/>
    <cellStyle name="Normal" xfId="0" builtinId="0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1443990</xdr:colOff>
      <xdr:row>0</xdr:row>
      <xdr:rowOff>338614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152400</xdr:rowOff>
    </xdr:from>
    <xdr:to>
      <xdr:col>8</xdr:col>
      <xdr:colOff>308283</xdr:colOff>
      <xdr:row>7</xdr:row>
      <xdr:rowOff>190293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34" totalsRowCount="1" headerRowDxfId="52" dataDxfId="51" tableBorderDxfId="50">
  <autoFilter ref="A10:J33" xr:uid="{00000000-000C-0000-FFFF-FFFF00000000}"/>
  <tableColumns count="10">
    <tableColumn id="2" xr3:uid="{00000000-0010-0000-0000-000002000000}" name="Part #" dataDxfId="49" totalsRowDxfId="8"/>
    <tableColumn id="1" xr3:uid="{00000000-0010-0000-0000-000001000000}" name="Part Name" totalsRowLabel="Total" dataDxfId="48" totalsRowDxfId="7"/>
    <tableColumn id="10" xr3:uid="{00000000-0010-0000-0000-00000A000000}" name="Description" dataDxfId="47" totalsRowDxfId="6"/>
    <tableColumn id="4" xr3:uid="{00000000-0010-0000-0000-000004000000}" name="Revision" dataDxfId="46" totalsRowDxfId="5"/>
    <tableColumn id="5" xr3:uid="{00000000-0010-0000-0000-000005000000}" name="Qty" totalsRowFunction="sum" dataDxfId="45" totalsRowDxfId="4"/>
    <tableColumn id="12" xr3:uid="{00000000-0010-0000-0000-00000C000000}" name="Supplier" dataDxfId="44" totalsRowDxfId="3"/>
    <tableColumn id="8" xr3:uid="{00000000-0010-0000-0000-000008000000}" name="Supplier2" dataDxfId="43" totalsRowDxfId="2"/>
    <tableColumn id="6" xr3:uid="{00000000-0010-0000-0000-000006000000}" name="Unit Cost" dataDxfId="42" totalsRowDxfId="1" dataCellStyle="Currency"/>
    <tableColumn id="3" xr3:uid="{00000000-0010-0000-0000-000003000000}" name="Cost" totalsRowFunction="sum" dataDxfId="41" totalsRowDxfId="0">
      <calculatedColumnFormula>Table1[[#This Row],[Qty]]*Table1[[#This Row],[Unit Cost]]</calculatedColumnFormula>
    </tableColumn>
    <tableColumn id="9" xr3:uid="{30E402F3-ECCE-4446-B866-68034F2CC2DB}" name="Link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9" dataDxfId="37" headerRowBorderDxfId="38" tableBorderDxfId="36" totalsRowBorderDxfId="35">
  <tableColumns count="3">
    <tableColumn id="1" xr3:uid="{00000000-0010-0000-0100-000001000000}" name="Revision" dataDxfId="34"/>
    <tableColumn id="2" xr3:uid="{00000000-0010-0000-0100-000002000000}" name="Revision Summary" dataDxfId="33"/>
    <tableColumn id="3" xr3:uid="{00000000-0010-0000-0100-000003000000}" name="Approval Date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1" dataDxfId="30" tableBorderDxfId="29">
  <tableColumns count="10">
    <tableColumn id="4" xr3:uid="{00000000-0010-0000-0200-000004000000}" name="Category" dataDxfId="28" totalsRowDxfId="27"/>
    <tableColumn id="2" xr3:uid="{00000000-0010-0000-0200-000002000000}" name="Part #" dataDxfId="26" totalsRowDxfId="25"/>
    <tableColumn id="9" xr3:uid="{00000000-0010-0000-0200-000009000000}" name="Elem ID" dataDxfId="24" totalsRowDxfId="23"/>
    <tableColumn id="1" xr3:uid="{00000000-0010-0000-0200-000001000000}" name="Part Name" totalsRowLabel="Total" dataDxfId="22" totalsRowDxfId="21"/>
    <tableColumn id="10" xr3:uid="{00000000-0010-0000-0200-00000A000000}" name="Color" dataDxfId="20" totalsRowDxfId="19"/>
    <tableColumn id="5" xr3:uid="{00000000-0010-0000-0200-000005000000}" name="Qty" totalsRowFunction="sum" dataDxfId="18" totalsRowDxfId="17"/>
    <tableColumn id="7" xr3:uid="{00000000-0010-0000-0200-000007000000}" name="Units" dataDxfId="16" totalsRowDxfId="15"/>
    <tableColumn id="12" xr3:uid="{00000000-0010-0000-0200-00000C000000}" name="Picture" dataDxfId="14" totalsRowDxfId="13"/>
    <tableColumn id="6" xr3:uid="{00000000-0010-0000-0200-000006000000}" name="Unit Cost" dataDxfId="12" totalsRowDxfId="11" dataCellStyle="Currency"/>
    <tableColumn id="3" xr3:uid="{00000000-0010-0000-0200-000003000000}" name="Cost" totalsRowFunction="sum" dataDxfId="10" totalsRowDxfId="9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vertex42.com/ExcelTemplates/inventory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vertex42.com/ExcelTemplates/bill-of-materials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rtex42.com/ExcelTemplates/" TargetMode="External"/><Relationship Id="rId4" Type="http://schemas.openxmlformats.org/officeDocument/2006/relationships/hyperlink" Target="https://www.vertex42.com/ExcelTemplates/business-templat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0"/>
  <sheetViews>
    <sheetView showGridLines="0" tabSelected="1" zoomScaleNormal="100" workbookViewId="0">
      <selection activeCell="H11" sqref="H11"/>
    </sheetView>
  </sheetViews>
  <sheetFormatPr defaultColWidth="9" defaultRowHeight="15.75" x14ac:dyDescent="0.3"/>
  <cols>
    <col min="1" max="1" width="22" bestFit="1" customWidth="1"/>
    <col min="2" max="2" width="24" style="2" customWidth="1"/>
    <col min="3" max="3" width="31.25" style="2" bestFit="1" customWidth="1"/>
    <col min="4" max="4" width="8.625" style="2" hidden="1" customWidth="1"/>
    <col min="5" max="5" width="8.25" customWidth="1"/>
    <col min="6" max="6" width="18.125" bestFit="1" customWidth="1"/>
    <col min="7" max="7" width="13.5" hidden="1" customWidth="1"/>
    <col min="8" max="8" width="8.75" customWidth="1"/>
    <col min="9" max="9" width="10.375" style="2" bestFit="1" customWidth="1"/>
    <col min="10" max="10" width="126.625" style="2" bestFit="1" customWidth="1"/>
    <col min="11" max="11" width="22.625" customWidth="1"/>
    <col min="12" max="12" width="10.25" style="2" customWidth="1"/>
    <col min="13" max="13" width="14.375" style="2" customWidth="1"/>
    <col min="14" max="16384" width="9" style="2"/>
  </cols>
  <sheetData>
    <row r="1" spans="1:11" ht="27" customHeight="1" x14ac:dyDescent="0.3">
      <c r="A1" s="49" t="str">
        <f>"[ " &amp;C3&amp;" ]"</f>
        <v>[ Dspace Servo Box ]</v>
      </c>
      <c r="C1" s="4"/>
      <c r="D1"/>
      <c r="E1" s="4"/>
      <c r="F1" s="4"/>
      <c r="G1" s="4"/>
      <c r="H1" s="4"/>
      <c r="I1" s="4"/>
      <c r="K1" s="2"/>
    </row>
    <row r="2" spans="1:11" ht="15" customHeight="1" x14ac:dyDescent="0.3">
      <c r="A2" s="2"/>
      <c r="E2" s="2"/>
      <c r="F2" s="2"/>
      <c r="G2" s="2"/>
      <c r="H2" s="2"/>
      <c r="K2" s="2" t="s">
        <v>70</v>
      </c>
    </row>
    <row r="3" spans="1:11" ht="16.5" x14ac:dyDescent="0.3">
      <c r="A3" s="2"/>
      <c r="B3" s="32" t="s">
        <v>20</v>
      </c>
      <c r="C3" s="33" t="s">
        <v>74</v>
      </c>
      <c r="E3" s="2"/>
      <c r="F3" s="5" t="s">
        <v>0</v>
      </c>
      <c r="G3" s="5"/>
      <c r="H3" s="2"/>
      <c r="K3" s="6" t="s">
        <v>14</v>
      </c>
    </row>
    <row r="4" spans="1:11" ht="18" x14ac:dyDescent="0.35">
      <c r="A4" s="2"/>
      <c r="B4" s="34" t="s">
        <v>19</v>
      </c>
      <c r="C4" s="35">
        <v>1</v>
      </c>
      <c r="D4" s="11"/>
      <c r="F4" s="2"/>
      <c r="G4" s="2"/>
      <c r="H4" s="2"/>
      <c r="K4" s="2"/>
    </row>
    <row r="5" spans="1:11" ht="18" x14ac:dyDescent="0.35">
      <c r="A5" s="2"/>
      <c r="B5" s="34" t="s">
        <v>24</v>
      </c>
      <c r="C5" s="35">
        <v>1</v>
      </c>
      <c r="D5" s="11"/>
      <c r="F5" s="2"/>
      <c r="G5" s="2"/>
      <c r="H5" s="2"/>
      <c r="K5" s="51" t="s">
        <v>66</v>
      </c>
    </row>
    <row r="6" spans="1:11" ht="16.5" x14ac:dyDescent="0.3">
      <c r="A6" s="2"/>
      <c r="B6" s="34" t="s">
        <v>23</v>
      </c>
      <c r="C6" s="36"/>
      <c r="E6" s="1"/>
      <c r="F6" s="2"/>
      <c r="G6" s="2"/>
      <c r="H6" s="1"/>
      <c r="I6" s="1"/>
      <c r="K6" s="51" t="s">
        <v>67</v>
      </c>
    </row>
    <row r="7" spans="1:11" ht="16.5" x14ac:dyDescent="0.3">
      <c r="A7" s="2"/>
      <c r="B7" s="34" t="s">
        <v>55</v>
      </c>
      <c r="C7" s="37">
        <f>Table1[[#Totals],[Qty]]</f>
        <v>7</v>
      </c>
      <c r="E7" s="1"/>
      <c r="F7" s="2"/>
      <c r="G7" s="2"/>
      <c r="H7" s="1"/>
      <c r="I7" s="1"/>
      <c r="K7" s="51" t="s">
        <v>68</v>
      </c>
    </row>
    <row r="8" spans="1:11" ht="16.5" x14ac:dyDescent="0.3">
      <c r="A8" s="2"/>
      <c r="B8" s="38" t="s">
        <v>22</v>
      </c>
      <c r="C8" s="39">
        <f>Table1[[#Totals],[Cost]]</f>
        <v>34.14</v>
      </c>
      <c r="E8" s="1"/>
      <c r="F8" s="2"/>
      <c r="G8" s="2"/>
      <c r="H8" s="1"/>
      <c r="I8" s="1"/>
      <c r="K8" s="2"/>
    </row>
    <row r="9" spans="1:11" ht="15" x14ac:dyDescent="0.3">
      <c r="A9" s="2"/>
      <c r="E9" s="1"/>
      <c r="F9" s="2"/>
      <c r="G9" s="2"/>
      <c r="H9" s="1"/>
      <c r="I9" s="1"/>
      <c r="K9" s="2"/>
    </row>
    <row r="10" spans="1:11" ht="19.5" customHeight="1" x14ac:dyDescent="0.3">
      <c r="A10" s="16" t="s">
        <v>3</v>
      </c>
      <c r="B10" s="16" t="s">
        <v>2</v>
      </c>
      <c r="C10" s="16" t="s">
        <v>56</v>
      </c>
      <c r="D10" s="18" t="s">
        <v>25</v>
      </c>
      <c r="E10" s="7" t="s">
        <v>11</v>
      </c>
      <c r="F10" s="7" t="s">
        <v>13</v>
      </c>
      <c r="G10" s="7" t="s">
        <v>71</v>
      </c>
      <c r="H10" s="7" t="s">
        <v>1</v>
      </c>
      <c r="I10" s="7" t="s">
        <v>9</v>
      </c>
      <c r="J10" s="54" t="s">
        <v>73</v>
      </c>
      <c r="K10" s="2"/>
    </row>
    <row r="11" spans="1:11" ht="30" x14ac:dyDescent="0.3">
      <c r="A11" s="9" t="s">
        <v>83</v>
      </c>
      <c r="B11" s="57" t="s">
        <v>75</v>
      </c>
      <c r="C11" s="57" t="s">
        <v>84</v>
      </c>
      <c r="D11" s="57"/>
      <c r="E11" s="9">
        <v>2</v>
      </c>
      <c r="F11" s="9" t="s">
        <v>81</v>
      </c>
      <c r="G11" s="9"/>
      <c r="H11" s="60">
        <v>7</v>
      </c>
      <c r="I11" s="13">
        <f>Table1[[#This Row],[Qty]]*Table1[[#This Row],[Unit Cost]]</f>
        <v>14</v>
      </c>
      <c r="J11" s="53"/>
      <c r="K11" s="2"/>
    </row>
    <row r="12" spans="1:11" ht="15" x14ac:dyDescent="0.3">
      <c r="A12" s="9"/>
      <c r="B12" s="57" t="s">
        <v>76</v>
      </c>
      <c r="C12" s="57" t="s">
        <v>80</v>
      </c>
      <c r="D12" s="57"/>
      <c r="E12" s="9">
        <v>1</v>
      </c>
      <c r="F12" s="9" t="s">
        <v>72</v>
      </c>
      <c r="G12" s="9"/>
      <c r="H12" s="60">
        <v>14</v>
      </c>
      <c r="I12" s="13">
        <f>Table1[[#This Row],[Qty]]*Table1[[#This Row],[Unit Cost]]</f>
        <v>14</v>
      </c>
      <c r="J12" s="53"/>
      <c r="K12" s="2"/>
    </row>
    <row r="13" spans="1:11" ht="15" x14ac:dyDescent="0.3">
      <c r="A13" s="9"/>
      <c r="B13" s="57" t="s">
        <v>77</v>
      </c>
      <c r="C13" s="57" t="s">
        <v>82</v>
      </c>
      <c r="D13" s="57"/>
      <c r="E13" s="9">
        <v>1</v>
      </c>
      <c r="F13" s="9"/>
      <c r="G13" s="9"/>
      <c r="H13" s="60"/>
      <c r="I13" s="13">
        <f>Table1[[#This Row],[Qty]]*Table1[[#This Row],[Unit Cost]]</f>
        <v>0</v>
      </c>
      <c r="J13" s="53"/>
      <c r="K13" s="2"/>
    </row>
    <row r="14" spans="1:11" ht="15" x14ac:dyDescent="0.3">
      <c r="A14" s="9">
        <v>22015</v>
      </c>
      <c r="B14" s="57" t="s">
        <v>78</v>
      </c>
      <c r="C14" s="57" t="s">
        <v>85</v>
      </c>
      <c r="D14" s="57"/>
      <c r="E14" s="9">
        <v>1</v>
      </c>
      <c r="F14" s="9" t="s">
        <v>86</v>
      </c>
      <c r="G14" s="9"/>
      <c r="H14" s="60">
        <v>4.4800000000000004</v>
      </c>
      <c r="I14" s="13">
        <f>Table1[[#This Row],[Qty]]*Table1[[#This Row],[Unit Cost]]</f>
        <v>4.4800000000000004</v>
      </c>
      <c r="J14" s="53"/>
      <c r="K14" s="2"/>
    </row>
    <row r="15" spans="1:11" ht="30" x14ac:dyDescent="0.3">
      <c r="A15" s="9" t="s">
        <v>89</v>
      </c>
      <c r="B15" s="57" t="s">
        <v>79</v>
      </c>
      <c r="C15" s="57" t="s">
        <v>88</v>
      </c>
      <c r="D15" s="57"/>
      <c r="E15" s="9">
        <v>2</v>
      </c>
      <c r="F15" s="9" t="s">
        <v>87</v>
      </c>
      <c r="G15" s="9"/>
      <c r="H15" s="60">
        <v>0.83</v>
      </c>
      <c r="I15" s="13">
        <f>Table1[[#This Row],[Qty]]*Table1[[#This Row],[Unit Cost]]</f>
        <v>1.66</v>
      </c>
      <c r="J15" s="53"/>
      <c r="K15" s="2"/>
    </row>
    <row r="16" spans="1:11" ht="15" x14ac:dyDescent="0.3">
      <c r="A16" s="9"/>
      <c r="B16" s="57"/>
      <c r="C16" s="57"/>
      <c r="D16" s="57"/>
      <c r="E16" s="9"/>
      <c r="F16" s="9"/>
      <c r="G16" s="9"/>
      <c r="H16" s="60"/>
      <c r="I16" s="13">
        <f>Table1[[#This Row],[Qty]]*Table1[[#This Row],[Unit Cost]]</f>
        <v>0</v>
      </c>
      <c r="J16" s="53"/>
      <c r="K16" s="2"/>
    </row>
    <row r="17" spans="1:11" ht="15" x14ac:dyDescent="0.3">
      <c r="A17" s="9"/>
      <c r="B17" s="57"/>
      <c r="C17" s="57"/>
      <c r="D17" s="57"/>
      <c r="E17" s="9"/>
      <c r="F17" s="9"/>
      <c r="G17" s="9"/>
      <c r="H17" s="60"/>
      <c r="I17" s="13">
        <f>Table1[[#This Row],[Qty]]*Table1[[#This Row],[Unit Cost]]</f>
        <v>0</v>
      </c>
      <c r="J17" s="53"/>
      <c r="K17" s="2"/>
    </row>
    <row r="18" spans="1:11" ht="15" x14ac:dyDescent="0.3">
      <c r="A18" s="57"/>
      <c r="B18" s="57"/>
      <c r="C18" s="57"/>
      <c r="D18" s="57"/>
      <c r="E18" s="9"/>
      <c r="F18" s="9"/>
      <c r="G18" s="9"/>
      <c r="H18" s="56"/>
      <c r="I18" s="13">
        <f>Table1[[#This Row],[Qty]]*Table1[[#This Row],[Unit Cost]]</f>
        <v>0</v>
      </c>
      <c r="J18" s="53"/>
      <c r="K18" s="2"/>
    </row>
    <row r="19" spans="1:11" ht="15" x14ac:dyDescent="0.3">
      <c r="A19" s="9"/>
      <c r="B19" s="57"/>
      <c r="C19" s="57"/>
      <c r="D19" s="57"/>
      <c r="E19" s="9"/>
      <c r="F19" s="9"/>
      <c r="G19" s="9"/>
      <c r="H19" s="56"/>
      <c r="I19" s="13">
        <f>Table1[[#This Row],[Qty]]*Table1[[#This Row],[Unit Cost]]</f>
        <v>0</v>
      </c>
      <c r="J19" s="53"/>
      <c r="K19" s="2"/>
    </row>
    <row r="20" spans="1:11" x14ac:dyDescent="0.3">
      <c r="A20" s="9"/>
      <c r="B20" s="57"/>
      <c r="C20" s="61"/>
      <c r="D20" s="57"/>
      <c r="E20" s="9"/>
      <c r="F20" s="9"/>
      <c r="G20" s="9"/>
      <c r="H20" s="56"/>
      <c r="I20" s="13">
        <f>Table1[[#This Row],[Qty]]*Table1[[#This Row],[Unit Cost]]</f>
        <v>0</v>
      </c>
      <c r="J20" s="53"/>
      <c r="K20" s="2"/>
    </row>
    <row r="21" spans="1:11" x14ac:dyDescent="0.3">
      <c r="A21" s="9"/>
      <c r="B21" s="57"/>
      <c r="C21" s="61"/>
      <c r="D21" s="57"/>
      <c r="E21" s="9"/>
      <c r="F21" s="9"/>
      <c r="G21" s="9"/>
      <c r="H21" s="56"/>
      <c r="I21" s="13">
        <f>Table1[[#This Row],[Qty]]*Table1[[#This Row],[Unit Cost]]</f>
        <v>0</v>
      </c>
      <c r="J21" s="53"/>
      <c r="K21" s="2"/>
    </row>
    <row r="22" spans="1:11" x14ac:dyDescent="0.3">
      <c r="A22" s="9"/>
      <c r="B22" s="57"/>
      <c r="C22" s="61"/>
      <c r="D22" s="57"/>
      <c r="E22" s="9"/>
      <c r="F22" s="9"/>
      <c r="G22" s="9"/>
      <c r="H22" s="56"/>
      <c r="I22" s="13">
        <f>Table1[[#This Row],[Qty]]*Table1[[#This Row],[Unit Cost]]</f>
        <v>0</v>
      </c>
      <c r="J22" s="62"/>
      <c r="K22" s="2"/>
    </row>
    <row r="23" spans="1:11" x14ac:dyDescent="0.3">
      <c r="A23" s="57"/>
      <c r="B23" s="57"/>
      <c r="C23" s="61"/>
      <c r="D23" s="57"/>
      <c r="E23" s="9"/>
      <c r="F23" s="9"/>
      <c r="G23" s="9"/>
      <c r="H23" s="56"/>
      <c r="I23" s="13">
        <f>Table1[[#This Row],[Qty]]*Table1[[#This Row],[Unit Cost]]</f>
        <v>0</v>
      </c>
      <c r="J23" s="55"/>
      <c r="K23" s="2"/>
    </row>
    <row r="24" spans="1:11" x14ac:dyDescent="0.3">
      <c r="A24" s="57"/>
      <c r="B24" s="57"/>
      <c r="C24" s="61"/>
      <c r="D24" s="57"/>
      <c r="E24" s="9"/>
      <c r="F24" s="9"/>
      <c r="G24" s="9"/>
      <c r="H24" s="56"/>
      <c r="I24" s="13">
        <f>Table1[[#This Row],[Qty]]*Table1[[#This Row],[Unit Cost]]</f>
        <v>0</v>
      </c>
      <c r="J24" s="55"/>
      <c r="K24" s="2"/>
    </row>
    <row r="25" spans="1:11" x14ac:dyDescent="0.3">
      <c r="A25" s="57"/>
      <c r="B25" s="57"/>
      <c r="C25" s="61"/>
      <c r="D25" s="57"/>
      <c r="E25" s="9"/>
      <c r="F25" s="9"/>
      <c r="G25" s="9"/>
      <c r="H25" s="56"/>
      <c r="I25" s="13">
        <f>Table1[[#This Row],[Qty]]*Table1[[#This Row],[Unit Cost]]</f>
        <v>0</v>
      </c>
      <c r="J25" s="55"/>
      <c r="K25" s="2"/>
    </row>
    <row r="26" spans="1:11" x14ac:dyDescent="0.3">
      <c r="A26" s="57"/>
      <c r="B26" s="57"/>
      <c r="C26" s="61"/>
      <c r="D26" s="57"/>
      <c r="E26" s="9"/>
      <c r="F26" s="9"/>
      <c r="G26" s="9"/>
      <c r="H26" s="56"/>
      <c r="I26" s="13">
        <f>Table1[[#This Row],[Qty]]*Table1[[#This Row],[Unit Cost]]</f>
        <v>0</v>
      </c>
      <c r="J26" s="55"/>
      <c r="K26" s="2"/>
    </row>
    <row r="27" spans="1:11" x14ac:dyDescent="0.3">
      <c r="A27" s="57"/>
      <c r="B27" s="57"/>
      <c r="C27" s="61"/>
      <c r="D27" s="57"/>
      <c r="E27" s="9"/>
      <c r="F27" s="9"/>
      <c r="G27" s="9"/>
      <c r="H27" s="56"/>
      <c r="I27" s="13">
        <f>Table1[[#This Row],[Qty]]*Table1[[#This Row],[Unit Cost]]</f>
        <v>0</v>
      </c>
      <c r="J27" s="55"/>
      <c r="K27" s="2"/>
    </row>
    <row r="28" spans="1:11" ht="15" x14ac:dyDescent="0.3">
      <c r="A28" s="9"/>
      <c r="B28" s="57"/>
      <c r="C28" s="57"/>
      <c r="D28" s="57"/>
      <c r="E28" s="9"/>
      <c r="F28" s="9"/>
      <c r="G28" s="9"/>
      <c r="H28" s="56"/>
      <c r="I28" s="13">
        <f>Table1[[#This Row],[Qty]]*Table1[[#This Row],[Unit Cost]]</f>
        <v>0</v>
      </c>
      <c r="J28" s="55"/>
      <c r="K28" s="2"/>
    </row>
    <row r="29" spans="1:11" ht="15" x14ac:dyDescent="0.3">
      <c r="A29" s="9"/>
      <c r="B29" s="57"/>
      <c r="C29" s="57"/>
      <c r="D29" s="57"/>
      <c r="E29" s="9"/>
      <c r="F29" s="9"/>
      <c r="G29" s="9"/>
      <c r="H29" s="56"/>
      <c r="I29" s="13">
        <f>Table1[[#This Row],[Qty]]*Table1[[#This Row],[Unit Cost]]</f>
        <v>0</v>
      </c>
      <c r="J29" s="55"/>
      <c r="K29" s="2"/>
    </row>
    <row r="30" spans="1:11" ht="15" x14ac:dyDescent="0.3">
      <c r="A30" s="59"/>
      <c r="B30" s="57"/>
      <c r="C30" s="57"/>
      <c r="D30" s="57"/>
      <c r="E30" s="9"/>
      <c r="F30" s="9"/>
      <c r="G30" s="9"/>
      <c r="H30" s="56"/>
      <c r="I30" s="13">
        <f>Table1[[#This Row],[Qty]]*Table1[[#This Row],[Unit Cost]]</f>
        <v>0</v>
      </c>
      <c r="J30" s="55"/>
      <c r="K30" s="2"/>
    </row>
    <row r="31" spans="1:11" ht="15" x14ac:dyDescent="0.3">
      <c r="A31" s="59"/>
      <c r="B31" s="57"/>
      <c r="C31" s="57"/>
      <c r="D31" s="57"/>
      <c r="E31" s="9"/>
      <c r="F31" s="9"/>
      <c r="G31" s="9"/>
      <c r="H31" s="56"/>
      <c r="I31" s="13">
        <f>Table1[[#This Row],[Qty]]*Table1[[#This Row],[Unit Cost]]</f>
        <v>0</v>
      </c>
      <c r="J31" s="55"/>
      <c r="K31" s="2"/>
    </row>
    <row r="32" spans="1:11" ht="15" x14ac:dyDescent="0.3">
      <c r="A32" s="58"/>
      <c r="B32" s="57"/>
      <c r="C32" s="57"/>
      <c r="D32" s="57"/>
      <c r="E32" s="9"/>
      <c r="F32" s="9"/>
      <c r="G32" s="9"/>
      <c r="H32" s="56"/>
      <c r="I32" s="13">
        <f>Table1[[#This Row],[Qty]]*Table1[[#This Row],[Unit Cost]]</f>
        <v>0</v>
      </c>
      <c r="J32" s="55"/>
      <c r="K32" s="2"/>
    </row>
    <row r="33" spans="1:11" ht="15" x14ac:dyDescent="0.3">
      <c r="A33" s="59"/>
      <c r="B33" s="57"/>
      <c r="C33" s="57"/>
      <c r="D33" s="57"/>
      <c r="E33" s="9"/>
      <c r="F33" s="9"/>
      <c r="G33" s="9"/>
      <c r="H33" s="56"/>
      <c r="I33" s="13">
        <f>Table1[[#This Row],[Qty]]*Table1[[#This Row],[Unit Cost]]</f>
        <v>0</v>
      </c>
      <c r="J33" s="55"/>
      <c r="K33" s="2"/>
    </row>
    <row r="34" spans="1:11" x14ac:dyDescent="0.3">
      <c r="A34" s="2"/>
      <c r="B34" s="2" t="s">
        <v>8</v>
      </c>
      <c r="E34" s="9">
        <f>SUBTOTAL(109,Table1[Qty])</f>
        <v>7</v>
      </c>
      <c r="F34" s="2"/>
      <c r="G34" s="2"/>
      <c r="H34" s="15"/>
      <c r="I34" s="13">
        <f>SUBTOTAL(109,Table1[Cost])</f>
        <v>34.14</v>
      </c>
      <c r="J34"/>
      <c r="K34" s="2"/>
    </row>
    <row r="35" spans="1:11" x14ac:dyDescent="0.3">
      <c r="E35" s="2"/>
      <c r="K35" s="2"/>
    </row>
    <row r="36" spans="1:11" x14ac:dyDescent="0.3">
      <c r="E36" s="2"/>
      <c r="K36" s="2"/>
    </row>
    <row r="37" spans="1:11" x14ac:dyDescent="0.3">
      <c r="E37" s="2"/>
      <c r="K37" s="2"/>
    </row>
    <row r="38" spans="1:11" x14ac:dyDescent="0.3">
      <c r="E38" s="2"/>
      <c r="K38" s="2"/>
    </row>
    <row r="39" spans="1:11" x14ac:dyDescent="0.3">
      <c r="E39" s="2"/>
      <c r="K39" s="2"/>
    </row>
    <row r="40" spans="1:11" x14ac:dyDescent="0.3">
      <c r="E40" s="2"/>
      <c r="K40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K3" r:id="rId2" display="https://www.vertex42.com/ExcelTemplates/bill-of-materials.html" xr:uid="{00000000-0004-0000-0000-000001000000}"/>
    <hyperlink ref="K5" r:id="rId3" xr:uid="{7F3A9C03-4B8E-4655-9DB3-83812FC7CB56}"/>
    <hyperlink ref="K6" r:id="rId4" xr:uid="{CE7BDD08-A75E-44A2-A01F-534EF57DFFF3}"/>
    <hyperlink ref="K7" r:id="rId5" xr:uid="{E1A677FC-812C-47FF-B8D4-609EE8FB6EF4}"/>
  </hyperlinks>
  <printOptions horizontalCentered="1"/>
  <pageMargins left="0.25" right="0.25" top="0.25" bottom="0.25" header="0.5" footer="0.5"/>
  <pageSetup fitToHeight="0" orientation="portrait" r:id="rId6"/>
  <headerFooter alignWithMargins="0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4.25" x14ac:dyDescent="0.2"/>
  <cols>
    <col min="1" max="1" width="11.875" customWidth="1"/>
    <col min="2" max="2" width="44.25" customWidth="1"/>
    <col min="3" max="3" width="20.625" customWidth="1"/>
  </cols>
  <sheetData>
    <row r="1" spans="1:3" ht="23.25" x14ac:dyDescent="0.35">
      <c r="A1" s="29" t="s">
        <v>18</v>
      </c>
    </row>
    <row r="3" spans="1:3" x14ac:dyDescent="0.2">
      <c r="B3" s="31" t="s">
        <v>20</v>
      </c>
      <c r="C3" s="21"/>
    </row>
    <row r="4" spans="1:3" x14ac:dyDescent="0.2">
      <c r="B4" s="31" t="s">
        <v>19</v>
      </c>
      <c r="C4" s="21"/>
    </row>
    <row r="6" spans="1:3" ht="15" x14ac:dyDescent="0.2">
      <c r="A6" s="30" t="s">
        <v>25</v>
      </c>
      <c r="B6" s="30" t="s">
        <v>17</v>
      </c>
      <c r="C6" s="30" t="s">
        <v>16</v>
      </c>
    </row>
    <row r="7" spans="1:3" ht="25.5" customHeight="1" x14ac:dyDescent="0.2">
      <c r="A7" s="22"/>
      <c r="B7" s="26"/>
      <c r="C7" s="19"/>
    </row>
    <row r="8" spans="1:3" ht="25.5" customHeight="1" x14ac:dyDescent="0.2">
      <c r="A8" s="23"/>
      <c r="B8" s="27"/>
      <c r="C8" s="20"/>
    </row>
    <row r="9" spans="1:3" ht="25.5" customHeight="1" x14ac:dyDescent="0.2">
      <c r="A9" s="24"/>
      <c r="B9" s="28"/>
      <c r="C9" s="25"/>
    </row>
    <row r="10" spans="1:3" ht="25.5" customHeight="1" x14ac:dyDescent="0.2">
      <c r="A10" s="24"/>
      <c r="B10" s="28"/>
      <c r="C10" s="25"/>
    </row>
    <row r="11" spans="1:3" ht="25.5" customHeight="1" x14ac:dyDescent="0.2">
      <c r="A11" s="24"/>
      <c r="B11" s="28"/>
      <c r="C11" s="25"/>
    </row>
    <row r="12" spans="1:3" ht="25.5" customHeight="1" x14ac:dyDescent="0.2">
      <c r="A12" s="24"/>
      <c r="B12" s="28"/>
      <c r="C12" s="25"/>
    </row>
    <row r="13" spans="1:3" ht="25.5" customHeight="1" x14ac:dyDescent="0.2">
      <c r="A13" s="24"/>
      <c r="B13" s="28"/>
      <c r="C13" s="25"/>
    </row>
    <row r="14" spans="1:3" ht="25.5" customHeight="1" x14ac:dyDescent="0.2">
      <c r="A14" s="24"/>
      <c r="B14" s="28"/>
      <c r="C14" s="25"/>
    </row>
    <row r="15" spans="1:3" ht="25.5" customHeight="1" x14ac:dyDescent="0.2">
      <c r="A15" s="24"/>
      <c r="B15" s="28"/>
      <c r="C15" s="25"/>
    </row>
    <row r="16" spans="1:3" ht="25.5" customHeight="1" x14ac:dyDescent="0.2">
      <c r="A16" s="24"/>
      <c r="B16" s="28"/>
      <c r="C16" s="25"/>
    </row>
    <row r="17" spans="1:3" ht="25.5" customHeight="1" x14ac:dyDescent="0.2">
      <c r="A17" s="24"/>
      <c r="B17" s="28"/>
      <c r="C17" s="25"/>
    </row>
    <row r="18" spans="1:3" ht="25.5" customHeight="1" x14ac:dyDescent="0.2">
      <c r="A18" s="24"/>
      <c r="B18" s="28"/>
      <c r="C18" s="25"/>
    </row>
    <row r="19" spans="1:3" ht="25.5" customHeight="1" x14ac:dyDescent="0.2">
      <c r="A19" s="24"/>
      <c r="B19" s="28"/>
      <c r="C19" s="25"/>
    </row>
    <row r="20" spans="1:3" ht="25.5" customHeight="1" x14ac:dyDescent="0.2">
      <c r="A20" s="24"/>
      <c r="B20" s="28"/>
      <c r="C20" s="25"/>
    </row>
    <row r="21" spans="1:3" ht="25.5" customHeight="1" x14ac:dyDescent="0.2">
      <c r="A21" s="24"/>
      <c r="B21" s="28"/>
      <c r="C21" s="25"/>
    </row>
    <row r="22" spans="1:3" ht="25.5" customHeight="1" x14ac:dyDescent="0.2">
      <c r="A22" s="24"/>
      <c r="B22" s="28"/>
      <c r="C22" s="25"/>
    </row>
    <row r="23" spans="1:3" ht="25.5" customHeight="1" x14ac:dyDescent="0.2">
      <c r="A23" s="24"/>
      <c r="B23" s="28"/>
      <c r="C23" s="25"/>
    </row>
    <row r="24" spans="1:3" ht="25.5" customHeight="1" x14ac:dyDescent="0.2">
      <c r="A24" s="24"/>
      <c r="B24" s="28"/>
      <c r="C24" s="25"/>
    </row>
    <row r="25" spans="1:3" ht="25.5" customHeight="1" x14ac:dyDescent="0.2">
      <c r="A25" s="24"/>
      <c r="B25" s="28"/>
      <c r="C25" s="25"/>
    </row>
    <row r="26" spans="1:3" ht="25.5" customHeight="1" x14ac:dyDescent="0.2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zoomScaleNormal="100" workbookViewId="0"/>
  </sheetViews>
  <sheetFormatPr defaultColWidth="9" defaultRowHeight="15.75" x14ac:dyDescent="0.3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 x14ac:dyDescent="0.3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2"/>
      <c r="K2" s="2"/>
      <c r="L2" s="2" t="s">
        <v>70</v>
      </c>
    </row>
    <row r="3" spans="1:12" ht="16.5" x14ac:dyDescent="0.3">
      <c r="A3" s="2"/>
      <c r="D3" s="32" t="s">
        <v>20</v>
      </c>
      <c r="E3" s="33" t="s">
        <v>54</v>
      </c>
      <c r="F3" s="2"/>
      <c r="G3" s="2"/>
      <c r="H3" s="5" t="s">
        <v>0</v>
      </c>
      <c r="K3" s="2"/>
      <c r="L3" s="6" t="s">
        <v>14</v>
      </c>
    </row>
    <row r="4" spans="1:12" ht="18" x14ac:dyDescent="0.35">
      <c r="A4" s="11"/>
      <c r="D4" s="34" t="s">
        <v>19</v>
      </c>
      <c r="E4" s="35" t="s">
        <v>58</v>
      </c>
      <c r="G4" s="2"/>
      <c r="H4" s="2"/>
      <c r="K4" s="2"/>
    </row>
    <row r="5" spans="1:12" ht="18" x14ac:dyDescent="0.35">
      <c r="A5" s="11"/>
      <c r="D5" s="34" t="s">
        <v>24</v>
      </c>
      <c r="E5" s="35"/>
      <c r="G5" s="2"/>
      <c r="H5" s="2"/>
      <c r="K5" s="2"/>
    </row>
    <row r="6" spans="1:12" ht="16.5" x14ac:dyDescent="0.3">
      <c r="A6" s="2"/>
      <c r="D6" s="34" t="s">
        <v>23</v>
      </c>
      <c r="E6" s="36"/>
      <c r="F6" s="1"/>
      <c r="G6" s="1"/>
      <c r="H6" s="2"/>
      <c r="I6" s="1"/>
      <c r="J6" s="1"/>
      <c r="K6" s="2"/>
    </row>
    <row r="7" spans="1:12" ht="16.5" x14ac:dyDescent="0.3">
      <c r="A7" s="2"/>
      <c r="D7" s="34" t="s">
        <v>21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38" t="s">
        <v>22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18" t="s">
        <v>10</v>
      </c>
      <c r="B10" s="16" t="s">
        <v>3</v>
      </c>
      <c r="C10" s="16" t="s">
        <v>47</v>
      </c>
      <c r="D10" s="16" t="s">
        <v>2</v>
      </c>
      <c r="E10" s="16" t="s">
        <v>53</v>
      </c>
      <c r="F10" s="7" t="s">
        <v>11</v>
      </c>
      <c r="G10" s="7" t="s">
        <v>12</v>
      </c>
      <c r="H10" s="7" t="s">
        <v>4</v>
      </c>
      <c r="I10" s="7" t="s">
        <v>1</v>
      </c>
      <c r="J10" s="7" t="s">
        <v>9</v>
      </c>
      <c r="K10" s="2"/>
    </row>
    <row r="11" spans="1:12" ht="50.1" customHeight="1" x14ac:dyDescent="0.3">
      <c r="A11" s="14" t="s">
        <v>45</v>
      </c>
      <c r="B11" s="17">
        <v>50746</v>
      </c>
      <c r="C11" s="17">
        <v>4504369</v>
      </c>
      <c r="D11" s="14" t="s">
        <v>44</v>
      </c>
      <c r="E11" s="14" t="s">
        <v>41</v>
      </c>
      <c r="F11" s="8">
        <v>1</v>
      </c>
      <c r="G11" s="8" t="s">
        <v>15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" customHeight="1" x14ac:dyDescent="0.3">
      <c r="A12" s="14" t="s">
        <v>46</v>
      </c>
      <c r="B12" s="17">
        <v>3024</v>
      </c>
      <c r="C12" s="17">
        <v>302401</v>
      </c>
      <c r="D12" s="14" t="s">
        <v>26</v>
      </c>
      <c r="E12" s="14" t="s">
        <v>41</v>
      </c>
      <c r="F12" s="8">
        <v>1</v>
      </c>
      <c r="G12" s="8" t="s">
        <v>15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" customHeight="1" x14ac:dyDescent="0.3">
      <c r="A13" s="14" t="s">
        <v>46</v>
      </c>
      <c r="B13" s="17">
        <v>3023</v>
      </c>
      <c r="C13" s="17">
        <v>302301</v>
      </c>
      <c r="D13" s="14" t="s">
        <v>27</v>
      </c>
      <c r="E13" s="14" t="s">
        <v>41</v>
      </c>
      <c r="F13" s="8">
        <v>2</v>
      </c>
      <c r="G13" s="8" t="s">
        <v>15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" customHeight="1" x14ac:dyDescent="0.3">
      <c r="A14" s="14" t="s">
        <v>46</v>
      </c>
      <c r="B14" s="17">
        <v>3023</v>
      </c>
      <c r="C14" s="17">
        <v>4211398</v>
      </c>
      <c r="D14" s="14" t="s">
        <v>27</v>
      </c>
      <c r="E14" s="14" t="s">
        <v>7</v>
      </c>
      <c r="F14" s="8">
        <v>1</v>
      </c>
      <c r="G14" s="8" t="s">
        <v>15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" customHeight="1" x14ac:dyDescent="0.3">
      <c r="A15" s="14" t="s">
        <v>46</v>
      </c>
      <c r="B15" s="17">
        <v>3794</v>
      </c>
      <c r="C15" s="17">
        <v>379401</v>
      </c>
      <c r="D15" s="14" t="s">
        <v>5</v>
      </c>
      <c r="E15" s="14" t="s">
        <v>41</v>
      </c>
      <c r="F15" s="8">
        <v>1</v>
      </c>
      <c r="G15" s="8" t="s">
        <v>15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" customHeight="1" x14ac:dyDescent="0.3">
      <c r="A16" s="14" t="s">
        <v>46</v>
      </c>
      <c r="B16" s="17">
        <v>3623</v>
      </c>
      <c r="C16" s="17">
        <v>362301</v>
      </c>
      <c r="D16" s="14" t="s">
        <v>28</v>
      </c>
      <c r="E16" s="14" t="s">
        <v>41</v>
      </c>
      <c r="F16" s="8">
        <v>1</v>
      </c>
      <c r="G16" s="8" t="s">
        <v>15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" customHeight="1" x14ac:dyDescent="0.3">
      <c r="A17" s="14" t="s">
        <v>46</v>
      </c>
      <c r="B17" s="17">
        <v>3623</v>
      </c>
      <c r="C17" s="17">
        <v>362321</v>
      </c>
      <c r="D17" s="14" t="s">
        <v>28</v>
      </c>
      <c r="E17" s="14" t="s">
        <v>42</v>
      </c>
      <c r="F17" s="8">
        <v>1</v>
      </c>
      <c r="G17" s="8" t="s">
        <v>15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" customHeight="1" x14ac:dyDescent="0.3">
      <c r="A18" s="14" t="s">
        <v>46</v>
      </c>
      <c r="B18" s="17">
        <v>94148</v>
      </c>
      <c r="C18" s="17">
        <v>302201</v>
      </c>
      <c r="D18" s="14" t="s">
        <v>29</v>
      </c>
      <c r="E18" s="14" t="s">
        <v>41</v>
      </c>
      <c r="F18" s="8">
        <v>1</v>
      </c>
      <c r="G18" s="8" t="s">
        <v>15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" customHeight="1" x14ac:dyDescent="0.3">
      <c r="A19" s="14" t="s">
        <v>48</v>
      </c>
      <c r="B19" s="17">
        <v>6141</v>
      </c>
      <c r="C19" s="17">
        <v>4210633</v>
      </c>
      <c r="D19" s="14" t="s">
        <v>6</v>
      </c>
      <c r="E19" s="14" t="s">
        <v>43</v>
      </c>
      <c r="F19" s="8">
        <v>1</v>
      </c>
      <c r="G19" s="8" t="s">
        <v>15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" customHeight="1" x14ac:dyDescent="0.3">
      <c r="A20" s="14" t="s">
        <v>48</v>
      </c>
      <c r="B20" s="17">
        <v>3070</v>
      </c>
      <c r="C20" s="17">
        <v>307021</v>
      </c>
      <c r="D20" s="14" t="s">
        <v>30</v>
      </c>
      <c r="E20" s="14" t="s">
        <v>42</v>
      </c>
      <c r="F20" s="8">
        <v>4</v>
      </c>
      <c r="G20" s="8" t="s">
        <v>15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" customHeight="1" x14ac:dyDescent="0.3">
      <c r="A21" s="14" t="s">
        <v>48</v>
      </c>
      <c r="B21" s="17">
        <v>2412</v>
      </c>
      <c r="C21" s="17">
        <v>241201</v>
      </c>
      <c r="D21" s="14" t="s">
        <v>31</v>
      </c>
      <c r="E21" s="14" t="s">
        <v>41</v>
      </c>
      <c r="F21" s="8">
        <v>1</v>
      </c>
      <c r="G21" s="8" t="s">
        <v>15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" customHeight="1" x14ac:dyDescent="0.3">
      <c r="A22" s="14" t="s">
        <v>48</v>
      </c>
      <c r="B22" s="17">
        <v>6019</v>
      </c>
      <c r="C22" s="17">
        <v>4538353</v>
      </c>
      <c r="D22" s="14" t="s">
        <v>32</v>
      </c>
      <c r="E22" s="14" t="s">
        <v>41</v>
      </c>
      <c r="F22" s="8">
        <v>4</v>
      </c>
      <c r="G22" s="8" t="s">
        <v>15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" customHeight="1" x14ac:dyDescent="0.3">
      <c r="A23" s="14" t="s">
        <v>48</v>
      </c>
      <c r="B23" s="17">
        <v>2431</v>
      </c>
      <c r="C23" s="17">
        <v>4558168</v>
      </c>
      <c r="D23" s="14" t="s">
        <v>33</v>
      </c>
      <c r="E23" s="14" t="s">
        <v>41</v>
      </c>
      <c r="F23" s="8">
        <v>1</v>
      </c>
      <c r="G23" s="8" t="s">
        <v>15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" customHeight="1" x14ac:dyDescent="0.3">
      <c r="A24" s="14" t="s">
        <v>48</v>
      </c>
      <c r="B24" s="17">
        <v>63868</v>
      </c>
      <c r="C24" s="17">
        <v>4535737</v>
      </c>
      <c r="D24" s="14" t="s">
        <v>34</v>
      </c>
      <c r="E24" s="14" t="s">
        <v>41</v>
      </c>
      <c r="F24" s="8">
        <v>4</v>
      </c>
      <c r="G24" s="8" t="s">
        <v>15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" customHeight="1" x14ac:dyDescent="0.3">
      <c r="A25" s="14" t="s">
        <v>48</v>
      </c>
      <c r="B25" s="17">
        <v>2540</v>
      </c>
      <c r="C25" s="17">
        <v>4211632</v>
      </c>
      <c r="D25" s="14" t="s">
        <v>35</v>
      </c>
      <c r="E25" s="14" t="s">
        <v>7</v>
      </c>
      <c r="F25" s="8">
        <v>4</v>
      </c>
      <c r="G25" s="8" t="s">
        <v>15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" customHeight="1" x14ac:dyDescent="0.3">
      <c r="A26" s="14" t="s">
        <v>48</v>
      </c>
      <c r="B26" s="17">
        <v>3176</v>
      </c>
      <c r="C26" s="17">
        <v>4225733</v>
      </c>
      <c r="D26" s="14" t="s">
        <v>36</v>
      </c>
      <c r="E26" s="14" t="s">
        <v>43</v>
      </c>
      <c r="F26" s="8">
        <v>1</v>
      </c>
      <c r="G26" s="8" t="s">
        <v>15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" customHeight="1" x14ac:dyDescent="0.3">
      <c r="A27" s="14" t="s">
        <v>49</v>
      </c>
      <c r="B27" s="17">
        <v>49668</v>
      </c>
      <c r="C27" s="17">
        <v>4224793</v>
      </c>
      <c r="D27" s="14" t="s">
        <v>37</v>
      </c>
      <c r="E27" s="14" t="s">
        <v>52</v>
      </c>
      <c r="F27" s="8">
        <v>1</v>
      </c>
      <c r="G27" s="8" t="s">
        <v>15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" customHeight="1" x14ac:dyDescent="0.3">
      <c r="A28" s="14" t="s">
        <v>50</v>
      </c>
      <c r="B28" s="17">
        <v>32123</v>
      </c>
      <c r="C28" s="17">
        <v>4211573</v>
      </c>
      <c r="D28" s="14" t="s">
        <v>38</v>
      </c>
      <c r="E28" s="14" t="s">
        <v>7</v>
      </c>
      <c r="F28" s="8">
        <v>4</v>
      </c>
      <c r="G28" s="8" t="s">
        <v>15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" customHeight="1" x14ac:dyDescent="0.3">
      <c r="A29" s="14" t="s">
        <v>50</v>
      </c>
      <c r="B29" s="17">
        <v>6590</v>
      </c>
      <c r="C29" s="17">
        <v>4211622</v>
      </c>
      <c r="D29" s="14" t="s">
        <v>39</v>
      </c>
      <c r="E29" s="14" t="s">
        <v>7</v>
      </c>
      <c r="F29" s="8">
        <v>8</v>
      </c>
      <c r="G29" s="8" t="s">
        <v>15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" customHeight="1" x14ac:dyDescent="0.3">
      <c r="A30" s="14" t="s">
        <v>51</v>
      </c>
      <c r="B30" s="17">
        <v>3957</v>
      </c>
      <c r="C30" s="17">
        <v>4211473</v>
      </c>
      <c r="D30" s="14" t="s">
        <v>40</v>
      </c>
      <c r="E30" s="14" t="s">
        <v>7</v>
      </c>
      <c r="F30" s="8">
        <v>4</v>
      </c>
      <c r="G30" s="8" t="s">
        <v>15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5" x14ac:dyDescent="0.3">
      <c r="A31" s="2"/>
      <c r="D31" s="2" t="s">
        <v>8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display="https://www.vertex42.com/ExcelTemplates/bill-of-materials.html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4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4.25" x14ac:dyDescent="0.2"/>
  <cols>
    <col min="1" max="1" width="2.625" style="46" customWidth="1"/>
    <col min="2" max="2" width="66.5" style="46" customWidth="1"/>
  </cols>
  <sheetData>
    <row r="1" spans="1:3" ht="42" customHeight="1" x14ac:dyDescent="0.2">
      <c r="A1" s="40"/>
      <c r="B1" s="47" t="s">
        <v>14</v>
      </c>
      <c r="C1" s="41"/>
    </row>
    <row r="2" spans="1:3" ht="15" x14ac:dyDescent="0.2">
      <c r="A2" s="40"/>
      <c r="B2" s="42"/>
      <c r="C2" s="41"/>
    </row>
    <row r="3" spans="1:3" x14ac:dyDescent="0.2">
      <c r="A3" s="40"/>
      <c r="B3" s="41" t="s">
        <v>59</v>
      </c>
      <c r="C3" s="41"/>
    </row>
    <row r="4" spans="1:3" x14ac:dyDescent="0.2">
      <c r="A4" s="40"/>
      <c r="B4" s="48" t="s">
        <v>62</v>
      </c>
      <c r="C4" s="41"/>
    </row>
    <row r="5" spans="1:3" ht="15" x14ac:dyDescent="0.2">
      <c r="A5" s="40"/>
      <c r="B5" s="43"/>
      <c r="C5" s="41"/>
    </row>
    <row r="6" spans="1:3" ht="15.75" x14ac:dyDescent="0.25">
      <c r="A6" s="40"/>
      <c r="B6" s="44" t="s">
        <v>70</v>
      </c>
      <c r="C6" s="41"/>
    </row>
    <row r="7" spans="1:3" ht="15" x14ac:dyDescent="0.2">
      <c r="A7" s="40"/>
      <c r="B7" s="43"/>
      <c r="C7" s="41"/>
    </row>
    <row r="8" spans="1:3" ht="30" x14ac:dyDescent="0.2">
      <c r="A8" s="40"/>
      <c r="B8" s="43" t="s">
        <v>64</v>
      </c>
      <c r="C8" s="41"/>
    </row>
    <row r="9" spans="1:3" ht="15" x14ac:dyDescent="0.2">
      <c r="A9" s="40"/>
      <c r="B9" s="43"/>
      <c r="C9" s="41"/>
    </row>
    <row r="10" spans="1:3" ht="30" x14ac:dyDescent="0.2">
      <c r="A10" s="40"/>
      <c r="B10" s="43" t="s">
        <v>60</v>
      </c>
      <c r="C10" s="41"/>
    </row>
    <row r="11" spans="1:3" ht="15" x14ac:dyDescent="0.2">
      <c r="A11" s="40"/>
      <c r="B11" s="43"/>
      <c r="C11" s="41"/>
    </row>
    <row r="12" spans="1:3" ht="30" x14ac:dyDescent="0.2">
      <c r="A12" s="40"/>
      <c r="B12" s="43" t="s">
        <v>61</v>
      </c>
      <c r="C12" s="41"/>
    </row>
    <row r="13" spans="1:3" ht="15" x14ac:dyDescent="0.2">
      <c r="A13" s="40"/>
      <c r="B13" s="43"/>
      <c r="C13" s="41"/>
    </row>
    <row r="14" spans="1:3" ht="15.75" x14ac:dyDescent="0.25">
      <c r="A14" s="40"/>
      <c r="B14" s="44" t="s">
        <v>69</v>
      </c>
      <c r="C14" s="41"/>
    </row>
    <row r="15" spans="1:3" ht="15" x14ac:dyDescent="0.2">
      <c r="A15" s="40"/>
      <c r="B15" s="50" t="s">
        <v>63</v>
      </c>
      <c r="C15" s="41"/>
    </row>
    <row r="16" spans="1:3" ht="15" x14ac:dyDescent="0.2">
      <c r="A16" s="40"/>
      <c r="B16" s="45"/>
      <c r="C16" s="41"/>
    </row>
    <row r="17" spans="1:3" x14ac:dyDescent="0.2">
      <c r="A17" s="40"/>
      <c r="B17" s="52" t="s">
        <v>65</v>
      </c>
      <c r="C17" s="41"/>
    </row>
    <row r="18" spans="1:3" x14ac:dyDescent="0.2">
      <c r="A18" s="40"/>
      <c r="B18" s="40"/>
      <c r="C18" s="41"/>
    </row>
    <row r="19" spans="1:3" x14ac:dyDescent="0.2">
      <c r="A19" s="40"/>
      <c r="B19" s="40"/>
      <c r="C19" s="41"/>
    </row>
    <row r="20" spans="1:3" x14ac:dyDescent="0.2">
      <c r="A20" s="40"/>
      <c r="B20" s="40"/>
      <c r="C20" s="41"/>
    </row>
    <row r="21" spans="1:3" x14ac:dyDescent="0.2">
      <c r="A21" s="40"/>
      <c r="B21" s="40"/>
      <c r="C21" s="41"/>
    </row>
    <row r="22" spans="1:3" x14ac:dyDescent="0.2">
      <c r="A22" s="40"/>
      <c r="B22" s="40"/>
      <c r="C22" s="41"/>
    </row>
    <row r="23" spans="1:3" x14ac:dyDescent="0.2">
      <c r="A23" s="40"/>
      <c r="B23" s="40"/>
      <c r="C23" s="41"/>
    </row>
    <row r="24" spans="1:3" x14ac:dyDescent="0.2">
      <c r="A24" s="40"/>
      <c r="B24" s="40"/>
      <c r="C24" s="41"/>
    </row>
    <row r="25" spans="1:3" x14ac:dyDescent="0.2">
      <c r="A25" s="40"/>
      <c r="B25" s="40"/>
      <c r="C25" s="41"/>
    </row>
    <row r="26" spans="1:3" x14ac:dyDescent="0.2">
      <c r="A26" s="40"/>
      <c r="B26" s="40"/>
      <c r="C26" s="41"/>
    </row>
    <row r="27" spans="1:3" x14ac:dyDescent="0.2">
      <c r="A27" s="40"/>
      <c r="B27" s="40"/>
      <c r="C27" s="41"/>
    </row>
    <row r="28" spans="1:3" x14ac:dyDescent="0.2">
      <c r="A28" s="40"/>
      <c r="B28" s="40"/>
      <c r="C28" s="41"/>
    </row>
    <row r="29" spans="1:3" x14ac:dyDescent="0.2">
      <c r="A29" s="40"/>
      <c r="B29" s="40"/>
      <c r="C29" s="41"/>
    </row>
  </sheetData>
  <hyperlinks>
    <hyperlink ref="B4" r:id="rId1" xr:uid="{00000000-0004-0000-0300-000000000000}"/>
    <hyperlink ref="B15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Cameron Hanson</cp:lastModifiedBy>
  <cp:lastPrinted>2019-03-25T22:28:09Z</cp:lastPrinted>
  <dcterms:created xsi:type="dcterms:W3CDTF">2007-12-24T15:22:31Z</dcterms:created>
  <dcterms:modified xsi:type="dcterms:W3CDTF">2021-10-28T20:00:13Z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