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国科大\21-22秋\计算机体系结构\作业\"/>
    </mc:Choice>
  </mc:AlternateContent>
  <xr:revisionPtr revIDLastSave="0" documentId="13_ncr:1_{8890E1CA-B080-484F-A1FA-954811F85A04}" xr6:coauthVersionLast="47" xr6:coauthVersionMax="47" xr10:uidLastSave="{00000000-0000-0000-0000-000000000000}"/>
  <bookViews>
    <workbookView xWindow="2340" yWindow="2340" windowWidth="28800" windowHeight="15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G25" i="1"/>
  <c r="G26" i="1"/>
  <c r="G27" i="1"/>
  <c r="G28" i="1"/>
  <c r="G29" i="1"/>
  <c r="G30" i="1"/>
  <c r="G23" i="1"/>
  <c r="D30" i="1"/>
  <c r="C30" i="1"/>
  <c r="E30" i="1" s="1"/>
  <c r="I30" i="1" s="1"/>
  <c r="E29" i="1"/>
  <c r="I29" i="1" s="1"/>
  <c r="D29" i="1"/>
  <c r="C29" i="1"/>
  <c r="D28" i="1"/>
  <c r="C28" i="1"/>
  <c r="E28" i="1" s="1"/>
  <c r="I28" i="1" s="1"/>
  <c r="D27" i="1"/>
  <c r="C27" i="1"/>
  <c r="E27" i="1" s="1"/>
  <c r="I27" i="1" s="1"/>
  <c r="D26" i="1"/>
  <c r="E26" i="1" s="1"/>
  <c r="I26" i="1" s="1"/>
  <c r="C26" i="1"/>
  <c r="D25" i="1"/>
  <c r="C25" i="1"/>
  <c r="E25" i="1" s="1"/>
  <c r="D24" i="1"/>
  <c r="E24" i="1" s="1"/>
  <c r="C24" i="1"/>
  <c r="D23" i="1"/>
  <c r="C23" i="1"/>
  <c r="E23" i="1" s="1"/>
  <c r="I5" i="1"/>
  <c r="I6" i="1"/>
  <c r="I7" i="1"/>
  <c r="I8" i="1"/>
  <c r="I9" i="1"/>
  <c r="I10" i="1"/>
  <c r="I11" i="1"/>
  <c r="I4" i="1"/>
  <c r="G5" i="1"/>
  <c r="G6" i="1"/>
  <c r="G7" i="1"/>
  <c r="G8" i="1"/>
  <c r="G9" i="1"/>
  <c r="G10" i="1"/>
  <c r="G11" i="1"/>
  <c r="G4" i="1"/>
  <c r="E5" i="1"/>
  <c r="E6" i="1"/>
  <c r="E7" i="1"/>
  <c r="E8" i="1"/>
  <c r="E9" i="1"/>
  <c r="E10" i="1"/>
  <c r="E11" i="1"/>
  <c r="D5" i="1"/>
  <c r="D6" i="1"/>
  <c r="D7" i="1"/>
  <c r="D8" i="1"/>
  <c r="D9" i="1"/>
  <c r="D10" i="1"/>
  <c r="D11" i="1"/>
  <c r="D4" i="1"/>
  <c r="E4" i="1" s="1"/>
  <c r="C5" i="1"/>
  <c r="C6" i="1"/>
  <c r="C7" i="1"/>
  <c r="C8" i="1"/>
  <c r="C9" i="1"/>
  <c r="C10" i="1"/>
  <c r="C11" i="1"/>
  <c r="C4" i="1"/>
  <c r="I24" i="1" l="1"/>
  <c r="I25" i="1"/>
  <c r="I23" i="1"/>
</calcChain>
</file>

<file path=xl/sharedStrings.xml><?xml version="1.0" encoding="utf-8"?>
<sst xmlns="http://schemas.openxmlformats.org/spreadsheetml/2006/main" count="12" uniqueCount="6">
  <si>
    <t>706.9/X</t>
    <phoneticPr fontId="1" type="noConversion"/>
  </si>
  <si>
    <t>X</t>
    <phoneticPr fontId="1" type="noConversion"/>
  </si>
  <si>
    <t>94.3/√2X</t>
    <phoneticPr fontId="1" type="noConversion"/>
  </si>
  <si>
    <t>C-D</t>
    <phoneticPr fontId="1" type="noConversion"/>
  </si>
  <si>
    <t>晶片</t>
    <phoneticPr fontId="1" type="noConversion"/>
  </si>
  <si>
    <t>成本（以C为单位）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</si>
</sst>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晶片成本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Sheet1!$B$4:$B$11</c:f>
              <c:numCache>
                <c:formatCode>General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</c:numCache>
            </c:numRef>
          </c:xVal>
          <c:yVal>
            <c:numRef>
              <c:f>Sheet1!$I$4:$I$11</c:f>
              <c:numCache>
                <c:formatCode>General</c:formatCode>
                <c:ptCount val="8"/>
                <c:pt idx="0">
                  <c:v>0.71545519932384416</c:v>
                </c:pt>
                <c:pt idx="1">
                  <c:v>1.9311687316738468</c:v>
                </c:pt>
                <c:pt idx="2">
                  <c:v>3.8190130692826236</c:v>
                </c:pt>
                <c:pt idx="3">
                  <c:v>6.5915020894547833</c:v>
                </c:pt>
                <c:pt idx="4">
                  <c:v>10.502561888320347</c:v>
                </c:pt>
                <c:pt idx="5">
                  <c:v>15.851308152764807</c:v>
                </c:pt>
                <c:pt idx="6">
                  <c:v>22.986264032895008</c:v>
                </c:pt>
                <c:pt idx="7">
                  <c:v>32.309813283855753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E6-467E-9642-711A101A8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961263"/>
        <c:axId val="1354943791"/>
      </c:scatterChart>
      <c:valAx>
        <c:axId val="1354961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4943791"/>
        <c:crosses val="autoZero"/>
        <c:crossBetween val="midCat"/>
      </c:valAx>
      <c:valAx>
        <c:axId val="135494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4961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晶片成本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Sheet1!$B$23:$B$30</c:f>
              <c:numCache>
                <c:formatCode>General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</c:numCache>
            </c:numRef>
          </c:xVal>
          <c:yVal>
            <c:numRef>
              <c:f>Sheet1!$I$23:$I$30</c:f>
              <c:numCache>
                <c:formatCode>General</c:formatCode>
                <c:ptCount val="8"/>
                <c:pt idx="0">
                  <c:v>1.3079424616331943</c:v>
                </c:pt>
                <c:pt idx="1">
                  <c:v>5.5897694499941633</c:v>
                </c:pt>
                <c:pt idx="2">
                  <c:v>15.905926985766857</c:v>
                </c:pt>
                <c:pt idx="3">
                  <c:v>36.925889650669276</c:v>
                </c:pt>
                <c:pt idx="4">
                  <c:v>75.303390259430131</c:v>
                </c:pt>
                <c:pt idx="5">
                  <c:v>140.07258212051514</c:v>
                </c:pt>
                <c:pt idx="6">
                  <c:v>243.06352478380759</c:v>
                </c:pt>
                <c:pt idx="7">
                  <c:v>399.33698669316328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A5-4DCA-819C-B9EFBBE6D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962511"/>
        <c:axId val="1354943375"/>
      </c:scatterChart>
      <c:valAx>
        <c:axId val="135496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4943375"/>
        <c:crosses val="autoZero"/>
        <c:crossBetween val="midCat"/>
      </c:valAx>
      <c:valAx>
        <c:axId val="135494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496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</xdr:colOff>
      <xdr:row>1</xdr:row>
      <xdr:rowOff>47625</xdr:rowOff>
    </xdr:from>
    <xdr:to>
      <xdr:col>16</xdr:col>
      <xdr:colOff>461962</xdr:colOff>
      <xdr:row>16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E0CD513-9073-4B59-A3A9-FDCC4C8443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638174</xdr:colOff>
      <xdr:row>1</xdr:row>
      <xdr:rowOff>161925</xdr:rowOff>
    </xdr:from>
    <xdr:to>
      <xdr:col>10</xdr:col>
      <xdr:colOff>590549</xdr:colOff>
      <xdr:row>3</xdr:row>
      <xdr:rowOff>76200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42313B5-E43D-4100-892F-CBCD1FC1512F}"/>
            </a:ext>
          </a:extLst>
        </xdr:cNvPr>
        <xdr:cNvSpPr txBox="1"/>
      </xdr:nvSpPr>
      <xdr:spPr>
        <a:xfrm>
          <a:off x="6857999" y="342900"/>
          <a:ext cx="6381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/>
            <a:t>成本</a:t>
          </a:r>
          <a:r>
            <a:rPr lang="en-US" altLang="zh-CN" sz="1000"/>
            <a:t>/C</a:t>
          </a:r>
          <a:endParaRPr lang="zh-CN" altLang="en-US" sz="1000"/>
        </a:p>
      </xdr:txBody>
    </xdr:sp>
    <xdr:clientData/>
  </xdr:twoCellAnchor>
  <xdr:twoCellAnchor>
    <xdr:from>
      <xdr:col>15</xdr:col>
      <xdr:colOff>447675</xdr:colOff>
      <xdr:row>14</xdr:row>
      <xdr:rowOff>114300</xdr:rowOff>
    </xdr:from>
    <xdr:to>
      <xdr:col>17</xdr:col>
      <xdr:colOff>0</xdr:colOff>
      <xdr:row>16</xdr:row>
      <xdr:rowOff>28575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43C55EDA-3692-4A3A-A37F-814B451A9331}"/>
            </a:ext>
          </a:extLst>
        </xdr:cNvPr>
        <xdr:cNvSpPr txBox="1"/>
      </xdr:nvSpPr>
      <xdr:spPr>
        <a:xfrm>
          <a:off x="10782300" y="2647950"/>
          <a:ext cx="9239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/>
            <a:t>面积</a:t>
          </a:r>
          <a:r>
            <a:rPr lang="en-US" altLang="zh-CN" sz="1000"/>
            <a:t>/CM^2</a:t>
          </a:r>
          <a:endParaRPr lang="zh-CN" altLang="en-US" sz="1000"/>
        </a:p>
      </xdr:txBody>
    </xdr:sp>
    <xdr:clientData/>
  </xdr:twoCellAnchor>
  <xdr:twoCellAnchor>
    <xdr:from>
      <xdr:col>9</xdr:col>
      <xdr:colOff>638174</xdr:colOff>
      <xdr:row>20</xdr:row>
      <xdr:rowOff>161925</xdr:rowOff>
    </xdr:from>
    <xdr:to>
      <xdr:col>10</xdr:col>
      <xdr:colOff>590549</xdr:colOff>
      <xdr:row>22</xdr:row>
      <xdr:rowOff>76200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76C5D9F2-E9F5-435F-ABD6-2702456754B5}"/>
            </a:ext>
          </a:extLst>
        </xdr:cNvPr>
        <xdr:cNvSpPr txBox="1"/>
      </xdr:nvSpPr>
      <xdr:spPr>
        <a:xfrm>
          <a:off x="6857999" y="342900"/>
          <a:ext cx="6381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/>
            <a:t>成本</a:t>
          </a:r>
          <a:r>
            <a:rPr lang="en-US" altLang="zh-CN" sz="1000"/>
            <a:t>/C</a:t>
          </a:r>
          <a:endParaRPr lang="zh-CN" altLang="en-US" sz="1000"/>
        </a:p>
      </xdr:txBody>
    </xdr:sp>
    <xdr:clientData/>
  </xdr:twoCellAnchor>
  <xdr:twoCellAnchor>
    <xdr:from>
      <xdr:col>11</xdr:col>
      <xdr:colOff>285750</xdr:colOff>
      <xdr:row>17</xdr:row>
      <xdr:rowOff>85725</xdr:rowOff>
    </xdr:from>
    <xdr:to>
      <xdr:col>18</xdr:col>
      <xdr:colOff>57150</xdr:colOff>
      <xdr:row>32</xdr:row>
      <xdr:rowOff>114300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16831493-C9F0-42C0-9C0A-4928E00D3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247649</xdr:colOff>
      <xdr:row>18</xdr:row>
      <xdr:rowOff>57150</xdr:rowOff>
    </xdr:from>
    <xdr:to>
      <xdr:col>12</xdr:col>
      <xdr:colOff>200024</xdr:colOff>
      <xdr:row>19</xdr:row>
      <xdr:rowOff>152400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E6CD651C-84F8-4F99-9BB4-E0B7D6998B1D}"/>
            </a:ext>
          </a:extLst>
        </xdr:cNvPr>
        <xdr:cNvSpPr txBox="1"/>
      </xdr:nvSpPr>
      <xdr:spPr>
        <a:xfrm>
          <a:off x="7839074" y="3314700"/>
          <a:ext cx="6381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/>
            <a:t>成本</a:t>
          </a:r>
          <a:r>
            <a:rPr lang="en-US" altLang="zh-CN" sz="1000"/>
            <a:t>/C</a:t>
          </a:r>
          <a:endParaRPr lang="zh-CN" altLang="en-US" sz="1000"/>
        </a:p>
      </xdr:txBody>
    </xdr:sp>
    <xdr:clientData/>
  </xdr:twoCellAnchor>
  <xdr:twoCellAnchor>
    <xdr:from>
      <xdr:col>17</xdr:col>
      <xdr:colOff>38100</xdr:colOff>
      <xdr:row>31</xdr:row>
      <xdr:rowOff>9525</xdr:rowOff>
    </xdr:from>
    <xdr:to>
      <xdr:col>18</xdr:col>
      <xdr:colOff>276225</xdr:colOff>
      <xdr:row>32</xdr:row>
      <xdr:rowOff>104775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4266075A-3728-4193-AF87-F286B6A5F141}"/>
            </a:ext>
          </a:extLst>
        </xdr:cNvPr>
        <xdr:cNvSpPr txBox="1"/>
      </xdr:nvSpPr>
      <xdr:spPr>
        <a:xfrm>
          <a:off x="11744325" y="5619750"/>
          <a:ext cx="9239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/>
            <a:t>面积</a:t>
          </a:r>
          <a:r>
            <a:rPr lang="en-US" altLang="zh-CN" sz="1000"/>
            <a:t>/CM^2</a:t>
          </a:r>
          <a:endParaRPr lang="zh-CN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0"/>
  <sheetViews>
    <sheetView tabSelected="1" workbookViewId="0">
      <selection activeCell="U9" sqref="U9"/>
    </sheetView>
  </sheetViews>
  <sheetFormatPr defaultRowHeight="14.25" x14ac:dyDescent="0.2"/>
  <cols>
    <col min="8" max="8" width="9.625" customWidth="1"/>
  </cols>
  <sheetData>
    <row r="3" spans="2:9" x14ac:dyDescent="0.2">
      <c r="B3" t="s">
        <v>1</v>
      </c>
      <c r="C3" t="s">
        <v>0</v>
      </c>
      <c r="D3" t="s">
        <v>2</v>
      </c>
      <c r="E3" t="s">
        <v>3</v>
      </c>
      <c r="G3" t="s">
        <v>4</v>
      </c>
      <c r="I3" t="s">
        <v>5</v>
      </c>
    </row>
    <row r="4" spans="2:9" x14ac:dyDescent="0.2">
      <c r="B4">
        <v>0.5</v>
      </c>
      <c r="C4">
        <f>706.9*POWER(B4,-1)</f>
        <v>1413.8</v>
      </c>
      <c r="D4">
        <f>94.3*POWER(2*B4,-0.5)</f>
        <v>94.3</v>
      </c>
      <c r="E4">
        <f>C4-D4</f>
        <v>1319.5</v>
      </c>
      <c r="G4">
        <f>256*POWER(4+0.6*B4,-4)</f>
        <v>0.7488005297763749</v>
      </c>
      <c r="I4">
        <f>706.9/(E4*G4)</f>
        <v>0.71545519932384416</v>
      </c>
    </row>
    <row r="5" spans="2:9" x14ac:dyDescent="0.2">
      <c r="B5">
        <v>1</v>
      </c>
      <c r="C5">
        <f t="shared" ref="C5:C11" si="0">706.9*POWER(B5,-1)</f>
        <v>706.9</v>
      </c>
      <c r="D5">
        <f t="shared" ref="D5:D11" si="1">94.3*POWER(2*B5,-0.5)</f>
        <v>66.680169465891424</v>
      </c>
      <c r="E5">
        <f t="shared" ref="E5:E11" si="2">C5-D5</f>
        <v>640.2198305341085</v>
      </c>
      <c r="G5">
        <f t="shared" ref="G5:G11" si="3">256*POWER(4+0.6*B5,-4)</f>
        <v>0.57175324559303342</v>
      </c>
      <c r="I5">
        <f t="shared" ref="I5:I11" si="4">706.9/(E5*G5)</f>
        <v>1.9311687316738468</v>
      </c>
    </row>
    <row r="6" spans="2:9" x14ac:dyDescent="0.2">
      <c r="B6">
        <v>1.5</v>
      </c>
      <c r="C6">
        <f t="shared" si="0"/>
        <v>471.26666666666665</v>
      </c>
      <c r="D6">
        <f t="shared" si="1"/>
        <v>54.444130384581712</v>
      </c>
      <c r="E6">
        <f t="shared" si="2"/>
        <v>416.82253628208491</v>
      </c>
      <c r="G6">
        <f t="shared" si="3"/>
        <v>0.44407430542702153</v>
      </c>
      <c r="I6">
        <f t="shared" si="4"/>
        <v>3.8190130692826236</v>
      </c>
    </row>
    <row r="7" spans="2:9" x14ac:dyDescent="0.2">
      <c r="B7">
        <v>2</v>
      </c>
      <c r="C7">
        <f t="shared" si="0"/>
        <v>353.45</v>
      </c>
      <c r="D7">
        <f t="shared" si="1"/>
        <v>47.15</v>
      </c>
      <c r="E7">
        <f t="shared" si="2"/>
        <v>306.3</v>
      </c>
      <c r="G7">
        <f t="shared" si="3"/>
        <v>0.35012779664577565</v>
      </c>
      <c r="I7">
        <f t="shared" si="4"/>
        <v>6.5915020894547833</v>
      </c>
    </row>
    <row r="8" spans="2:9" x14ac:dyDescent="0.2">
      <c r="B8">
        <v>2.5</v>
      </c>
      <c r="C8">
        <f t="shared" si="0"/>
        <v>282.76</v>
      </c>
      <c r="D8">
        <f t="shared" si="1"/>
        <v>42.172242055646031</v>
      </c>
      <c r="E8">
        <f t="shared" si="2"/>
        <v>240.58775794435397</v>
      </c>
      <c r="G8">
        <f t="shared" si="3"/>
        <v>0.27976231131753293</v>
      </c>
      <c r="I8">
        <f t="shared" si="4"/>
        <v>10.502561888320347</v>
      </c>
    </row>
    <row r="9" spans="2:9" x14ac:dyDescent="0.2">
      <c r="B9">
        <v>3</v>
      </c>
      <c r="C9">
        <f t="shared" si="0"/>
        <v>235.63333333333333</v>
      </c>
      <c r="D9">
        <f t="shared" si="1"/>
        <v>38.497813790742285</v>
      </c>
      <c r="E9">
        <f t="shared" si="2"/>
        <v>197.13551954259106</v>
      </c>
      <c r="G9">
        <f t="shared" si="3"/>
        <v>0.22621843369184244</v>
      </c>
      <c r="I9">
        <f t="shared" si="4"/>
        <v>15.851308152764807</v>
      </c>
    </row>
    <row r="10" spans="2:9" x14ac:dyDescent="0.2">
      <c r="B10">
        <v>3.5</v>
      </c>
      <c r="C10">
        <f t="shared" si="0"/>
        <v>201.97142857142856</v>
      </c>
      <c r="D10">
        <f t="shared" si="1"/>
        <v>35.642049804770124</v>
      </c>
      <c r="E10">
        <f t="shared" si="2"/>
        <v>166.32937876665844</v>
      </c>
      <c r="G10">
        <f t="shared" si="3"/>
        <v>0.18489306644500689</v>
      </c>
      <c r="I10">
        <f t="shared" si="4"/>
        <v>22.986264032895008</v>
      </c>
    </row>
    <row r="11" spans="2:9" x14ac:dyDescent="0.2">
      <c r="B11">
        <v>4</v>
      </c>
      <c r="C11">
        <f t="shared" si="0"/>
        <v>176.72499999999999</v>
      </c>
      <c r="D11">
        <f t="shared" si="1"/>
        <v>33.340084732945712</v>
      </c>
      <c r="E11">
        <f t="shared" si="2"/>
        <v>143.38491526705428</v>
      </c>
      <c r="G11">
        <f t="shared" si="3"/>
        <v>0.15258789062499994</v>
      </c>
      <c r="I11">
        <f t="shared" si="4"/>
        <v>32.309813283855753</v>
      </c>
    </row>
    <row r="22" spans="2:9" x14ac:dyDescent="0.2">
      <c r="B22" t="s">
        <v>1</v>
      </c>
      <c r="C22" t="s">
        <v>0</v>
      </c>
      <c r="D22" t="s">
        <v>2</v>
      </c>
      <c r="E22" t="s">
        <v>3</v>
      </c>
      <c r="G22" t="s">
        <v>4</v>
      </c>
      <c r="I22" t="s">
        <v>5</v>
      </c>
    </row>
    <row r="23" spans="2:9" x14ac:dyDescent="0.2">
      <c r="B23">
        <v>0.5</v>
      </c>
      <c r="C23">
        <f>706.9*POWER(B23,-1)</f>
        <v>1413.8</v>
      </c>
      <c r="D23">
        <f>94.3*POWER(2*B23,-0.5)</f>
        <v>94.3</v>
      </c>
      <c r="E23">
        <f>C23-D23</f>
        <v>1319.5</v>
      </c>
      <c r="G23">
        <f>256*POWER(4+2*B23,-4)</f>
        <v>0.40960000000000002</v>
      </c>
      <c r="I23">
        <f>706.9/(E23*G23)</f>
        <v>1.3079424616331943</v>
      </c>
    </row>
    <row r="24" spans="2:9" x14ac:dyDescent="0.2">
      <c r="B24">
        <v>1</v>
      </c>
      <c r="C24">
        <f t="shared" ref="C24:C30" si="5">706.9*POWER(B24,-1)</f>
        <v>706.9</v>
      </c>
      <c r="D24">
        <f t="shared" ref="D24:D30" si="6">94.3*POWER(2*B24,-0.5)</f>
        <v>66.680169465891424</v>
      </c>
      <c r="E24">
        <f t="shared" ref="E24:E30" si="7">C24-D24</f>
        <v>640.2198305341085</v>
      </c>
      <c r="G24">
        <f t="shared" ref="G24:G30" si="8">256*POWER(4+2*B24,-4)</f>
        <v>0.19753086419753085</v>
      </c>
      <c r="I24">
        <f t="shared" ref="I24:I30" si="9">706.9/(E24*G24)</f>
        <v>5.5897694499941633</v>
      </c>
    </row>
    <row r="25" spans="2:9" x14ac:dyDescent="0.2">
      <c r="B25">
        <v>1.5</v>
      </c>
      <c r="C25">
        <f t="shared" si="5"/>
        <v>471.26666666666665</v>
      </c>
      <c r="D25">
        <f t="shared" si="6"/>
        <v>54.444130384581712</v>
      </c>
      <c r="E25">
        <f t="shared" si="7"/>
        <v>416.82253628208491</v>
      </c>
      <c r="G25">
        <f t="shared" si="8"/>
        <v>0.10662224073302791</v>
      </c>
      <c r="I25">
        <f t="shared" si="9"/>
        <v>15.905926985766857</v>
      </c>
    </row>
    <row r="26" spans="2:9" x14ac:dyDescent="0.2">
      <c r="B26">
        <v>2</v>
      </c>
      <c r="C26">
        <f t="shared" si="5"/>
        <v>353.45</v>
      </c>
      <c r="D26">
        <f t="shared" si="6"/>
        <v>47.15</v>
      </c>
      <c r="E26">
        <f t="shared" si="7"/>
        <v>306.3</v>
      </c>
      <c r="G26">
        <f t="shared" si="8"/>
        <v>6.25E-2</v>
      </c>
      <c r="I26">
        <f t="shared" si="9"/>
        <v>36.925889650669276</v>
      </c>
    </row>
    <row r="27" spans="2:9" x14ac:dyDescent="0.2">
      <c r="B27">
        <v>2.5</v>
      </c>
      <c r="C27">
        <f t="shared" si="5"/>
        <v>282.76</v>
      </c>
      <c r="D27">
        <f t="shared" si="6"/>
        <v>42.172242055646031</v>
      </c>
      <c r="E27">
        <f t="shared" si="7"/>
        <v>240.58775794435397</v>
      </c>
      <c r="G27">
        <f t="shared" si="8"/>
        <v>3.9018442310623382E-2</v>
      </c>
      <c r="I27">
        <f t="shared" si="9"/>
        <v>75.303390259430131</v>
      </c>
    </row>
    <row r="28" spans="2:9" x14ac:dyDescent="0.2">
      <c r="B28">
        <v>3</v>
      </c>
      <c r="C28">
        <f t="shared" si="5"/>
        <v>235.63333333333333</v>
      </c>
      <c r="D28">
        <f t="shared" si="6"/>
        <v>38.497813790742285</v>
      </c>
      <c r="E28">
        <f t="shared" si="7"/>
        <v>197.13551954259106</v>
      </c>
      <c r="G28">
        <f t="shared" si="8"/>
        <v>2.5600000000000001E-2</v>
      </c>
      <c r="I28">
        <f t="shared" si="9"/>
        <v>140.07258212051514</v>
      </c>
    </row>
    <row r="29" spans="2:9" x14ac:dyDescent="0.2">
      <c r="B29">
        <v>3.5</v>
      </c>
      <c r="C29">
        <f t="shared" si="5"/>
        <v>201.97142857142856</v>
      </c>
      <c r="D29">
        <f t="shared" si="6"/>
        <v>35.642049804770124</v>
      </c>
      <c r="E29">
        <f t="shared" si="7"/>
        <v>166.32937876665844</v>
      </c>
      <c r="G29">
        <f t="shared" si="8"/>
        <v>1.7485144457345808E-2</v>
      </c>
      <c r="I29">
        <f t="shared" si="9"/>
        <v>243.06352478380759</v>
      </c>
    </row>
    <row r="30" spans="2:9" x14ac:dyDescent="0.2">
      <c r="B30">
        <v>4</v>
      </c>
      <c r="C30">
        <f t="shared" si="5"/>
        <v>176.72499999999999</v>
      </c>
      <c r="D30">
        <f t="shared" si="6"/>
        <v>33.340084732945712</v>
      </c>
      <c r="E30">
        <f t="shared" si="7"/>
        <v>143.38491526705428</v>
      </c>
      <c r="G30">
        <f t="shared" si="8"/>
        <v>1.2345679012345678E-2</v>
      </c>
      <c r="I30">
        <f t="shared" si="9"/>
        <v>399.33698669316328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小黑的小白的小黑</dc:creator>
  <cp:lastModifiedBy>Therock</cp:lastModifiedBy>
  <dcterms:created xsi:type="dcterms:W3CDTF">2015-06-05T18:19:34Z</dcterms:created>
  <dcterms:modified xsi:type="dcterms:W3CDTF">2021-09-10T05:18:20Z</dcterms:modified>
</cp:coreProperties>
</file>