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09"/>
  <workbookPr hidePivotFieldList="1" defaultThemeVersion="202300"/>
  <mc:AlternateContent xmlns:mc="http://schemas.openxmlformats.org/markup-compatibility/2006">
    <mc:Choice Requires="x15">
      <x15ac:absPath xmlns:x15ac="http://schemas.microsoft.com/office/spreadsheetml/2010/11/ac" url="https://d.docs.live.net/0292e6380376675b/Desktop/Final Project/"/>
    </mc:Choice>
  </mc:AlternateContent>
  <xr:revisionPtr revIDLastSave="1" documentId="13_ncr:1_{AAC27D20-7524-47E2-A6DE-548CF55509D6}" xr6:coauthVersionLast="47" xr6:coauthVersionMax="47" xr10:uidLastSave="{BBF17101-4F4C-471C-86D2-3D75B8594F2E}"/>
  <bookViews>
    <workbookView xWindow="-108" yWindow="-108" windowWidth="23256" windowHeight="12456" xr2:uid="{257D4528-7E3C-4ED3-9BCE-37F72875AE12}"/>
  </bookViews>
  <sheets>
    <sheet name="Dashboard" sheetId="1" r:id="rId1"/>
    <sheet name="Data Table" sheetId="4" r:id="rId2"/>
    <sheet name="Pivot Table" sheetId="3" r:id="rId3"/>
  </sheets>
  <definedNames>
    <definedName name="ExternalData_1" localSheetId="1" hidden="1">'Data Table'!$A$1:$N$152</definedName>
    <definedName name="Slicer_Customer_Type">#N/A</definedName>
    <definedName name="Slicer_Payment_Method">#N/A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5" i="3" l="1"/>
  <c r="H13" i="3"/>
  <c r="I13" i="3" s="1"/>
  <c r="H14" i="3"/>
  <c r="I14" i="3" s="1"/>
  <c r="H12" i="3"/>
  <c r="I12" i="3" s="1"/>
  <c r="B13" i="3"/>
  <c r="C13" i="3" s="1"/>
  <c r="B14" i="3"/>
  <c r="C14" i="3" s="1"/>
  <c r="B15" i="3"/>
  <c r="B12" i="3"/>
  <c r="C12" i="3" s="1"/>
  <c r="E14" i="3"/>
  <c r="F14" i="3" s="1"/>
  <c r="E15" i="3"/>
  <c r="F15" i="3" s="1"/>
  <c r="E16" i="3"/>
  <c r="F16" i="3" s="1"/>
  <c r="E17" i="3"/>
  <c r="F17" i="3" s="1"/>
  <c r="E13" i="3"/>
  <c r="F13" i="3" s="1"/>
  <c r="K13" i="3"/>
  <c r="L13" i="3" s="1"/>
  <c r="K14" i="3"/>
  <c r="L14" i="3" s="1"/>
  <c r="K15" i="3"/>
  <c r="L15" i="3" s="1"/>
  <c r="K12" i="3"/>
  <c r="L12" i="3" s="1"/>
  <c r="Q14" i="3"/>
  <c r="R14" i="3" s="1"/>
  <c r="Q15" i="3"/>
  <c r="R15" i="3" s="1"/>
  <c r="Q16" i="3"/>
  <c r="R16" i="3" s="1"/>
  <c r="Q17" i="3"/>
  <c r="R17" i="3" s="1"/>
  <c r="Q13" i="3"/>
  <c r="R13" i="3" s="1"/>
  <c r="O21" i="3"/>
  <c r="O22" i="3"/>
  <c r="O23" i="3"/>
  <c r="O24" i="3"/>
  <c r="O25" i="3"/>
  <c r="O26" i="3"/>
  <c r="O27" i="3"/>
  <c r="O28" i="3"/>
  <c r="O29" i="3"/>
  <c r="O30" i="3"/>
  <c r="O31" i="3"/>
  <c r="O20" i="3"/>
  <c r="N21" i="3"/>
  <c r="N22" i="3"/>
  <c r="N23" i="3"/>
  <c r="N24" i="3"/>
  <c r="N25" i="3"/>
  <c r="N26" i="3"/>
  <c r="N27" i="3"/>
  <c r="N28" i="3"/>
  <c r="N29" i="3"/>
  <c r="N30" i="3"/>
  <c r="N31" i="3"/>
  <c r="N20" i="3"/>
  <c r="T11" i="3"/>
  <c r="U11" i="3"/>
  <c r="V11" i="3"/>
  <c r="T12" i="3"/>
  <c r="U12" i="3"/>
  <c r="V12" i="3"/>
  <c r="T13" i="3"/>
  <c r="U13" i="3"/>
  <c r="V13" i="3"/>
  <c r="A4" i="3"/>
  <c r="I15" i="3" l="1"/>
  <c r="C15"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631826-9D90-490D-AE75-0E0050AAE293}" keepAlive="1" name="Query - Data Table" description="Connection to the 'Data Table' query in the workbook." type="5" refreshedVersion="8" background="1" saveData="1">
    <dbPr connection="Provider=Microsoft.Mashup.OleDb.1;Data Source=$Workbook$;Location=&quot;Data Table&quot;;Extended Properties=&quot;&quot;" command="SELECT * FROM [Data Table]"/>
  </connection>
</connections>
</file>

<file path=xl/sharedStrings.xml><?xml version="1.0" encoding="utf-8"?>
<sst xmlns="http://schemas.openxmlformats.org/spreadsheetml/2006/main" count="1282" uniqueCount="87">
  <si>
    <t>Date</t>
  </si>
  <si>
    <t>Product Name</t>
  </si>
  <si>
    <t>Category</t>
  </si>
  <si>
    <t>Sales Representative</t>
  </si>
  <si>
    <t>Region</t>
  </si>
  <si>
    <t>Quantity Sold</t>
  </si>
  <si>
    <t>Unit Price</t>
  </si>
  <si>
    <t>Total Sale</t>
  </si>
  <si>
    <t>Cost Price</t>
  </si>
  <si>
    <t>Profit</t>
  </si>
  <si>
    <t>Payment Method</t>
  </si>
  <si>
    <t>Order Status</t>
  </si>
  <si>
    <t>Region Manager</t>
  </si>
  <si>
    <t>Customer Type</t>
  </si>
  <si>
    <t>Table</t>
  </si>
  <si>
    <t>Home Goods</t>
  </si>
  <si>
    <t>Charlie</t>
  </si>
  <si>
    <t>West</t>
  </si>
  <si>
    <t>Credit Card</t>
  </si>
  <si>
    <t>Completed</t>
  </si>
  <si>
    <t>Lisa White</t>
  </si>
  <si>
    <t>Regular</t>
  </si>
  <si>
    <t>Curtains</t>
  </si>
  <si>
    <t>Bob</t>
  </si>
  <si>
    <t>East</t>
  </si>
  <si>
    <t>Cash</t>
  </si>
  <si>
    <t>Pending</t>
  </si>
  <si>
    <t>Tom Brown</t>
  </si>
  <si>
    <t>VIP</t>
  </si>
  <si>
    <t>Sneakers</t>
  </si>
  <si>
    <t>Clothing</t>
  </si>
  <si>
    <t>South</t>
  </si>
  <si>
    <t>Online Transfer</t>
  </si>
  <si>
    <t>Cancelled</t>
  </si>
  <si>
    <t>Mark Davis</t>
  </si>
  <si>
    <t>New</t>
  </si>
  <si>
    <t>Chair</t>
  </si>
  <si>
    <t>Sarah Johnson</t>
  </si>
  <si>
    <t>Lamp</t>
  </si>
  <si>
    <t>Laptop</t>
  </si>
  <si>
    <t>Electronics</t>
  </si>
  <si>
    <t>T-Shirt</t>
  </si>
  <si>
    <t>Alice</t>
  </si>
  <si>
    <t>Yoga Mat</t>
  </si>
  <si>
    <t>Sports</t>
  </si>
  <si>
    <t>Tennis Racket</t>
  </si>
  <si>
    <t>North</t>
  </si>
  <si>
    <t>Dumbbells</t>
  </si>
  <si>
    <t>Eve</t>
  </si>
  <si>
    <t>Diana</t>
  </si>
  <si>
    <t>Smartphone</t>
  </si>
  <si>
    <t>Perfume</t>
  </si>
  <si>
    <t>Beauty</t>
  </si>
  <si>
    <t>Camera</t>
  </si>
  <si>
    <t>Headphones</t>
  </si>
  <si>
    <t>Football</t>
  </si>
  <si>
    <t>Shampoo</t>
  </si>
  <si>
    <t>Jeans</t>
  </si>
  <si>
    <t>Face Cream</t>
  </si>
  <si>
    <t>Jacket</t>
  </si>
  <si>
    <t>Lipstick</t>
  </si>
  <si>
    <t xml:space="preserve"> </t>
  </si>
  <si>
    <t>Sum of Profit</t>
  </si>
  <si>
    <t>Row Labels</t>
  </si>
  <si>
    <t>Grand Total</t>
  </si>
  <si>
    <t>Profit Per Region</t>
  </si>
  <si>
    <t>Sum of Total Sale</t>
  </si>
  <si>
    <t>Sales Per Category</t>
  </si>
  <si>
    <t>Jan</t>
  </si>
  <si>
    <t>Feb</t>
  </si>
  <si>
    <t>Mar</t>
  </si>
  <si>
    <t>Apr</t>
  </si>
  <si>
    <t>May</t>
  </si>
  <si>
    <t>Jun</t>
  </si>
  <si>
    <t>Jul</t>
  </si>
  <si>
    <t>Sep</t>
  </si>
  <si>
    <t>Oct</t>
  </si>
  <si>
    <t>Nov</t>
  </si>
  <si>
    <t>Dec</t>
  </si>
  <si>
    <t>Sales Per Region</t>
  </si>
  <si>
    <t>Sales Per Regional Manager</t>
  </si>
  <si>
    <t>Sales Per Month</t>
  </si>
  <si>
    <t>Sales Per Sellers</t>
  </si>
  <si>
    <t>Count of Product Name</t>
  </si>
  <si>
    <t>Sum of Quantity Sold</t>
  </si>
  <si>
    <t>Aug</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</si>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</sst>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 &quot;₹&quot;\ * #,##0.00_ ;_ &quot;₹&quot;\ * \-#,##0.00_ ;_ &quot;₹&quot;\ * &quot;-&quot;??_ ;_ @_ "/>
    <numFmt numFmtId="164" formatCode="_-[$$-409]* #,##0_ ;_-[$$-409]* \-#,##0\ ;_-[$$-409]* &quot;-&quot;??_ ;_-@_ "/>
    <numFmt numFmtId="165" formatCode="[$-F800]dddd\,\ mmmm\ dd\,\ yyyy"/>
  </numFmts>
  <fonts count="6">
    <font>
      <sz val="11"/>
      <color theme="1"/>
      <name val="Aptos Narrow"/>
      <family val="2"/>
      <scheme val="minor"/>
    </font>
    <font>
      <sz val="11"/>
      <color theme="0"/>
      <name val="Aptos Narrow"/>
      <family val="2"/>
      <scheme val="minor"/>
    </font>
    <font>
      <sz val="11"/>
      <color theme="1"/>
      <name val="Kulim park"/>
    </font>
    <font>
      <sz val="11"/>
      <color theme="0"/>
      <name val="Kulim park"/>
    </font>
    <font>
      <sz val="11"/>
      <color theme="1"/>
      <name val="Aptos Narrow"/>
      <family val="2"/>
      <scheme val="minor"/>
    </font>
    <font>
      <sz val="11"/>
      <color theme="1"/>
      <name val="Segoe UI Emoji"/>
      <family val="2"/>
    </font>
  </fonts>
  <fills count="4">
    <fill>
      <patternFill patternType="none"/>
    </fill>
    <fill>
      <patternFill patternType="gray125"/>
    </fill>
    <fill>
      <patternFill patternType="solid">
        <fgColor theme="1"/>
        <bgColor indexed="64"/>
      </patternFill>
    </fill>
    <fill>
      <patternFill patternType="solid">
        <fgColor theme="6" tint="-0.499984740745262"/>
        <bgColor indexed="64"/>
      </patternFill>
    </fill>
  </fills>
  <borders count="19">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indexed="65"/>
      </top>
      <bottom/>
      <diagonal/>
    </border>
    <border>
      <left/>
      <right style="thin">
        <color rgb="FF999999"/>
      </right>
      <top style="thin">
        <color rgb="FF999999"/>
      </top>
      <bottom style="thin">
        <color rgb="FF999999"/>
      </bottom>
      <diagonal/>
    </border>
    <border>
      <left/>
      <right/>
      <top/>
      <bottom style="thin">
        <color rgb="FF999999"/>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s>
  <cellStyleXfs count="2">
    <xf numFmtId="0" fontId="0" fillId="0" borderId="0"/>
    <xf numFmtId="44" fontId="4" fillId="0" borderId="0" applyFont="0" applyFill="0" applyBorder="0" applyAlignment="0" applyProtection="0"/>
  </cellStyleXfs>
  <cellXfs count="43">
    <xf numFmtId="0" fontId="0" fillId="0" borderId="0" xfId="0"/>
    <xf numFmtId="0" fontId="2" fillId="0" borderId="0" xfId="0" applyFont="1" applyAlignment="1">
      <alignment horizontal="center"/>
    </xf>
    <xf numFmtId="14" fontId="2" fillId="0" borderId="0" xfId="0" applyNumberFormat="1" applyFont="1" applyAlignment="1">
      <alignment horizontal="center"/>
    </xf>
    <xf numFmtId="0" fontId="3" fillId="2" borderId="0" xfId="0" applyFont="1" applyFill="1" applyAlignment="1">
      <alignment horizontal="center"/>
    </xf>
    <xf numFmtId="0" fontId="0" fillId="0" borderId="1" xfId="0" pivotButton="1" applyBorder="1"/>
    <xf numFmtId="0" fontId="0" fillId="0" borderId="3" xfId="0" applyBorder="1"/>
    <xf numFmtId="0" fontId="0" fillId="0" borderId="1" xfId="0" applyBorder="1" applyAlignment="1">
      <alignment horizontal="left"/>
    </xf>
    <xf numFmtId="0" fontId="0" fillId="0" borderId="2" xfId="0" applyBorder="1" applyAlignment="1">
      <alignment horizontal="left"/>
    </xf>
    <xf numFmtId="0" fontId="0" fillId="0" borderId="5" xfId="0" applyBorder="1" applyAlignment="1">
      <alignment horizontal="left"/>
    </xf>
    <xf numFmtId="164" fontId="0" fillId="0" borderId="3" xfId="0" applyNumberFormat="1" applyBorder="1"/>
    <xf numFmtId="164" fontId="0" fillId="0" borderId="4" xfId="0" applyNumberFormat="1" applyBorder="1"/>
    <xf numFmtId="164" fontId="0" fillId="0" borderId="6" xfId="0" applyNumberFormat="1" applyBorder="1"/>
    <xf numFmtId="164" fontId="0" fillId="0" borderId="0" xfId="0" applyNumberFormat="1"/>
    <xf numFmtId="165" fontId="0" fillId="0" borderId="0" xfId="0" applyNumberFormat="1"/>
    <xf numFmtId="0" fontId="0" fillId="0" borderId="1" xfId="0" applyBorder="1"/>
    <xf numFmtId="0" fontId="5" fillId="0" borderId="0" xfId="0" applyFont="1"/>
    <xf numFmtId="164" fontId="0" fillId="0" borderId="2" xfId="0" applyNumberFormat="1" applyBorder="1"/>
    <xf numFmtId="0" fontId="0" fillId="0" borderId="7" xfId="0" applyBorder="1"/>
    <xf numFmtId="164" fontId="0" fillId="0" borderId="1" xfId="0" applyNumberFormat="1" applyBorder="1"/>
    <xf numFmtId="164" fontId="0" fillId="0" borderId="7" xfId="0" applyNumberFormat="1" applyBorder="1"/>
    <xf numFmtId="164" fontId="0" fillId="0" borderId="8" xfId="0" applyNumberFormat="1" applyBorder="1"/>
    <xf numFmtId="164" fontId="0" fillId="0" borderId="5" xfId="0" applyNumberFormat="1" applyBorder="1"/>
    <xf numFmtId="164" fontId="0" fillId="0" borderId="9" xfId="0" applyNumberFormat="1" applyBorder="1"/>
    <xf numFmtId="14" fontId="2" fillId="2" borderId="0" xfId="0" applyNumberFormat="1" applyFont="1" applyFill="1" applyAlignment="1">
      <alignment horizontal="center"/>
    </xf>
    <xf numFmtId="0" fontId="2" fillId="2" borderId="0" xfId="0" applyFont="1" applyFill="1" applyAlignment="1">
      <alignment horizontal="center"/>
    </xf>
    <xf numFmtId="0" fontId="0" fillId="0" borderId="0" xfId="0" applyAlignment="1">
      <alignment horizontal="left"/>
    </xf>
    <xf numFmtId="164" fontId="0" fillId="0" borderId="0" xfId="1" applyNumberFormat="1" applyFont="1" applyBorder="1"/>
    <xf numFmtId="0" fontId="0" fillId="0" borderId="11" xfId="0" applyBorder="1" applyAlignment="1">
      <alignment horizontal="left"/>
    </xf>
    <xf numFmtId="164" fontId="0" fillId="0" borderId="12" xfId="0" applyNumberFormat="1" applyBorder="1"/>
    <xf numFmtId="0" fontId="0" fillId="0" borderId="13" xfId="0" applyBorder="1" applyAlignment="1">
      <alignment horizontal="left"/>
    </xf>
    <xf numFmtId="164" fontId="0" fillId="0" borderId="14" xfId="0" applyNumberFormat="1" applyBorder="1"/>
    <xf numFmtId="0" fontId="0" fillId="0" borderId="15" xfId="0" applyBorder="1" applyAlignment="1">
      <alignment horizontal="left"/>
    </xf>
    <xf numFmtId="164" fontId="0" fillId="0" borderId="16" xfId="0" applyNumberFormat="1" applyBorder="1"/>
    <xf numFmtId="0" fontId="0" fillId="0" borderId="11" xfId="0" applyBorder="1"/>
    <xf numFmtId="0" fontId="0" fillId="0" borderId="13" xfId="0" applyBorder="1"/>
    <xf numFmtId="0" fontId="0" fillId="0" borderId="15" xfId="0" applyBorder="1"/>
    <xf numFmtId="0" fontId="0" fillId="0" borderId="17" xfId="0" applyBorder="1"/>
    <xf numFmtId="0" fontId="0" fillId="0" borderId="12" xfId="0" applyBorder="1"/>
    <xf numFmtId="0" fontId="0" fillId="0" borderId="14" xfId="0" applyBorder="1"/>
    <xf numFmtId="164" fontId="0" fillId="0" borderId="18" xfId="0" applyNumberFormat="1" applyBorder="1"/>
    <xf numFmtId="0" fontId="0" fillId="0" borderId="16" xfId="0" applyBorder="1"/>
    <xf numFmtId="0" fontId="1" fillId="3" borderId="10" xfId="0" applyFont="1" applyFill="1" applyBorder="1" applyAlignment="1">
      <alignment horizontal="center"/>
    </xf>
    <xf numFmtId="0" fontId="1" fillId="3" borderId="0" xfId="0" applyFont="1" applyFill="1" applyAlignment="1">
      <alignment horizontal="center"/>
    </xf>
  </cellXfs>
  <cellStyles count="2">
    <cellStyle name="Currency" xfId="1" builtinId="4"/>
    <cellStyle name="Normal" xfId="0" builtinId="0"/>
  </cellStyles>
  <dxfs count="27">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font>
        <strike val="0"/>
        <outline val="0"/>
        <shadow val="0"/>
        <u val="none"/>
        <vertAlign val="baseline"/>
        <sz val="11"/>
        <color theme="1"/>
        <name val="Kulim park"/>
        <scheme val="none"/>
      </font>
      <numFmt numFmtId="0" formatCode="General"/>
      <alignment horizontal="center" vertical="bottom" textRotation="0" wrapText="0" indent="0" justifyLastLine="0" shrinkToFit="0" readingOrder="0"/>
    </dxf>
    <dxf>
      <font>
        <strike val="0"/>
        <outline val="0"/>
        <shadow val="0"/>
        <u val="none"/>
        <vertAlign val="baseline"/>
        <sz val="11"/>
        <color theme="1"/>
        <name val="Kulim park"/>
        <scheme val="none"/>
      </font>
      <numFmt numFmtId="0" formatCode="General"/>
      <alignment horizontal="center" vertical="bottom" textRotation="0" wrapText="0" indent="0" justifyLastLine="0" shrinkToFit="0" readingOrder="0"/>
    </dxf>
    <dxf>
      <font>
        <strike val="0"/>
        <outline val="0"/>
        <shadow val="0"/>
        <u val="none"/>
        <vertAlign val="baseline"/>
        <sz val="11"/>
        <color theme="1"/>
        <name val="Kulim park"/>
        <scheme val="none"/>
      </font>
      <numFmt numFmtId="0" formatCode="General"/>
      <alignment horizontal="center" vertical="bottom" textRotation="0" wrapText="0" indent="0" justifyLastLine="0" shrinkToFit="0" readingOrder="0"/>
    </dxf>
    <dxf>
      <font>
        <strike val="0"/>
        <outline val="0"/>
        <shadow val="0"/>
        <u val="none"/>
        <vertAlign val="baseline"/>
        <sz val="11"/>
        <color theme="1"/>
        <name val="Kulim park"/>
        <scheme val="none"/>
      </font>
      <numFmt numFmtId="0" formatCode="General"/>
      <alignment horizontal="center" vertical="bottom" textRotation="0" wrapText="0" indent="0" justifyLastLine="0" shrinkToFit="0" readingOrder="0"/>
    </dxf>
    <dxf>
      <font>
        <strike val="0"/>
        <outline val="0"/>
        <shadow val="0"/>
        <u val="none"/>
        <vertAlign val="baseline"/>
        <sz val="11"/>
        <color theme="1"/>
        <name val="Kulim park"/>
        <scheme val="none"/>
      </font>
      <alignment horizontal="center" vertical="bottom" textRotation="0" wrapText="0" indent="0" justifyLastLine="0" shrinkToFit="0" readingOrder="0"/>
    </dxf>
    <dxf>
      <font>
        <strike val="0"/>
        <outline val="0"/>
        <shadow val="0"/>
        <u val="none"/>
        <vertAlign val="baseline"/>
        <sz val="11"/>
        <color theme="1"/>
        <name val="Kulim park"/>
        <scheme val="none"/>
      </font>
      <alignment horizontal="center" vertical="bottom" textRotation="0" wrapText="0" indent="0" justifyLastLine="0" shrinkToFit="0" readingOrder="0"/>
    </dxf>
    <dxf>
      <font>
        <strike val="0"/>
        <outline val="0"/>
        <shadow val="0"/>
        <u val="none"/>
        <vertAlign val="baseline"/>
        <sz val="11"/>
        <color theme="1"/>
        <name val="Kulim park"/>
        <scheme val="none"/>
      </font>
      <alignment horizontal="center" vertical="bottom" textRotation="0" wrapText="0" indent="0" justifyLastLine="0" shrinkToFit="0" readingOrder="0"/>
    </dxf>
    <dxf>
      <font>
        <strike val="0"/>
        <outline val="0"/>
        <shadow val="0"/>
        <u val="none"/>
        <vertAlign val="baseline"/>
        <sz val="11"/>
        <color theme="1"/>
        <name val="Kulim park"/>
        <scheme val="none"/>
      </font>
      <alignment horizontal="center" vertical="bottom" textRotation="0" wrapText="0" indent="0" justifyLastLine="0" shrinkToFit="0" readingOrder="0"/>
    </dxf>
    <dxf>
      <font>
        <strike val="0"/>
        <outline val="0"/>
        <shadow val="0"/>
        <u val="none"/>
        <vertAlign val="baseline"/>
        <sz val="11"/>
        <color theme="1"/>
        <name val="Kulim park"/>
        <scheme val="none"/>
      </font>
      <alignment horizontal="center" vertical="bottom" textRotation="0" wrapText="0" indent="0" justifyLastLine="0" shrinkToFit="0" readingOrder="0"/>
    </dxf>
    <dxf>
      <font>
        <strike val="0"/>
        <outline val="0"/>
        <shadow val="0"/>
        <u val="none"/>
        <vertAlign val="baseline"/>
        <sz val="11"/>
        <color theme="1"/>
        <name val="Kulim park"/>
        <scheme val="none"/>
      </font>
      <numFmt numFmtId="0" formatCode="General"/>
      <alignment horizontal="center" vertical="bottom" textRotation="0" wrapText="0" indent="0" justifyLastLine="0" shrinkToFit="0" readingOrder="0"/>
    </dxf>
    <dxf>
      <font>
        <strike val="0"/>
        <outline val="0"/>
        <shadow val="0"/>
        <u val="none"/>
        <vertAlign val="baseline"/>
        <sz val="11"/>
        <color theme="1"/>
        <name val="Kulim park"/>
        <scheme val="none"/>
      </font>
      <numFmt numFmtId="0" formatCode="General"/>
      <alignment horizontal="center" vertical="bottom" textRotation="0" wrapText="0" indent="0" justifyLastLine="0" shrinkToFit="0" readingOrder="0"/>
    </dxf>
    <dxf>
      <font>
        <strike val="0"/>
        <outline val="0"/>
        <shadow val="0"/>
        <u val="none"/>
        <vertAlign val="baseline"/>
        <sz val="11"/>
        <color theme="1"/>
        <name val="Kulim park"/>
        <scheme val="none"/>
      </font>
      <numFmt numFmtId="0" formatCode="General"/>
      <alignment horizontal="center" vertical="bottom" textRotation="0" wrapText="0" indent="0" justifyLastLine="0" shrinkToFit="0" readingOrder="0"/>
    </dxf>
    <dxf>
      <font>
        <strike val="0"/>
        <outline val="0"/>
        <shadow val="0"/>
        <u val="none"/>
        <vertAlign val="baseline"/>
        <sz val="11"/>
        <color theme="1"/>
        <name val="Kulim park"/>
        <scheme val="none"/>
      </font>
      <numFmt numFmtId="0" formatCode="General"/>
      <alignment horizontal="center" vertical="bottom" textRotation="0" wrapText="0" indent="0" justifyLastLine="0" shrinkToFit="0" readingOrder="0"/>
    </dxf>
    <dxf>
      <font>
        <strike val="0"/>
        <outline val="0"/>
        <shadow val="0"/>
        <u val="none"/>
        <vertAlign val="baseline"/>
        <sz val="11"/>
        <color theme="1"/>
        <name val="Kulim park"/>
        <scheme val="none"/>
      </font>
      <numFmt numFmtId="19" formatCode="dd/mm/yyyy"/>
      <alignment horizontal="center" vertical="bottom" textRotation="0" wrapText="0" indent="0" justifyLastLine="0" shrinkToFit="0" readingOrder="0"/>
    </dxf>
    <dxf>
      <font>
        <strike val="0"/>
        <outline val="0"/>
        <shadow val="0"/>
        <u val="none"/>
        <vertAlign val="baseline"/>
        <sz val="11"/>
        <color theme="1"/>
        <name val="Kulim park"/>
        <scheme val="none"/>
      </font>
      <alignment horizontal="center" vertical="bottom" textRotation="0" wrapText="0" indent="0" justifyLastLine="0" shrinkToFit="0" readingOrder="0"/>
    </dxf>
    <dxf>
      <font>
        <strike val="0"/>
        <outline val="0"/>
        <shadow val="0"/>
        <u val="none"/>
        <vertAlign val="baseline"/>
        <sz val="11"/>
        <color theme="0"/>
        <name val="Kulim park"/>
        <scheme val="none"/>
      </font>
      <fill>
        <patternFill patternType="solid">
          <fgColor indexed="64"/>
          <bgColor theme="1"/>
        </patternFill>
      </fill>
      <alignment horizontal="center" vertical="bottom" textRotation="0" wrapText="0" indent="0" justifyLastLine="0" shrinkToFit="0" readingOrder="0"/>
    </dxf>
    <dxf>
      <font>
        <color rgb="FF181C14"/>
      </font>
      <fill>
        <patternFill>
          <bgColor rgb="FF181C14"/>
        </patternFill>
      </fill>
    </dxf>
    <dxf>
      <font>
        <color rgb="FF181C14"/>
      </font>
      <fill>
        <patternFill>
          <fgColor rgb="FF181C14"/>
          <bgColor rgb="FF181C14"/>
        </patternFill>
      </fill>
    </dxf>
    <dxf>
      <font>
        <color rgb="FF727D73"/>
      </font>
      <fill>
        <patternFill>
          <bgColor rgb="FF727D73"/>
        </patternFill>
      </fill>
    </dxf>
    <dxf>
      <font>
        <color rgb="FF181C14"/>
      </font>
      <fill>
        <patternFill>
          <fgColor rgb="FF181C14"/>
          <bgColor rgb="FF727D73"/>
        </patternFill>
      </fill>
    </dxf>
  </dxfs>
  <tableStyles count="2" defaultTableStyle="TableStyleMedium2" defaultPivotStyle="PivotStyleLight16">
    <tableStyle name="Slicer Style 1" pivot="0" table="0" count="10" xr9:uid="{39A4E45D-F669-4F32-BF6D-DE2829777F7C}">
      <tableStyleElement type="wholeTable" dxfId="26"/>
      <tableStyleElement type="headerRow" dxfId="25"/>
    </tableStyle>
    <tableStyle name="Slicer Style 2" pivot="0" table="0" count="10" xr9:uid="{FEB81467-8208-4556-AA77-D343C904F2E9}">
      <tableStyleElement type="wholeTable" dxfId="24"/>
      <tableStyleElement type="headerRow" dxfId="23"/>
    </tableStyle>
  </tableStyles>
  <colors>
    <mruColors>
      <color rgb="FF181C14"/>
      <color rgb="FF727D73"/>
      <color rgb="FF131010"/>
      <color rgb="FF230C33"/>
      <color rgb="FF7A1CAC"/>
      <color rgb="FF9984D4"/>
      <color rgb="FF156082"/>
      <color rgb="FFCAA8F5"/>
      <color rgb="FF040D12"/>
      <color rgb="FFF0F0D7"/>
    </mruColors>
  </colors>
  <extLst>
    <ext xmlns:x14="http://schemas.microsoft.com/office/spreadsheetml/2009/9/main" uri="{46F421CA-312F-682f-3DD2-61675219B42D}">
      <x14:dxfs count="16">
        <dxf>
          <font>
            <color rgb="FF181C14"/>
          </font>
        </dxf>
        <dxf>
          <font>
            <color rgb="FF181C14"/>
          </font>
        </dxf>
        <dxf>
          <font>
            <b/>
            <i val="0"/>
            <sz val="13"/>
            <color theme="0"/>
            <name val="Aptos Display"/>
            <family val="2"/>
            <scheme val="major"/>
          </font>
          <border>
            <left style="medium">
              <color theme="0" tint="-4.9989318521683403E-2"/>
            </left>
          </border>
        </dxf>
        <dxf>
          <font>
            <b/>
            <i val="0"/>
            <sz val="13"/>
            <color theme="0"/>
            <name val="Aptos Display"/>
            <family val="2"/>
            <scheme val="major"/>
          </font>
        </dxf>
        <dxf>
          <font>
            <color rgb="FF181C14"/>
          </font>
        </dxf>
        <dxf>
          <font>
            <b/>
            <i val="0"/>
            <sz val="12"/>
            <color theme="0"/>
            <name val="Aptos Display"/>
            <family val="2"/>
            <scheme val="major"/>
          </font>
          <border>
            <left style="medium">
              <color theme="0"/>
            </left>
          </border>
        </dxf>
        <dxf>
          <font>
            <color rgb="FF181C14"/>
          </font>
          <fill>
            <patternFill>
              <bgColor rgb="FF181C14"/>
            </patternFill>
          </fill>
        </dxf>
        <dxf>
          <font>
            <sz val="10"/>
            <color theme="0" tint="-0.14996795556505021"/>
            <name val="Aptos Display"/>
            <family val="2"/>
            <scheme val="major"/>
          </font>
        </dxf>
        <dxf>
          <font>
            <color rgb="FF727D73"/>
          </font>
        </dxf>
        <dxf>
          <font>
            <color rgb="FF727D73"/>
          </font>
        </dxf>
        <dxf>
          <font>
            <b/>
            <i val="0"/>
            <sz val="13"/>
            <color rgb="FFF0F0D7"/>
            <name val="Dubai Light"/>
            <family val="2"/>
            <scheme val="none"/>
          </font>
          <border>
            <left style="double">
              <color rgb="FFF0F0D7"/>
            </left>
          </border>
        </dxf>
        <dxf>
          <font>
            <b/>
            <i val="0"/>
            <sz val="13"/>
            <color rgb="FFF0F0D7"/>
            <name val="Dubai Light"/>
            <family val="2"/>
            <scheme val="none"/>
          </font>
          <border>
            <left style="double">
              <color rgb="FFF0F0D7"/>
            </left>
          </border>
        </dxf>
        <dxf>
          <font>
            <color rgb="FF727D73"/>
          </font>
        </dxf>
        <dxf>
          <font>
            <b/>
            <i val="0"/>
            <sz val="12"/>
            <color rgb="FFF0F0D7"/>
            <name val="Dubai Light"/>
            <family val="2"/>
            <scheme val="none"/>
          </font>
          <border>
            <left style="double">
              <color rgb="FFF0F0D7"/>
            </left>
          </border>
        </dxf>
        <dxf>
          <font>
            <color rgb="FF727D73"/>
          </font>
          <fill>
            <patternFill>
              <fgColor rgb="FF727D73"/>
              <bgColor rgb="FF727D73"/>
            </patternFill>
          </fill>
        </dxf>
        <dxf>
          <font>
            <sz val="10"/>
            <color rgb="FFF0F0D7"/>
            <name val="Dubai Light"/>
            <family val="2"/>
            <scheme val="none"/>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[EXCEL.xlsx]Pivot Table!Sales Per Region</c:name>
    <c:fmtId val="3"/>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181C1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36835653422978"/>
          <c:y val="0.10928961748633879"/>
          <c:w val="0.71743489083921819"/>
          <c:h val="0.5674995543589838"/>
        </c:manualLayout>
      </c:layout>
      <c:barChart>
        <c:barDir val="bar"/>
        <c:grouping val="clustered"/>
        <c:varyColors val="0"/>
        <c:ser>
          <c:idx val="0"/>
          <c:order val="0"/>
          <c:tx>
            <c:strRef>
              <c:f>'Pivot Table'!$I$5</c:f>
              <c:strCache>
                <c:ptCount val="1"/>
                <c:pt idx="0">
                  <c:v>Total</c:v>
                </c:pt>
              </c:strCache>
            </c:strRef>
          </c:tx>
          <c:spPr>
            <a:solidFill>
              <a:srgbClr val="181C14"/>
            </a:solidFill>
            <a:ln>
              <a:noFill/>
            </a:ln>
            <a:effectLst/>
          </c:spPr>
          <c:invertIfNegative val="0"/>
          <c:cat>
            <c:strRef>
              <c:f>'Pivot Table'!$H$6:$H$10</c:f>
              <c:strCache>
                <c:ptCount val="4"/>
                <c:pt idx="0">
                  <c:v>East</c:v>
                </c:pt>
                <c:pt idx="1">
                  <c:v>North</c:v>
                </c:pt>
                <c:pt idx="2">
                  <c:v>South</c:v>
                </c:pt>
                <c:pt idx="3">
                  <c:v>West</c:v>
                </c:pt>
              </c:strCache>
            </c:strRef>
          </c:cat>
          <c:val>
            <c:numRef>
              <c:f>'Pivot Table'!$I$6:$I$10</c:f>
              <c:numCache>
                <c:formatCode>_-[$$-409]* #,##0_ ;_-[$$-409]* \-#,##0\ ;_-[$$-409]* "-"??_ ;_-@_ </c:formatCode>
                <c:ptCount val="4"/>
                <c:pt idx="0">
                  <c:v>60100.989999999983</c:v>
                </c:pt>
                <c:pt idx="1">
                  <c:v>50329.01</c:v>
                </c:pt>
                <c:pt idx="2">
                  <c:v>67158.789999999994</c:v>
                </c:pt>
                <c:pt idx="3">
                  <c:v>31182.520000000004</c:v>
                </c:pt>
              </c:numCache>
            </c:numRef>
          </c:val>
          <c:extLst>
            <c:ext xmlns:c16="http://schemas.microsoft.com/office/drawing/2014/chart" uri="{C3380CC4-5D6E-409C-BE32-E72D297353CC}">
              <c16:uniqueId val="{00000000-3104-42BD-9488-1E6F2059AB7B}"/>
            </c:ext>
          </c:extLst>
        </c:ser>
        <c:dLbls>
          <c:showLegendKey val="0"/>
          <c:showVal val="0"/>
          <c:showCatName val="0"/>
          <c:showSerName val="0"/>
          <c:showPercent val="0"/>
          <c:showBubbleSize val="0"/>
        </c:dLbls>
        <c:gapWidth val="60"/>
        <c:axId val="26489119"/>
        <c:axId val="26489599"/>
      </c:barChart>
      <c:catAx>
        <c:axId val="26489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Dubai Light" panose="020B0303030403030204" pitchFamily="34" charset="-78"/>
                <a:ea typeface="+mn-ea"/>
                <a:cs typeface="Dubai Light" panose="020B0303030403030204" pitchFamily="34" charset="-78"/>
              </a:defRPr>
            </a:pPr>
            <a:endParaRPr lang="en-US"/>
          </a:p>
        </c:txPr>
        <c:crossAx val="26489599"/>
        <c:crosses val="autoZero"/>
        <c:auto val="1"/>
        <c:lblAlgn val="ctr"/>
        <c:lblOffset val="100"/>
        <c:noMultiLvlLbl val="0"/>
      </c:catAx>
      <c:valAx>
        <c:axId val="26489599"/>
        <c:scaling>
          <c:orientation val="minMax"/>
          <c:max val="75000"/>
          <c:min val="0"/>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Dubai Light" panose="020B0303030403030204" pitchFamily="34" charset="-78"/>
                <a:ea typeface="+mn-ea"/>
                <a:cs typeface="Dubai Light" panose="020B0303030403030204" pitchFamily="34" charset="-78"/>
              </a:defRPr>
            </a:pPr>
            <a:endParaRPr lang="en-US"/>
          </a:p>
        </c:txPr>
        <c:crossAx val="26489119"/>
        <c:crosses val="autoZero"/>
        <c:crossBetween val="between"/>
        <c:majorUnit val="15000"/>
        <c:dispUnits>
          <c:builtInUnit val="thousands"/>
          <c:dispUnitsLbl>
            <c:layout>
              <c:manualLayout>
                <c:xMode val="edge"/>
                <c:yMode val="edge"/>
                <c:x val="0.70821394460362941"/>
                <c:y val="0.84541020645615172"/>
              </c:manualLayout>
            </c:layout>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Kulim park"/>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916735736980245"/>
          <c:y val="8.566978193146417E-2"/>
          <c:w val="0.83973097112860895"/>
          <c:h val="0.73428140407682685"/>
        </c:manualLayout>
      </c:layout>
      <c:lineChart>
        <c:grouping val="stacked"/>
        <c:varyColors val="0"/>
        <c:dLbls>
          <c:showLegendKey val="0"/>
          <c:showVal val="0"/>
          <c:showCatName val="0"/>
          <c:showSerName val="0"/>
          <c:showPercent val="0"/>
          <c:showBubbleSize val="0"/>
        </c:dLbls>
        <c:marker val="1"/>
        <c:smooth val="0"/>
        <c:axId val="1451493520"/>
        <c:axId val="1451492080"/>
      </c:lineChart>
      <c:catAx>
        <c:axId val="14514935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Duba light"/>
                <a:ea typeface="+mn-ea"/>
                <a:cs typeface="+mn-cs"/>
              </a:defRPr>
            </a:pPr>
            <a:endParaRPr lang="en-US"/>
          </a:p>
        </c:txPr>
        <c:crossAx val="1451492080"/>
        <c:crosses val="autoZero"/>
        <c:auto val="1"/>
        <c:lblAlgn val="ctr"/>
        <c:lblOffset val="100"/>
        <c:noMultiLvlLbl val="0"/>
      </c:catAx>
      <c:valAx>
        <c:axId val="1451492080"/>
        <c:scaling>
          <c:orientation val="minMax"/>
        </c:scaling>
        <c:delete val="1"/>
        <c:axPos val="l"/>
        <c:numFmt formatCode="_-[$$-409]* #,##0_ ;_-[$$-409]* \-#,##0\ ;_-[$$-409]* &quot;-&quot;??_ ;_-@_ " sourceLinked="1"/>
        <c:majorTickMark val="none"/>
        <c:minorTickMark val="none"/>
        <c:tickLblPos val="nextTo"/>
        <c:crossAx val="1451493520"/>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50" b="1" i="0" u="none" strike="noStrike" kern="1200" baseline="0">
                    <a:solidFill>
                      <a:schemeClr val="tx1">
                        <a:lumMod val="65000"/>
                        <a:lumOff val="35000"/>
                      </a:schemeClr>
                    </a:solidFill>
                    <a:latin typeface="Duba light"/>
                    <a:ea typeface="+mn-ea"/>
                    <a:cs typeface="+mn-cs"/>
                  </a:defRPr>
                </a:pPr>
                <a:endParaRPr lang="en-US"/>
              </a:p>
            </c:txPr>
          </c:dispUnitsLbl>
        </c:dispUnits>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explosion val="1"/>
          <c:dPt>
            <c:idx val="0"/>
            <c:bubble3D val="0"/>
            <c:spPr>
              <a:solidFill>
                <a:srgbClr val="181C14"/>
              </a:solidFill>
              <a:ln w="19050">
                <a:solidFill>
                  <a:schemeClr val="lt1"/>
                </a:solidFill>
              </a:ln>
              <a:effectLst/>
            </c:spPr>
            <c:extLst>
              <c:ext xmlns:c16="http://schemas.microsoft.com/office/drawing/2014/chart" uri="{C3380CC4-5D6E-409C-BE32-E72D297353CC}">
                <c16:uniqueId val="{00000001-BD73-4A65-9535-72EA616ABA31}"/>
              </c:ext>
            </c:extLst>
          </c:dPt>
          <c:dPt>
            <c:idx val="1"/>
            <c:bubble3D val="0"/>
            <c:spPr>
              <a:solidFill>
                <a:srgbClr val="727D73"/>
              </a:solidFill>
              <a:ln w="19050">
                <a:solidFill>
                  <a:schemeClr val="lt1"/>
                </a:solidFill>
              </a:ln>
              <a:effectLst/>
            </c:spPr>
            <c:extLst>
              <c:ext xmlns:c16="http://schemas.microsoft.com/office/drawing/2014/chart" uri="{C3380CC4-5D6E-409C-BE32-E72D297353CC}">
                <c16:uniqueId val="{00000003-BD73-4A65-9535-72EA616ABA31}"/>
              </c:ext>
            </c:extLst>
          </c:dPt>
          <c:dPt>
            <c:idx val="2"/>
            <c:bubble3D val="0"/>
            <c:spPr>
              <a:solidFill>
                <a:srgbClr val="AAB99A"/>
              </a:solidFill>
              <a:ln w="19050">
                <a:solidFill>
                  <a:schemeClr val="lt1"/>
                </a:solidFill>
              </a:ln>
              <a:effectLst/>
            </c:spPr>
            <c:extLst>
              <c:ext xmlns:c16="http://schemas.microsoft.com/office/drawing/2014/chart" uri="{C3380CC4-5D6E-409C-BE32-E72D297353CC}">
                <c16:uniqueId val="{00000005-BD73-4A65-9535-72EA616ABA31}"/>
              </c:ext>
            </c:extLst>
          </c:dPt>
          <c:dLbls>
            <c:dLbl>
              <c:idx val="0"/>
              <c:layout>
                <c:manualLayout>
                  <c:x val="0.1575091575091575"/>
                  <c:y val="-0.1170671595810228"/>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D73-4A65-9535-72EA616ABA31}"/>
                </c:ext>
              </c:extLst>
            </c:dLbl>
            <c:dLbl>
              <c:idx val="1"/>
              <c:layout>
                <c:manualLayout>
                  <c:x val="0.1575091575091575"/>
                  <c:y val="0.10474430067775724"/>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D73-4A65-9535-72EA616ABA31}"/>
                </c:ext>
              </c:extLst>
            </c:dLbl>
            <c:dLbl>
              <c:idx val="2"/>
              <c:layout>
                <c:manualLayout>
                  <c:x val="-0.17582417582417584"/>
                  <c:y val="-0.1417128773875539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D73-4A65-9535-72EA616ABA3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Duba ligh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Table'!$T$11:$T$13</c:f>
              <c:strCache>
                <c:ptCount val="3"/>
                <c:pt idx="0">
                  <c:v>Cancelled</c:v>
                </c:pt>
                <c:pt idx="1">
                  <c:v>Completed</c:v>
                </c:pt>
                <c:pt idx="2">
                  <c:v>Pending</c:v>
                </c:pt>
              </c:strCache>
            </c:strRef>
          </c:cat>
          <c:val>
            <c:numRef>
              <c:f>'Pivot Table'!$U$11:$U$13</c:f>
              <c:numCache>
                <c:formatCode>General</c:formatCode>
                <c:ptCount val="3"/>
                <c:pt idx="0">
                  <c:v>37</c:v>
                </c:pt>
                <c:pt idx="1">
                  <c:v>71</c:v>
                </c:pt>
                <c:pt idx="2">
                  <c:v>42</c:v>
                </c:pt>
              </c:numCache>
            </c:numRef>
          </c:val>
          <c:extLst>
            <c:ext xmlns:c16="http://schemas.microsoft.com/office/drawing/2014/chart" uri="{C3380CC4-5D6E-409C-BE32-E72D297353CC}">
              <c16:uniqueId val="{00000006-BD73-4A65-9535-72EA616ABA3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Duba ligh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34925" cap="rnd">
              <a:solidFill>
                <a:srgbClr val="181C14"/>
              </a:solidFill>
              <a:round/>
            </a:ln>
            <a:effectLst>
              <a:outerShdw blurRad="57150" dist="19050" dir="5400000" algn="ctr" rotWithShape="0">
                <a:srgbClr val="000000">
                  <a:alpha val="63000"/>
                </a:srgbClr>
              </a:outerShdw>
            </a:effectLst>
          </c:spPr>
          <c:marker>
            <c:symbol val="none"/>
          </c:marker>
          <c:cat>
            <c:strRef>
              <c:f>'Pivot Table'!$N$20:$N$31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Table'!$O$20:$O$31</c:f>
              <c:numCache>
                <c:formatCode>_-[$$-409]* #,##0_ ;_-[$$-409]* \-#,##0\ ;_-[$$-409]* "-"??_ ;_-@_ </c:formatCode>
                <c:ptCount val="12"/>
                <c:pt idx="0">
                  <c:v>24528.94</c:v>
                </c:pt>
                <c:pt idx="1">
                  <c:v>15451.27</c:v>
                </c:pt>
                <c:pt idx="2">
                  <c:v>17672.21</c:v>
                </c:pt>
                <c:pt idx="3">
                  <c:v>25578.950000000004</c:v>
                </c:pt>
                <c:pt idx="4">
                  <c:v>20630.37</c:v>
                </c:pt>
                <c:pt idx="5">
                  <c:v>17614.050000000003</c:v>
                </c:pt>
                <c:pt idx="6">
                  <c:v>15549.45</c:v>
                </c:pt>
                <c:pt idx="7">
                  <c:v>13249.36</c:v>
                </c:pt>
                <c:pt idx="8">
                  <c:v>33596.710000000006</c:v>
                </c:pt>
                <c:pt idx="9">
                  <c:v>10508.74</c:v>
                </c:pt>
                <c:pt idx="10">
                  <c:v>9270.7799999999988</c:v>
                </c:pt>
                <c:pt idx="11">
                  <c:v>5120.4799999999996</c:v>
                </c:pt>
              </c:numCache>
            </c:numRef>
          </c:val>
          <c:smooth val="1"/>
          <c:extLst>
            <c:ext xmlns:c16="http://schemas.microsoft.com/office/drawing/2014/chart" uri="{C3380CC4-5D6E-409C-BE32-E72D297353CC}">
              <c16:uniqueId val="{00000000-6538-4EAB-B750-9A5A7AAD08F9}"/>
            </c:ext>
          </c:extLst>
        </c:ser>
        <c:dLbls>
          <c:showLegendKey val="0"/>
          <c:showVal val="0"/>
          <c:showCatName val="0"/>
          <c:showSerName val="0"/>
          <c:showPercent val="0"/>
          <c:showBubbleSize val="0"/>
        </c:dLbls>
        <c:smooth val="0"/>
        <c:axId val="771386848"/>
        <c:axId val="767439424"/>
      </c:lineChart>
      <c:catAx>
        <c:axId val="7713868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Dubai Light" panose="020B0303030403030204" pitchFamily="34" charset="-78"/>
                <a:ea typeface="+mn-ea"/>
                <a:cs typeface="Dubai Light" panose="020B0303030403030204" pitchFamily="34" charset="-78"/>
              </a:defRPr>
            </a:pPr>
            <a:endParaRPr lang="en-US"/>
          </a:p>
        </c:txPr>
        <c:crossAx val="767439424"/>
        <c:crosses val="autoZero"/>
        <c:auto val="1"/>
        <c:lblAlgn val="ctr"/>
        <c:lblOffset val="100"/>
        <c:noMultiLvlLbl val="0"/>
      </c:catAx>
      <c:valAx>
        <c:axId val="767439424"/>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Dubai Light" panose="020B0303030403030204" pitchFamily="34" charset="-78"/>
                <a:ea typeface="+mn-ea"/>
                <a:cs typeface="Dubai Light" panose="020B0303030403030204" pitchFamily="34" charset="-78"/>
              </a:defRPr>
            </a:pPr>
            <a:endParaRPr lang="en-US"/>
          </a:p>
        </c:txPr>
        <c:crossAx val="771386848"/>
        <c:crosses val="autoZero"/>
        <c:crossBetween val="between"/>
        <c:dispUnits>
          <c:builtInUnit val="thousands"/>
          <c:dispUnitsLbl>
            <c:layout>
              <c:manualLayout>
                <c:xMode val="edge"/>
                <c:yMode val="edge"/>
                <c:x val="2.1740892388451442E-2"/>
                <c:y val="0.29279279279279274"/>
              </c:manualLayout>
            </c:layout>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Dubai Light" panose="020B0303030403030204" pitchFamily="34" charset="-78"/>
                    <a:ea typeface="+mn-ea"/>
                    <a:cs typeface="Dubai Light" panose="020B0303030403030204" pitchFamily="34" charset="-78"/>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[EXCEL.xlsx]Pivot Table!Sales Per Region</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Table'!$I$5</c:f>
              <c:strCache>
                <c:ptCount val="1"/>
                <c:pt idx="0">
                  <c:v>Total</c:v>
                </c:pt>
              </c:strCache>
            </c:strRef>
          </c:tx>
          <c:spPr>
            <a:solidFill>
              <a:schemeClr val="accent1"/>
            </a:solidFill>
            <a:ln>
              <a:noFill/>
            </a:ln>
            <a:effectLst/>
          </c:spPr>
          <c:invertIfNegative val="0"/>
          <c:cat>
            <c:strRef>
              <c:f>'Pivot Table'!$H$6:$H$10</c:f>
              <c:strCache>
                <c:ptCount val="4"/>
                <c:pt idx="0">
                  <c:v>East</c:v>
                </c:pt>
                <c:pt idx="1">
                  <c:v>North</c:v>
                </c:pt>
                <c:pt idx="2">
                  <c:v>South</c:v>
                </c:pt>
                <c:pt idx="3">
                  <c:v>West</c:v>
                </c:pt>
              </c:strCache>
            </c:strRef>
          </c:cat>
          <c:val>
            <c:numRef>
              <c:f>'Pivot Table'!$I$6:$I$10</c:f>
              <c:numCache>
                <c:formatCode>_-[$$-409]* #,##0_ ;_-[$$-409]* \-#,##0\ ;_-[$$-409]* "-"??_ ;_-@_ </c:formatCode>
                <c:ptCount val="4"/>
                <c:pt idx="0">
                  <c:v>60100.989999999983</c:v>
                </c:pt>
                <c:pt idx="1">
                  <c:v>50329.01</c:v>
                </c:pt>
                <c:pt idx="2">
                  <c:v>67158.789999999994</c:v>
                </c:pt>
                <c:pt idx="3">
                  <c:v>31182.520000000004</c:v>
                </c:pt>
              </c:numCache>
            </c:numRef>
          </c:val>
          <c:extLst>
            <c:ext xmlns:c16="http://schemas.microsoft.com/office/drawing/2014/chart" uri="{C3380CC4-5D6E-409C-BE32-E72D297353CC}">
              <c16:uniqueId val="{00000000-D071-48ED-A349-E118D57AD89C}"/>
            </c:ext>
          </c:extLst>
        </c:ser>
        <c:dLbls>
          <c:showLegendKey val="0"/>
          <c:showVal val="0"/>
          <c:showCatName val="0"/>
          <c:showSerName val="0"/>
          <c:showPercent val="0"/>
          <c:showBubbleSize val="0"/>
        </c:dLbls>
        <c:gapWidth val="182"/>
        <c:axId val="26489119"/>
        <c:axId val="26489599"/>
      </c:barChart>
      <c:catAx>
        <c:axId val="26489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89599"/>
        <c:crosses val="autoZero"/>
        <c:auto val="1"/>
        <c:lblAlgn val="ctr"/>
        <c:lblOffset val="100"/>
        <c:noMultiLvlLbl val="0"/>
      </c:catAx>
      <c:valAx>
        <c:axId val="26489599"/>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89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49A-4612-975C-DBF126D629A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49A-4612-975C-DBF126D629A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49A-4612-975C-DBF126D629A2}"/>
              </c:ext>
            </c:extLst>
          </c:dPt>
          <c:cat>
            <c:strRef>
              <c:f>'Pivot Table'!$T$11:$T$13</c:f>
              <c:strCache>
                <c:ptCount val="3"/>
                <c:pt idx="0">
                  <c:v>Cancelled</c:v>
                </c:pt>
                <c:pt idx="1">
                  <c:v>Completed</c:v>
                </c:pt>
                <c:pt idx="2">
                  <c:v>Pending</c:v>
                </c:pt>
              </c:strCache>
            </c:strRef>
          </c:cat>
          <c:val>
            <c:numRef>
              <c:f>'Pivot Table'!$U$11:$U$13</c:f>
              <c:numCache>
                <c:formatCode>General</c:formatCode>
                <c:ptCount val="3"/>
                <c:pt idx="0">
                  <c:v>37</c:v>
                </c:pt>
                <c:pt idx="1">
                  <c:v>71</c:v>
                </c:pt>
                <c:pt idx="2">
                  <c:v>42</c:v>
                </c:pt>
              </c:numCache>
            </c:numRef>
          </c:val>
          <c:extLst>
            <c:ext xmlns:c16="http://schemas.microsoft.com/office/drawing/2014/chart" uri="{C3380CC4-5D6E-409C-BE32-E72D297353CC}">
              <c16:uniqueId val="{00000000-E4E1-4CE2-B85F-C7901D4B383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'Pivot Table'!$N$20:$N$31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Table'!$O$20:$O$31</c:f>
              <c:numCache>
                <c:formatCode>_-[$$-409]* #,##0_ ;_-[$$-409]* \-#,##0\ ;_-[$$-409]* "-"??_ ;_-@_ </c:formatCode>
                <c:ptCount val="12"/>
                <c:pt idx="0">
                  <c:v>24528.94</c:v>
                </c:pt>
                <c:pt idx="1">
                  <c:v>15451.27</c:v>
                </c:pt>
                <c:pt idx="2">
                  <c:v>17672.21</c:v>
                </c:pt>
                <c:pt idx="3">
                  <c:v>25578.950000000004</c:v>
                </c:pt>
                <c:pt idx="4">
                  <c:v>20630.37</c:v>
                </c:pt>
                <c:pt idx="5">
                  <c:v>17614.050000000003</c:v>
                </c:pt>
                <c:pt idx="6">
                  <c:v>15549.45</c:v>
                </c:pt>
                <c:pt idx="7">
                  <c:v>13249.36</c:v>
                </c:pt>
                <c:pt idx="8">
                  <c:v>33596.710000000006</c:v>
                </c:pt>
                <c:pt idx="9">
                  <c:v>10508.74</c:v>
                </c:pt>
                <c:pt idx="10">
                  <c:v>9270.7799999999988</c:v>
                </c:pt>
                <c:pt idx="11">
                  <c:v>5120.4799999999996</c:v>
                </c:pt>
              </c:numCache>
            </c:numRef>
          </c:val>
          <c:smooth val="0"/>
          <c:extLst>
            <c:ext xmlns:c16="http://schemas.microsoft.com/office/drawing/2014/chart" uri="{C3380CC4-5D6E-409C-BE32-E72D297353CC}">
              <c16:uniqueId val="{00000000-BE81-4F43-82FB-E678622024F1}"/>
            </c:ext>
          </c:extLst>
        </c:ser>
        <c:dLbls>
          <c:showLegendKey val="0"/>
          <c:showVal val="0"/>
          <c:showCatName val="0"/>
          <c:showSerName val="0"/>
          <c:showPercent val="0"/>
          <c:showBubbleSize val="0"/>
        </c:dLbls>
        <c:smooth val="0"/>
        <c:axId val="771386848"/>
        <c:axId val="767439424"/>
      </c:lineChart>
      <c:catAx>
        <c:axId val="77138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439424"/>
        <c:crosses val="autoZero"/>
        <c:auto val="1"/>
        <c:lblAlgn val="ctr"/>
        <c:lblOffset val="100"/>
        <c:noMultiLvlLbl val="0"/>
      </c:catAx>
      <c:valAx>
        <c:axId val="767439424"/>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386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3.xml"/><Relationship Id="rId18"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xml"/><Relationship Id="rId17" Type="http://schemas.openxmlformats.org/officeDocument/2006/relationships/hyperlink" Target="#'Data Table'!A1"/><Relationship Id="rId2" Type="http://schemas.openxmlformats.org/officeDocument/2006/relationships/image" Target="../media/image2.svg"/><Relationship Id="rId16"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5" Type="http://schemas.openxmlformats.org/officeDocument/2006/relationships/image" Target="../media/image12.svg"/><Relationship Id="rId10" Type="http://schemas.openxmlformats.org/officeDocument/2006/relationships/image" Target="../media/image10.svg"/><Relationship Id="rId19" Type="http://schemas.openxmlformats.org/officeDocument/2006/relationships/image" Target="../media/image14.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5.svg"/><Relationship Id="rId2" Type="http://schemas.openxmlformats.org/officeDocument/2006/relationships/image" Target="../media/image13.png"/><Relationship Id="rId1" Type="http://schemas.openxmlformats.org/officeDocument/2006/relationships/hyperlink" Target="#Dashboard!A1"/></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502920</xdr:colOff>
      <xdr:row>11</xdr:row>
      <xdr:rowOff>15240</xdr:rowOff>
    </xdr:from>
    <xdr:to>
      <xdr:col>6</xdr:col>
      <xdr:colOff>121920</xdr:colOff>
      <xdr:row>15</xdr:row>
      <xdr:rowOff>106680</xdr:rowOff>
    </xdr:to>
    <xdr:sp macro="" textlink="">
      <xdr:nvSpPr>
        <xdr:cNvPr id="44" name="Rectangle: Rounded Corners 43">
          <a:extLst>
            <a:ext uri="{FF2B5EF4-FFF2-40B4-BE49-F238E27FC236}">
              <a16:creationId xmlns:a16="http://schemas.microsoft.com/office/drawing/2014/main" id="{3AFBCDE0-E1A2-8C4A-1481-93D7A5DBFFD7}"/>
            </a:ext>
          </a:extLst>
        </xdr:cNvPr>
        <xdr:cNvSpPr/>
      </xdr:nvSpPr>
      <xdr:spPr>
        <a:xfrm>
          <a:off x="2331720" y="2042160"/>
          <a:ext cx="1447800" cy="822960"/>
        </a:xfrm>
        <a:prstGeom prst="roundRect">
          <a:avLst/>
        </a:prstGeom>
        <a:solidFill>
          <a:srgbClr val="F3F8FF"/>
        </a:solidFill>
        <a:ln w="0">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95250</xdr:colOff>
      <xdr:row>0</xdr:row>
      <xdr:rowOff>80010</xdr:rowOff>
    </xdr:from>
    <xdr:to>
      <xdr:col>2</xdr:col>
      <xdr:colOff>525780</xdr:colOff>
      <xdr:row>31</xdr:row>
      <xdr:rowOff>114300</xdr:rowOff>
    </xdr:to>
    <xdr:sp macro="" textlink="">
      <xdr:nvSpPr>
        <xdr:cNvPr id="4" name="Rectangle: Top Corners Rounded 3">
          <a:extLst>
            <a:ext uri="{FF2B5EF4-FFF2-40B4-BE49-F238E27FC236}">
              <a16:creationId xmlns:a16="http://schemas.microsoft.com/office/drawing/2014/main" id="{EAA68B22-C3FC-8F68-93F4-D48314105E69}"/>
            </a:ext>
          </a:extLst>
        </xdr:cNvPr>
        <xdr:cNvSpPr/>
      </xdr:nvSpPr>
      <xdr:spPr>
        <a:xfrm rot="16200000">
          <a:off x="-1939290" y="2114550"/>
          <a:ext cx="5718810" cy="1649730"/>
        </a:xfrm>
        <a:prstGeom prst="round2SameRect">
          <a:avLst>
            <a:gd name="adj1" fmla="val 21095"/>
            <a:gd name="adj2" fmla="val 0"/>
          </a:avLst>
        </a:prstGeom>
        <a:solidFill>
          <a:srgbClr val="181C14"/>
        </a:solidFill>
        <a:ln w="25400">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solidFill>
              <a:schemeClr val="accent3">
                <a:lumMod val="50000"/>
              </a:schemeClr>
            </a:solidFill>
          </a:endParaRPr>
        </a:p>
      </xdr:txBody>
    </xdr:sp>
    <xdr:clientData/>
  </xdr:twoCellAnchor>
  <xdr:twoCellAnchor>
    <xdr:from>
      <xdr:col>3</xdr:col>
      <xdr:colOff>129540</xdr:colOff>
      <xdr:row>4</xdr:row>
      <xdr:rowOff>152400</xdr:rowOff>
    </xdr:from>
    <xdr:to>
      <xdr:col>5</xdr:col>
      <xdr:colOff>358140</xdr:colOff>
      <xdr:row>10</xdr:row>
      <xdr:rowOff>38100</xdr:rowOff>
    </xdr:to>
    <xdr:sp macro="" textlink="">
      <xdr:nvSpPr>
        <xdr:cNvPr id="5" name="Rectangle: Rounded Corners 4">
          <a:extLst>
            <a:ext uri="{FF2B5EF4-FFF2-40B4-BE49-F238E27FC236}">
              <a16:creationId xmlns:a16="http://schemas.microsoft.com/office/drawing/2014/main" id="{401C90F1-A302-98D7-91FD-0E6C258BF86A}"/>
            </a:ext>
          </a:extLst>
        </xdr:cNvPr>
        <xdr:cNvSpPr/>
      </xdr:nvSpPr>
      <xdr:spPr>
        <a:xfrm>
          <a:off x="1958340" y="883920"/>
          <a:ext cx="1447800" cy="998220"/>
        </a:xfrm>
        <a:prstGeom prst="roundRect">
          <a:avLst/>
        </a:prstGeom>
        <a:solidFill>
          <a:srgbClr val="181C1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14</xdr:col>
      <xdr:colOff>251460</xdr:colOff>
      <xdr:row>4</xdr:row>
      <xdr:rowOff>87630</xdr:rowOff>
    </xdr:from>
    <xdr:to>
      <xdr:col>16</xdr:col>
      <xdr:colOff>480060</xdr:colOff>
      <xdr:row>9</xdr:row>
      <xdr:rowOff>156210</xdr:rowOff>
    </xdr:to>
    <xdr:sp macro="" textlink="">
      <xdr:nvSpPr>
        <xdr:cNvPr id="13" name="Rectangle: Rounded Corners 12">
          <a:extLst>
            <a:ext uri="{FF2B5EF4-FFF2-40B4-BE49-F238E27FC236}">
              <a16:creationId xmlns:a16="http://schemas.microsoft.com/office/drawing/2014/main" id="{11637ADE-6E9D-15A0-CD5B-D3CC7961801E}"/>
            </a:ext>
          </a:extLst>
        </xdr:cNvPr>
        <xdr:cNvSpPr/>
      </xdr:nvSpPr>
      <xdr:spPr>
        <a:xfrm>
          <a:off x="8785860" y="819150"/>
          <a:ext cx="1447800" cy="982980"/>
        </a:xfrm>
        <a:prstGeom prst="roundRect">
          <a:avLst/>
        </a:prstGeom>
        <a:solidFill>
          <a:srgbClr val="181C14"/>
        </a:solidFill>
        <a:ln w="0">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11</xdr:col>
      <xdr:colOff>381000</xdr:colOff>
      <xdr:row>4</xdr:row>
      <xdr:rowOff>91440</xdr:rowOff>
    </xdr:from>
    <xdr:to>
      <xdr:col>14</xdr:col>
      <xdr:colOff>0</xdr:colOff>
      <xdr:row>9</xdr:row>
      <xdr:rowOff>160020</xdr:rowOff>
    </xdr:to>
    <xdr:sp macro="" textlink="">
      <xdr:nvSpPr>
        <xdr:cNvPr id="14" name="Rectangle: Rounded Corners 13">
          <a:extLst>
            <a:ext uri="{FF2B5EF4-FFF2-40B4-BE49-F238E27FC236}">
              <a16:creationId xmlns:a16="http://schemas.microsoft.com/office/drawing/2014/main" id="{96FFDB3B-0031-5936-2CE0-88A8CE203280}"/>
            </a:ext>
          </a:extLst>
        </xdr:cNvPr>
        <xdr:cNvSpPr/>
      </xdr:nvSpPr>
      <xdr:spPr>
        <a:xfrm>
          <a:off x="7086600" y="822960"/>
          <a:ext cx="1447800" cy="982980"/>
        </a:xfrm>
        <a:prstGeom prst="roundRect">
          <a:avLst/>
        </a:prstGeom>
        <a:solidFill>
          <a:srgbClr val="181C14"/>
        </a:solidFill>
        <a:ln w="0">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3</xdr:col>
      <xdr:colOff>182880</xdr:colOff>
      <xdr:row>6</xdr:row>
      <xdr:rowOff>91440</xdr:rowOff>
    </xdr:from>
    <xdr:to>
      <xdr:col>5</xdr:col>
      <xdr:colOff>266700</xdr:colOff>
      <xdr:row>9</xdr:row>
      <xdr:rowOff>106680</xdr:rowOff>
    </xdr:to>
    <xdr:sp macro="" textlink="'Pivot Table'!C16">
      <xdr:nvSpPr>
        <xdr:cNvPr id="19" name="TextBox 18">
          <a:extLst>
            <a:ext uri="{FF2B5EF4-FFF2-40B4-BE49-F238E27FC236}">
              <a16:creationId xmlns:a16="http://schemas.microsoft.com/office/drawing/2014/main" id="{925C5D36-5DC3-478C-D6EA-00FEE94E2BC5}"/>
            </a:ext>
          </a:extLst>
        </xdr:cNvPr>
        <xdr:cNvSpPr txBox="1"/>
      </xdr:nvSpPr>
      <xdr:spPr>
        <a:xfrm>
          <a:off x="2011680" y="1188720"/>
          <a:ext cx="1303020" cy="563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EDDE1F-A2AF-4BC3-B133-E8B5691502BF}" type="TxLink">
            <a:rPr lang="en-US" sz="2800" b="0" i="0" u="none" strike="noStrike" kern="1200">
              <a:solidFill>
                <a:schemeClr val="bg1"/>
              </a:solidFill>
              <a:latin typeface="Kulim park"/>
            </a:rPr>
            <a:pPr/>
            <a:t> </a:t>
          </a:fld>
          <a:endParaRPr lang="en-IN" sz="2800" kern="1200">
            <a:solidFill>
              <a:schemeClr val="bg1"/>
            </a:solidFill>
            <a:latin typeface="Kulim park"/>
          </a:endParaRPr>
        </a:p>
      </xdr:txBody>
    </xdr:sp>
    <xdr:clientData/>
  </xdr:twoCellAnchor>
  <xdr:twoCellAnchor>
    <xdr:from>
      <xdr:col>3</xdr:col>
      <xdr:colOff>434340</xdr:colOff>
      <xdr:row>8</xdr:row>
      <xdr:rowOff>167640</xdr:rowOff>
    </xdr:from>
    <xdr:to>
      <xdr:col>5</xdr:col>
      <xdr:colOff>60960</xdr:colOff>
      <xdr:row>10</xdr:row>
      <xdr:rowOff>137160</xdr:rowOff>
    </xdr:to>
    <xdr:sp macro="" textlink="'Pivot Table'!C16">
      <xdr:nvSpPr>
        <xdr:cNvPr id="2" name="TextBox 1">
          <a:extLst>
            <a:ext uri="{FF2B5EF4-FFF2-40B4-BE49-F238E27FC236}">
              <a16:creationId xmlns:a16="http://schemas.microsoft.com/office/drawing/2014/main" id="{5A27271E-5DBC-D4FD-A5FA-8666CBEBFB4B}"/>
            </a:ext>
          </a:extLst>
        </xdr:cNvPr>
        <xdr:cNvSpPr txBox="1"/>
      </xdr:nvSpPr>
      <xdr:spPr>
        <a:xfrm>
          <a:off x="2263140" y="1645920"/>
          <a:ext cx="84582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chemeClr val="bg1"/>
              </a:solidFill>
              <a:latin typeface="Kulim park"/>
            </a:rPr>
            <a:t>Total</a:t>
          </a:r>
          <a:r>
            <a:rPr lang="en-IN" sz="1100" kern="1200" baseline="0">
              <a:solidFill>
                <a:schemeClr val="bg1"/>
              </a:solidFill>
              <a:latin typeface="Kulim park"/>
            </a:rPr>
            <a:t> Profit</a:t>
          </a:r>
          <a:endParaRPr lang="en-IN" sz="1100" kern="1200">
            <a:solidFill>
              <a:schemeClr val="bg1"/>
            </a:solidFill>
            <a:latin typeface="Kulim park"/>
          </a:endParaRPr>
        </a:p>
      </xdr:txBody>
    </xdr:sp>
    <xdr:clientData/>
  </xdr:twoCellAnchor>
  <xdr:twoCellAnchor>
    <xdr:from>
      <xdr:col>3</xdr:col>
      <xdr:colOff>373380</xdr:colOff>
      <xdr:row>4</xdr:row>
      <xdr:rowOff>123009</xdr:rowOff>
    </xdr:from>
    <xdr:to>
      <xdr:col>5</xdr:col>
      <xdr:colOff>0</xdr:colOff>
      <xdr:row>6</xdr:row>
      <xdr:rowOff>152400</xdr:rowOff>
    </xdr:to>
    <xdr:sp macro="" textlink="'Pivot Table'!C16">
      <xdr:nvSpPr>
        <xdr:cNvPr id="6" name="TextBox 5">
          <a:extLst>
            <a:ext uri="{FF2B5EF4-FFF2-40B4-BE49-F238E27FC236}">
              <a16:creationId xmlns:a16="http://schemas.microsoft.com/office/drawing/2014/main" id="{40426F18-4E8F-B06F-AAA8-9766E1EA3E98}"/>
            </a:ext>
          </a:extLst>
        </xdr:cNvPr>
        <xdr:cNvSpPr txBox="1"/>
      </xdr:nvSpPr>
      <xdr:spPr>
        <a:xfrm>
          <a:off x="2202180" y="854529"/>
          <a:ext cx="845820" cy="395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chemeClr val="bg1"/>
              </a:solidFill>
              <a:latin typeface="Kulim park"/>
            </a:rPr>
            <a:t>On</a:t>
          </a:r>
          <a:r>
            <a:rPr lang="en-IN" sz="1100" kern="1200" baseline="0">
              <a:solidFill>
                <a:schemeClr val="bg1"/>
              </a:solidFill>
              <a:latin typeface="Kulim park"/>
            </a:rPr>
            <a:t> Time</a:t>
          </a:r>
          <a:endParaRPr lang="en-IN" sz="1100" kern="1200">
            <a:solidFill>
              <a:schemeClr val="bg1"/>
            </a:solidFill>
            <a:latin typeface="Kulim park"/>
          </a:endParaRPr>
        </a:p>
      </xdr:txBody>
    </xdr:sp>
    <xdr:clientData/>
  </xdr:twoCellAnchor>
  <xdr:twoCellAnchor>
    <xdr:from>
      <xdr:col>3</xdr:col>
      <xdr:colOff>320040</xdr:colOff>
      <xdr:row>5</xdr:row>
      <xdr:rowOff>160020</xdr:rowOff>
    </xdr:from>
    <xdr:to>
      <xdr:col>5</xdr:col>
      <xdr:colOff>449580</xdr:colOff>
      <xdr:row>7</xdr:row>
      <xdr:rowOff>45720</xdr:rowOff>
    </xdr:to>
    <xdr:sp macro="" textlink="'Pivot Table'!A4">
      <xdr:nvSpPr>
        <xdr:cNvPr id="27" name="TextBox 26">
          <a:extLst>
            <a:ext uri="{FF2B5EF4-FFF2-40B4-BE49-F238E27FC236}">
              <a16:creationId xmlns:a16="http://schemas.microsoft.com/office/drawing/2014/main" id="{7850C16E-E5BC-EA30-AF42-EC458D10082A}"/>
            </a:ext>
          </a:extLst>
        </xdr:cNvPr>
        <xdr:cNvSpPr txBox="1"/>
      </xdr:nvSpPr>
      <xdr:spPr>
        <a:xfrm>
          <a:off x="2148840" y="1074420"/>
          <a:ext cx="13487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59D80D6-D0A8-4B84-9E9D-490DF6355B0B}" type="TxLink">
            <a:rPr lang="en-US" sz="1100" b="0" i="0" u="none" strike="noStrike" kern="1200">
              <a:solidFill>
                <a:srgbClr val="F3F8FF"/>
              </a:solidFill>
              <a:latin typeface="Aptos Narrow"/>
            </a:rPr>
            <a:pPr/>
            <a:t>15 February 2025</a:t>
          </a:fld>
          <a:endParaRPr lang="en-IN" sz="2800" kern="1200">
            <a:solidFill>
              <a:srgbClr val="F3F8FF"/>
            </a:solidFill>
            <a:latin typeface="Kulim park"/>
          </a:endParaRPr>
        </a:p>
      </xdr:txBody>
    </xdr:sp>
    <xdr:clientData/>
  </xdr:twoCellAnchor>
  <xdr:twoCellAnchor>
    <xdr:from>
      <xdr:col>6</xdr:col>
      <xdr:colOff>60960</xdr:colOff>
      <xdr:row>4</xdr:row>
      <xdr:rowOff>137160</xdr:rowOff>
    </xdr:from>
    <xdr:to>
      <xdr:col>8</xdr:col>
      <xdr:colOff>289560</xdr:colOff>
      <xdr:row>10</xdr:row>
      <xdr:rowOff>22860</xdr:rowOff>
    </xdr:to>
    <xdr:grpSp>
      <xdr:nvGrpSpPr>
        <xdr:cNvPr id="92" name="Group 91">
          <a:extLst>
            <a:ext uri="{FF2B5EF4-FFF2-40B4-BE49-F238E27FC236}">
              <a16:creationId xmlns:a16="http://schemas.microsoft.com/office/drawing/2014/main" id="{81E8B3BA-0C6F-500D-52E7-74110E80D17C}"/>
            </a:ext>
          </a:extLst>
        </xdr:cNvPr>
        <xdr:cNvGrpSpPr/>
      </xdr:nvGrpSpPr>
      <xdr:grpSpPr>
        <a:xfrm>
          <a:off x="3718560" y="868680"/>
          <a:ext cx="1447800" cy="998220"/>
          <a:chOff x="3924300" y="899160"/>
          <a:chExt cx="1447800" cy="982980"/>
        </a:xfrm>
        <a:solidFill>
          <a:srgbClr val="181C14"/>
        </a:solidFill>
      </xdr:grpSpPr>
      <xdr:sp macro="" textlink="">
        <xdr:nvSpPr>
          <xdr:cNvPr id="11" name="Rectangle: Rounded Corners 10">
            <a:extLst>
              <a:ext uri="{FF2B5EF4-FFF2-40B4-BE49-F238E27FC236}">
                <a16:creationId xmlns:a16="http://schemas.microsoft.com/office/drawing/2014/main" id="{F8CE4B35-7A7C-8925-A559-C0CD7802FA24}"/>
              </a:ext>
            </a:extLst>
          </xdr:cNvPr>
          <xdr:cNvSpPr/>
        </xdr:nvSpPr>
        <xdr:spPr>
          <a:xfrm>
            <a:off x="3924300" y="899160"/>
            <a:ext cx="1447800" cy="982980"/>
          </a:xfrm>
          <a:prstGeom prst="roundRect">
            <a:avLst/>
          </a:prstGeom>
          <a:grpFill/>
          <a:ln w="0">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nvGrpSpPr>
          <xdr:cNvPr id="91" name="Group 90">
            <a:extLst>
              <a:ext uri="{FF2B5EF4-FFF2-40B4-BE49-F238E27FC236}">
                <a16:creationId xmlns:a16="http://schemas.microsoft.com/office/drawing/2014/main" id="{480DF5B2-762D-D0ED-6CDC-B46456FA8BE5}"/>
              </a:ext>
            </a:extLst>
          </xdr:cNvPr>
          <xdr:cNvGrpSpPr/>
        </xdr:nvGrpSpPr>
        <xdr:grpSpPr>
          <a:xfrm>
            <a:off x="4000500" y="914865"/>
            <a:ext cx="1242060" cy="944415"/>
            <a:chOff x="3947160" y="907245"/>
            <a:chExt cx="1242060" cy="944415"/>
          </a:xfrm>
          <a:grpFill/>
        </xdr:grpSpPr>
        <xdr:grpSp>
          <xdr:nvGrpSpPr>
            <xdr:cNvPr id="9" name="Group 8">
              <a:extLst>
                <a:ext uri="{FF2B5EF4-FFF2-40B4-BE49-F238E27FC236}">
                  <a16:creationId xmlns:a16="http://schemas.microsoft.com/office/drawing/2014/main" id="{41B3733A-B892-9B2D-A3A1-996A5C54300D}"/>
                </a:ext>
              </a:extLst>
            </xdr:cNvPr>
            <xdr:cNvGrpSpPr/>
          </xdr:nvGrpSpPr>
          <xdr:grpSpPr>
            <a:xfrm>
              <a:off x="4053840" y="907245"/>
              <a:ext cx="944880" cy="246923"/>
              <a:chOff x="2514600" y="922485"/>
              <a:chExt cx="944880" cy="246923"/>
            </a:xfrm>
            <a:grpFill/>
          </xdr:grpSpPr>
          <xdr:sp macro="" textlink="'Pivot Table'!C16">
            <xdr:nvSpPr>
              <xdr:cNvPr id="10" name="TextBox 9">
                <a:extLst>
                  <a:ext uri="{FF2B5EF4-FFF2-40B4-BE49-F238E27FC236}">
                    <a16:creationId xmlns:a16="http://schemas.microsoft.com/office/drawing/2014/main" id="{50FCB6DD-FC04-252A-F3F1-20572F0EEC6F}"/>
                  </a:ext>
                </a:extLst>
              </xdr:cNvPr>
              <xdr:cNvSpPr txBox="1"/>
            </xdr:nvSpPr>
            <xdr:spPr>
              <a:xfrm>
                <a:off x="2613660" y="922485"/>
                <a:ext cx="845820" cy="246923"/>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a:solidFill>
                      <a:schemeClr val="bg1"/>
                    </a:solidFill>
                    <a:latin typeface="Dubai Light" panose="020B0303030403030204" pitchFamily="34" charset="-78"/>
                    <a:cs typeface="Dubai Light" panose="020B0303030403030204" pitchFamily="34" charset="-78"/>
                  </a:rPr>
                  <a:t>On</a:t>
                </a:r>
                <a:r>
                  <a:rPr lang="en-IN" sz="1100" b="1" kern="1200" baseline="0">
                    <a:solidFill>
                      <a:schemeClr val="bg1"/>
                    </a:solidFill>
                    <a:latin typeface="Dubai Light" panose="020B0303030403030204" pitchFamily="34" charset="-78"/>
                    <a:cs typeface="Dubai Light" panose="020B0303030403030204" pitchFamily="34" charset="-78"/>
                  </a:rPr>
                  <a:t> Time</a:t>
                </a:r>
                <a:endParaRPr lang="en-IN" sz="1100" b="1" kern="1200">
                  <a:solidFill>
                    <a:schemeClr val="bg1"/>
                  </a:solidFill>
                  <a:latin typeface="Dubai Light" panose="020B0303030403030204" pitchFamily="34" charset="-78"/>
                  <a:cs typeface="Dubai Light" panose="020B0303030403030204" pitchFamily="34" charset="-78"/>
                </a:endParaRPr>
              </a:p>
            </xdr:txBody>
          </xdr:sp>
          <xdr:sp macro="" textlink="">
            <xdr:nvSpPr>
              <xdr:cNvPr id="15" name="Oval 14">
                <a:extLst>
                  <a:ext uri="{FF2B5EF4-FFF2-40B4-BE49-F238E27FC236}">
                    <a16:creationId xmlns:a16="http://schemas.microsoft.com/office/drawing/2014/main" id="{3FB230AA-8E1D-247E-4CF0-A1D777229380}"/>
                  </a:ext>
                </a:extLst>
              </xdr:cNvPr>
              <xdr:cNvSpPr/>
            </xdr:nvSpPr>
            <xdr:spPr>
              <a:xfrm flipH="1" flipV="1">
                <a:off x="2514600" y="1028700"/>
                <a:ext cx="114300" cy="10668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solidFill>
                    <a:schemeClr val="accent5">
                      <a:lumMod val="50000"/>
                    </a:schemeClr>
                  </a:solidFill>
                </a:endParaRPr>
              </a:p>
            </xdr:txBody>
          </xdr:sp>
        </xdr:grpSp>
        <xdr:sp macro="" textlink="'Pivot Table'!C16">
          <xdr:nvSpPr>
            <xdr:cNvPr id="28" name="TextBox 27">
              <a:extLst>
                <a:ext uri="{FF2B5EF4-FFF2-40B4-BE49-F238E27FC236}">
                  <a16:creationId xmlns:a16="http://schemas.microsoft.com/office/drawing/2014/main" id="{92926F92-1AD0-F060-C744-922134B182E8}"/>
                </a:ext>
              </a:extLst>
            </xdr:cNvPr>
            <xdr:cNvSpPr txBox="1"/>
          </xdr:nvSpPr>
          <xdr:spPr>
            <a:xfrm>
              <a:off x="3947160" y="1109146"/>
              <a:ext cx="1242060" cy="52525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kern="1200">
                  <a:solidFill>
                    <a:schemeClr val="bg1"/>
                  </a:solidFill>
                  <a:latin typeface="Dubai Light" panose="020B0303030403030204" pitchFamily="34" charset="-78"/>
                  <a:cs typeface="Dubai Light" panose="020B0303030403030204" pitchFamily="34" charset="-78"/>
                </a:rPr>
                <a:t>$2,101</a:t>
              </a:r>
            </a:p>
          </xdr:txBody>
        </xdr:sp>
        <xdr:sp macro="" textlink="'Pivot Table'!C16">
          <xdr:nvSpPr>
            <xdr:cNvPr id="32" name="TextBox 31">
              <a:extLst>
                <a:ext uri="{FF2B5EF4-FFF2-40B4-BE49-F238E27FC236}">
                  <a16:creationId xmlns:a16="http://schemas.microsoft.com/office/drawing/2014/main" id="{3D89D8D3-A948-589B-725B-5D7FDBA4D500}"/>
                </a:ext>
              </a:extLst>
            </xdr:cNvPr>
            <xdr:cNvSpPr txBox="1"/>
          </xdr:nvSpPr>
          <xdr:spPr>
            <a:xfrm>
              <a:off x="4191000" y="1623060"/>
              <a:ext cx="845820" cy="2286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a:solidFill>
                    <a:schemeClr val="bg1"/>
                  </a:solidFill>
                  <a:latin typeface="Dubai Light" panose="020B0303030403030204" pitchFamily="34" charset="-78"/>
                  <a:cs typeface="Dubai Light" panose="020B0303030403030204" pitchFamily="34" charset="-78"/>
                </a:rPr>
                <a:t>East</a:t>
              </a:r>
              <a:r>
                <a:rPr lang="en-IN" sz="1100" b="1" kern="1200" baseline="0">
                  <a:solidFill>
                    <a:schemeClr val="bg1"/>
                  </a:solidFill>
                  <a:latin typeface="Dubai Light" panose="020B0303030403030204" pitchFamily="34" charset="-78"/>
                  <a:cs typeface="Dubai Light" panose="020B0303030403030204" pitchFamily="34" charset="-78"/>
                </a:rPr>
                <a:t> Region</a:t>
              </a:r>
              <a:endParaRPr lang="en-IN" sz="1100" b="1" kern="1200">
                <a:solidFill>
                  <a:schemeClr val="bg1"/>
                </a:solidFill>
                <a:latin typeface="Dubai Light" panose="020B0303030403030204" pitchFamily="34" charset="-78"/>
                <a:cs typeface="Dubai Light" panose="020B0303030403030204" pitchFamily="34" charset="-78"/>
              </a:endParaRPr>
            </a:p>
          </xdr:txBody>
        </xdr:sp>
      </xdr:grpSp>
    </xdr:grpSp>
    <xdr:clientData/>
  </xdr:twoCellAnchor>
  <xdr:twoCellAnchor>
    <xdr:from>
      <xdr:col>8</xdr:col>
      <xdr:colOff>510540</xdr:colOff>
      <xdr:row>4</xdr:row>
      <xdr:rowOff>121920</xdr:rowOff>
    </xdr:from>
    <xdr:to>
      <xdr:col>11</xdr:col>
      <xdr:colOff>129540</xdr:colOff>
      <xdr:row>10</xdr:row>
      <xdr:rowOff>15239</xdr:rowOff>
    </xdr:to>
    <xdr:grpSp>
      <xdr:nvGrpSpPr>
        <xdr:cNvPr id="84" name="Group 83">
          <a:extLst>
            <a:ext uri="{FF2B5EF4-FFF2-40B4-BE49-F238E27FC236}">
              <a16:creationId xmlns:a16="http://schemas.microsoft.com/office/drawing/2014/main" id="{3717668C-1324-2C82-8300-888CFD84E688}"/>
            </a:ext>
          </a:extLst>
        </xdr:cNvPr>
        <xdr:cNvGrpSpPr/>
      </xdr:nvGrpSpPr>
      <xdr:grpSpPr>
        <a:xfrm>
          <a:off x="5387340" y="853440"/>
          <a:ext cx="1447800" cy="1005839"/>
          <a:chOff x="5676900" y="891540"/>
          <a:chExt cx="1447800" cy="990483"/>
        </a:xfrm>
        <a:solidFill>
          <a:srgbClr val="181C14"/>
        </a:solidFill>
      </xdr:grpSpPr>
      <xdr:sp macro="" textlink="">
        <xdr:nvSpPr>
          <xdr:cNvPr id="12" name="Rectangle: Rounded Corners 11">
            <a:extLst>
              <a:ext uri="{FF2B5EF4-FFF2-40B4-BE49-F238E27FC236}">
                <a16:creationId xmlns:a16="http://schemas.microsoft.com/office/drawing/2014/main" id="{CF57F38F-60BE-3295-37FD-5F55B5CAC4AA}"/>
              </a:ext>
            </a:extLst>
          </xdr:cNvPr>
          <xdr:cNvSpPr/>
        </xdr:nvSpPr>
        <xdr:spPr>
          <a:xfrm>
            <a:off x="5676900" y="891540"/>
            <a:ext cx="1447800" cy="982980"/>
          </a:xfrm>
          <a:prstGeom prst="roundRect">
            <a:avLst/>
          </a:prstGeom>
          <a:grpFill/>
          <a:ln w="0">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solidFill>
                <a:schemeClr val="bg1"/>
              </a:solidFill>
            </a:endParaRPr>
          </a:p>
        </xdr:txBody>
      </xdr:sp>
      <xdr:grpSp>
        <xdr:nvGrpSpPr>
          <xdr:cNvPr id="83" name="Group 82">
            <a:extLst>
              <a:ext uri="{FF2B5EF4-FFF2-40B4-BE49-F238E27FC236}">
                <a16:creationId xmlns:a16="http://schemas.microsoft.com/office/drawing/2014/main" id="{9336F3F2-0321-0F5D-D8FF-6F769561E2B8}"/>
              </a:ext>
            </a:extLst>
          </xdr:cNvPr>
          <xdr:cNvGrpSpPr/>
        </xdr:nvGrpSpPr>
        <xdr:grpSpPr>
          <a:xfrm>
            <a:off x="5791200" y="922136"/>
            <a:ext cx="1211580" cy="959887"/>
            <a:chOff x="5836920" y="937376"/>
            <a:chExt cx="1211580" cy="959887"/>
          </a:xfrm>
          <a:grpFill/>
        </xdr:grpSpPr>
        <xdr:grpSp>
          <xdr:nvGrpSpPr>
            <xdr:cNvPr id="16" name="Group 15">
              <a:extLst>
                <a:ext uri="{FF2B5EF4-FFF2-40B4-BE49-F238E27FC236}">
                  <a16:creationId xmlns:a16="http://schemas.microsoft.com/office/drawing/2014/main" id="{CE8FBFF4-512F-FC1D-50C5-7B9E94985237}"/>
                </a:ext>
              </a:extLst>
            </xdr:cNvPr>
            <xdr:cNvGrpSpPr/>
          </xdr:nvGrpSpPr>
          <xdr:grpSpPr>
            <a:xfrm>
              <a:off x="5958840" y="937376"/>
              <a:ext cx="944880" cy="335280"/>
              <a:chOff x="2514600" y="944996"/>
              <a:chExt cx="944880" cy="335280"/>
            </a:xfrm>
            <a:grpFill/>
          </xdr:grpSpPr>
          <xdr:sp macro="" textlink="'Pivot Table'!C16">
            <xdr:nvSpPr>
              <xdr:cNvPr id="17" name="TextBox 16">
                <a:extLst>
                  <a:ext uri="{FF2B5EF4-FFF2-40B4-BE49-F238E27FC236}">
                    <a16:creationId xmlns:a16="http://schemas.microsoft.com/office/drawing/2014/main" id="{4B7D5B4E-7422-1FFA-DAC3-0D56DEFDD790}"/>
                  </a:ext>
                </a:extLst>
              </xdr:cNvPr>
              <xdr:cNvSpPr txBox="1"/>
            </xdr:nvSpPr>
            <xdr:spPr>
              <a:xfrm>
                <a:off x="2613660" y="944996"/>
                <a:ext cx="845820" cy="3352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a:solidFill>
                      <a:schemeClr val="bg1"/>
                    </a:solidFill>
                    <a:latin typeface="Dubai Light" panose="020B0303030403030204" pitchFamily="34" charset="-78"/>
                    <a:cs typeface="Dubai Light" panose="020B0303030403030204" pitchFamily="34" charset="-78"/>
                  </a:rPr>
                  <a:t>On</a:t>
                </a:r>
                <a:r>
                  <a:rPr lang="en-IN" sz="1100" b="1" kern="1200" baseline="0">
                    <a:solidFill>
                      <a:schemeClr val="bg1"/>
                    </a:solidFill>
                    <a:latin typeface="Dubai Light" panose="020B0303030403030204" pitchFamily="34" charset="-78"/>
                    <a:cs typeface="Dubai Light" panose="020B0303030403030204" pitchFamily="34" charset="-78"/>
                  </a:rPr>
                  <a:t> Time</a:t>
                </a:r>
                <a:endParaRPr lang="en-IN" sz="1100" b="1" kern="1200">
                  <a:solidFill>
                    <a:schemeClr val="bg1"/>
                  </a:solidFill>
                  <a:latin typeface="Dubai Light" panose="020B0303030403030204" pitchFamily="34" charset="-78"/>
                  <a:cs typeface="Dubai Light" panose="020B0303030403030204" pitchFamily="34" charset="-78"/>
                </a:endParaRPr>
              </a:p>
            </xdr:txBody>
          </xdr:sp>
          <xdr:sp macro="" textlink="">
            <xdr:nvSpPr>
              <xdr:cNvPr id="18" name="Oval 17">
                <a:extLst>
                  <a:ext uri="{FF2B5EF4-FFF2-40B4-BE49-F238E27FC236}">
                    <a16:creationId xmlns:a16="http://schemas.microsoft.com/office/drawing/2014/main" id="{CEFEA5D5-FB4F-DF9C-D9F8-DCF791C68C3E}"/>
                  </a:ext>
                </a:extLst>
              </xdr:cNvPr>
              <xdr:cNvSpPr/>
            </xdr:nvSpPr>
            <xdr:spPr>
              <a:xfrm flipH="1" flipV="1">
                <a:off x="2514600" y="1028700"/>
                <a:ext cx="114300" cy="10668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solidFill>
                    <a:schemeClr val="bg1"/>
                  </a:solidFill>
                </a:endParaRPr>
              </a:p>
            </xdr:txBody>
          </xdr:sp>
        </xdr:grpSp>
        <xdr:sp macro="" textlink="'Pivot Table'!C16">
          <xdr:nvSpPr>
            <xdr:cNvPr id="29" name="TextBox 28">
              <a:extLst>
                <a:ext uri="{FF2B5EF4-FFF2-40B4-BE49-F238E27FC236}">
                  <a16:creationId xmlns:a16="http://schemas.microsoft.com/office/drawing/2014/main" id="{7E06D594-EC37-6586-34BC-E95A8616DDAB}"/>
                </a:ext>
              </a:extLst>
            </xdr:cNvPr>
            <xdr:cNvSpPr txBox="1"/>
          </xdr:nvSpPr>
          <xdr:spPr>
            <a:xfrm>
              <a:off x="5836920" y="1139394"/>
              <a:ext cx="1211580" cy="54776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2800" b="1" i="0" u="none" strike="noStrike" kern="1200">
                  <a:solidFill>
                    <a:schemeClr val="bg1"/>
                  </a:solidFill>
                  <a:latin typeface="Dubai Light" panose="020B0303030403030204" pitchFamily="34" charset="-78"/>
                  <a:ea typeface="+mn-ea"/>
                  <a:cs typeface="Dubai Light" panose="020B0303030403030204" pitchFamily="34" charset="-78"/>
                </a:rPr>
                <a:t>$2,145</a:t>
              </a:r>
            </a:p>
          </xdr:txBody>
        </xdr:sp>
        <xdr:sp macro="" textlink="'Pivot Table'!C16">
          <xdr:nvSpPr>
            <xdr:cNvPr id="33" name="TextBox 32">
              <a:extLst>
                <a:ext uri="{FF2B5EF4-FFF2-40B4-BE49-F238E27FC236}">
                  <a16:creationId xmlns:a16="http://schemas.microsoft.com/office/drawing/2014/main" id="{04620921-5101-B334-51DF-DA4521B930CA}"/>
                </a:ext>
              </a:extLst>
            </xdr:cNvPr>
            <xdr:cNvSpPr txBox="1"/>
          </xdr:nvSpPr>
          <xdr:spPr>
            <a:xfrm>
              <a:off x="6035040" y="1623408"/>
              <a:ext cx="982980" cy="27385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a:solidFill>
                    <a:schemeClr val="bg1"/>
                  </a:solidFill>
                  <a:latin typeface="Dubai Light" panose="020B0303030403030204" pitchFamily="34" charset="-78"/>
                  <a:cs typeface="Dubai Light" panose="020B0303030403030204" pitchFamily="34" charset="-78"/>
                </a:rPr>
                <a:t>North</a:t>
              </a:r>
              <a:r>
                <a:rPr lang="en-IN" sz="1100" b="1" kern="1200" baseline="0">
                  <a:solidFill>
                    <a:schemeClr val="bg1"/>
                  </a:solidFill>
                  <a:latin typeface="Dubai Light" panose="020B0303030403030204" pitchFamily="34" charset="-78"/>
                  <a:cs typeface="Dubai Light" panose="020B0303030403030204" pitchFamily="34" charset="-78"/>
                </a:rPr>
                <a:t> Region</a:t>
              </a:r>
              <a:endParaRPr lang="en-IN" sz="1100" b="1" kern="1200">
                <a:solidFill>
                  <a:schemeClr val="bg1"/>
                </a:solidFill>
                <a:latin typeface="Dubai Light" panose="020B0303030403030204" pitchFamily="34" charset="-78"/>
                <a:cs typeface="Dubai Light" panose="020B0303030403030204" pitchFamily="34" charset="-78"/>
              </a:endParaRPr>
            </a:p>
          </xdr:txBody>
        </xdr:sp>
      </xdr:grpSp>
    </xdr:grpSp>
    <xdr:clientData/>
  </xdr:twoCellAnchor>
  <xdr:twoCellAnchor>
    <xdr:from>
      <xdr:col>11</xdr:col>
      <xdr:colOff>495300</xdr:colOff>
      <xdr:row>4</xdr:row>
      <xdr:rowOff>99060</xdr:rowOff>
    </xdr:from>
    <xdr:to>
      <xdr:col>13</xdr:col>
      <xdr:colOff>579120</xdr:colOff>
      <xdr:row>10</xdr:row>
      <xdr:rowOff>76200</xdr:rowOff>
    </xdr:to>
    <xdr:grpSp>
      <xdr:nvGrpSpPr>
        <xdr:cNvPr id="85" name="Group 84">
          <a:extLst>
            <a:ext uri="{FF2B5EF4-FFF2-40B4-BE49-F238E27FC236}">
              <a16:creationId xmlns:a16="http://schemas.microsoft.com/office/drawing/2014/main" id="{71F7F97B-572D-D05B-A505-2D78749C7767}"/>
            </a:ext>
          </a:extLst>
        </xdr:cNvPr>
        <xdr:cNvGrpSpPr/>
      </xdr:nvGrpSpPr>
      <xdr:grpSpPr>
        <a:xfrm>
          <a:off x="7200900" y="830580"/>
          <a:ext cx="1303020" cy="1089660"/>
          <a:chOff x="7612380" y="922369"/>
          <a:chExt cx="1303020" cy="1073024"/>
        </a:xfrm>
      </xdr:grpSpPr>
      <xdr:sp macro="" textlink="'Pivot Table'!C16">
        <xdr:nvSpPr>
          <xdr:cNvPr id="21" name="TextBox 20">
            <a:extLst>
              <a:ext uri="{FF2B5EF4-FFF2-40B4-BE49-F238E27FC236}">
                <a16:creationId xmlns:a16="http://schemas.microsoft.com/office/drawing/2014/main" id="{E3BC823D-5FF2-89C0-D3E6-DDA6AB526157}"/>
              </a:ext>
            </a:extLst>
          </xdr:cNvPr>
          <xdr:cNvSpPr txBox="1"/>
        </xdr:nvSpPr>
        <xdr:spPr>
          <a:xfrm>
            <a:off x="7780020" y="922369"/>
            <a:ext cx="84582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a:solidFill>
                  <a:schemeClr val="bg1"/>
                </a:solidFill>
                <a:latin typeface="Dubai Light" panose="020B0303030403030204" pitchFamily="34" charset="-78"/>
                <a:cs typeface="Dubai Light" panose="020B0303030403030204" pitchFamily="34" charset="-78"/>
              </a:rPr>
              <a:t>On</a:t>
            </a:r>
            <a:r>
              <a:rPr lang="en-IN" sz="1100" b="1" kern="1200" baseline="0">
                <a:solidFill>
                  <a:schemeClr val="bg1"/>
                </a:solidFill>
                <a:latin typeface="Dubai Light" panose="020B0303030403030204" pitchFamily="34" charset="-78"/>
                <a:cs typeface="Dubai Light" panose="020B0303030403030204" pitchFamily="34" charset="-78"/>
              </a:rPr>
              <a:t> Time</a:t>
            </a:r>
            <a:endParaRPr lang="en-IN" sz="1100" b="1" kern="1200">
              <a:solidFill>
                <a:schemeClr val="bg1"/>
              </a:solidFill>
              <a:latin typeface="Dubai Light" panose="020B0303030403030204" pitchFamily="34" charset="-78"/>
              <a:cs typeface="Dubai Light" panose="020B0303030403030204" pitchFamily="34" charset="-78"/>
            </a:endParaRPr>
          </a:p>
        </xdr:txBody>
      </xdr:sp>
      <xdr:sp macro="" textlink="'Pivot Table'!C16">
        <xdr:nvSpPr>
          <xdr:cNvPr id="30" name="TextBox 29">
            <a:extLst>
              <a:ext uri="{FF2B5EF4-FFF2-40B4-BE49-F238E27FC236}">
                <a16:creationId xmlns:a16="http://schemas.microsoft.com/office/drawing/2014/main" id="{D1E75196-3054-F931-DB5C-70A3CAE1E836}"/>
              </a:ext>
            </a:extLst>
          </xdr:cNvPr>
          <xdr:cNvSpPr txBox="1"/>
        </xdr:nvSpPr>
        <xdr:spPr>
          <a:xfrm>
            <a:off x="7612380" y="1144163"/>
            <a:ext cx="1303020" cy="563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kern="1200">
                <a:solidFill>
                  <a:schemeClr val="bg1"/>
                </a:solidFill>
                <a:latin typeface="Dubai Light" panose="020B0303030403030204" pitchFamily="34" charset="-78"/>
                <a:cs typeface="Dubai Light" panose="020B0303030403030204" pitchFamily="34" charset="-78"/>
              </a:rPr>
              <a:t>$2,167</a:t>
            </a:r>
          </a:p>
        </xdr:txBody>
      </xdr:sp>
      <xdr:sp macro="" textlink="'Pivot Table'!C16">
        <xdr:nvSpPr>
          <xdr:cNvPr id="34" name="TextBox 33">
            <a:extLst>
              <a:ext uri="{FF2B5EF4-FFF2-40B4-BE49-F238E27FC236}">
                <a16:creationId xmlns:a16="http://schemas.microsoft.com/office/drawing/2014/main" id="{35DB7055-7399-860C-1459-3CD6E9B18B78}"/>
              </a:ext>
            </a:extLst>
          </xdr:cNvPr>
          <xdr:cNvSpPr txBox="1"/>
        </xdr:nvSpPr>
        <xdr:spPr>
          <a:xfrm>
            <a:off x="7772400" y="1660113"/>
            <a:ext cx="100584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baseline="0">
                <a:solidFill>
                  <a:schemeClr val="bg1"/>
                </a:solidFill>
                <a:latin typeface="Dubai Light" panose="020B0303030403030204" pitchFamily="34" charset="-78"/>
                <a:cs typeface="Dubai Light" panose="020B0303030403030204" pitchFamily="34" charset="-78"/>
              </a:rPr>
              <a:t>South Region</a:t>
            </a:r>
            <a:endParaRPr lang="en-IN" sz="1100" b="1" kern="1200">
              <a:solidFill>
                <a:schemeClr val="bg1"/>
              </a:solidFill>
              <a:latin typeface="Dubai Light" panose="020B0303030403030204" pitchFamily="34" charset="-78"/>
              <a:cs typeface="Dubai Light" panose="020B0303030403030204" pitchFamily="34" charset="-78"/>
            </a:endParaRPr>
          </a:p>
        </xdr:txBody>
      </xdr:sp>
    </xdr:grpSp>
    <xdr:clientData/>
  </xdr:twoCellAnchor>
  <xdr:twoCellAnchor>
    <xdr:from>
      <xdr:col>14</xdr:col>
      <xdr:colOff>358140</xdr:colOff>
      <xdr:row>4</xdr:row>
      <xdr:rowOff>91440</xdr:rowOff>
    </xdr:from>
    <xdr:to>
      <xdr:col>16</xdr:col>
      <xdr:colOff>441960</xdr:colOff>
      <xdr:row>10</xdr:row>
      <xdr:rowOff>68580</xdr:rowOff>
    </xdr:to>
    <xdr:grpSp>
      <xdr:nvGrpSpPr>
        <xdr:cNvPr id="86" name="Group 85">
          <a:extLst>
            <a:ext uri="{FF2B5EF4-FFF2-40B4-BE49-F238E27FC236}">
              <a16:creationId xmlns:a16="http://schemas.microsoft.com/office/drawing/2014/main" id="{9EDB94DF-D9C2-D2CB-354A-DD77582FAB12}"/>
            </a:ext>
          </a:extLst>
        </xdr:cNvPr>
        <xdr:cNvGrpSpPr/>
      </xdr:nvGrpSpPr>
      <xdr:grpSpPr>
        <a:xfrm>
          <a:off x="8892540" y="822960"/>
          <a:ext cx="1303020" cy="1089660"/>
          <a:chOff x="9342120" y="944880"/>
          <a:chExt cx="1303020" cy="1073150"/>
        </a:xfrm>
      </xdr:grpSpPr>
      <xdr:sp macro="" textlink="'Pivot Table'!C16">
        <xdr:nvSpPr>
          <xdr:cNvPr id="24" name="TextBox 23">
            <a:extLst>
              <a:ext uri="{FF2B5EF4-FFF2-40B4-BE49-F238E27FC236}">
                <a16:creationId xmlns:a16="http://schemas.microsoft.com/office/drawing/2014/main" id="{04CD48EA-B7E8-449A-D9D1-A2462C0C2CDE}"/>
              </a:ext>
            </a:extLst>
          </xdr:cNvPr>
          <xdr:cNvSpPr txBox="1"/>
        </xdr:nvSpPr>
        <xdr:spPr>
          <a:xfrm>
            <a:off x="9456420" y="944880"/>
            <a:ext cx="84582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a:solidFill>
                  <a:schemeClr val="bg1"/>
                </a:solidFill>
                <a:latin typeface="Dubai Light" panose="020B0303030403030204" pitchFamily="34" charset="-78"/>
                <a:cs typeface="Dubai Light" panose="020B0303030403030204" pitchFamily="34" charset="-78"/>
              </a:rPr>
              <a:t>On</a:t>
            </a:r>
            <a:r>
              <a:rPr lang="en-IN" sz="1100" b="1" kern="1200" baseline="0">
                <a:solidFill>
                  <a:schemeClr val="bg1"/>
                </a:solidFill>
                <a:latin typeface="Dubai Light" panose="020B0303030403030204" pitchFamily="34" charset="-78"/>
                <a:cs typeface="Dubai Light" panose="020B0303030403030204" pitchFamily="34" charset="-78"/>
              </a:rPr>
              <a:t> Time</a:t>
            </a:r>
            <a:endParaRPr lang="en-IN" sz="1100" b="1" kern="1200">
              <a:solidFill>
                <a:schemeClr val="bg1"/>
              </a:solidFill>
              <a:latin typeface="Dubai Light" panose="020B0303030403030204" pitchFamily="34" charset="-78"/>
              <a:cs typeface="Dubai Light" panose="020B0303030403030204" pitchFamily="34" charset="-78"/>
            </a:endParaRPr>
          </a:p>
        </xdr:txBody>
      </xdr:sp>
      <xdr:sp macro="" textlink="'Pivot Table'!C16">
        <xdr:nvSpPr>
          <xdr:cNvPr id="31" name="TextBox 30">
            <a:extLst>
              <a:ext uri="{FF2B5EF4-FFF2-40B4-BE49-F238E27FC236}">
                <a16:creationId xmlns:a16="http://schemas.microsoft.com/office/drawing/2014/main" id="{458FED06-6931-3845-B6A4-1B69B57CF6B9}"/>
              </a:ext>
            </a:extLst>
          </xdr:cNvPr>
          <xdr:cNvSpPr txBox="1"/>
        </xdr:nvSpPr>
        <xdr:spPr>
          <a:xfrm>
            <a:off x="9342120" y="1152005"/>
            <a:ext cx="1303020" cy="563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kern="1200">
                <a:solidFill>
                  <a:schemeClr val="bg1"/>
                </a:solidFill>
                <a:latin typeface="Dubai Light" panose="020B0303030403030204" pitchFamily="34" charset="-78"/>
                <a:cs typeface="Dubai Light" panose="020B0303030403030204" pitchFamily="34" charset="-78"/>
              </a:rPr>
              <a:t>$1,624</a:t>
            </a:r>
          </a:p>
        </xdr:txBody>
      </xdr:sp>
      <xdr:sp macro="" textlink="'Pivot Table'!C16">
        <xdr:nvSpPr>
          <xdr:cNvPr id="35" name="TextBox 34">
            <a:extLst>
              <a:ext uri="{FF2B5EF4-FFF2-40B4-BE49-F238E27FC236}">
                <a16:creationId xmlns:a16="http://schemas.microsoft.com/office/drawing/2014/main" id="{1B3A89F2-E229-683E-F86D-706F00AA0BC8}"/>
              </a:ext>
            </a:extLst>
          </xdr:cNvPr>
          <xdr:cNvSpPr txBox="1"/>
        </xdr:nvSpPr>
        <xdr:spPr>
          <a:xfrm>
            <a:off x="9509760" y="1682750"/>
            <a:ext cx="100584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a:solidFill>
                  <a:schemeClr val="bg1"/>
                </a:solidFill>
                <a:latin typeface="Dubai Light" panose="020B0303030403030204" pitchFamily="34" charset="-78"/>
                <a:cs typeface="Dubai Light" panose="020B0303030403030204" pitchFamily="34" charset="-78"/>
              </a:rPr>
              <a:t>West</a:t>
            </a:r>
            <a:r>
              <a:rPr lang="en-IN" sz="1100" b="1" kern="1200" baseline="0">
                <a:solidFill>
                  <a:schemeClr val="bg1"/>
                </a:solidFill>
                <a:latin typeface="Dubai Light" panose="020B0303030403030204" pitchFamily="34" charset="-78"/>
                <a:cs typeface="Dubai Light" panose="020B0303030403030204" pitchFamily="34" charset="-78"/>
              </a:rPr>
              <a:t> Region</a:t>
            </a:r>
            <a:endParaRPr lang="en-IN" sz="1100" b="1" kern="1200">
              <a:solidFill>
                <a:schemeClr val="bg1"/>
              </a:solidFill>
              <a:latin typeface="Dubai Light" panose="020B0303030403030204" pitchFamily="34" charset="-78"/>
              <a:cs typeface="Dubai Light" panose="020B0303030403030204" pitchFamily="34" charset="-78"/>
            </a:endParaRPr>
          </a:p>
        </xdr:txBody>
      </xdr:sp>
    </xdr:grpSp>
    <xdr:clientData/>
  </xdr:twoCellAnchor>
  <xdr:twoCellAnchor>
    <xdr:from>
      <xdr:col>2</xdr:col>
      <xdr:colOff>487680</xdr:colOff>
      <xdr:row>0</xdr:row>
      <xdr:rowOff>0</xdr:rowOff>
    </xdr:from>
    <xdr:to>
      <xdr:col>7</xdr:col>
      <xdr:colOff>137160</xdr:colOff>
      <xdr:row>3</xdr:row>
      <xdr:rowOff>15240</xdr:rowOff>
    </xdr:to>
    <xdr:sp macro="" textlink="'Pivot Table'!C16">
      <xdr:nvSpPr>
        <xdr:cNvPr id="36" name="TextBox 35">
          <a:extLst>
            <a:ext uri="{FF2B5EF4-FFF2-40B4-BE49-F238E27FC236}">
              <a16:creationId xmlns:a16="http://schemas.microsoft.com/office/drawing/2014/main" id="{259E3EB2-826A-1576-A8BB-F7633654D621}"/>
            </a:ext>
          </a:extLst>
        </xdr:cNvPr>
        <xdr:cNvSpPr txBox="1"/>
      </xdr:nvSpPr>
      <xdr:spPr>
        <a:xfrm>
          <a:off x="1706880" y="0"/>
          <a:ext cx="2697480" cy="563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kern="1200">
              <a:solidFill>
                <a:srgbClr val="181C14"/>
              </a:solidFill>
              <a:latin typeface="Dubai Light" panose="020B0303030403030204" pitchFamily="34" charset="-78"/>
              <a:cs typeface="Dubai Light" panose="020B0303030403030204" pitchFamily="34" charset="-78"/>
            </a:rPr>
            <a:t>SALES</a:t>
          </a:r>
          <a:r>
            <a:rPr lang="en-IN" sz="2800" b="1" kern="1200" baseline="0">
              <a:solidFill>
                <a:srgbClr val="181C14"/>
              </a:solidFill>
              <a:latin typeface="Dubai Light" panose="020B0303030403030204" pitchFamily="34" charset="-78"/>
              <a:cs typeface="Dubai Light" panose="020B0303030403030204" pitchFamily="34" charset="-78"/>
            </a:rPr>
            <a:t> TRACKER</a:t>
          </a:r>
          <a:endParaRPr lang="en-IN" sz="2800" b="1" kern="1200">
            <a:solidFill>
              <a:srgbClr val="181C14"/>
            </a:solidFill>
            <a:latin typeface="Dubai Light" panose="020B0303030403030204" pitchFamily="34" charset="-78"/>
            <a:cs typeface="Dubai Light" panose="020B0303030403030204" pitchFamily="34" charset="-78"/>
          </a:endParaRPr>
        </a:p>
      </xdr:txBody>
    </xdr:sp>
    <xdr:clientData/>
  </xdr:twoCellAnchor>
  <xdr:twoCellAnchor>
    <xdr:from>
      <xdr:col>2</xdr:col>
      <xdr:colOff>518160</xdr:colOff>
      <xdr:row>2</xdr:row>
      <xdr:rowOff>152400</xdr:rowOff>
    </xdr:from>
    <xdr:to>
      <xdr:col>23</xdr:col>
      <xdr:colOff>83820</xdr:colOff>
      <xdr:row>2</xdr:row>
      <xdr:rowOff>175260</xdr:rowOff>
    </xdr:to>
    <xdr:cxnSp macro="">
      <xdr:nvCxnSpPr>
        <xdr:cNvPr id="37" name="Straight Connector 36">
          <a:extLst>
            <a:ext uri="{FF2B5EF4-FFF2-40B4-BE49-F238E27FC236}">
              <a16:creationId xmlns:a16="http://schemas.microsoft.com/office/drawing/2014/main" id="{6AB3AC15-7348-2CD5-8ECF-AB0E4B5E0303}"/>
            </a:ext>
          </a:extLst>
        </xdr:cNvPr>
        <xdr:cNvCxnSpPr/>
      </xdr:nvCxnSpPr>
      <xdr:spPr>
        <a:xfrm flipV="1">
          <a:off x="1737360" y="518160"/>
          <a:ext cx="12367260" cy="22860"/>
        </a:xfrm>
        <a:prstGeom prst="line">
          <a:avLst/>
        </a:prstGeom>
        <a:ln w="0">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586740</xdr:colOff>
      <xdr:row>2</xdr:row>
      <xdr:rowOff>114300</xdr:rowOff>
    </xdr:from>
    <xdr:to>
      <xdr:col>5</xdr:col>
      <xdr:colOff>213360</xdr:colOff>
      <xdr:row>4</xdr:row>
      <xdr:rowOff>22860</xdr:rowOff>
    </xdr:to>
    <xdr:sp macro="" textlink="'Pivot Table'!C16">
      <xdr:nvSpPr>
        <xdr:cNvPr id="42" name="TextBox 41">
          <a:extLst>
            <a:ext uri="{FF2B5EF4-FFF2-40B4-BE49-F238E27FC236}">
              <a16:creationId xmlns:a16="http://schemas.microsoft.com/office/drawing/2014/main" id="{0CEAABE6-13D4-8E71-D9A4-2B379DE23FBD}"/>
            </a:ext>
          </a:extLst>
        </xdr:cNvPr>
        <xdr:cNvSpPr txBox="1"/>
      </xdr:nvSpPr>
      <xdr:spPr>
        <a:xfrm>
          <a:off x="1805940" y="480060"/>
          <a:ext cx="14554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solidFill>
                <a:sysClr val="windowText" lastClr="000000"/>
              </a:solidFill>
              <a:latin typeface="Dubai Light" panose="020B0303030403030204" pitchFamily="34" charset="-78"/>
              <a:cs typeface="Dubai Light" panose="020B0303030403030204" pitchFamily="34" charset="-78"/>
            </a:rPr>
            <a:t>Dashboard</a:t>
          </a:r>
        </a:p>
      </xdr:txBody>
    </xdr:sp>
    <xdr:clientData/>
  </xdr:twoCellAnchor>
  <xdr:twoCellAnchor>
    <xdr:from>
      <xdr:col>2</xdr:col>
      <xdr:colOff>601980</xdr:colOff>
      <xdr:row>3</xdr:row>
      <xdr:rowOff>129540</xdr:rowOff>
    </xdr:from>
    <xdr:to>
      <xdr:col>6</xdr:col>
      <xdr:colOff>365760</xdr:colOff>
      <xdr:row>5</xdr:row>
      <xdr:rowOff>38100</xdr:rowOff>
    </xdr:to>
    <xdr:sp macro="" textlink="'Pivot Table'!C16">
      <xdr:nvSpPr>
        <xdr:cNvPr id="43" name="TextBox 42">
          <a:extLst>
            <a:ext uri="{FF2B5EF4-FFF2-40B4-BE49-F238E27FC236}">
              <a16:creationId xmlns:a16="http://schemas.microsoft.com/office/drawing/2014/main" id="{32E8E263-CBE3-8CD8-36D3-9A55BC536E67}"/>
            </a:ext>
          </a:extLst>
        </xdr:cNvPr>
        <xdr:cNvSpPr txBox="1"/>
      </xdr:nvSpPr>
      <xdr:spPr>
        <a:xfrm>
          <a:off x="1821180" y="678180"/>
          <a:ext cx="22021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0" kern="1200">
              <a:solidFill>
                <a:schemeClr val="bg1">
                  <a:lumMod val="50000"/>
                </a:schemeClr>
              </a:solidFill>
              <a:latin typeface="Dubai Light" panose="020B0303030403030204" pitchFamily="34" charset="-78"/>
              <a:cs typeface="Dubai Light" panose="020B0303030403030204" pitchFamily="34" charset="-78"/>
            </a:rPr>
            <a:t>A way</a:t>
          </a:r>
          <a:r>
            <a:rPr lang="en-IN" sz="800" b="0" kern="1200" baseline="0">
              <a:solidFill>
                <a:schemeClr val="bg1">
                  <a:lumMod val="50000"/>
                </a:schemeClr>
              </a:solidFill>
              <a:latin typeface="Dubai Light" panose="020B0303030403030204" pitchFamily="34" charset="-78"/>
              <a:cs typeface="Dubai Light" panose="020B0303030403030204" pitchFamily="34" charset="-78"/>
            </a:rPr>
            <a:t> to manage the sales department</a:t>
          </a:r>
          <a:endParaRPr lang="en-IN" sz="800" b="0" kern="1200">
            <a:solidFill>
              <a:schemeClr val="bg1">
                <a:lumMod val="50000"/>
              </a:schemeClr>
            </a:solidFill>
            <a:latin typeface="Dubai Light" panose="020B0303030403030204" pitchFamily="34" charset="-78"/>
            <a:cs typeface="Dubai Light" panose="020B0303030403030204" pitchFamily="34" charset="-78"/>
          </a:endParaRPr>
        </a:p>
      </xdr:txBody>
    </xdr:sp>
    <xdr:clientData/>
  </xdr:twoCellAnchor>
  <xdr:twoCellAnchor>
    <xdr:from>
      <xdr:col>3</xdr:col>
      <xdr:colOff>129540</xdr:colOff>
      <xdr:row>10</xdr:row>
      <xdr:rowOff>99060</xdr:rowOff>
    </xdr:from>
    <xdr:to>
      <xdr:col>6</xdr:col>
      <xdr:colOff>175260</xdr:colOff>
      <xdr:row>15</xdr:row>
      <xdr:rowOff>167640</xdr:rowOff>
    </xdr:to>
    <xdr:sp macro="" textlink="">
      <xdr:nvSpPr>
        <xdr:cNvPr id="45" name="Rectangle: Rounded Corners 44">
          <a:extLst>
            <a:ext uri="{FF2B5EF4-FFF2-40B4-BE49-F238E27FC236}">
              <a16:creationId xmlns:a16="http://schemas.microsoft.com/office/drawing/2014/main" id="{E8B8ABEE-E0F8-59FE-A416-5AB7A63FFB09}"/>
            </a:ext>
          </a:extLst>
        </xdr:cNvPr>
        <xdr:cNvSpPr/>
      </xdr:nvSpPr>
      <xdr:spPr>
        <a:xfrm>
          <a:off x="1958340" y="1943100"/>
          <a:ext cx="1874520" cy="982980"/>
        </a:xfrm>
        <a:prstGeom prst="roundRect">
          <a:avLst/>
        </a:prstGeom>
        <a:solidFill>
          <a:srgbClr val="181C14"/>
        </a:solidFill>
        <a:ln w="0">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3</xdr:col>
      <xdr:colOff>327660</xdr:colOff>
      <xdr:row>10</xdr:row>
      <xdr:rowOff>106680</xdr:rowOff>
    </xdr:from>
    <xdr:to>
      <xdr:col>4</xdr:col>
      <xdr:colOff>563880</xdr:colOff>
      <xdr:row>12</xdr:row>
      <xdr:rowOff>76200</xdr:rowOff>
    </xdr:to>
    <xdr:sp macro="" textlink="'Pivot Table'!C16">
      <xdr:nvSpPr>
        <xdr:cNvPr id="47" name="TextBox 46">
          <a:extLst>
            <a:ext uri="{FF2B5EF4-FFF2-40B4-BE49-F238E27FC236}">
              <a16:creationId xmlns:a16="http://schemas.microsoft.com/office/drawing/2014/main" id="{7DFEC1C7-4574-7790-AE63-407A2809F7AE}"/>
            </a:ext>
          </a:extLst>
        </xdr:cNvPr>
        <xdr:cNvSpPr txBox="1"/>
      </xdr:nvSpPr>
      <xdr:spPr>
        <a:xfrm>
          <a:off x="2156460" y="1935480"/>
          <a:ext cx="84582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a:solidFill>
                <a:schemeClr val="bg1"/>
              </a:solidFill>
              <a:latin typeface="Dubai Light" panose="020B0303030403030204" pitchFamily="34" charset="-78"/>
              <a:cs typeface="Dubai Light" panose="020B0303030403030204" pitchFamily="34" charset="-78"/>
            </a:rPr>
            <a:t>On</a:t>
          </a:r>
          <a:r>
            <a:rPr lang="en-IN" sz="1100" b="1" kern="1200" baseline="0">
              <a:solidFill>
                <a:schemeClr val="bg1"/>
              </a:solidFill>
              <a:latin typeface="Dubai Light" panose="020B0303030403030204" pitchFamily="34" charset="-78"/>
              <a:cs typeface="Dubai Light" panose="020B0303030403030204" pitchFamily="34" charset="-78"/>
            </a:rPr>
            <a:t> Time</a:t>
          </a:r>
          <a:endParaRPr lang="en-IN" sz="1100" b="1" kern="1200">
            <a:solidFill>
              <a:schemeClr val="bg1"/>
            </a:solidFill>
            <a:latin typeface="Dubai Light" panose="020B0303030403030204" pitchFamily="34" charset="-78"/>
            <a:cs typeface="Dubai Light" panose="020B0303030403030204" pitchFamily="34" charset="-78"/>
          </a:endParaRPr>
        </a:p>
      </xdr:txBody>
    </xdr:sp>
    <xdr:clientData/>
  </xdr:twoCellAnchor>
  <xdr:twoCellAnchor>
    <xdr:from>
      <xdr:col>3</xdr:col>
      <xdr:colOff>129540</xdr:colOff>
      <xdr:row>12</xdr:row>
      <xdr:rowOff>15240</xdr:rowOff>
    </xdr:from>
    <xdr:to>
      <xdr:col>4</xdr:col>
      <xdr:colOff>281940</xdr:colOff>
      <xdr:row>15</xdr:row>
      <xdr:rowOff>144780</xdr:rowOff>
    </xdr:to>
    <xdr:sp macro="" textlink="'Pivot Table'!C16">
      <xdr:nvSpPr>
        <xdr:cNvPr id="49" name="TextBox 48">
          <a:extLst>
            <a:ext uri="{FF2B5EF4-FFF2-40B4-BE49-F238E27FC236}">
              <a16:creationId xmlns:a16="http://schemas.microsoft.com/office/drawing/2014/main" id="{CC0A178A-5B0B-A5C7-6417-424526817562}"/>
            </a:ext>
          </a:extLst>
        </xdr:cNvPr>
        <xdr:cNvSpPr txBox="1"/>
      </xdr:nvSpPr>
      <xdr:spPr>
        <a:xfrm>
          <a:off x="1958340" y="2225040"/>
          <a:ext cx="762000" cy="678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a:solidFill>
                <a:schemeClr val="bg1"/>
              </a:solidFill>
              <a:latin typeface="Dubai Light" panose="020B0303030403030204" pitchFamily="34" charset="-78"/>
              <a:cs typeface="Dubai Light" panose="020B0303030403030204" pitchFamily="34" charset="-78"/>
            </a:rPr>
            <a:t>Total</a:t>
          </a:r>
          <a:r>
            <a:rPr lang="en-IN" sz="1100" b="1" kern="1200" baseline="0">
              <a:solidFill>
                <a:schemeClr val="bg1"/>
              </a:solidFill>
              <a:latin typeface="Dubai Light" panose="020B0303030403030204" pitchFamily="34" charset="-78"/>
              <a:cs typeface="Dubai Light" panose="020B0303030403030204" pitchFamily="34" charset="-78"/>
            </a:rPr>
            <a:t> sales</a:t>
          </a:r>
          <a:endParaRPr lang="en-IN" sz="1100" b="1" kern="1200">
            <a:solidFill>
              <a:schemeClr val="bg1"/>
            </a:solidFill>
            <a:latin typeface="Dubai Light" panose="020B0303030403030204" pitchFamily="34" charset="-78"/>
            <a:cs typeface="Dubai Light" panose="020B0303030403030204" pitchFamily="34" charset="-78"/>
          </a:endParaRPr>
        </a:p>
      </xdr:txBody>
    </xdr:sp>
    <xdr:clientData/>
  </xdr:twoCellAnchor>
  <xdr:twoCellAnchor>
    <xdr:from>
      <xdr:col>3</xdr:col>
      <xdr:colOff>464820</xdr:colOff>
      <xdr:row>11</xdr:row>
      <xdr:rowOff>152400</xdr:rowOff>
    </xdr:from>
    <xdr:to>
      <xdr:col>6</xdr:col>
      <xdr:colOff>289560</xdr:colOff>
      <xdr:row>14</xdr:row>
      <xdr:rowOff>167640</xdr:rowOff>
    </xdr:to>
    <xdr:sp macro="" textlink="'Pivot Table'!C16">
      <xdr:nvSpPr>
        <xdr:cNvPr id="50" name="TextBox 49">
          <a:extLst>
            <a:ext uri="{FF2B5EF4-FFF2-40B4-BE49-F238E27FC236}">
              <a16:creationId xmlns:a16="http://schemas.microsoft.com/office/drawing/2014/main" id="{6B276360-F25E-CB4C-0E3C-0BFEAF540210}"/>
            </a:ext>
          </a:extLst>
        </xdr:cNvPr>
        <xdr:cNvSpPr txBox="1"/>
      </xdr:nvSpPr>
      <xdr:spPr>
        <a:xfrm>
          <a:off x="2293620" y="2164080"/>
          <a:ext cx="1653540" cy="563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kern="1200">
              <a:solidFill>
                <a:schemeClr val="bg1"/>
              </a:solidFill>
              <a:latin typeface="Dubai Light" panose="020B0303030403030204" pitchFamily="34" charset="-78"/>
              <a:cs typeface="Dubai Light" panose="020B0303030403030204" pitchFamily="34" charset="-78"/>
            </a:rPr>
            <a:t>$2,08,771</a:t>
          </a:r>
        </a:p>
      </xdr:txBody>
    </xdr:sp>
    <xdr:clientData/>
  </xdr:twoCellAnchor>
  <xdr:twoCellAnchor>
    <xdr:from>
      <xdr:col>3</xdr:col>
      <xdr:colOff>129540</xdr:colOff>
      <xdr:row>16</xdr:row>
      <xdr:rowOff>38100</xdr:rowOff>
    </xdr:from>
    <xdr:to>
      <xdr:col>6</xdr:col>
      <xdr:colOff>175260</xdr:colOff>
      <xdr:row>30</xdr:row>
      <xdr:rowOff>175260</xdr:rowOff>
    </xdr:to>
    <xdr:sp macro="" textlink="">
      <xdr:nvSpPr>
        <xdr:cNvPr id="51" name="Rectangle: Rounded Corners 50">
          <a:extLst>
            <a:ext uri="{FF2B5EF4-FFF2-40B4-BE49-F238E27FC236}">
              <a16:creationId xmlns:a16="http://schemas.microsoft.com/office/drawing/2014/main" id="{14057111-EBE7-B730-8332-B5524613B893}"/>
            </a:ext>
          </a:extLst>
        </xdr:cNvPr>
        <xdr:cNvSpPr/>
      </xdr:nvSpPr>
      <xdr:spPr>
        <a:xfrm>
          <a:off x="1958340" y="2979420"/>
          <a:ext cx="1874520" cy="2697480"/>
        </a:xfrm>
        <a:prstGeom prst="roundRect">
          <a:avLst/>
        </a:prstGeom>
        <a:noFill/>
        <a:ln w="0">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3</xdr:col>
      <xdr:colOff>175260</xdr:colOff>
      <xdr:row>16</xdr:row>
      <xdr:rowOff>160020</xdr:rowOff>
    </xdr:from>
    <xdr:to>
      <xdr:col>4</xdr:col>
      <xdr:colOff>525780</xdr:colOff>
      <xdr:row>19</xdr:row>
      <xdr:rowOff>68580</xdr:rowOff>
    </xdr:to>
    <xdr:sp macro="" textlink="'Pivot Table'!C16">
      <xdr:nvSpPr>
        <xdr:cNvPr id="54" name="TextBox 53">
          <a:extLst>
            <a:ext uri="{FF2B5EF4-FFF2-40B4-BE49-F238E27FC236}">
              <a16:creationId xmlns:a16="http://schemas.microsoft.com/office/drawing/2014/main" id="{91FD5394-9AAF-DADE-040B-B131637B05DB}"/>
            </a:ext>
          </a:extLst>
        </xdr:cNvPr>
        <xdr:cNvSpPr txBox="1"/>
      </xdr:nvSpPr>
      <xdr:spPr>
        <a:xfrm>
          <a:off x="2004060" y="3086100"/>
          <a:ext cx="96012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a:solidFill>
                <a:sysClr val="windowText" lastClr="000000"/>
              </a:solidFill>
              <a:latin typeface="Dubai Light" panose="020B0303030403030204" pitchFamily="34" charset="-78"/>
              <a:cs typeface="Dubai Light" panose="020B0303030403030204" pitchFamily="34" charset="-78"/>
            </a:rPr>
            <a:t>Total</a:t>
          </a:r>
          <a:r>
            <a:rPr lang="en-IN" sz="1100" b="1" kern="1200" baseline="0">
              <a:solidFill>
                <a:sysClr val="windowText" lastClr="000000"/>
              </a:solidFill>
              <a:latin typeface="Dubai Light" panose="020B0303030403030204" pitchFamily="34" charset="-78"/>
              <a:cs typeface="Dubai Light" panose="020B0303030403030204" pitchFamily="34" charset="-78"/>
            </a:rPr>
            <a:t> Sales By Catergory</a:t>
          </a:r>
          <a:endParaRPr lang="en-IN" sz="1100" b="1" kern="1200">
            <a:solidFill>
              <a:sysClr val="windowText" lastClr="000000"/>
            </a:solidFill>
            <a:latin typeface="Dubai Light" panose="020B0303030403030204" pitchFamily="34" charset="-78"/>
            <a:cs typeface="Dubai Light" panose="020B0303030403030204" pitchFamily="34" charset="-78"/>
          </a:endParaRPr>
        </a:p>
      </xdr:txBody>
    </xdr:sp>
    <xdr:clientData/>
  </xdr:twoCellAnchor>
  <xdr:twoCellAnchor>
    <xdr:from>
      <xdr:col>3</xdr:col>
      <xdr:colOff>525780</xdr:colOff>
      <xdr:row>19</xdr:row>
      <xdr:rowOff>129540</xdr:rowOff>
    </xdr:from>
    <xdr:to>
      <xdr:col>5</xdr:col>
      <xdr:colOff>152400</xdr:colOff>
      <xdr:row>21</xdr:row>
      <xdr:rowOff>99060</xdr:rowOff>
    </xdr:to>
    <xdr:sp macro="" textlink="'Pivot Table'!$E$6">
      <xdr:nvSpPr>
        <xdr:cNvPr id="55" name="TextBox 54">
          <a:extLst>
            <a:ext uri="{FF2B5EF4-FFF2-40B4-BE49-F238E27FC236}">
              <a16:creationId xmlns:a16="http://schemas.microsoft.com/office/drawing/2014/main" id="{5E9E9DB9-238B-302B-A302-C801E6C547EA}"/>
            </a:ext>
          </a:extLst>
        </xdr:cNvPr>
        <xdr:cNvSpPr txBox="1"/>
      </xdr:nvSpPr>
      <xdr:spPr>
        <a:xfrm>
          <a:off x="2354580" y="3619500"/>
          <a:ext cx="84582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71818EF-6BE7-4A02-B02E-DF5AA1F98387}" type="TxLink">
            <a:rPr lang="en-US" sz="1100" b="1" i="0" u="none" strike="noStrike" kern="1200">
              <a:solidFill>
                <a:srgbClr val="181C14"/>
              </a:solidFill>
              <a:latin typeface="Dubai Light" panose="020B0303030403030204" pitchFamily="34" charset="-78"/>
              <a:ea typeface="+mn-ea"/>
              <a:cs typeface="Dubai Light" panose="020B0303030403030204" pitchFamily="34" charset="-78"/>
            </a:rPr>
            <a:pPr marL="0" indent="0"/>
            <a:t>Beauty</a:t>
          </a:fld>
          <a:endParaRPr lang="en-IN" sz="1100" b="1" kern="1200">
            <a:solidFill>
              <a:srgbClr val="181C14"/>
            </a:solidFill>
            <a:latin typeface="Dubai Light" panose="020B0303030403030204" pitchFamily="34" charset="-78"/>
            <a:ea typeface="+mn-ea"/>
            <a:cs typeface="Dubai Light" panose="020B0303030403030204" pitchFamily="34" charset="-78"/>
          </a:endParaRPr>
        </a:p>
      </xdr:txBody>
    </xdr:sp>
    <xdr:clientData/>
  </xdr:twoCellAnchor>
  <xdr:twoCellAnchor>
    <xdr:from>
      <xdr:col>3</xdr:col>
      <xdr:colOff>525780</xdr:colOff>
      <xdr:row>21</xdr:row>
      <xdr:rowOff>137160</xdr:rowOff>
    </xdr:from>
    <xdr:to>
      <xdr:col>5</xdr:col>
      <xdr:colOff>152400</xdr:colOff>
      <xdr:row>23</xdr:row>
      <xdr:rowOff>106680</xdr:rowOff>
    </xdr:to>
    <xdr:sp macro="" textlink="'Pivot Table'!$E$7">
      <xdr:nvSpPr>
        <xdr:cNvPr id="56" name="TextBox 55">
          <a:extLst>
            <a:ext uri="{FF2B5EF4-FFF2-40B4-BE49-F238E27FC236}">
              <a16:creationId xmlns:a16="http://schemas.microsoft.com/office/drawing/2014/main" id="{2D56504B-29F9-68EB-38B5-04B224003418}"/>
            </a:ext>
          </a:extLst>
        </xdr:cNvPr>
        <xdr:cNvSpPr txBox="1"/>
      </xdr:nvSpPr>
      <xdr:spPr>
        <a:xfrm>
          <a:off x="2354580" y="3992880"/>
          <a:ext cx="84582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1ABF989-13A9-4039-A614-F0DF643F3BA0}" type="TxLink">
            <a:rPr lang="en-US" sz="1100" b="1" i="0" u="none" strike="noStrike" kern="1200">
              <a:solidFill>
                <a:srgbClr val="181C14"/>
              </a:solidFill>
              <a:latin typeface="Dubai Light" panose="020B0303030403030204" pitchFamily="34" charset="-78"/>
              <a:ea typeface="+mn-ea"/>
              <a:cs typeface="Dubai Light" panose="020B0303030403030204" pitchFamily="34" charset="-78"/>
            </a:rPr>
            <a:pPr marL="0" indent="0"/>
            <a:t>Clothing</a:t>
          </a:fld>
          <a:endParaRPr lang="en-IN" sz="1100" b="1" kern="1200">
            <a:solidFill>
              <a:srgbClr val="181C14"/>
            </a:solidFill>
            <a:latin typeface="Dubai Light" panose="020B0303030403030204" pitchFamily="34" charset="-78"/>
            <a:ea typeface="+mn-ea"/>
            <a:cs typeface="Dubai Light" panose="020B0303030403030204" pitchFamily="34" charset="-78"/>
          </a:endParaRPr>
        </a:p>
      </xdr:txBody>
    </xdr:sp>
    <xdr:clientData/>
  </xdr:twoCellAnchor>
  <xdr:twoCellAnchor>
    <xdr:from>
      <xdr:col>3</xdr:col>
      <xdr:colOff>525780</xdr:colOff>
      <xdr:row>23</xdr:row>
      <xdr:rowOff>144780</xdr:rowOff>
    </xdr:from>
    <xdr:to>
      <xdr:col>5</xdr:col>
      <xdr:colOff>152400</xdr:colOff>
      <xdr:row>25</xdr:row>
      <xdr:rowOff>114300</xdr:rowOff>
    </xdr:to>
    <xdr:sp macro="" textlink="'Pivot Table'!$E$8">
      <xdr:nvSpPr>
        <xdr:cNvPr id="57" name="TextBox 56">
          <a:extLst>
            <a:ext uri="{FF2B5EF4-FFF2-40B4-BE49-F238E27FC236}">
              <a16:creationId xmlns:a16="http://schemas.microsoft.com/office/drawing/2014/main" id="{6548A926-90A4-E8D0-2EF6-D9A2504BD55E}"/>
            </a:ext>
          </a:extLst>
        </xdr:cNvPr>
        <xdr:cNvSpPr txBox="1"/>
      </xdr:nvSpPr>
      <xdr:spPr>
        <a:xfrm>
          <a:off x="2354580" y="4366260"/>
          <a:ext cx="84582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6B9A0BC-15EC-4FE9-8CA4-E6D77856C927}" type="TxLink">
            <a:rPr lang="en-US" sz="1100" b="1" i="0" u="none" strike="noStrike" kern="1200">
              <a:solidFill>
                <a:srgbClr val="181C14"/>
              </a:solidFill>
              <a:latin typeface="Dubai Light" panose="020B0303030403030204" pitchFamily="34" charset="-78"/>
              <a:ea typeface="+mn-ea"/>
              <a:cs typeface="Dubai Light" panose="020B0303030403030204" pitchFamily="34" charset="-78"/>
            </a:rPr>
            <a:pPr marL="0" indent="0"/>
            <a:t>Electronics</a:t>
          </a:fld>
          <a:endParaRPr lang="en-IN" sz="1100" b="1" kern="1200">
            <a:solidFill>
              <a:srgbClr val="181C14"/>
            </a:solidFill>
            <a:latin typeface="Dubai Light" panose="020B0303030403030204" pitchFamily="34" charset="-78"/>
            <a:ea typeface="+mn-ea"/>
            <a:cs typeface="Dubai Light" panose="020B0303030403030204" pitchFamily="34" charset="-78"/>
          </a:endParaRPr>
        </a:p>
      </xdr:txBody>
    </xdr:sp>
    <xdr:clientData/>
  </xdr:twoCellAnchor>
  <xdr:twoCellAnchor>
    <xdr:from>
      <xdr:col>3</xdr:col>
      <xdr:colOff>525780</xdr:colOff>
      <xdr:row>25</xdr:row>
      <xdr:rowOff>152400</xdr:rowOff>
    </xdr:from>
    <xdr:to>
      <xdr:col>5</xdr:col>
      <xdr:colOff>152400</xdr:colOff>
      <xdr:row>27</xdr:row>
      <xdr:rowOff>121920</xdr:rowOff>
    </xdr:to>
    <xdr:sp macro="" textlink="'Pivot Table'!$E$9">
      <xdr:nvSpPr>
        <xdr:cNvPr id="58" name="TextBox 57">
          <a:extLst>
            <a:ext uri="{FF2B5EF4-FFF2-40B4-BE49-F238E27FC236}">
              <a16:creationId xmlns:a16="http://schemas.microsoft.com/office/drawing/2014/main" id="{42F7F668-38CC-2001-C8BD-D4E01FE5282C}"/>
            </a:ext>
          </a:extLst>
        </xdr:cNvPr>
        <xdr:cNvSpPr txBox="1"/>
      </xdr:nvSpPr>
      <xdr:spPr>
        <a:xfrm>
          <a:off x="2354580" y="4739640"/>
          <a:ext cx="84582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45E7916-3B35-4624-A7FC-628D86FF27DF}" type="TxLink">
            <a:rPr lang="en-US" sz="1100" b="1" i="0" u="none" strike="noStrike" kern="1200">
              <a:solidFill>
                <a:srgbClr val="181C14"/>
              </a:solidFill>
              <a:latin typeface="Dubai Light" panose="020B0303030403030204" pitchFamily="34" charset="-78"/>
              <a:ea typeface="+mn-ea"/>
              <a:cs typeface="Dubai Light" panose="020B0303030403030204" pitchFamily="34" charset="-78"/>
            </a:rPr>
            <a:pPr marL="0" indent="0"/>
            <a:t>Home Goods</a:t>
          </a:fld>
          <a:endParaRPr lang="en-IN" sz="1100" b="1" kern="1200">
            <a:solidFill>
              <a:srgbClr val="181C14"/>
            </a:solidFill>
            <a:latin typeface="Dubai Light" panose="020B0303030403030204" pitchFamily="34" charset="-78"/>
            <a:ea typeface="+mn-ea"/>
            <a:cs typeface="Dubai Light" panose="020B0303030403030204" pitchFamily="34" charset="-78"/>
          </a:endParaRPr>
        </a:p>
      </xdr:txBody>
    </xdr:sp>
    <xdr:clientData/>
  </xdr:twoCellAnchor>
  <xdr:twoCellAnchor>
    <xdr:from>
      <xdr:col>3</xdr:col>
      <xdr:colOff>525780</xdr:colOff>
      <xdr:row>27</xdr:row>
      <xdr:rowOff>160020</xdr:rowOff>
    </xdr:from>
    <xdr:to>
      <xdr:col>5</xdr:col>
      <xdr:colOff>152400</xdr:colOff>
      <xdr:row>29</xdr:row>
      <xdr:rowOff>129540</xdr:rowOff>
    </xdr:to>
    <xdr:sp macro="" textlink="'Pivot Table'!$E$10">
      <xdr:nvSpPr>
        <xdr:cNvPr id="59" name="TextBox 58">
          <a:extLst>
            <a:ext uri="{FF2B5EF4-FFF2-40B4-BE49-F238E27FC236}">
              <a16:creationId xmlns:a16="http://schemas.microsoft.com/office/drawing/2014/main" id="{CBF5F6DA-BD22-18D8-8AF7-7A04997ABAD1}"/>
            </a:ext>
          </a:extLst>
        </xdr:cNvPr>
        <xdr:cNvSpPr txBox="1"/>
      </xdr:nvSpPr>
      <xdr:spPr>
        <a:xfrm>
          <a:off x="2354580" y="5113020"/>
          <a:ext cx="84582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24B0AFA-9CE8-4355-9FF3-9F7B758492AA}" type="TxLink">
            <a:rPr lang="en-US" sz="1100" b="1" i="0" u="none" strike="noStrike" kern="1200">
              <a:solidFill>
                <a:srgbClr val="181C14"/>
              </a:solidFill>
              <a:latin typeface="Dubai Light" panose="020B0303030403030204" pitchFamily="34" charset="-78"/>
              <a:ea typeface="+mn-ea"/>
              <a:cs typeface="Dubai Light" panose="020B0303030403030204" pitchFamily="34" charset="-78"/>
            </a:rPr>
            <a:pPr marL="0" indent="0"/>
            <a:t>Sports</a:t>
          </a:fld>
          <a:endParaRPr lang="en-IN" sz="1100" b="1" kern="1200">
            <a:solidFill>
              <a:srgbClr val="181C14"/>
            </a:solidFill>
            <a:latin typeface="Dubai Light" panose="020B0303030403030204" pitchFamily="34" charset="-78"/>
            <a:ea typeface="+mn-ea"/>
            <a:cs typeface="Dubai Light" panose="020B0303030403030204" pitchFamily="34" charset="-78"/>
          </a:endParaRPr>
        </a:p>
      </xdr:txBody>
    </xdr:sp>
    <xdr:clientData/>
  </xdr:twoCellAnchor>
  <xdr:twoCellAnchor>
    <xdr:from>
      <xdr:col>5</xdr:col>
      <xdr:colOff>68580</xdr:colOff>
      <xdr:row>21</xdr:row>
      <xdr:rowOff>167640</xdr:rowOff>
    </xdr:from>
    <xdr:to>
      <xdr:col>6</xdr:col>
      <xdr:colOff>304800</xdr:colOff>
      <xdr:row>23</xdr:row>
      <xdr:rowOff>137160</xdr:rowOff>
    </xdr:to>
    <xdr:sp macro="" textlink="'Pivot Table'!$F$7">
      <xdr:nvSpPr>
        <xdr:cNvPr id="60" name="TextBox 59">
          <a:extLst>
            <a:ext uri="{FF2B5EF4-FFF2-40B4-BE49-F238E27FC236}">
              <a16:creationId xmlns:a16="http://schemas.microsoft.com/office/drawing/2014/main" id="{99597146-C91C-C440-0A2C-2860479F1D1E}"/>
            </a:ext>
          </a:extLst>
        </xdr:cNvPr>
        <xdr:cNvSpPr txBox="1"/>
      </xdr:nvSpPr>
      <xdr:spPr>
        <a:xfrm>
          <a:off x="3116580" y="4008120"/>
          <a:ext cx="84582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192D9EB-FA17-4752-B674-92999CC7D595}" type="TxLink">
            <a:rPr lang="en-US" sz="1100" b="1" i="0" u="none" strike="noStrike" kern="1200">
              <a:solidFill>
                <a:sysClr val="windowText" lastClr="000000"/>
              </a:solidFill>
              <a:latin typeface="Aptos Narrow"/>
              <a:cs typeface="Dubai Light" panose="020B0303030403030204" pitchFamily="34" charset="-78"/>
            </a:rPr>
            <a:pPr/>
            <a:t> $27,014 </a:t>
          </a:fld>
          <a:endParaRPr lang="en-IN" sz="1100" b="1" kern="1200">
            <a:solidFill>
              <a:sysClr val="windowText" lastClr="000000"/>
            </a:solidFill>
            <a:latin typeface="Dubai Light" panose="020B0303030403030204" pitchFamily="34" charset="-78"/>
            <a:cs typeface="Dubai Light" panose="020B0303030403030204" pitchFamily="34" charset="-78"/>
          </a:endParaRPr>
        </a:p>
      </xdr:txBody>
    </xdr:sp>
    <xdr:clientData/>
  </xdr:twoCellAnchor>
  <xdr:twoCellAnchor>
    <xdr:from>
      <xdr:col>5</xdr:col>
      <xdr:colOff>68580</xdr:colOff>
      <xdr:row>19</xdr:row>
      <xdr:rowOff>121920</xdr:rowOff>
    </xdr:from>
    <xdr:to>
      <xdr:col>6</xdr:col>
      <xdr:colOff>304800</xdr:colOff>
      <xdr:row>21</xdr:row>
      <xdr:rowOff>91440</xdr:rowOff>
    </xdr:to>
    <xdr:sp macro="" textlink="'Pivot Table'!$F$6">
      <xdr:nvSpPr>
        <xdr:cNvPr id="61" name="TextBox 60">
          <a:extLst>
            <a:ext uri="{FF2B5EF4-FFF2-40B4-BE49-F238E27FC236}">
              <a16:creationId xmlns:a16="http://schemas.microsoft.com/office/drawing/2014/main" id="{EF8AE951-ECE9-AF15-33D4-D706C7D8DCCC}"/>
            </a:ext>
          </a:extLst>
        </xdr:cNvPr>
        <xdr:cNvSpPr txBox="1"/>
      </xdr:nvSpPr>
      <xdr:spPr>
        <a:xfrm>
          <a:off x="3116580" y="3596640"/>
          <a:ext cx="84582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F150F8D-B7E0-4841-904A-53C4DAC7AF26}" type="TxLink">
            <a:rPr lang="en-US" sz="1100" b="1" i="0" u="none" strike="noStrike" kern="1200">
              <a:solidFill>
                <a:sysClr val="windowText" lastClr="000000"/>
              </a:solidFill>
              <a:latin typeface="Aptos Narrow"/>
              <a:cs typeface="Dubai Light" panose="020B0303030403030204" pitchFamily="34" charset="-78"/>
            </a:rPr>
            <a:pPr/>
            <a:t> $29,182 </a:t>
          </a:fld>
          <a:endParaRPr lang="en-IN" sz="1100" b="1" kern="1200">
            <a:solidFill>
              <a:sysClr val="windowText" lastClr="000000"/>
            </a:solidFill>
            <a:latin typeface="Dubai Light" panose="020B0303030403030204" pitchFamily="34" charset="-78"/>
            <a:cs typeface="Dubai Light" panose="020B0303030403030204" pitchFamily="34" charset="-78"/>
          </a:endParaRPr>
        </a:p>
      </xdr:txBody>
    </xdr:sp>
    <xdr:clientData/>
  </xdr:twoCellAnchor>
  <xdr:twoCellAnchor>
    <xdr:from>
      <xdr:col>5</xdr:col>
      <xdr:colOff>76200</xdr:colOff>
      <xdr:row>23</xdr:row>
      <xdr:rowOff>160020</xdr:rowOff>
    </xdr:from>
    <xdr:to>
      <xdr:col>6</xdr:col>
      <xdr:colOff>312420</xdr:colOff>
      <xdr:row>25</xdr:row>
      <xdr:rowOff>129540</xdr:rowOff>
    </xdr:to>
    <xdr:sp macro="" textlink="'Pivot Table'!$F$8">
      <xdr:nvSpPr>
        <xdr:cNvPr id="62" name="TextBox 61">
          <a:extLst>
            <a:ext uri="{FF2B5EF4-FFF2-40B4-BE49-F238E27FC236}">
              <a16:creationId xmlns:a16="http://schemas.microsoft.com/office/drawing/2014/main" id="{12C79609-E5A8-80CF-2317-D193D70D902B}"/>
            </a:ext>
          </a:extLst>
        </xdr:cNvPr>
        <xdr:cNvSpPr txBox="1"/>
      </xdr:nvSpPr>
      <xdr:spPr>
        <a:xfrm>
          <a:off x="3124200" y="4366260"/>
          <a:ext cx="84582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B8FC390-94E4-4683-95BD-49B9BCD2C50B}" type="TxLink">
            <a:rPr lang="en-US" sz="1100" b="1" i="0" u="none" strike="noStrike" kern="1200">
              <a:solidFill>
                <a:sysClr val="windowText" lastClr="000000"/>
              </a:solidFill>
              <a:latin typeface="Aptos Narrow"/>
              <a:cs typeface="Dubai Light" panose="020B0303030403030204" pitchFamily="34" charset="-78"/>
            </a:rPr>
            <a:pPr/>
            <a:t> $39,310 </a:t>
          </a:fld>
          <a:endParaRPr lang="en-IN" sz="1100" b="1" kern="1200">
            <a:solidFill>
              <a:sysClr val="windowText" lastClr="000000"/>
            </a:solidFill>
            <a:latin typeface="Dubai Light" panose="020B0303030403030204" pitchFamily="34" charset="-78"/>
            <a:cs typeface="Dubai Light" panose="020B0303030403030204" pitchFamily="34" charset="-78"/>
          </a:endParaRPr>
        </a:p>
      </xdr:txBody>
    </xdr:sp>
    <xdr:clientData/>
  </xdr:twoCellAnchor>
  <xdr:twoCellAnchor>
    <xdr:from>
      <xdr:col>5</xdr:col>
      <xdr:colOff>83820</xdr:colOff>
      <xdr:row>25</xdr:row>
      <xdr:rowOff>175260</xdr:rowOff>
    </xdr:from>
    <xdr:to>
      <xdr:col>6</xdr:col>
      <xdr:colOff>320040</xdr:colOff>
      <xdr:row>27</xdr:row>
      <xdr:rowOff>144780</xdr:rowOff>
    </xdr:to>
    <xdr:sp macro="" textlink="'Pivot Table'!$F$9">
      <xdr:nvSpPr>
        <xdr:cNvPr id="63" name="TextBox 62">
          <a:extLst>
            <a:ext uri="{FF2B5EF4-FFF2-40B4-BE49-F238E27FC236}">
              <a16:creationId xmlns:a16="http://schemas.microsoft.com/office/drawing/2014/main" id="{87D5034B-53B1-9853-DF7F-17793A85F6EB}"/>
            </a:ext>
          </a:extLst>
        </xdr:cNvPr>
        <xdr:cNvSpPr txBox="1"/>
      </xdr:nvSpPr>
      <xdr:spPr>
        <a:xfrm>
          <a:off x="3131820" y="4747260"/>
          <a:ext cx="84582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DAFD7AA-002D-4326-8F8D-69ACC4C2A0B0}" type="TxLink">
            <a:rPr lang="en-US" sz="1100" b="1" i="0" u="none" strike="noStrike" kern="1200">
              <a:solidFill>
                <a:sysClr val="windowText" lastClr="000000"/>
              </a:solidFill>
              <a:latin typeface="Aptos Narrow"/>
              <a:cs typeface="Dubai Light" panose="020B0303030403030204" pitchFamily="34" charset="-78"/>
            </a:rPr>
            <a:pPr/>
            <a:t> $51,360 </a:t>
          </a:fld>
          <a:endParaRPr lang="en-IN" sz="1100" b="1" kern="1200">
            <a:solidFill>
              <a:sysClr val="windowText" lastClr="000000"/>
            </a:solidFill>
            <a:latin typeface="Dubai Light" panose="020B0303030403030204" pitchFamily="34" charset="-78"/>
            <a:cs typeface="Dubai Light" panose="020B0303030403030204" pitchFamily="34" charset="-78"/>
          </a:endParaRPr>
        </a:p>
      </xdr:txBody>
    </xdr:sp>
    <xdr:clientData/>
  </xdr:twoCellAnchor>
  <xdr:twoCellAnchor>
    <xdr:from>
      <xdr:col>5</xdr:col>
      <xdr:colOff>91440</xdr:colOff>
      <xdr:row>27</xdr:row>
      <xdr:rowOff>160020</xdr:rowOff>
    </xdr:from>
    <xdr:to>
      <xdr:col>6</xdr:col>
      <xdr:colOff>327660</xdr:colOff>
      <xdr:row>29</xdr:row>
      <xdr:rowOff>129540</xdr:rowOff>
    </xdr:to>
    <xdr:sp macro="" textlink="'Pivot Table'!$F$10">
      <xdr:nvSpPr>
        <xdr:cNvPr id="64" name="TextBox 63">
          <a:extLst>
            <a:ext uri="{FF2B5EF4-FFF2-40B4-BE49-F238E27FC236}">
              <a16:creationId xmlns:a16="http://schemas.microsoft.com/office/drawing/2014/main" id="{097C7214-246E-3F46-A740-FAF471692A68}"/>
            </a:ext>
          </a:extLst>
        </xdr:cNvPr>
        <xdr:cNvSpPr txBox="1"/>
      </xdr:nvSpPr>
      <xdr:spPr>
        <a:xfrm>
          <a:off x="3139440" y="5097780"/>
          <a:ext cx="84582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073F50F-6D08-4BBF-9BA5-10E862469383}" type="TxLink">
            <a:rPr lang="en-US" sz="1100" b="1" i="0" u="none" strike="noStrike" kern="1200">
              <a:solidFill>
                <a:sysClr val="windowText" lastClr="000000"/>
              </a:solidFill>
              <a:latin typeface="Aptos Narrow"/>
              <a:cs typeface="Dubai Light" panose="020B0303030403030204" pitchFamily="34" charset="-78"/>
            </a:rPr>
            <a:pPr/>
            <a:t> $61,905 </a:t>
          </a:fld>
          <a:endParaRPr lang="en-IN" sz="1100" b="1" kern="1200">
            <a:solidFill>
              <a:sysClr val="windowText" lastClr="000000"/>
            </a:solidFill>
            <a:latin typeface="Dubai Light" panose="020B0303030403030204" pitchFamily="34" charset="-78"/>
            <a:cs typeface="Dubai Light" panose="020B0303030403030204" pitchFamily="34" charset="-78"/>
          </a:endParaRPr>
        </a:p>
      </xdr:txBody>
    </xdr:sp>
    <xdr:clientData/>
  </xdr:twoCellAnchor>
  <xdr:twoCellAnchor>
    <xdr:from>
      <xdr:col>3</xdr:col>
      <xdr:colOff>198120</xdr:colOff>
      <xdr:row>19</xdr:row>
      <xdr:rowOff>114300</xdr:rowOff>
    </xdr:from>
    <xdr:to>
      <xdr:col>3</xdr:col>
      <xdr:colOff>487680</xdr:colOff>
      <xdr:row>21</xdr:row>
      <xdr:rowOff>53340</xdr:rowOff>
    </xdr:to>
    <xdr:sp macro="" textlink="">
      <xdr:nvSpPr>
        <xdr:cNvPr id="65" name="Oval 64">
          <a:extLst>
            <a:ext uri="{FF2B5EF4-FFF2-40B4-BE49-F238E27FC236}">
              <a16:creationId xmlns:a16="http://schemas.microsoft.com/office/drawing/2014/main" id="{5019FEB8-16DE-3D20-C28E-8F4B81DA4B8B}"/>
            </a:ext>
          </a:extLst>
        </xdr:cNvPr>
        <xdr:cNvSpPr/>
      </xdr:nvSpPr>
      <xdr:spPr>
        <a:xfrm>
          <a:off x="2026920" y="3589020"/>
          <a:ext cx="289560" cy="304800"/>
        </a:xfrm>
        <a:prstGeom prst="ellipse">
          <a:avLst/>
        </a:prstGeom>
        <a:solidFill>
          <a:srgbClr val="AAB99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3</xdr:col>
      <xdr:colOff>182880</xdr:colOff>
      <xdr:row>21</xdr:row>
      <xdr:rowOff>99060</xdr:rowOff>
    </xdr:from>
    <xdr:to>
      <xdr:col>3</xdr:col>
      <xdr:colOff>472440</xdr:colOff>
      <xdr:row>23</xdr:row>
      <xdr:rowOff>38100</xdr:rowOff>
    </xdr:to>
    <xdr:sp macro="" textlink="">
      <xdr:nvSpPr>
        <xdr:cNvPr id="67" name="Oval 66">
          <a:extLst>
            <a:ext uri="{FF2B5EF4-FFF2-40B4-BE49-F238E27FC236}">
              <a16:creationId xmlns:a16="http://schemas.microsoft.com/office/drawing/2014/main" id="{E915FA97-9EBB-A2AA-0BEF-9658190F446F}"/>
            </a:ext>
          </a:extLst>
        </xdr:cNvPr>
        <xdr:cNvSpPr/>
      </xdr:nvSpPr>
      <xdr:spPr>
        <a:xfrm>
          <a:off x="2011680" y="3939540"/>
          <a:ext cx="289560" cy="304800"/>
        </a:xfrm>
        <a:prstGeom prst="ellipse">
          <a:avLst/>
        </a:prstGeom>
        <a:solidFill>
          <a:srgbClr val="AAB99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3</xdr:col>
      <xdr:colOff>182880</xdr:colOff>
      <xdr:row>23</xdr:row>
      <xdr:rowOff>99060</xdr:rowOff>
    </xdr:from>
    <xdr:to>
      <xdr:col>3</xdr:col>
      <xdr:colOff>472440</xdr:colOff>
      <xdr:row>25</xdr:row>
      <xdr:rowOff>38100</xdr:rowOff>
    </xdr:to>
    <xdr:sp macro="" textlink="">
      <xdr:nvSpPr>
        <xdr:cNvPr id="68" name="Oval 67">
          <a:extLst>
            <a:ext uri="{FF2B5EF4-FFF2-40B4-BE49-F238E27FC236}">
              <a16:creationId xmlns:a16="http://schemas.microsoft.com/office/drawing/2014/main" id="{D76670B2-1498-6ACE-51E2-176251E22B62}"/>
            </a:ext>
          </a:extLst>
        </xdr:cNvPr>
        <xdr:cNvSpPr/>
      </xdr:nvSpPr>
      <xdr:spPr>
        <a:xfrm>
          <a:off x="2011680" y="4305300"/>
          <a:ext cx="289560" cy="304800"/>
        </a:xfrm>
        <a:prstGeom prst="ellipse">
          <a:avLst/>
        </a:prstGeom>
        <a:solidFill>
          <a:srgbClr val="AAB99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3</xdr:col>
      <xdr:colOff>182880</xdr:colOff>
      <xdr:row>25</xdr:row>
      <xdr:rowOff>144780</xdr:rowOff>
    </xdr:from>
    <xdr:to>
      <xdr:col>3</xdr:col>
      <xdr:colOff>472440</xdr:colOff>
      <xdr:row>27</xdr:row>
      <xdr:rowOff>83820</xdr:rowOff>
    </xdr:to>
    <xdr:sp macro="" textlink="">
      <xdr:nvSpPr>
        <xdr:cNvPr id="69" name="Oval 68">
          <a:extLst>
            <a:ext uri="{FF2B5EF4-FFF2-40B4-BE49-F238E27FC236}">
              <a16:creationId xmlns:a16="http://schemas.microsoft.com/office/drawing/2014/main" id="{BF3662BA-263B-D71D-7F73-21C29424F263}"/>
            </a:ext>
          </a:extLst>
        </xdr:cNvPr>
        <xdr:cNvSpPr/>
      </xdr:nvSpPr>
      <xdr:spPr>
        <a:xfrm>
          <a:off x="2011680" y="4716780"/>
          <a:ext cx="289560" cy="304800"/>
        </a:xfrm>
        <a:prstGeom prst="ellipse">
          <a:avLst/>
        </a:prstGeom>
        <a:solidFill>
          <a:srgbClr val="AAB99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3</xdr:col>
      <xdr:colOff>182880</xdr:colOff>
      <xdr:row>27</xdr:row>
      <xdr:rowOff>129540</xdr:rowOff>
    </xdr:from>
    <xdr:to>
      <xdr:col>3</xdr:col>
      <xdr:colOff>472440</xdr:colOff>
      <xdr:row>29</xdr:row>
      <xdr:rowOff>68580</xdr:rowOff>
    </xdr:to>
    <xdr:sp macro="" textlink="">
      <xdr:nvSpPr>
        <xdr:cNvPr id="70" name="Oval 69">
          <a:extLst>
            <a:ext uri="{FF2B5EF4-FFF2-40B4-BE49-F238E27FC236}">
              <a16:creationId xmlns:a16="http://schemas.microsoft.com/office/drawing/2014/main" id="{2108954F-09FC-2CC2-4769-3FF12A196BDE}"/>
            </a:ext>
          </a:extLst>
        </xdr:cNvPr>
        <xdr:cNvSpPr/>
      </xdr:nvSpPr>
      <xdr:spPr>
        <a:xfrm>
          <a:off x="2011680" y="5067300"/>
          <a:ext cx="289560" cy="304800"/>
        </a:xfrm>
        <a:prstGeom prst="ellipse">
          <a:avLst/>
        </a:prstGeom>
        <a:solidFill>
          <a:srgbClr val="AAB99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oneCell">
    <xdr:from>
      <xdr:col>3</xdr:col>
      <xdr:colOff>213360</xdr:colOff>
      <xdr:row>19</xdr:row>
      <xdr:rowOff>99060</xdr:rowOff>
    </xdr:from>
    <xdr:to>
      <xdr:col>3</xdr:col>
      <xdr:colOff>468630</xdr:colOff>
      <xdr:row>21</xdr:row>
      <xdr:rowOff>99060</xdr:rowOff>
    </xdr:to>
    <xdr:pic>
      <xdr:nvPicPr>
        <xdr:cNvPr id="72" name="Graphic 71" descr="Lashes with solid fill">
          <a:extLst>
            <a:ext uri="{FF2B5EF4-FFF2-40B4-BE49-F238E27FC236}">
              <a16:creationId xmlns:a16="http://schemas.microsoft.com/office/drawing/2014/main" id="{710432C7-FCD2-5F05-DA3C-7F21AC7D72E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042160" y="3573780"/>
          <a:ext cx="255270" cy="365760"/>
        </a:xfrm>
        <a:prstGeom prst="rect">
          <a:avLst/>
        </a:prstGeom>
      </xdr:spPr>
    </xdr:pic>
    <xdr:clientData/>
  </xdr:twoCellAnchor>
  <xdr:twoCellAnchor editAs="oneCell">
    <xdr:from>
      <xdr:col>3</xdr:col>
      <xdr:colOff>190500</xdr:colOff>
      <xdr:row>21</xdr:row>
      <xdr:rowOff>129540</xdr:rowOff>
    </xdr:from>
    <xdr:to>
      <xdr:col>3</xdr:col>
      <xdr:colOff>457200</xdr:colOff>
      <xdr:row>23</xdr:row>
      <xdr:rowOff>30480</xdr:rowOff>
    </xdr:to>
    <xdr:pic>
      <xdr:nvPicPr>
        <xdr:cNvPr id="75" name="Graphic 74" descr="Alterations &amp; Tailoring with solid fill">
          <a:extLst>
            <a:ext uri="{FF2B5EF4-FFF2-40B4-BE49-F238E27FC236}">
              <a16:creationId xmlns:a16="http://schemas.microsoft.com/office/drawing/2014/main" id="{B2177318-333C-914E-1054-869B7292780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019300" y="3970020"/>
          <a:ext cx="266700" cy="266700"/>
        </a:xfrm>
        <a:prstGeom prst="rect">
          <a:avLst/>
        </a:prstGeom>
      </xdr:spPr>
    </xdr:pic>
    <xdr:clientData/>
  </xdr:twoCellAnchor>
  <xdr:twoCellAnchor editAs="oneCell">
    <xdr:from>
      <xdr:col>3</xdr:col>
      <xdr:colOff>213360</xdr:colOff>
      <xdr:row>23</xdr:row>
      <xdr:rowOff>129540</xdr:rowOff>
    </xdr:from>
    <xdr:to>
      <xdr:col>3</xdr:col>
      <xdr:colOff>449580</xdr:colOff>
      <xdr:row>25</xdr:row>
      <xdr:rowOff>0</xdr:rowOff>
    </xdr:to>
    <xdr:pic>
      <xdr:nvPicPr>
        <xdr:cNvPr id="77" name="Graphic 76" descr="Plug with solid fill">
          <a:extLst>
            <a:ext uri="{FF2B5EF4-FFF2-40B4-BE49-F238E27FC236}">
              <a16:creationId xmlns:a16="http://schemas.microsoft.com/office/drawing/2014/main" id="{71385D64-FCB4-1833-CD2F-FE2740A8BF36}"/>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042160" y="4335780"/>
          <a:ext cx="236220" cy="236220"/>
        </a:xfrm>
        <a:prstGeom prst="rect">
          <a:avLst/>
        </a:prstGeom>
      </xdr:spPr>
    </xdr:pic>
    <xdr:clientData/>
  </xdr:twoCellAnchor>
  <xdr:twoCellAnchor editAs="oneCell">
    <xdr:from>
      <xdr:col>3</xdr:col>
      <xdr:colOff>205740</xdr:colOff>
      <xdr:row>25</xdr:row>
      <xdr:rowOff>167640</xdr:rowOff>
    </xdr:from>
    <xdr:to>
      <xdr:col>3</xdr:col>
      <xdr:colOff>449580</xdr:colOff>
      <xdr:row>27</xdr:row>
      <xdr:rowOff>45720</xdr:rowOff>
    </xdr:to>
    <xdr:pic>
      <xdr:nvPicPr>
        <xdr:cNvPr id="79" name="Graphic 78" descr="House outline">
          <a:extLst>
            <a:ext uri="{FF2B5EF4-FFF2-40B4-BE49-F238E27FC236}">
              <a16:creationId xmlns:a16="http://schemas.microsoft.com/office/drawing/2014/main" id="{C8D8F14A-BEEA-FB19-A6ED-3B5277CD67C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034540" y="4739640"/>
          <a:ext cx="243840" cy="243840"/>
        </a:xfrm>
        <a:prstGeom prst="rect">
          <a:avLst/>
        </a:prstGeom>
      </xdr:spPr>
    </xdr:pic>
    <xdr:clientData/>
  </xdr:twoCellAnchor>
  <xdr:twoCellAnchor editAs="oneCell">
    <xdr:from>
      <xdr:col>3</xdr:col>
      <xdr:colOff>213360</xdr:colOff>
      <xdr:row>27</xdr:row>
      <xdr:rowOff>167640</xdr:rowOff>
    </xdr:from>
    <xdr:to>
      <xdr:col>3</xdr:col>
      <xdr:colOff>449580</xdr:colOff>
      <xdr:row>29</xdr:row>
      <xdr:rowOff>38100</xdr:rowOff>
    </xdr:to>
    <xdr:pic>
      <xdr:nvPicPr>
        <xdr:cNvPr id="81" name="Graphic 80" descr="Cricket bat and ball with solid fill">
          <a:extLst>
            <a:ext uri="{FF2B5EF4-FFF2-40B4-BE49-F238E27FC236}">
              <a16:creationId xmlns:a16="http://schemas.microsoft.com/office/drawing/2014/main" id="{20EB7F28-8237-E337-2F4D-40C3BC66DE7C}"/>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042160" y="5105400"/>
          <a:ext cx="236220" cy="236220"/>
        </a:xfrm>
        <a:prstGeom prst="rect">
          <a:avLst/>
        </a:prstGeom>
      </xdr:spPr>
    </xdr:pic>
    <xdr:clientData/>
  </xdr:twoCellAnchor>
  <xdr:twoCellAnchor>
    <xdr:from>
      <xdr:col>6</xdr:col>
      <xdr:colOff>297180</xdr:colOff>
      <xdr:row>10</xdr:row>
      <xdr:rowOff>91440</xdr:rowOff>
    </xdr:from>
    <xdr:to>
      <xdr:col>11</xdr:col>
      <xdr:colOff>45720</xdr:colOff>
      <xdr:row>20</xdr:row>
      <xdr:rowOff>0</xdr:rowOff>
    </xdr:to>
    <xdr:sp macro="" textlink="">
      <xdr:nvSpPr>
        <xdr:cNvPr id="82" name="Rectangle: Rounded Corners 81">
          <a:extLst>
            <a:ext uri="{FF2B5EF4-FFF2-40B4-BE49-F238E27FC236}">
              <a16:creationId xmlns:a16="http://schemas.microsoft.com/office/drawing/2014/main" id="{671ADC65-7E4C-22FC-89DE-5174D487AFE1}"/>
            </a:ext>
          </a:extLst>
        </xdr:cNvPr>
        <xdr:cNvSpPr/>
      </xdr:nvSpPr>
      <xdr:spPr>
        <a:xfrm>
          <a:off x="3954780" y="1920240"/>
          <a:ext cx="2796540" cy="1737360"/>
        </a:xfrm>
        <a:prstGeom prst="roundRect">
          <a:avLst/>
        </a:prstGeom>
        <a:noFill/>
        <a:ln w="0">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6</xdr:col>
      <xdr:colOff>289560</xdr:colOff>
      <xdr:row>11</xdr:row>
      <xdr:rowOff>175260</xdr:rowOff>
    </xdr:from>
    <xdr:to>
      <xdr:col>10</xdr:col>
      <xdr:colOff>510540</xdr:colOff>
      <xdr:row>20</xdr:row>
      <xdr:rowOff>7620</xdr:rowOff>
    </xdr:to>
    <xdr:graphicFrame macro="">
      <xdr:nvGraphicFramePr>
        <xdr:cNvPr id="94" name="Chart 93">
          <a:extLst>
            <a:ext uri="{FF2B5EF4-FFF2-40B4-BE49-F238E27FC236}">
              <a16:creationId xmlns:a16="http://schemas.microsoft.com/office/drawing/2014/main" id="{A14539A2-4611-4C2F-9CB5-BF67834B3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266700</xdr:colOff>
      <xdr:row>5</xdr:row>
      <xdr:rowOff>53340</xdr:rowOff>
    </xdr:from>
    <xdr:to>
      <xdr:col>3</xdr:col>
      <xdr:colOff>388620</xdr:colOff>
      <xdr:row>5</xdr:row>
      <xdr:rowOff>175260</xdr:rowOff>
    </xdr:to>
    <xdr:sp macro="" textlink="">
      <xdr:nvSpPr>
        <xdr:cNvPr id="26" name="Oval 25">
          <a:extLst>
            <a:ext uri="{FF2B5EF4-FFF2-40B4-BE49-F238E27FC236}">
              <a16:creationId xmlns:a16="http://schemas.microsoft.com/office/drawing/2014/main" id="{11DAE0A9-E8F1-1F83-5993-9FE172EB18D7}"/>
            </a:ext>
          </a:extLst>
        </xdr:cNvPr>
        <xdr:cNvSpPr/>
      </xdr:nvSpPr>
      <xdr:spPr>
        <a:xfrm>
          <a:off x="2095500" y="967740"/>
          <a:ext cx="121920" cy="121920"/>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6</xdr:col>
      <xdr:colOff>152400</xdr:colOff>
      <xdr:row>5</xdr:row>
      <xdr:rowOff>45720</xdr:rowOff>
    </xdr:from>
    <xdr:to>
      <xdr:col>6</xdr:col>
      <xdr:colOff>274320</xdr:colOff>
      <xdr:row>5</xdr:row>
      <xdr:rowOff>182880</xdr:rowOff>
    </xdr:to>
    <xdr:sp macro="" textlink="">
      <xdr:nvSpPr>
        <xdr:cNvPr id="38" name="Oval 37">
          <a:extLst>
            <a:ext uri="{FF2B5EF4-FFF2-40B4-BE49-F238E27FC236}">
              <a16:creationId xmlns:a16="http://schemas.microsoft.com/office/drawing/2014/main" id="{D3DA530C-ABDF-440B-8902-E94306ACD231}"/>
            </a:ext>
          </a:extLst>
        </xdr:cNvPr>
        <xdr:cNvSpPr/>
      </xdr:nvSpPr>
      <xdr:spPr>
        <a:xfrm>
          <a:off x="3810000" y="960120"/>
          <a:ext cx="121920" cy="137160"/>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9</xdr:col>
      <xdr:colOff>0</xdr:colOff>
      <xdr:row>5</xdr:row>
      <xdr:rowOff>38100</xdr:rowOff>
    </xdr:from>
    <xdr:to>
      <xdr:col>9</xdr:col>
      <xdr:colOff>121920</xdr:colOff>
      <xdr:row>5</xdr:row>
      <xdr:rowOff>160020</xdr:rowOff>
    </xdr:to>
    <xdr:sp macro="" textlink="">
      <xdr:nvSpPr>
        <xdr:cNvPr id="40" name="Oval 39">
          <a:extLst>
            <a:ext uri="{FF2B5EF4-FFF2-40B4-BE49-F238E27FC236}">
              <a16:creationId xmlns:a16="http://schemas.microsoft.com/office/drawing/2014/main" id="{A18E744D-F8AB-43B9-B254-A541E50AE317}"/>
            </a:ext>
          </a:extLst>
        </xdr:cNvPr>
        <xdr:cNvSpPr/>
      </xdr:nvSpPr>
      <xdr:spPr>
        <a:xfrm>
          <a:off x="5486400" y="952500"/>
          <a:ext cx="121920" cy="121920"/>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11</xdr:col>
      <xdr:colOff>472440</xdr:colOff>
      <xdr:row>4</xdr:row>
      <xdr:rowOff>175260</xdr:rowOff>
    </xdr:from>
    <xdr:to>
      <xdr:col>11</xdr:col>
      <xdr:colOff>594360</xdr:colOff>
      <xdr:row>5</xdr:row>
      <xdr:rowOff>114300</xdr:rowOff>
    </xdr:to>
    <xdr:sp macro="" textlink="">
      <xdr:nvSpPr>
        <xdr:cNvPr id="41" name="Oval 40">
          <a:extLst>
            <a:ext uri="{FF2B5EF4-FFF2-40B4-BE49-F238E27FC236}">
              <a16:creationId xmlns:a16="http://schemas.microsoft.com/office/drawing/2014/main" id="{027DA395-348F-437B-8947-89031449F855}"/>
            </a:ext>
          </a:extLst>
        </xdr:cNvPr>
        <xdr:cNvSpPr/>
      </xdr:nvSpPr>
      <xdr:spPr>
        <a:xfrm>
          <a:off x="7178040" y="906780"/>
          <a:ext cx="121920" cy="121920"/>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14</xdr:col>
      <xdr:colOff>350520</xdr:colOff>
      <xdr:row>5</xdr:row>
      <xdr:rowOff>7620</xdr:rowOff>
    </xdr:from>
    <xdr:to>
      <xdr:col>14</xdr:col>
      <xdr:colOff>472440</xdr:colOff>
      <xdr:row>5</xdr:row>
      <xdr:rowOff>129540</xdr:rowOff>
    </xdr:to>
    <xdr:sp macro="" textlink="">
      <xdr:nvSpPr>
        <xdr:cNvPr id="52" name="Oval 51">
          <a:extLst>
            <a:ext uri="{FF2B5EF4-FFF2-40B4-BE49-F238E27FC236}">
              <a16:creationId xmlns:a16="http://schemas.microsoft.com/office/drawing/2014/main" id="{8AB72F47-FBE0-4904-8322-4B49053ABB62}"/>
            </a:ext>
          </a:extLst>
        </xdr:cNvPr>
        <xdr:cNvSpPr/>
      </xdr:nvSpPr>
      <xdr:spPr>
        <a:xfrm>
          <a:off x="8884920" y="922020"/>
          <a:ext cx="121920" cy="121920"/>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3</xdr:col>
      <xdr:colOff>220980</xdr:colOff>
      <xdr:row>10</xdr:row>
      <xdr:rowOff>175260</xdr:rowOff>
    </xdr:from>
    <xdr:to>
      <xdr:col>3</xdr:col>
      <xdr:colOff>342900</xdr:colOff>
      <xdr:row>11</xdr:row>
      <xdr:rowOff>114300</xdr:rowOff>
    </xdr:to>
    <xdr:sp macro="" textlink="">
      <xdr:nvSpPr>
        <xdr:cNvPr id="53" name="Oval 52">
          <a:extLst>
            <a:ext uri="{FF2B5EF4-FFF2-40B4-BE49-F238E27FC236}">
              <a16:creationId xmlns:a16="http://schemas.microsoft.com/office/drawing/2014/main" id="{ABE2FEE5-5646-4507-8802-2265747AD56B}"/>
            </a:ext>
          </a:extLst>
        </xdr:cNvPr>
        <xdr:cNvSpPr/>
      </xdr:nvSpPr>
      <xdr:spPr>
        <a:xfrm>
          <a:off x="2049780" y="2004060"/>
          <a:ext cx="121920" cy="121920"/>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6</xdr:col>
      <xdr:colOff>342900</xdr:colOff>
      <xdr:row>10</xdr:row>
      <xdr:rowOff>129540</xdr:rowOff>
    </xdr:from>
    <xdr:to>
      <xdr:col>8</xdr:col>
      <xdr:colOff>441960</xdr:colOff>
      <xdr:row>13</xdr:row>
      <xdr:rowOff>129540</xdr:rowOff>
    </xdr:to>
    <xdr:sp macro="" textlink="'Pivot Table'!C16">
      <xdr:nvSpPr>
        <xdr:cNvPr id="76" name="TextBox 75">
          <a:extLst>
            <a:ext uri="{FF2B5EF4-FFF2-40B4-BE49-F238E27FC236}">
              <a16:creationId xmlns:a16="http://schemas.microsoft.com/office/drawing/2014/main" id="{4E630ACB-CFCC-4C07-B0DE-646A61827734}"/>
            </a:ext>
          </a:extLst>
        </xdr:cNvPr>
        <xdr:cNvSpPr txBox="1"/>
      </xdr:nvSpPr>
      <xdr:spPr>
        <a:xfrm>
          <a:off x="4000500" y="1973580"/>
          <a:ext cx="131826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a:solidFill>
                <a:sysClr val="windowText" lastClr="000000"/>
              </a:solidFill>
              <a:latin typeface="Dubai Light" panose="020B0303030403030204" pitchFamily="34" charset="-78"/>
              <a:cs typeface="Dubai Light" panose="020B0303030403030204" pitchFamily="34" charset="-78"/>
            </a:rPr>
            <a:t>Sales</a:t>
          </a:r>
          <a:r>
            <a:rPr lang="en-IN" sz="1100" b="1" kern="1200" baseline="0">
              <a:solidFill>
                <a:sysClr val="windowText" lastClr="000000"/>
              </a:solidFill>
              <a:latin typeface="Dubai Light" panose="020B0303030403030204" pitchFamily="34" charset="-78"/>
              <a:cs typeface="Dubai Light" panose="020B0303030403030204" pitchFamily="34" charset="-78"/>
            </a:rPr>
            <a:t> By Region</a:t>
          </a:r>
          <a:endParaRPr lang="en-IN" sz="1100" b="1" kern="1200">
            <a:solidFill>
              <a:sysClr val="windowText" lastClr="000000"/>
            </a:solidFill>
            <a:latin typeface="Dubai Light" panose="020B0303030403030204" pitchFamily="34" charset="-78"/>
            <a:cs typeface="Dubai Light" panose="020B0303030403030204" pitchFamily="34" charset="-78"/>
          </a:endParaRPr>
        </a:p>
      </xdr:txBody>
    </xdr:sp>
    <xdr:clientData/>
  </xdr:twoCellAnchor>
  <xdr:twoCellAnchor>
    <xdr:from>
      <xdr:col>11</xdr:col>
      <xdr:colOff>121920</xdr:colOff>
      <xdr:row>10</xdr:row>
      <xdr:rowOff>68580</xdr:rowOff>
    </xdr:from>
    <xdr:to>
      <xdr:col>17</xdr:col>
      <xdr:colOff>15240</xdr:colOff>
      <xdr:row>20</xdr:row>
      <xdr:rowOff>22860</xdr:rowOff>
    </xdr:to>
    <xdr:grpSp>
      <xdr:nvGrpSpPr>
        <xdr:cNvPr id="78" name="Group 77">
          <a:extLst>
            <a:ext uri="{FF2B5EF4-FFF2-40B4-BE49-F238E27FC236}">
              <a16:creationId xmlns:a16="http://schemas.microsoft.com/office/drawing/2014/main" id="{8FB5B99F-7763-411C-84E9-2B57D6C771D9}"/>
            </a:ext>
          </a:extLst>
        </xdr:cNvPr>
        <xdr:cNvGrpSpPr/>
      </xdr:nvGrpSpPr>
      <xdr:grpSpPr>
        <a:xfrm>
          <a:off x="6827520" y="1912620"/>
          <a:ext cx="3550920" cy="1783080"/>
          <a:chOff x="3924300" y="899160"/>
          <a:chExt cx="1447800" cy="982980"/>
        </a:xfrm>
        <a:noFill/>
      </xdr:grpSpPr>
      <xdr:sp macro="" textlink="">
        <xdr:nvSpPr>
          <xdr:cNvPr id="80" name="Rectangle: Rounded Corners 79">
            <a:extLst>
              <a:ext uri="{FF2B5EF4-FFF2-40B4-BE49-F238E27FC236}">
                <a16:creationId xmlns:a16="http://schemas.microsoft.com/office/drawing/2014/main" id="{0D465E1B-1118-A5DC-FC81-F70A1FD69114}"/>
              </a:ext>
            </a:extLst>
          </xdr:cNvPr>
          <xdr:cNvSpPr/>
        </xdr:nvSpPr>
        <xdr:spPr>
          <a:xfrm>
            <a:off x="3924300" y="899160"/>
            <a:ext cx="1447800" cy="982980"/>
          </a:xfrm>
          <a:prstGeom prst="roundRect">
            <a:avLst/>
          </a:prstGeom>
          <a:grpFill/>
          <a:ln w="0">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nvGrpSpPr>
          <xdr:cNvPr id="87" name="Group 86">
            <a:extLst>
              <a:ext uri="{FF2B5EF4-FFF2-40B4-BE49-F238E27FC236}">
                <a16:creationId xmlns:a16="http://schemas.microsoft.com/office/drawing/2014/main" id="{63916923-5F09-D25B-5BF5-E1A72126C972}"/>
              </a:ext>
            </a:extLst>
          </xdr:cNvPr>
          <xdr:cNvGrpSpPr/>
        </xdr:nvGrpSpPr>
        <xdr:grpSpPr>
          <a:xfrm>
            <a:off x="4030980" y="944880"/>
            <a:ext cx="1234440" cy="914400"/>
            <a:chOff x="3977640" y="937260"/>
            <a:chExt cx="1234440" cy="914400"/>
          </a:xfrm>
          <a:grpFill/>
        </xdr:grpSpPr>
        <xdr:grpSp>
          <xdr:nvGrpSpPr>
            <xdr:cNvPr id="88" name="Group 87">
              <a:extLst>
                <a:ext uri="{FF2B5EF4-FFF2-40B4-BE49-F238E27FC236}">
                  <a16:creationId xmlns:a16="http://schemas.microsoft.com/office/drawing/2014/main" id="{99786F8C-7060-075C-E054-29EE261A0DF7}"/>
                </a:ext>
              </a:extLst>
            </xdr:cNvPr>
            <xdr:cNvGrpSpPr/>
          </xdr:nvGrpSpPr>
          <xdr:grpSpPr>
            <a:xfrm>
              <a:off x="4053840" y="937260"/>
              <a:ext cx="929640" cy="335280"/>
              <a:chOff x="2514600" y="952500"/>
              <a:chExt cx="929640" cy="335280"/>
            </a:xfrm>
            <a:grpFill/>
          </xdr:grpSpPr>
          <xdr:sp macro="" textlink="'Pivot Table'!C16">
            <xdr:nvSpPr>
              <xdr:cNvPr id="93" name="TextBox 92">
                <a:extLst>
                  <a:ext uri="{FF2B5EF4-FFF2-40B4-BE49-F238E27FC236}">
                    <a16:creationId xmlns:a16="http://schemas.microsoft.com/office/drawing/2014/main" id="{9CD9F6E0-0090-9A99-0DDF-7E1865395D9B}"/>
                  </a:ext>
                </a:extLst>
              </xdr:cNvPr>
              <xdr:cNvSpPr txBox="1"/>
            </xdr:nvSpPr>
            <xdr:spPr>
              <a:xfrm>
                <a:off x="2598420" y="952500"/>
                <a:ext cx="845820" cy="3352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a:solidFill>
                      <a:schemeClr val="bg1"/>
                    </a:solidFill>
                    <a:latin typeface="Dubai Light" panose="020B0303030403030204" pitchFamily="34" charset="-78"/>
                    <a:cs typeface="Dubai Light" panose="020B0303030403030204" pitchFamily="34" charset="-78"/>
                  </a:rPr>
                  <a:t>On</a:t>
                </a:r>
                <a:r>
                  <a:rPr lang="en-IN" sz="1100" b="1" kern="1200" baseline="0">
                    <a:solidFill>
                      <a:schemeClr val="bg1"/>
                    </a:solidFill>
                    <a:latin typeface="Dubai Light" panose="020B0303030403030204" pitchFamily="34" charset="-78"/>
                    <a:cs typeface="Dubai Light" panose="020B0303030403030204" pitchFamily="34" charset="-78"/>
                  </a:rPr>
                  <a:t> Time</a:t>
                </a:r>
                <a:endParaRPr lang="en-IN" sz="1100" b="1" kern="1200">
                  <a:solidFill>
                    <a:schemeClr val="bg1"/>
                  </a:solidFill>
                  <a:latin typeface="Dubai Light" panose="020B0303030403030204" pitchFamily="34" charset="-78"/>
                  <a:cs typeface="Dubai Light" panose="020B0303030403030204" pitchFamily="34" charset="-78"/>
                </a:endParaRPr>
              </a:p>
            </xdr:txBody>
          </xdr:sp>
          <xdr:sp macro="" textlink="">
            <xdr:nvSpPr>
              <xdr:cNvPr id="95" name="Oval 94">
                <a:extLst>
                  <a:ext uri="{FF2B5EF4-FFF2-40B4-BE49-F238E27FC236}">
                    <a16:creationId xmlns:a16="http://schemas.microsoft.com/office/drawing/2014/main" id="{E10F8448-88DF-F06C-4872-BEB851D0AC00}"/>
                  </a:ext>
                </a:extLst>
              </xdr:cNvPr>
              <xdr:cNvSpPr/>
            </xdr:nvSpPr>
            <xdr:spPr>
              <a:xfrm flipH="1" flipV="1">
                <a:off x="2514600" y="1028700"/>
                <a:ext cx="114300" cy="10668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solidFill>
                    <a:schemeClr val="accent5">
                      <a:lumMod val="50000"/>
                    </a:schemeClr>
                  </a:solidFill>
                </a:endParaRPr>
              </a:p>
            </xdr:txBody>
          </xdr:sp>
        </xdr:grpSp>
        <xdr:sp macro="" textlink="'Pivot Table'!C16">
          <xdr:nvSpPr>
            <xdr:cNvPr id="89" name="TextBox 88">
              <a:extLst>
                <a:ext uri="{FF2B5EF4-FFF2-40B4-BE49-F238E27FC236}">
                  <a16:creationId xmlns:a16="http://schemas.microsoft.com/office/drawing/2014/main" id="{33E5A2AC-A689-E5FD-3B80-3E0A443AB3FA}"/>
                </a:ext>
              </a:extLst>
            </xdr:cNvPr>
            <xdr:cNvSpPr txBox="1"/>
          </xdr:nvSpPr>
          <xdr:spPr>
            <a:xfrm>
              <a:off x="3977640" y="1154168"/>
              <a:ext cx="1234440" cy="4502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kern="1200">
                  <a:solidFill>
                    <a:schemeClr val="bg1"/>
                  </a:solidFill>
                  <a:latin typeface="Dubai Light" panose="020B0303030403030204" pitchFamily="34" charset="-78"/>
                  <a:cs typeface="Dubai Light" panose="020B0303030403030204" pitchFamily="34" charset="-78"/>
                </a:rPr>
                <a:t>$2,1</a:t>
              </a:r>
            </a:p>
          </xdr:txBody>
        </xdr:sp>
        <xdr:sp macro="" textlink="'Pivot Table'!C16">
          <xdr:nvSpPr>
            <xdr:cNvPr id="90" name="TextBox 89">
              <a:extLst>
                <a:ext uri="{FF2B5EF4-FFF2-40B4-BE49-F238E27FC236}">
                  <a16:creationId xmlns:a16="http://schemas.microsoft.com/office/drawing/2014/main" id="{A8B40981-FDB5-73E5-9539-788F5F48516E}"/>
                </a:ext>
              </a:extLst>
            </xdr:cNvPr>
            <xdr:cNvSpPr txBox="1"/>
          </xdr:nvSpPr>
          <xdr:spPr>
            <a:xfrm>
              <a:off x="4191000" y="1623060"/>
              <a:ext cx="845820" cy="2286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a:solidFill>
                    <a:schemeClr val="bg1"/>
                  </a:solidFill>
                  <a:latin typeface="Dubai Light" panose="020B0303030403030204" pitchFamily="34" charset="-78"/>
                  <a:cs typeface="Dubai Light" panose="020B0303030403030204" pitchFamily="34" charset="-78"/>
                </a:rPr>
                <a:t>East</a:t>
              </a:r>
              <a:r>
                <a:rPr lang="en-IN" sz="1100" b="1" kern="1200" baseline="0">
                  <a:solidFill>
                    <a:schemeClr val="bg1"/>
                  </a:solidFill>
                  <a:latin typeface="Dubai Light" panose="020B0303030403030204" pitchFamily="34" charset="-78"/>
                  <a:cs typeface="Dubai Light" panose="020B0303030403030204" pitchFamily="34" charset="-78"/>
                </a:rPr>
                <a:t> Region</a:t>
              </a:r>
              <a:endParaRPr lang="en-IN" sz="1100" b="1" kern="1200">
                <a:solidFill>
                  <a:schemeClr val="bg1"/>
                </a:solidFill>
                <a:latin typeface="Dubai Light" panose="020B0303030403030204" pitchFamily="34" charset="-78"/>
                <a:cs typeface="Dubai Light" panose="020B0303030403030204" pitchFamily="34" charset="-78"/>
              </a:endParaRPr>
            </a:p>
          </xdr:txBody>
        </xdr:sp>
      </xdr:grpSp>
    </xdr:grpSp>
    <xdr:clientData/>
  </xdr:twoCellAnchor>
  <xdr:twoCellAnchor>
    <xdr:from>
      <xdr:col>11</xdr:col>
      <xdr:colOff>205740</xdr:colOff>
      <xdr:row>10</xdr:row>
      <xdr:rowOff>114300</xdr:rowOff>
    </xdr:from>
    <xdr:to>
      <xdr:col>14</xdr:col>
      <xdr:colOff>243840</xdr:colOff>
      <xdr:row>12</xdr:row>
      <xdr:rowOff>7620</xdr:rowOff>
    </xdr:to>
    <xdr:sp macro="" textlink="'Pivot Table'!C16">
      <xdr:nvSpPr>
        <xdr:cNvPr id="96" name="TextBox 95">
          <a:extLst>
            <a:ext uri="{FF2B5EF4-FFF2-40B4-BE49-F238E27FC236}">
              <a16:creationId xmlns:a16="http://schemas.microsoft.com/office/drawing/2014/main" id="{E9EE43F1-8E38-42F4-9AB6-EE42F1A34173}"/>
            </a:ext>
          </a:extLst>
        </xdr:cNvPr>
        <xdr:cNvSpPr txBox="1"/>
      </xdr:nvSpPr>
      <xdr:spPr>
        <a:xfrm>
          <a:off x="6911340" y="1958340"/>
          <a:ext cx="18669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baseline="0">
              <a:solidFill>
                <a:sysClr val="windowText" lastClr="000000"/>
              </a:solidFill>
              <a:latin typeface="Dubai Light" panose="020B0303030403030204" pitchFamily="34" charset="-78"/>
              <a:cs typeface="Dubai Light" panose="020B0303030403030204" pitchFamily="34" charset="-78"/>
            </a:rPr>
            <a:t>Ranking By Regions Managers</a:t>
          </a:r>
          <a:endParaRPr lang="en-IN" sz="1100" b="1" kern="1200">
            <a:solidFill>
              <a:sysClr val="windowText" lastClr="000000"/>
            </a:solidFill>
            <a:latin typeface="Dubai Light" panose="020B0303030403030204" pitchFamily="34" charset="-78"/>
            <a:cs typeface="Dubai Light" panose="020B0303030403030204" pitchFamily="34" charset="-78"/>
          </a:endParaRPr>
        </a:p>
      </xdr:txBody>
    </xdr:sp>
    <xdr:clientData/>
  </xdr:twoCellAnchor>
  <xdr:twoCellAnchor>
    <xdr:from>
      <xdr:col>11</xdr:col>
      <xdr:colOff>350520</xdr:colOff>
      <xdr:row>17</xdr:row>
      <xdr:rowOff>175260</xdr:rowOff>
    </xdr:from>
    <xdr:to>
      <xdr:col>12</xdr:col>
      <xdr:colOff>586740</xdr:colOff>
      <xdr:row>19</xdr:row>
      <xdr:rowOff>144780</xdr:rowOff>
    </xdr:to>
    <xdr:sp macro="" textlink="'Pivot Table'!$K$6">
      <xdr:nvSpPr>
        <xdr:cNvPr id="97" name="TextBox 96">
          <a:extLst>
            <a:ext uri="{FF2B5EF4-FFF2-40B4-BE49-F238E27FC236}">
              <a16:creationId xmlns:a16="http://schemas.microsoft.com/office/drawing/2014/main" id="{0FC32474-E86A-4BD6-BF03-087FA4850C8A}"/>
            </a:ext>
          </a:extLst>
        </xdr:cNvPr>
        <xdr:cNvSpPr txBox="1"/>
      </xdr:nvSpPr>
      <xdr:spPr>
        <a:xfrm>
          <a:off x="7056120" y="3299460"/>
          <a:ext cx="84582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9A1D80D-B011-4051-8E64-87D8CA1D94E9}" type="TxLink">
            <a:rPr lang="en-US" sz="1100" b="1" i="0" u="none" strike="noStrike" kern="1200">
              <a:solidFill>
                <a:srgbClr val="181C14"/>
              </a:solidFill>
              <a:latin typeface="Dubai Light" panose="020B0303030403030204" pitchFamily="34" charset="-78"/>
              <a:ea typeface="+mn-ea"/>
              <a:cs typeface="Dubai Light" panose="020B0303030403030204" pitchFamily="34" charset="-78"/>
            </a:rPr>
            <a:pPr marL="0" indent="0"/>
            <a:t>Mark Davis</a:t>
          </a:fld>
          <a:endParaRPr lang="en-IN" sz="1100" b="1" kern="1200">
            <a:solidFill>
              <a:srgbClr val="181C14"/>
            </a:solidFill>
            <a:latin typeface="Dubai Light" panose="020B0303030403030204" pitchFamily="34" charset="-78"/>
            <a:ea typeface="+mn-ea"/>
            <a:cs typeface="Dubai Light" panose="020B0303030403030204" pitchFamily="34" charset="-78"/>
          </a:endParaRPr>
        </a:p>
      </xdr:txBody>
    </xdr:sp>
    <xdr:clientData/>
  </xdr:twoCellAnchor>
  <xdr:twoCellAnchor>
    <xdr:from>
      <xdr:col>11</xdr:col>
      <xdr:colOff>350520</xdr:colOff>
      <xdr:row>16</xdr:row>
      <xdr:rowOff>2540</xdr:rowOff>
    </xdr:from>
    <xdr:to>
      <xdr:col>12</xdr:col>
      <xdr:colOff>586740</xdr:colOff>
      <xdr:row>17</xdr:row>
      <xdr:rowOff>154940</xdr:rowOff>
    </xdr:to>
    <xdr:sp macro="" textlink="'Pivot Table'!$K$7">
      <xdr:nvSpPr>
        <xdr:cNvPr id="98" name="TextBox 97">
          <a:extLst>
            <a:ext uri="{FF2B5EF4-FFF2-40B4-BE49-F238E27FC236}">
              <a16:creationId xmlns:a16="http://schemas.microsoft.com/office/drawing/2014/main" id="{C576B912-04A1-6478-CB51-43423810B61B}"/>
            </a:ext>
          </a:extLst>
        </xdr:cNvPr>
        <xdr:cNvSpPr txBox="1"/>
      </xdr:nvSpPr>
      <xdr:spPr>
        <a:xfrm>
          <a:off x="7056120" y="2943860"/>
          <a:ext cx="84582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8370CFC-D67F-4099-B8B7-3DA7DA80B226}" type="TxLink">
            <a:rPr lang="en-US" sz="1100" b="1" i="0" u="none" strike="noStrike" kern="1200">
              <a:solidFill>
                <a:srgbClr val="181C14"/>
              </a:solidFill>
              <a:latin typeface="Dubai Light" panose="020B0303030403030204" pitchFamily="34" charset="-78"/>
              <a:ea typeface="+mn-ea"/>
              <a:cs typeface="Dubai Light" panose="020B0303030403030204" pitchFamily="34" charset="-78"/>
            </a:rPr>
            <a:pPr marL="0" indent="0"/>
            <a:t>Lisa White</a:t>
          </a:fld>
          <a:endParaRPr lang="en-IN" sz="1100" b="1" kern="1200">
            <a:solidFill>
              <a:srgbClr val="181C14"/>
            </a:solidFill>
            <a:latin typeface="Dubai Light" panose="020B0303030403030204" pitchFamily="34" charset="-78"/>
            <a:ea typeface="+mn-ea"/>
            <a:cs typeface="Dubai Light" panose="020B0303030403030204" pitchFamily="34" charset="-78"/>
          </a:endParaRPr>
        </a:p>
      </xdr:txBody>
    </xdr:sp>
    <xdr:clientData/>
  </xdr:twoCellAnchor>
  <xdr:twoCellAnchor>
    <xdr:from>
      <xdr:col>11</xdr:col>
      <xdr:colOff>350520</xdr:colOff>
      <xdr:row>14</xdr:row>
      <xdr:rowOff>12700</xdr:rowOff>
    </xdr:from>
    <xdr:to>
      <xdr:col>13</xdr:col>
      <xdr:colOff>144780</xdr:colOff>
      <xdr:row>15</xdr:row>
      <xdr:rowOff>165100</xdr:rowOff>
    </xdr:to>
    <xdr:sp macro="" textlink="'Pivot Table'!$K$8">
      <xdr:nvSpPr>
        <xdr:cNvPr id="99" name="TextBox 98">
          <a:extLst>
            <a:ext uri="{FF2B5EF4-FFF2-40B4-BE49-F238E27FC236}">
              <a16:creationId xmlns:a16="http://schemas.microsoft.com/office/drawing/2014/main" id="{C741EE29-38BE-C6CE-3D15-9557F1431F76}"/>
            </a:ext>
          </a:extLst>
        </xdr:cNvPr>
        <xdr:cNvSpPr txBox="1"/>
      </xdr:nvSpPr>
      <xdr:spPr>
        <a:xfrm>
          <a:off x="7056120" y="2588260"/>
          <a:ext cx="101346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1629B14-8B10-4ADC-86CF-D6CED2D3556E}" type="TxLink">
            <a:rPr lang="en-US" sz="1100" b="1" i="0" u="none" strike="noStrike" kern="1200">
              <a:solidFill>
                <a:srgbClr val="181C14"/>
              </a:solidFill>
              <a:latin typeface="Dubai Light" panose="020B0303030403030204" pitchFamily="34" charset="-78"/>
              <a:ea typeface="+mn-ea"/>
              <a:cs typeface="Dubai Light" panose="020B0303030403030204" pitchFamily="34" charset="-78"/>
            </a:rPr>
            <a:pPr marL="0" indent="0"/>
            <a:t>Sarah Johnson</a:t>
          </a:fld>
          <a:endParaRPr lang="en-IN" sz="1100" b="1" kern="1200">
            <a:solidFill>
              <a:srgbClr val="181C14"/>
            </a:solidFill>
            <a:latin typeface="Dubai Light" panose="020B0303030403030204" pitchFamily="34" charset="-78"/>
            <a:ea typeface="+mn-ea"/>
            <a:cs typeface="Dubai Light" panose="020B0303030403030204" pitchFamily="34" charset="-78"/>
          </a:endParaRPr>
        </a:p>
      </xdr:txBody>
    </xdr:sp>
    <xdr:clientData/>
  </xdr:twoCellAnchor>
  <xdr:twoCellAnchor>
    <xdr:from>
      <xdr:col>11</xdr:col>
      <xdr:colOff>350520</xdr:colOff>
      <xdr:row>12</xdr:row>
      <xdr:rowOff>22860</xdr:rowOff>
    </xdr:from>
    <xdr:to>
      <xdr:col>12</xdr:col>
      <xdr:colOff>586740</xdr:colOff>
      <xdr:row>13</xdr:row>
      <xdr:rowOff>175260</xdr:rowOff>
    </xdr:to>
    <xdr:sp macro="" textlink="'Pivot Table'!$K$9">
      <xdr:nvSpPr>
        <xdr:cNvPr id="100" name="TextBox 99">
          <a:extLst>
            <a:ext uri="{FF2B5EF4-FFF2-40B4-BE49-F238E27FC236}">
              <a16:creationId xmlns:a16="http://schemas.microsoft.com/office/drawing/2014/main" id="{1A4BC2C8-04EC-D231-1A46-3C7B7E2DDDD8}"/>
            </a:ext>
          </a:extLst>
        </xdr:cNvPr>
        <xdr:cNvSpPr txBox="1"/>
      </xdr:nvSpPr>
      <xdr:spPr>
        <a:xfrm>
          <a:off x="7056120" y="2232660"/>
          <a:ext cx="84582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3986DD9-282C-4B15-9FA9-EA88D7FD475E}" type="TxLink">
            <a:rPr lang="en-US" sz="1100" b="1" i="0" u="none" strike="noStrike" kern="1200">
              <a:solidFill>
                <a:srgbClr val="181C14"/>
              </a:solidFill>
              <a:latin typeface="Dubai Light" panose="020B0303030403030204" pitchFamily="34" charset="-78"/>
              <a:ea typeface="+mn-ea"/>
              <a:cs typeface="Dubai Light" panose="020B0303030403030204" pitchFamily="34" charset="-78"/>
            </a:rPr>
            <a:pPr marL="0" indent="0"/>
            <a:t>Tom Brown</a:t>
          </a:fld>
          <a:endParaRPr lang="en-IN" sz="1100" b="1" kern="1200">
            <a:solidFill>
              <a:srgbClr val="181C14"/>
            </a:solidFill>
            <a:latin typeface="Dubai Light" panose="020B0303030403030204" pitchFamily="34" charset="-78"/>
            <a:ea typeface="+mn-ea"/>
            <a:cs typeface="Dubai Light" panose="020B0303030403030204" pitchFamily="34" charset="-78"/>
          </a:endParaRPr>
        </a:p>
      </xdr:txBody>
    </xdr:sp>
    <xdr:clientData/>
  </xdr:twoCellAnchor>
  <xdr:twoCellAnchor>
    <xdr:from>
      <xdr:col>15</xdr:col>
      <xdr:colOff>0</xdr:colOff>
      <xdr:row>18</xdr:row>
      <xdr:rowOff>22860</xdr:rowOff>
    </xdr:from>
    <xdr:to>
      <xdr:col>16</xdr:col>
      <xdr:colOff>236220</xdr:colOff>
      <xdr:row>19</xdr:row>
      <xdr:rowOff>175260</xdr:rowOff>
    </xdr:to>
    <xdr:sp macro="" textlink="'Pivot Table'!L6">
      <xdr:nvSpPr>
        <xdr:cNvPr id="101" name="TextBox 100">
          <a:extLst>
            <a:ext uri="{FF2B5EF4-FFF2-40B4-BE49-F238E27FC236}">
              <a16:creationId xmlns:a16="http://schemas.microsoft.com/office/drawing/2014/main" id="{818BFCB8-F4D4-60D9-8D9A-B115B24D39A6}"/>
            </a:ext>
          </a:extLst>
        </xdr:cNvPr>
        <xdr:cNvSpPr txBox="1"/>
      </xdr:nvSpPr>
      <xdr:spPr>
        <a:xfrm>
          <a:off x="9144000" y="3329940"/>
          <a:ext cx="84582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21D8DA2-C6C4-4306-861C-55FD093CFC73}" type="TxLink">
            <a:rPr lang="en-US" sz="1100" b="1" i="0" u="none" strike="noStrike" kern="1200">
              <a:solidFill>
                <a:sysClr val="windowText" lastClr="000000"/>
              </a:solidFill>
              <a:latin typeface="Dubai Light" panose="020B0303030403030204" pitchFamily="34" charset="-78"/>
              <a:ea typeface="+mn-ea"/>
              <a:cs typeface="Dubai Light" panose="020B0303030403030204" pitchFamily="34" charset="-78"/>
            </a:rPr>
            <a:pPr marL="0" indent="0"/>
            <a:t> $43,680 </a:t>
          </a:fld>
          <a:endParaRPr lang="en-IN" sz="1100" b="1" kern="1200">
            <a:solidFill>
              <a:sysClr val="windowText" lastClr="000000"/>
            </a:solidFill>
            <a:latin typeface="Dubai Light" panose="020B0303030403030204" pitchFamily="34" charset="-78"/>
            <a:ea typeface="+mn-ea"/>
            <a:cs typeface="Dubai Light" panose="020B0303030403030204" pitchFamily="34" charset="-78"/>
          </a:endParaRPr>
        </a:p>
      </xdr:txBody>
    </xdr:sp>
    <xdr:clientData/>
  </xdr:twoCellAnchor>
  <xdr:twoCellAnchor>
    <xdr:from>
      <xdr:col>15</xdr:col>
      <xdr:colOff>0</xdr:colOff>
      <xdr:row>16</xdr:row>
      <xdr:rowOff>10160</xdr:rowOff>
    </xdr:from>
    <xdr:to>
      <xdr:col>16</xdr:col>
      <xdr:colOff>236220</xdr:colOff>
      <xdr:row>17</xdr:row>
      <xdr:rowOff>162560</xdr:rowOff>
    </xdr:to>
    <xdr:sp macro="" textlink="'Pivot Table'!L7">
      <xdr:nvSpPr>
        <xdr:cNvPr id="102" name="TextBox 101">
          <a:extLst>
            <a:ext uri="{FF2B5EF4-FFF2-40B4-BE49-F238E27FC236}">
              <a16:creationId xmlns:a16="http://schemas.microsoft.com/office/drawing/2014/main" id="{2985A8F1-E175-830D-3420-88B4F8C3F846}"/>
            </a:ext>
          </a:extLst>
        </xdr:cNvPr>
        <xdr:cNvSpPr txBox="1"/>
      </xdr:nvSpPr>
      <xdr:spPr>
        <a:xfrm>
          <a:off x="9144000" y="2951480"/>
          <a:ext cx="84582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52C55C6-6717-4EDB-902B-8FC83241AA90}" type="TxLink">
            <a:rPr lang="en-US" sz="1100" b="1" i="0" u="none" strike="noStrike" kern="1200">
              <a:solidFill>
                <a:sysClr val="windowText" lastClr="000000"/>
              </a:solidFill>
              <a:latin typeface="Dubai Light" panose="020B0303030403030204" pitchFamily="34" charset="-78"/>
              <a:ea typeface="+mn-ea"/>
              <a:cs typeface="Dubai Light" panose="020B0303030403030204" pitchFamily="34" charset="-78"/>
            </a:rPr>
            <a:pPr marL="0" indent="0"/>
            <a:t> $48,099 </a:t>
          </a:fld>
          <a:endParaRPr lang="en-IN" sz="1100" b="1" kern="1200">
            <a:solidFill>
              <a:sysClr val="windowText" lastClr="000000"/>
            </a:solidFill>
            <a:latin typeface="Dubai Light" panose="020B0303030403030204" pitchFamily="34" charset="-78"/>
            <a:ea typeface="+mn-ea"/>
            <a:cs typeface="Dubai Light" panose="020B0303030403030204" pitchFamily="34" charset="-78"/>
          </a:endParaRPr>
        </a:p>
      </xdr:txBody>
    </xdr:sp>
    <xdr:clientData/>
  </xdr:twoCellAnchor>
  <xdr:twoCellAnchor>
    <xdr:from>
      <xdr:col>15</xdr:col>
      <xdr:colOff>0</xdr:colOff>
      <xdr:row>13</xdr:row>
      <xdr:rowOff>180340</xdr:rowOff>
    </xdr:from>
    <xdr:to>
      <xdr:col>16</xdr:col>
      <xdr:colOff>236220</xdr:colOff>
      <xdr:row>15</xdr:row>
      <xdr:rowOff>149860</xdr:rowOff>
    </xdr:to>
    <xdr:sp macro="" textlink="'Pivot Table'!L8">
      <xdr:nvSpPr>
        <xdr:cNvPr id="103" name="TextBox 102">
          <a:extLst>
            <a:ext uri="{FF2B5EF4-FFF2-40B4-BE49-F238E27FC236}">
              <a16:creationId xmlns:a16="http://schemas.microsoft.com/office/drawing/2014/main" id="{B916FE15-BF5C-4D03-240D-A2BB82FE58AA}"/>
            </a:ext>
          </a:extLst>
        </xdr:cNvPr>
        <xdr:cNvSpPr txBox="1"/>
      </xdr:nvSpPr>
      <xdr:spPr>
        <a:xfrm>
          <a:off x="9144000" y="2573020"/>
          <a:ext cx="84582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7FA880E-EC21-457B-9C9A-E933D83BDD74}" type="TxLink">
            <a:rPr lang="en-US" sz="1100" b="1" i="0" u="none" strike="noStrike" kern="1200">
              <a:solidFill>
                <a:sysClr val="windowText" lastClr="000000"/>
              </a:solidFill>
              <a:latin typeface="Dubai Light" panose="020B0303030403030204" pitchFamily="34" charset="-78"/>
              <a:ea typeface="+mn-ea"/>
              <a:cs typeface="Dubai Light" panose="020B0303030403030204" pitchFamily="34" charset="-78"/>
            </a:rPr>
            <a:pPr marL="0" indent="0"/>
            <a:t> $52,442 </a:t>
          </a:fld>
          <a:endParaRPr lang="en-IN" sz="1100" b="1" kern="1200">
            <a:solidFill>
              <a:sysClr val="windowText" lastClr="000000"/>
            </a:solidFill>
            <a:latin typeface="Dubai Light" panose="020B0303030403030204" pitchFamily="34" charset="-78"/>
            <a:ea typeface="+mn-ea"/>
            <a:cs typeface="Dubai Light" panose="020B0303030403030204" pitchFamily="34" charset="-78"/>
          </a:endParaRPr>
        </a:p>
      </xdr:txBody>
    </xdr:sp>
    <xdr:clientData/>
  </xdr:twoCellAnchor>
  <xdr:twoCellAnchor>
    <xdr:from>
      <xdr:col>15</xdr:col>
      <xdr:colOff>0</xdr:colOff>
      <xdr:row>11</xdr:row>
      <xdr:rowOff>167640</xdr:rowOff>
    </xdr:from>
    <xdr:to>
      <xdr:col>16</xdr:col>
      <xdr:colOff>106680</xdr:colOff>
      <xdr:row>13</xdr:row>
      <xdr:rowOff>137160</xdr:rowOff>
    </xdr:to>
    <xdr:sp macro="" textlink="'Pivot Table'!L9">
      <xdr:nvSpPr>
        <xdr:cNvPr id="104" name="TextBox 103">
          <a:extLst>
            <a:ext uri="{FF2B5EF4-FFF2-40B4-BE49-F238E27FC236}">
              <a16:creationId xmlns:a16="http://schemas.microsoft.com/office/drawing/2014/main" id="{97C9055A-442B-66DB-28B7-5C6AF1EF0A37}"/>
            </a:ext>
          </a:extLst>
        </xdr:cNvPr>
        <xdr:cNvSpPr txBox="1"/>
      </xdr:nvSpPr>
      <xdr:spPr>
        <a:xfrm>
          <a:off x="9144000" y="2194560"/>
          <a:ext cx="71628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A656291-63AC-47F0-9019-9C5976552896}" type="TxLink">
            <a:rPr lang="en-US" sz="1100" b="1" i="0" u="none" strike="noStrike" kern="1200">
              <a:solidFill>
                <a:sysClr val="windowText" lastClr="000000"/>
              </a:solidFill>
              <a:latin typeface="Dubai Light" panose="020B0303030403030204" pitchFamily="34" charset="-78"/>
              <a:ea typeface="+mn-ea"/>
              <a:cs typeface="Dubai Light" panose="020B0303030403030204" pitchFamily="34" charset="-78"/>
            </a:rPr>
            <a:pPr marL="0" indent="0"/>
            <a:t> $64,551 </a:t>
          </a:fld>
          <a:endParaRPr lang="en-IN" sz="1100" b="1" kern="1200">
            <a:solidFill>
              <a:sysClr val="windowText" lastClr="000000"/>
            </a:solidFill>
            <a:latin typeface="Dubai Light" panose="020B0303030403030204" pitchFamily="34" charset="-78"/>
            <a:ea typeface="+mn-ea"/>
            <a:cs typeface="Dubai Light" panose="020B0303030403030204" pitchFamily="34" charset="-78"/>
          </a:endParaRPr>
        </a:p>
      </xdr:txBody>
    </xdr:sp>
    <xdr:clientData/>
  </xdr:twoCellAnchor>
  <xdr:twoCellAnchor>
    <xdr:from>
      <xdr:col>11</xdr:col>
      <xdr:colOff>190500</xdr:colOff>
      <xdr:row>12</xdr:row>
      <xdr:rowOff>91440</xdr:rowOff>
    </xdr:from>
    <xdr:to>
      <xdr:col>11</xdr:col>
      <xdr:colOff>396240</xdr:colOff>
      <xdr:row>13</xdr:row>
      <xdr:rowOff>106680</xdr:rowOff>
    </xdr:to>
    <xdr:sp macro="" textlink="">
      <xdr:nvSpPr>
        <xdr:cNvPr id="109" name="Oval 108">
          <a:extLst>
            <a:ext uri="{FF2B5EF4-FFF2-40B4-BE49-F238E27FC236}">
              <a16:creationId xmlns:a16="http://schemas.microsoft.com/office/drawing/2014/main" id="{63C61A43-F472-E4AE-A08E-A7B8117CB819}"/>
            </a:ext>
          </a:extLst>
        </xdr:cNvPr>
        <xdr:cNvSpPr/>
      </xdr:nvSpPr>
      <xdr:spPr>
        <a:xfrm>
          <a:off x="6896100" y="2301240"/>
          <a:ext cx="205740" cy="198120"/>
        </a:xfrm>
        <a:prstGeom prst="ellipse">
          <a:avLst/>
        </a:prstGeom>
        <a:solidFill>
          <a:srgbClr val="AAB99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kern="1200">
              <a:solidFill>
                <a:schemeClr val="tx1"/>
              </a:solidFill>
            </a:rPr>
            <a:t>1</a:t>
          </a:r>
        </a:p>
      </xdr:txBody>
    </xdr:sp>
    <xdr:clientData/>
  </xdr:twoCellAnchor>
  <xdr:twoCellAnchor>
    <xdr:from>
      <xdr:col>11</xdr:col>
      <xdr:colOff>190500</xdr:colOff>
      <xdr:row>14</xdr:row>
      <xdr:rowOff>60960</xdr:rowOff>
    </xdr:from>
    <xdr:to>
      <xdr:col>11</xdr:col>
      <xdr:colOff>396240</xdr:colOff>
      <xdr:row>15</xdr:row>
      <xdr:rowOff>76200</xdr:rowOff>
    </xdr:to>
    <xdr:sp macro="" textlink="">
      <xdr:nvSpPr>
        <xdr:cNvPr id="110" name="Oval 109">
          <a:extLst>
            <a:ext uri="{FF2B5EF4-FFF2-40B4-BE49-F238E27FC236}">
              <a16:creationId xmlns:a16="http://schemas.microsoft.com/office/drawing/2014/main" id="{9C63F70D-946A-7CEE-CE0F-B33FF6694F83}"/>
            </a:ext>
          </a:extLst>
        </xdr:cNvPr>
        <xdr:cNvSpPr/>
      </xdr:nvSpPr>
      <xdr:spPr>
        <a:xfrm>
          <a:off x="6896100" y="2636520"/>
          <a:ext cx="205740" cy="198120"/>
        </a:xfrm>
        <a:prstGeom prst="ellipse">
          <a:avLst/>
        </a:prstGeom>
        <a:solidFill>
          <a:srgbClr val="AAB99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kern="1200">
              <a:solidFill>
                <a:sysClr val="windowText" lastClr="000000"/>
              </a:solidFill>
            </a:rPr>
            <a:t>2</a:t>
          </a:r>
        </a:p>
      </xdr:txBody>
    </xdr:sp>
    <xdr:clientData/>
  </xdr:twoCellAnchor>
  <xdr:twoCellAnchor>
    <xdr:from>
      <xdr:col>11</xdr:col>
      <xdr:colOff>182880</xdr:colOff>
      <xdr:row>16</xdr:row>
      <xdr:rowOff>53340</xdr:rowOff>
    </xdr:from>
    <xdr:to>
      <xdr:col>11</xdr:col>
      <xdr:colOff>388620</xdr:colOff>
      <xdr:row>17</xdr:row>
      <xdr:rowOff>68580</xdr:rowOff>
    </xdr:to>
    <xdr:sp macro="" textlink="">
      <xdr:nvSpPr>
        <xdr:cNvPr id="111" name="Oval 110">
          <a:extLst>
            <a:ext uri="{FF2B5EF4-FFF2-40B4-BE49-F238E27FC236}">
              <a16:creationId xmlns:a16="http://schemas.microsoft.com/office/drawing/2014/main" id="{A75DA5CF-1E4E-154C-A1E4-DB476348128C}"/>
            </a:ext>
          </a:extLst>
        </xdr:cNvPr>
        <xdr:cNvSpPr/>
      </xdr:nvSpPr>
      <xdr:spPr>
        <a:xfrm>
          <a:off x="6888480" y="2994660"/>
          <a:ext cx="205740" cy="198120"/>
        </a:xfrm>
        <a:prstGeom prst="ellipse">
          <a:avLst/>
        </a:prstGeom>
        <a:solidFill>
          <a:srgbClr val="AAB99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kern="1200">
              <a:solidFill>
                <a:sysClr val="windowText" lastClr="000000"/>
              </a:solidFill>
            </a:rPr>
            <a:t>3</a:t>
          </a:r>
        </a:p>
      </xdr:txBody>
    </xdr:sp>
    <xdr:clientData/>
  </xdr:twoCellAnchor>
  <xdr:twoCellAnchor>
    <xdr:from>
      <xdr:col>11</xdr:col>
      <xdr:colOff>190500</xdr:colOff>
      <xdr:row>18</xdr:row>
      <xdr:rowOff>45720</xdr:rowOff>
    </xdr:from>
    <xdr:to>
      <xdr:col>11</xdr:col>
      <xdr:colOff>396240</xdr:colOff>
      <xdr:row>19</xdr:row>
      <xdr:rowOff>60960</xdr:rowOff>
    </xdr:to>
    <xdr:sp macro="" textlink="">
      <xdr:nvSpPr>
        <xdr:cNvPr id="112" name="Oval 111">
          <a:extLst>
            <a:ext uri="{FF2B5EF4-FFF2-40B4-BE49-F238E27FC236}">
              <a16:creationId xmlns:a16="http://schemas.microsoft.com/office/drawing/2014/main" id="{6E1D5A53-E9AD-E90F-0E38-429BA2099259}"/>
            </a:ext>
          </a:extLst>
        </xdr:cNvPr>
        <xdr:cNvSpPr/>
      </xdr:nvSpPr>
      <xdr:spPr>
        <a:xfrm>
          <a:off x="6896100" y="3352800"/>
          <a:ext cx="205740" cy="198120"/>
        </a:xfrm>
        <a:prstGeom prst="ellipse">
          <a:avLst/>
        </a:prstGeom>
        <a:solidFill>
          <a:srgbClr val="AAB99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kern="1200">
              <a:solidFill>
                <a:sysClr val="windowText" lastClr="000000"/>
              </a:solidFill>
            </a:rPr>
            <a:t>4</a:t>
          </a:r>
        </a:p>
      </xdr:txBody>
    </xdr:sp>
    <xdr:clientData/>
  </xdr:twoCellAnchor>
  <xdr:twoCellAnchor>
    <xdr:from>
      <xdr:col>6</xdr:col>
      <xdr:colOff>259080</xdr:colOff>
      <xdr:row>20</xdr:row>
      <xdr:rowOff>99060</xdr:rowOff>
    </xdr:from>
    <xdr:to>
      <xdr:col>14</xdr:col>
      <xdr:colOff>0</xdr:colOff>
      <xdr:row>30</xdr:row>
      <xdr:rowOff>175260</xdr:rowOff>
    </xdr:to>
    <xdr:sp macro="" textlink="">
      <xdr:nvSpPr>
        <xdr:cNvPr id="114" name="Rectangle: Rounded Corners 113">
          <a:extLst>
            <a:ext uri="{FF2B5EF4-FFF2-40B4-BE49-F238E27FC236}">
              <a16:creationId xmlns:a16="http://schemas.microsoft.com/office/drawing/2014/main" id="{C501BF87-EFBE-B0BA-667A-598C17D80EEE}"/>
            </a:ext>
          </a:extLst>
        </xdr:cNvPr>
        <xdr:cNvSpPr/>
      </xdr:nvSpPr>
      <xdr:spPr>
        <a:xfrm>
          <a:off x="3916680" y="3771900"/>
          <a:ext cx="4617720" cy="1905000"/>
        </a:xfrm>
        <a:prstGeom prst="roundRect">
          <a:avLst/>
        </a:prstGeom>
        <a:noFill/>
        <a:ln w="6350">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6</xdr:col>
      <xdr:colOff>106680</xdr:colOff>
      <xdr:row>21</xdr:row>
      <xdr:rowOff>152400</xdr:rowOff>
    </xdr:from>
    <xdr:to>
      <xdr:col>14</xdr:col>
      <xdr:colOff>0</xdr:colOff>
      <xdr:row>30</xdr:row>
      <xdr:rowOff>137160</xdr:rowOff>
    </xdr:to>
    <xdr:graphicFrame macro="">
      <xdr:nvGraphicFramePr>
        <xdr:cNvPr id="3" name="Chart 2">
          <a:extLst>
            <a:ext uri="{FF2B5EF4-FFF2-40B4-BE49-F238E27FC236}">
              <a16:creationId xmlns:a16="http://schemas.microsoft.com/office/drawing/2014/main" id="{2DE5531F-8267-42F4-832B-A4963FE395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373380</xdr:colOff>
      <xdr:row>20</xdr:row>
      <xdr:rowOff>121920</xdr:rowOff>
    </xdr:from>
    <xdr:to>
      <xdr:col>9</xdr:col>
      <xdr:colOff>106680</xdr:colOff>
      <xdr:row>23</xdr:row>
      <xdr:rowOff>121920</xdr:rowOff>
    </xdr:to>
    <xdr:sp macro="" textlink="'Pivot Table'!C16">
      <xdr:nvSpPr>
        <xdr:cNvPr id="7" name="TextBox 6">
          <a:extLst>
            <a:ext uri="{FF2B5EF4-FFF2-40B4-BE49-F238E27FC236}">
              <a16:creationId xmlns:a16="http://schemas.microsoft.com/office/drawing/2014/main" id="{75C6D0C8-F0E7-4054-96D1-428971FCAEA7}"/>
            </a:ext>
          </a:extLst>
        </xdr:cNvPr>
        <xdr:cNvSpPr txBox="1"/>
      </xdr:nvSpPr>
      <xdr:spPr>
        <a:xfrm>
          <a:off x="4030980" y="3794760"/>
          <a:ext cx="156210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a:solidFill>
                <a:sysClr val="windowText" lastClr="000000"/>
              </a:solidFill>
              <a:latin typeface="Dubai Light" panose="020B0303030403030204" pitchFamily="34" charset="-78"/>
              <a:cs typeface="Dubai Light" panose="020B0303030403030204" pitchFamily="34" charset="-78"/>
            </a:rPr>
            <a:t>Total</a:t>
          </a:r>
          <a:r>
            <a:rPr lang="en-IN" sz="1100" b="1" kern="1200" baseline="0">
              <a:solidFill>
                <a:sysClr val="windowText" lastClr="000000"/>
              </a:solidFill>
              <a:latin typeface="Dubai Light" panose="020B0303030403030204" pitchFamily="34" charset="-78"/>
              <a:cs typeface="Dubai Light" panose="020B0303030403030204" pitchFamily="34" charset="-78"/>
            </a:rPr>
            <a:t> </a:t>
          </a:r>
          <a:r>
            <a:rPr lang="en-IN" sz="1100" b="1" kern="1200">
              <a:solidFill>
                <a:sysClr val="windowText" lastClr="000000"/>
              </a:solidFill>
              <a:latin typeface="Dubai Light" panose="020B0303030403030204" pitchFamily="34" charset="-78"/>
              <a:cs typeface="Dubai Light" panose="020B0303030403030204" pitchFamily="34" charset="-78"/>
            </a:rPr>
            <a:t>Sales</a:t>
          </a:r>
          <a:r>
            <a:rPr lang="en-IN" sz="1100" b="1" kern="1200" baseline="0">
              <a:solidFill>
                <a:sysClr val="windowText" lastClr="000000"/>
              </a:solidFill>
              <a:latin typeface="Dubai Light" panose="020B0303030403030204" pitchFamily="34" charset="-78"/>
              <a:cs typeface="Dubai Light" panose="020B0303030403030204" pitchFamily="34" charset="-78"/>
            </a:rPr>
            <a:t> By Months</a:t>
          </a:r>
          <a:endParaRPr lang="en-IN" sz="1100" b="1" kern="1200">
            <a:solidFill>
              <a:sysClr val="windowText" lastClr="000000"/>
            </a:solidFill>
            <a:latin typeface="Dubai Light" panose="020B0303030403030204" pitchFamily="34" charset="-78"/>
            <a:cs typeface="Dubai Light" panose="020B0303030403030204" pitchFamily="34" charset="-78"/>
          </a:endParaRPr>
        </a:p>
      </xdr:txBody>
    </xdr:sp>
    <xdr:clientData/>
  </xdr:twoCellAnchor>
  <xdr:twoCellAnchor>
    <xdr:from>
      <xdr:col>14</xdr:col>
      <xdr:colOff>76200</xdr:colOff>
      <xdr:row>20</xdr:row>
      <xdr:rowOff>106680</xdr:rowOff>
    </xdr:from>
    <xdr:to>
      <xdr:col>17</xdr:col>
      <xdr:colOff>53340</xdr:colOff>
      <xdr:row>31</xdr:row>
      <xdr:rowOff>0</xdr:rowOff>
    </xdr:to>
    <xdr:sp macro="" textlink="">
      <xdr:nvSpPr>
        <xdr:cNvPr id="8" name="Rectangle: Rounded Corners 7">
          <a:extLst>
            <a:ext uri="{FF2B5EF4-FFF2-40B4-BE49-F238E27FC236}">
              <a16:creationId xmlns:a16="http://schemas.microsoft.com/office/drawing/2014/main" id="{400683E2-2D2A-CF64-DBC7-6CEF1039CDC9}"/>
            </a:ext>
          </a:extLst>
        </xdr:cNvPr>
        <xdr:cNvSpPr/>
      </xdr:nvSpPr>
      <xdr:spPr>
        <a:xfrm>
          <a:off x="8610600" y="3779520"/>
          <a:ext cx="1805940" cy="1905000"/>
        </a:xfrm>
        <a:prstGeom prst="roundRect">
          <a:avLst/>
        </a:prstGeom>
        <a:noFill/>
        <a:ln w="3175">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14</xdr:col>
      <xdr:colOff>137160</xdr:colOff>
      <xdr:row>20</xdr:row>
      <xdr:rowOff>114300</xdr:rowOff>
    </xdr:from>
    <xdr:to>
      <xdr:col>16</xdr:col>
      <xdr:colOff>220980</xdr:colOff>
      <xdr:row>22</xdr:row>
      <xdr:rowOff>15240</xdr:rowOff>
    </xdr:to>
    <xdr:sp macro="" textlink="'Pivot Table'!C16">
      <xdr:nvSpPr>
        <xdr:cNvPr id="20" name="TextBox 19">
          <a:extLst>
            <a:ext uri="{FF2B5EF4-FFF2-40B4-BE49-F238E27FC236}">
              <a16:creationId xmlns:a16="http://schemas.microsoft.com/office/drawing/2014/main" id="{43C6B9B4-740F-B9E6-A818-BFB3333E381C}"/>
            </a:ext>
          </a:extLst>
        </xdr:cNvPr>
        <xdr:cNvSpPr txBox="1"/>
      </xdr:nvSpPr>
      <xdr:spPr>
        <a:xfrm>
          <a:off x="8671560" y="3787140"/>
          <a:ext cx="13030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a:solidFill>
                <a:sysClr val="windowText" lastClr="000000"/>
              </a:solidFill>
              <a:latin typeface="Duba light"/>
              <a:cs typeface="Dubai Light" panose="020B0303030403030204" pitchFamily="34" charset="-78"/>
            </a:rPr>
            <a:t>Top</a:t>
          </a:r>
          <a:r>
            <a:rPr lang="en-IN" sz="1100" b="1" kern="1200" baseline="0">
              <a:solidFill>
                <a:sysClr val="windowText" lastClr="000000"/>
              </a:solidFill>
              <a:latin typeface="Duba light"/>
              <a:cs typeface="Dubai Light" panose="020B0303030403030204" pitchFamily="34" charset="-78"/>
            </a:rPr>
            <a:t> 4 Sellers</a:t>
          </a:r>
          <a:endParaRPr lang="en-IN" sz="1100" b="1" kern="1200">
            <a:solidFill>
              <a:sysClr val="windowText" lastClr="000000"/>
            </a:solidFill>
            <a:latin typeface="Duba light"/>
            <a:cs typeface="Dubai Light" panose="020B0303030403030204" pitchFamily="34" charset="-78"/>
          </a:endParaRPr>
        </a:p>
      </xdr:txBody>
    </xdr:sp>
    <xdr:clientData/>
  </xdr:twoCellAnchor>
  <xdr:twoCellAnchor>
    <xdr:from>
      <xdr:col>14</xdr:col>
      <xdr:colOff>137160</xdr:colOff>
      <xdr:row>22</xdr:row>
      <xdr:rowOff>114300</xdr:rowOff>
    </xdr:from>
    <xdr:to>
      <xdr:col>14</xdr:col>
      <xdr:colOff>342900</xdr:colOff>
      <xdr:row>23</xdr:row>
      <xdr:rowOff>129540</xdr:rowOff>
    </xdr:to>
    <xdr:sp macro="" textlink="">
      <xdr:nvSpPr>
        <xdr:cNvPr id="39" name="Oval 38">
          <a:extLst>
            <a:ext uri="{FF2B5EF4-FFF2-40B4-BE49-F238E27FC236}">
              <a16:creationId xmlns:a16="http://schemas.microsoft.com/office/drawing/2014/main" id="{91994FC5-6125-47F3-BA7F-74A1AC114341}"/>
            </a:ext>
          </a:extLst>
        </xdr:cNvPr>
        <xdr:cNvSpPr/>
      </xdr:nvSpPr>
      <xdr:spPr>
        <a:xfrm>
          <a:off x="8671560" y="4152900"/>
          <a:ext cx="205740" cy="198120"/>
        </a:xfrm>
        <a:prstGeom prst="ellipse">
          <a:avLst/>
        </a:prstGeom>
        <a:solidFill>
          <a:srgbClr val="AAB99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kern="1200">
              <a:solidFill>
                <a:sysClr val="windowText" lastClr="000000"/>
              </a:solidFill>
            </a:rPr>
            <a:t>1</a:t>
          </a:r>
        </a:p>
      </xdr:txBody>
    </xdr:sp>
    <xdr:clientData/>
  </xdr:twoCellAnchor>
  <xdr:twoCellAnchor>
    <xdr:from>
      <xdr:col>14</xdr:col>
      <xdr:colOff>137160</xdr:colOff>
      <xdr:row>24</xdr:row>
      <xdr:rowOff>160020</xdr:rowOff>
    </xdr:from>
    <xdr:to>
      <xdr:col>14</xdr:col>
      <xdr:colOff>342900</xdr:colOff>
      <xdr:row>25</xdr:row>
      <xdr:rowOff>175260</xdr:rowOff>
    </xdr:to>
    <xdr:sp macro="" textlink="">
      <xdr:nvSpPr>
        <xdr:cNvPr id="46" name="Oval 45">
          <a:extLst>
            <a:ext uri="{FF2B5EF4-FFF2-40B4-BE49-F238E27FC236}">
              <a16:creationId xmlns:a16="http://schemas.microsoft.com/office/drawing/2014/main" id="{CB21150C-5CC1-180D-F619-4053974107C5}"/>
            </a:ext>
          </a:extLst>
        </xdr:cNvPr>
        <xdr:cNvSpPr/>
      </xdr:nvSpPr>
      <xdr:spPr>
        <a:xfrm>
          <a:off x="8671560" y="4564380"/>
          <a:ext cx="205740" cy="198120"/>
        </a:xfrm>
        <a:prstGeom prst="ellipse">
          <a:avLst/>
        </a:prstGeom>
        <a:solidFill>
          <a:srgbClr val="AAB99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kern="1200">
              <a:solidFill>
                <a:sysClr val="windowText" lastClr="000000"/>
              </a:solidFill>
            </a:rPr>
            <a:t>2</a:t>
          </a:r>
        </a:p>
      </xdr:txBody>
    </xdr:sp>
    <xdr:clientData/>
  </xdr:twoCellAnchor>
  <xdr:twoCellAnchor>
    <xdr:from>
      <xdr:col>14</xdr:col>
      <xdr:colOff>137160</xdr:colOff>
      <xdr:row>26</xdr:row>
      <xdr:rowOff>175260</xdr:rowOff>
    </xdr:from>
    <xdr:to>
      <xdr:col>14</xdr:col>
      <xdr:colOff>342900</xdr:colOff>
      <xdr:row>28</xdr:row>
      <xdr:rowOff>7620</xdr:rowOff>
    </xdr:to>
    <xdr:sp macro="" textlink="">
      <xdr:nvSpPr>
        <xdr:cNvPr id="48" name="Oval 47">
          <a:extLst>
            <a:ext uri="{FF2B5EF4-FFF2-40B4-BE49-F238E27FC236}">
              <a16:creationId xmlns:a16="http://schemas.microsoft.com/office/drawing/2014/main" id="{7837B96D-78A4-95F1-E4F3-55750C3FFA5C}"/>
            </a:ext>
          </a:extLst>
        </xdr:cNvPr>
        <xdr:cNvSpPr/>
      </xdr:nvSpPr>
      <xdr:spPr>
        <a:xfrm>
          <a:off x="8671560" y="4945380"/>
          <a:ext cx="205740" cy="198120"/>
        </a:xfrm>
        <a:prstGeom prst="ellipse">
          <a:avLst/>
        </a:prstGeom>
        <a:solidFill>
          <a:srgbClr val="AAB99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kern="1200">
              <a:solidFill>
                <a:sysClr val="windowText" lastClr="000000"/>
              </a:solidFill>
            </a:rPr>
            <a:t>3</a:t>
          </a:r>
        </a:p>
      </xdr:txBody>
    </xdr:sp>
    <xdr:clientData/>
  </xdr:twoCellAnchor>
  <xdr:twoCellAnchor>
    <xdr:from>
      <xdr:col>14</xdr:col>
      <xdr:colOff>152400</xdr:colOff>
      <xdr:row>29</xdr:row>
      <xdr:rowOff>30480</xdr:rowOff>
    </xdr:from>
    <xdr:to>
      <xdr:col>14</xdr:col>
      <xdr:colOff>358140</xdr:colOff>
      <xdr:row>30</xdr:row>
      <xdr:rowOff>45720</xdr:rowOff>
    </xdr:to>
    <xdr:sp macro="" textlink="">
      <xdr:nvSpPr>
        <xdr:cNvPr id="66" name="Oval 65">
          <a:extLst>
            <a:ext uri="{FF2B5EF4-FFF2-40B4-BE49-F238E27FC236}">
              <a16:creationId xmlns:a16="http://schemas.microsoft.com/office/drawing/2014/main" id="{1E76F768-403D-FF6A-E8BC-AF2C474D702C}"/>
            </a:ext>
          </a:extLst>
        </xdr:cNvPr>
        <xdr:cNvSpPr/>
      </xdr:nvSpPr>
      <xdr:spPr>
        <a:xfrm>
          <a:off x="8686800" y="5349240"/>
          <a:ext cx="205740" cy="198120"/>
        </a:xfrm>
        <a:prstGeom prst="ellipse">
          <a:avLst/>
        </a:prstGeom>
        <a:solidFill>
          <a:srgbClr val="AAB99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kern="1200">
              <a:solidFill>
                <a:sysClr val="windowText" lastClr="000000"/>
              </a:solidFill>
            </a:rPr>
            <a:t>4</a:t>
          </a:r>
        </a:p>
      </xdr:txBody>
    </xdr:sp>
    <xdr:clientData/>
  </xdr:twoCellAnchor>
  <xdr:twoCellAnchor>
    <xdr:from>
      <xdr:col>14</xdr:col>
      <xdr:colOff>358140</xdr:colOff>
      <xdr:row>22</xdr:row>
      <xdr:rowOff>45720</xdr:rowOff>
    </xdr:from>
    <xdr:to>
      <xdr:col>15</xdr:col>
      <xdr:colOff>594360</xdr:colOff>
      <xdr:row>24</xdr:row>
      <xdr:rowOff>15240</xdr:rowOff>
    </xdr:to>
    <xdr:sp macro="" textlink="'Pivot Table'!Q6">
      <xdr:nvSpPr>
        <xdr:cNvPr id="71" name="TextBox 70">
          <a:extLst>
            <a:ext uri="{FF2B5EF4-FFF2-40B4-BE49-F238E27FC236}">
              <a16:creationId xmlns:a16="http://schemas.microsoft.com/office/drawing/2014/main" id="{32DD443F-3E63-AC35-76CC-D836F9B8B4DE}"/>
            </a:ext>
          </a:extLst>
        </xdr:cNvPr>
        <xdr:cNvSpPr txBox="1"/>
      </xdr:nvSpPr>
      <xdr:spPr>
        <a:xfrm>
          <a:off x="8892540" y="4084320"/>
          <a:ext cx="84582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C58E0F4-09B1-4DF0-851A-64C4A39908FA}" type="TxLink">
            <a:rPr lang="en-US" sz="1100" b="1" i="0" u="none" strike="noStrike" kern="1200">
              <a:solidFill>
                <a:srgbClr val="181C14"/>
              </a:solidFill>
              <a:latin typeface="Duba light"/>
              <a:ea typeface="+mn-ea"/>
              <a:cs typeface="Dubai Light" panose="020B0303030403030204" pitchFamily="34" charset="-78"/>
            </a:rPr>
            <a:pPr marL="0" indent="0"/>
            <a:t>Eve</a:t>
          </a:fld>
          <a:endParaRPr lang="en-IN" sz="1100" b="1" kern="1200">
            <a:solidFill>
              <a:srgbClr val="181C14"/>
            </a:solidFill>
            <a:latin typeface="Duba light"/>
            <a:ea typeface="+mn-ea"/>
            <a:cs typeface="Dubai Light" panose="020B0303030403030204" pitchFamily="34" charset="-78"/>
          </a:endParaRPr>
        </a:p>
      </xdr:txBody>
    </xdr:sp>
    <xdr:clientData/>
  </xdr:twoCellAnchor>
  <xdr:twoCellAnchor>
    <xdr:from>
      <xdr:col>15</xdr:col>
      <xdr:colOff>502920</xdr:colOff>
      <xdr:row>22</xdr:row>
      <xdr:rowOff>45720</xdr:rowOff>
    </xdr:from>
    <xdr:to>
      <xdr:col>17</xdr:col>
      <xdr:colOff>129540</xdr:colOff>
      <xdr:row>24</xdr:row>
      <xdr:rowOff>15240</xdr:rowOff>
    </xdr:to>
    <xdr:sp macro="" textlink="'Pivot Table'!R6">
      <xdr:nvSpPr>
        <xdr:cNvPr id="73" name="TextBox 72">
          <a:extLst>
            <a:ext uri="{FF2B5EF4-FFF2-40B4-BE49-F238E27FC236}">
              <a16:creationId xmlns:a16="http://schemas.microsoft.com/office/drawing/2014/main" id="{D3706E38-BF3F-4689-E0B4-19C265BED324}"/>
            </a:ext>
          </a:extLst>
        </xdr:cNvPr>
        <xdr:cNvSpPr txBox="1"/>
      </xdr:nvSpPr>
      <xdr:spPr>
        <a:xfrm>
          <a:off x="9646920" y="4084320"/>
          <a:ext cx="84582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6235D3D-7F9D-47BD-9791-9D5154FA81EE}" type="TxLink">
            <a:rPr lang="en-US" sz="1100" b="1" i="0" u="none" strike="noStrike" kern="1200">
              <a:solidFill>
                <a:srgbClr val="000000"/>
              </a:solidFill>
              <a:latin typeface="Duba light"/>
              <a:ea typeface="+mn-ea"/>
              <a:cs typeface="Dubai Light" panose="020B0303030403030204" pitchFamily="34" charset="-78"/>
            </a:rPr>
            <a:pPr marL="0" indent="0"/>
            <a:t> $55,711 </a:t>
          </a:fld>
          <a:endParaRPr lang="en-IN" sz="1100" b="1" kern="1200">
            <a:solidFill>
              <a:sysClr val="windowText" lastClr="000000"/>
            </a:solidFill>
            <a:latin typeface="Duba light"/>
            <a:ea typeface="+mn-ea"/>
            <a:cs typeface="Dubai Light" panose="020B0303030403030204" pitchFamily="34" charset="-78"/>
          </a:endParaRPr>
        </a:p>
      </xdr:txBody>
    </xdr:sp>
    <xdr:clientData/>
  </xdr:twoCellAnchor>
  <xdr:twoCellAnchor>
    <xdr:from>
      <xdr:col>14</xdr:col>
      <xdr:colOff>358140</xdr:colOff>
      <xdr:row>24</xdr:row>
      <xdr:rowOff>81280</xdr:rowOff>
    </xdr:from>
    <xdr:to>
      <xdr:col>15</xdr:col>
      <xdr:colOff>594360</xdr:colOff>
      <xdr:row>26</xdr:row>
      <xdr:rowOff>50800</xdr:rowOff>
    </xdr:to>
    <xdr:sp macro="" textlink="'Pivot Table'!Q7">
      <xdr:nvSpPr>
        <xdr:cNvPr id="74" name="TextBox 73">
          <a:extLst>
            <a:ext uri="{FF2B5EF4-FFF2-40B4-BE49-F238E27FC236}">
              <a16:creationId xmlns:a16="http://schemas.microsoft.com/office/drawing/2014/main" id="{CBDCD6FE-46DF-4709-D5AE-6AE5AD0DAED4}"/>
            </a:ext>
          </a:extLst>
        </xdr:cNvPr>
        <xdr:cNvSpPr txBox="1"/>
      </xdr:nvSpPr>
      <xdr:spPr>
        <a:xfrm>
          <a:off x="8892540" y="4485640"/>
          <a:ext cx="84582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6FB2B72-94C9-4CDC-BCA4-77463C225240}" type="TxLink">
            <a:rPr lang="en-US" sz="1100" b="1" i="0" u="none" strike="noStrike" kern="1200">
              <a:solidFill>
                <a:srgbClr val="181C14"/>
              </a:solidFill>
              <a:latin typeface="Duba light"/>
              <a:ea typeface="+mn-ea"/>
              <a:cs typeface="Dubai Light" panose="020B0303030403030204" pitchFamily="34" charset="-78"/>
            </a:rPr>
            <a:pPr marL="0" indent="0"/>
            <a:t>Alice</a:t>
          </a:fld>
          <a:endParaRPr lang="en-IN" sz="1100" b="1" kern="1200">
            <a:solidFill>
              <a:srgbClr val="181C14"/>
            </a:solidFill>
            <a:latin typeface="Duba light"/>
            <a:ea typeface="+mn-ea"/>
            <a:cs typeface="Dubai Light" panose="020B0303030403030204" pitchFamily="34" charset="-78"/>
          </a:endParaRPr>
        </a:p>
      </xdr:txBody>
    </xdr:sp>
    <xdr:clientData/>
  </xdr:twoCellAnchor>
  <xdr:twoCellAnchor>
    <xdr:from>
      <xdr:col>15</xdr:col>
      <xdr:colOff>502920</xdr:colOff>
      <xdr:row>24</xdr:row>
      <xdr:rowOff>81280</xdr:rowOff>
    </xdr:from>
    <xdr:to>
      <xdr:col>17</xdr:col>
      <xdr:colOff>129540</xdr:colOff>
      <xdr:row>26</xdr:row>
      <xdr:rowOff>50800</xdr:rowOff>
    </xdr:to>
    <xdr:sp macro="" textlink="'Pivot Table'!R7">
      <xdr:nvSpPr>
        <xdr:cNvPr id="105" name="TextBox 104">
          <a:extLst>
            <a:ext uri="{FF2B5EF4-FFF2-40B4-BE49-F238E27FC236}">
              <a16:creationId xmlns:a16="http://schemas.microsoft.com/office/drawing/2014/main" id="{FE5932AA-18A2-7D28-9EC6-7691C56DFE85}"/>
            </a:ext>
          </a:extLst>
        </xdr:cNvPr>
        <xdr:cNvSpPr txBox="1"/>
      </xdr:nvSpPr>
      <xdr:spPr>
        <a:xfrm>
          <a:off x="9646920" y="4485640"/>
          <a:ext cx="84582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0FA38DC-0B8E-45C2-A714-6E0D8BCCA27D}" type="TxLink">
            <a:rPr lang="en-US" sz="1100" b="1" i="0" u="none" strike="noStrike" kern="1200">
              <a:solidFill>
                <a:srgbClr val="000000"/>
              </a:solidFill>
              <a:latin typeface="Duba light"/>
              <a:ea typeface="+mn-ea"/>
              <a:cs typeface="Dubai Light" panose="020B0303030403030204" pitchFamily="34" charset="-78"/>
            </a:rPr>
            <a:pPr marL="0" indent="0"/>
            <a:t> $45,223 </a:t>
          </a:fld>
          <a:endParaRPr lang="en-IN" sz="1100" b="1" kern="1200">
            <a:solidFill>
              <a:sysClr val="windowText" lastClr="000000"/>
            </a:solidFill>
            <a:latin typeface="Duba light"/>
            <a:ea typeface="+mn-ea"/>
            <a:cs typeface="Dubai Light" panose="020B0303030403030204" pitchFamily="34" charset="-78"/>
          </a:endParaRPr>
        </a:p>
      </xdr:txBody>
    </xdr:sp>
    <xdr:clientData/>
  </xdr:twoCellAnchor>
  <xdr:twoCellAnchor>
    <xdr:from>
      <xdr:col>14</xdr:col>
      <xdr:colOff>358140</xdr:colOff>
      <xdr:row>26</xdr:row>
      <xdr:rowOff>116840</xdr:rowOff>
    </xdr:from>
    <xdr:to>
      <xdr:col>15</xdr:col>
      <xdr:colOff>594360</xdr:colOff>
      <xdr:row>28</xdr:row>
      <xdr:rowOff>86360</xdr:rowOff>
    </xdr:to>
    <xdr:sp macro="" textlink="'Pivot Table'!Q8">
      <xdr:nvSpPr>
        <xdr:cNvPr id="106" name="TextBox 105">
          <a:extLst>
            <a:ext uri="{FF2B5EF4-FFF2-40B4-BE49-F238E27FC236}">
              <a16:creationId xmlns:a16="http://schemas.microsoft.com/office/drawing/2014/main" id="{B5819E88-7569-8575-AF52-1CC8D65A5777}"/>
            </a:ext>
          </a:extLst>
        </xdr:cNvPr>
        <xdr:cNvSpPr txBox="1"/>
      </xdr:nvSpPr>
      <xdr:spPr>
        <a:xfrm>
          <a:off x="8892540" y="4886960"/>
          <a:ext cx="84582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CD9C1A5-D239-4473-9C23-78EDD7BD2B84}" type="TxLink">
            <a:rPr lang="en-US" sz="1100" b="1" i="0" u="none" strike="noStrike" kern="1200">
              <a:solidFill>
                <a:srgbClr val="181C14"/>
              </a:solidFill>
              <a:latin typeface="Duba light"/>
              <a:ea typeface="+mn-ea"/>
              <a:cs typeface="Dubai Light" panose="020B0303030403030204" pitchFamily="34" charset="-78"/>
            </a:rPr>
            <a:pPr marL="0" indent="0"/>
            <a:t>Bob</a:t>
          </a:fld>
          <a:endParaRPr lang="en-IN" sz="1100" b="1" kern="1200">
            <a:solidFill>
              <a:srgbClr val="181C14"/>
            </a:solidFill>
            <a:latin typeface="Duba light"/>
            <a:ea typeface="+mn-ea"/>
            <a:cs typeface="Dubai Light" panose="020B0303030403030204" pitchFamily="34" charset="-78"/>
          </a:endParaRPr>
        </a:p>
      </xdr:txBody>
    </xdr:sp>
    <xdr:clientData/>
  </xdr:twoCellAnchor>
  <xdr:twoCellAnchor>
    <xdr:from>
      <xdr:col>15</xdr:col>
      <xdr:colOff>502920</xdr:colOff>
      <xdr:row>26</xdr:row>
      <xdr:rowOff>116840</xdr:rowOff>
    </xdr:from>
    <xdr:to>
      <xdr:col>17</xdr:col>
      <xdr:colOff>129540</xdr:colOff>
      <xdr:row>28</xdr:row>
      <xdr:rowOff>86360</xdr:rowOff>
    </xdr:to>
    <xdr:sp macro="" textlink="'Pivot Table'!R8">
      <xdr:nvSpPr>
        <xdr:cNvPr id="107" name="TextBox 106">
          <a:extLst>
            <a:ext uri="{FF2B5EF4-FFF2-40B4-BE49-F238E27FC236}">
              <a16:creationId xmlns:a16="http://schemas.microsoft.com/office/drawing/2014/main" id="{B34E6498-8CD1-4E04-0FD2-56817519298A}"/>
            </a:ext>
          </a:extLst>
        </xdr:cNvPr>
        <xdr:cNvSpPr txBox="1"/>
      </xdr:nvSpPr>
      <xdr:spPr>
        <a:xfrm>
          <a:off x="9646920" y="4886960"/>
          <a:ext cx="84582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E72EA1F-D050-41AB-B5F5-44C19D916234}" type="TxLink">
            <a:rPr lang="en-US" sz="1100" b="1" i="0" u="none" strike="noStrike" kern="1200">
              <a:solidFill>
                <a:srgbClr val="000000"/>
              </a:solidFill>
              <a:latin typeface="Duba light"/>
              <a:ea typeface="+mn-ea"/>
              <a:cs typeface="Dubai Light" panose="020B0303030403030204" pitchFamily="34" charset="-78"/>
            </a:rPr>
            <a:pPr marL="0" indent="0"/>
            <a:t> $39,607 </a:t>
          </a:fld>
          <a:endParaRPr lang="en-IN" sz="1100" b="1" kern="1200">
            <a:solidFill>
              <a:sysClr val="windowText" lastClr="000000"/>
            </a:solidFill>
            <a:latin typeface="Duba light"/>
            <a:ea typeface="+mn-ea"/>
            <a:cs typeface="Dubai Light" panose="020B0303030403030204" pitchFamily="34" charset="-78"/>
          </a:endParaRPr>
        </a:p>
      </xdr:txBody>
    </xdr:sp>
    <xdr:clientData/>
  </xdr:twoCellAnchor>
  <xdr:twoCellAnchor>
    <xdr:from>
      <xdr:col>14</xdr:col>
      <xdr:colOff>358140</xdr:colOff>
      <xdr:row>28</xdr:row>
      <xdr:rowOff>152400</xdr:rowOff>
    </xdr:from>
    <xdr:to>
      <xdr:col>15</xdr:col>
      <xdr:colOff>594360</xdr:colOff>
      <xdr:row>30</xdr:row>
      <xdr:rowOff>121920</xdr:rowOff>
    </xdr:to>
    <xdr:sp macro="" textlink="'Pivot Table'!Q9">
      <xdr:nvSpPr>
        <xdr:cNvPr id="108" name="TextBox 107">
          <a:extLst>
            <a:ext uri="{FF2B5EF4-FFF2-40B4-BE49-F238E27FC236}">
              <a16:creationId xmlns:a16="http://schemas.microsoft.com/office/drawing/2014/main" id="{9DB2F81E-15C6-7A59-59BC-E6A5EAFDFC3E}"/>
            </a:ext>
          </a:extLst>
        </xdr:cNvPr>
        <xdr:cNvSpPr txBox="1"/>
      </xdr:nvSpPr>
      <xdr:spPr>
        <a:xfrm>
          <a:off x="8892540" y="5288280"/>
          <a:ext cx="84582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F02B507-0C3B-48D4-90EC-F2063DC8AA99}" type="TxLink">
            <a:rPr lang="en-US" sz="1100" b="1" i="0" u="none" strike="noStrike" kern="1200">
              <a:solidFill>
                <a:srgbClr val="181C14"/>
              </a:solidFill>
              <a:latin typeface="Duba light"/>
              <a:ea typeface="+mn-ea"/>
              <a:cs typeface="Dubai Light" panose="020B0303030403030204" pitchFamily="34" charset="-78"/>
            </a:rPr>
            <a:pPr marL="0" indent="0"/>
            <a:t>Charlie</a:t>
          </a:fld>
          <a:endParaRPr lang="en-IN" sz="1100" b="1" kern="1200">
            <a:solidFill>
              <a:srgbClr val="181C14"/>
            </a:solidFill>
            <a:latin typeface="Duba light"/>
            <a:ea typeface="+mn-ea"/>
            <a:cs typeface="Dubai Light" panose="020B0303030403030204" pitchFamily="34" charset="-78"/>
          </a:endParaRPr>
        </a:p>
      </xdr:txBody>
    </xdr:sp>
    <xdr:clientData/>
  </xdr:twoCellAnchor>
  <xdr:twoCellAnchor>
    <xdr:from>
      <xdr:col>15</xdr:col>
      <xdr:colOff>502920</xdr:colOff>
      <xdr:row>28</xdr:row>
      <xdr:rowOff>152400</xdr:rowOff>
    </xdr:from>
    <xdr:to>
      <xdr:col>17</xdr:col>
      <xdr:colOff>129540</xdr:colOff>
      <xdr:row>30</xdr:row>
      <xdr:rowOff>121920</xdr:rowOff>
    </xdr:to>
    <xdr:sp macro="" textlink="'Pivot Table'!R9">
      <xdr:nvSpPr>
        <xdr:cNvPr id="113" name="TextBox 112">
          <a:extLst>
            <a:ext uri="{FF2B5EF4-FFF2-40B4-BE49-F238E27FC236}">
              <a16:creationId xmlns:a16="http://schemas.microsoft.com/office/drawing/2014/main" id="{910B2E16-D006-B168-2E91-07F56A20722C}"/>
            </a:ext>
          </a:extLst>
        </xdr:cNvPr>
        <xdr:cNvSpPr txBox="1"/>
      </xdr:nvSpPr>
      <xdr:spPr>
        <a:xfrm>
          <a:off x="9646920" y="5288280"/>
          <a:ext cx="84582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5E7D0C8-3225-4BFD-BF86-EF81A11BB491}" type="TxLink">
            <a:rPr lang="en-US" sz="1100" b="1" i="0" u="none" strike="noStrike" kern="1200">
              <a:solidFill>
                <a:srgbClr val="000000"/>
              </a:solidFill>
              <a:latin typeface="Duba light"/>
              <a:ea typeface="+mn-ea"/>
              <a:cs typeface="Dubai Light" panose="020B0303030403030204" pitchFamily="34" charset="-78"/>
            </a:rPr>
            <a:pPr marL="0" indent="0"/>
            <a:t> $35,077 </a:t>
          </a:fld>
          <a:endParaRPr lang="en-IN" sz="1100" b="1" kern="1200">
            <a:solidFill>
              <a:sysClr val="windowText" lastClr="000000"/>
            </a:solidFill>
            <a:latin typeface="Duba light"/>
            <a:ea typeface="+mn-ea"/>
            <a:cs typeface="Dubai Light" panose="020B0303030403030204" pitchFamily="34" charset="-78"/>
          </a:endParaRPr>
        </a:p>
      </xdr:txBody>
    </xdr:sp>
    <xdr:clientData/>
  </xdr:twoCellAnchor>
  <xdr:twoCellAnchor>
    <xdr:from>
      <xdr:col>17</xdr:col>
      <xdr:colOff>251460</xdr:colOff>
      <xdr:row>3</xdr:row>
      <xdr:rowOff>114300</xdr:rowOff>
    </xdr:from>
    <xdr:to>
      <xdr:col>17</xdr:col>
      <xdr:colOff>274320</xdr:colOff>
      <xdr:row>30</xdr:row>
      <xdr:rowOff>152400</xdr:rowOff>
    </xdr:to>
    <xdr:cxnSp macro="">
      <xdr:nvCxnSpPr>
        <xdr:cNvPr id="116" name="Straight Connector 115">
          <a:extLst>
            <a:ext uri="{FF2B5EF4-FFF2-40B4-BE49-F238E27FC236}">
              <a16:creationId xmlns:a16="http://schemas.microsoft.com/office/drawing/2014/main" id="{17143D92-3CB6-1175-D9B6-F8F98986BE94}"/>
            </a:ext>
          </a:extLst>
        </xdr:cNvPr>
        <xdr:cNvCxnSpPr/>
      </xdr:nvCxnSpPr>
      <xdr:spPr>
        <a:xfrm>
          <a:off x="10614660" y="662940"/>
          <a:ext cx="22860" cy="4991100"/>
        </a:xfrm>
        <a:prstGeom prst="line">
          <a:avLst/>
        </a:prstGeom>
        <a:ln w="0">
          <a:solidFill>
            <a:schemeClr val="bg1">
              <a:lumMod val="85000"/>
            </a:schemeClr>
          </a:solidFill>
          <a:prstDash val="sys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327660</xdr:colOff>
      <xdr:row>3</xdr:row>
      <xdr:rowOff>137160</xdr:rowOff>
    </xdr:from>
    <xdr:to>
      <xdr:col>23</xdr:col>
      <xdr:colOff>45720</xdr:colOff>
      <xdr:row>18</xdr:row>
      <xdr:rowOff>45720</xdr:rowOff>
    </xdr:to>
    <xdr:sp macro="" textlink="">
      <xdr:nvSpPr>
        <xdr:cNvPr id="118" name="Rectangle: Rounded Corners 117">
          <a:extLst>
            <a:ext uri="{FF2B5EF4-FFF2-40B4-BE49-F238E27FC236}">
              <a16:creationId xmlns:a16="http://schemas.microsoft.com/office/drawing/2014/main" id="{34258CE9-B4E2-E8C1-3376-853E4F85C421}"/>
            </a:ext>
          </a:extLst>
        </xdr:cNvPr>
        <xdr:cNvSpPr/>
      </xdr:nvSpPr>
      <xdr:spPr>
        <a:xfrm>
          <a:off x="10690860" y="685800"/>
          <a:ext cx="3375660" cy="2667000"/>
        </a:xfrm>
        <a:prstGeom prst="roundRect">
          <a:avLst/>
        </a:prstGeom>
        <a:noFill/>
        <a:ln w="0">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17</xdr:col>
      <xdr:colOff>327660</xdr:colOff>
      <xdr:row>19</xdr:row>
      <xdr:rowOff>45720</xdr:rowOff>
    </xdr:from>
    <xdr:to>
      <xdr:col>23</xdr:col>
      <xdr:colOff>45720</xdr:colOff>
      <xdr:row>31</xdr:row>
      <xdr:rowOff>106680</xdr:rowOff>
    </xdr:to>
    <xdr:sp macro="" textlink="">
      <xdr:nvSpPr>
        <xdr:cNvPr id="119" name="Rectangle: Rounded Corners 118">
          <a:extLst>
            <a:ext uri="{FF2B5EF4-FFF2-40B4-BE49-F238E27FC236}">
              <a16:creationId xmlns:a16="http://schemas.microsoft.com/office/drawing/2014/main" id="{F978A3E7-F660-2185-5504-361A0FE0742F}"/>
            </a:ext>
          </a:extLst>
        </xdr:cNvPr>
        <xdr:cNvSpPr/>
      </xdr:nvSpPr>
      <xdr:spPr>
        <a:xfrm>
          <a:off x="10690860" y="3535680"/>
          <a:ext cx="3375660" cy="2255520"/>
        </a:xfrm>
        <a:prstGeom prst="roundRect">
          <a:avLst/>
        </a:prstGeom>
        <a:solidFill>
          <a:srgbClr val="181C14"/>
        </a:solidFill>
        <a:ln w="0">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17</xdr:col>
      <xdr:colOff>243840</xdr:colOff>
      <xdr:row>5</xdr:row>
      <xdr:rowOff>121920</xdr:rowOff>
    </xdr:from>
    <xdr:to>
      <xdr:col>23</xdr:col>
      <xdr:colOff>53340</xdr:colOff>
      <xdr:row>16</xdr:row>
      <xdr:rowOff>156210</xdr:rowOff>
    </xdr:to>
    <xdr:graphicFrame macro="">
      <xdr:nvGraphicFramePr>
        <xdr:cNvPr id="120" name="Chart 119">
          <a:extLst>
            <a:ext uri="{FF2B5EF4-FFF2-40B4-BE49-F238E27FC236}">
              <a16:creationId xmlns:a16="http://schemas.microsoft.com/office/drawing/2014/main" id="{5886B4EA-687A-4714-9697-AE18E296DF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358140</xdr:colOff>
      <xdr:row>5</xdr:row>
      <xdr:rowOff>160020</xdr:rowOff>
    </xdr:from>
    <xdr:to>
      <xdr:col>22</xdr:col>
      <xdr:colOff>586740</xdr:colOff>
      <xdr:row>5</xdr:row>
      <xdr:rowOff>167640</xdr:rowOff>
    </xdr:to>
    <xdr:cxnSp macro="">
      <xdr:nvCxnSpPr>
        <xdr:cNvPr id="122" name="Straight Connector 121">
          <a:extLst>
            <a:ext uri="{FF2B5EF4-FFF2-40B4-BE49-F238E27FC236}">
              <a16:creationId xmlns:a16="http://schemas.microsoft.com/office/drawing/2014/main" id="{21F84AE8-86AD-6B61-107D-4EDB6C980EA1}"/>
            </a:ext>
          </a:extLst>
        </xdr:cNvPr>
        <xdr:cNvCxnSpPr/>
      </xdr:nvCxnSpPr>
      <xdr:spPr>
        <a:xfrm>
          <a:off x="10721340" y="1074420"/>
          <a:ext cx="3276600" cy="7620"/>
        </a:xfrm>
        <a:prstGeom prst="line">
          <a:avLst/>
        </a:prstGeom>
        <a:ln w="0" cap="flat" cmpd="sng" algn="ctr">
          <a:solidFill>
            <a:schemeClr val="bg1">
              <a:lumMod val="85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19</xdr:col>
      <xdr:colOff>396240</xdr:colOff>
      <xdr:row>4</xdr:row>
      <xdr:rowOff>0</xdr:rowOff>
    </xdr:from>
    <xdr:to>
      <xdr:col>21</xdr:col>
      <xdr:colOff>480060</xdr:colOff>
      <xdr:row>5</xdr:row>
      <xdr:rowOff>83820</xdr:rowOff>
    </xdr:to>
    <xdr:sp macro="" textlink="'Pivot Table'!C16">
      <xdr:nvSpPr>
        <xdr:cNvPr id="124" name="TextBox 123">
          <a:extLst>
            <a:ext uri="{FF2B5EF4-FFF2-40B4-BE49-F238E27FC236}">
              <a16:creationId xmlns:a16="http://schemas.microsoft.com/office/drawing/2014/main" id="{89D7CF23-C88A-4D12-972A-7EBF9E390371}"/>
            </a:ext>
          </a:extLst>
        </xdr:cNvPr>
        <xdr:cNvSpPr txBox="1"/>
      </xdr:nvSpPr>
      <xdr:spPr>
        <a:xfrm>
          <a:off x="11978640" y="731520"/>
          <a:ext cx="13030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a:solidFill>
                <a:sysClr val="windowText" lastClr="000000"/>
              </a:solidFill>
              <a:latin typeface="Duba light"/>
              <a:cs typeface="Dubai Light" panose="020B0303030403030204" pitchFamily="34" charset="-78"/>
            </a:rPr>
            <a:t>Order</a:t>
          </a:r>
          <a:r>
            <a:rPr lang="en-IN" sz="1100" b="1" kern="1200" baseline="0">
              <a:solidFill>
                <a:sysClr val="windowText" lastClr="000000"/>
              </a:solidFill>
              <a:latin typeface="Duba light"/>
              <a:cs typeface="Dubai Light" panose="020B0303030403030204" pitchFamily="34" charset="-78"/>
            </a:rPr>
            <a:t> Status</a:t>
          </a:r>
          <a:endParaRPr lang="en-IN" sz="1100" b="1" kern="1200">
            <a:solidFill>
              <a:sysClr val="windowText" lastClr="000000"/>
            </a:solidFill>
            <a:latin typeface="Duba light"/>
            <a:cs typeface="Dubai Light" panose="020B0303030403030204" pitchFamily="34" charset="-78"/>
          </a:endParaRPr>
        </a:p>
      </xdr:txBody>
    </xdr:sp>
    <xdr:clientData/>
  </xdr:twoCellAnchor>
  <xdr:twoCellAnchor>
    <xdr:from>
      <xdr:col>19</xdr:col>
      <xdr:colOff>297180</xdr:colOff>
      <xdr:row>4</xdr:row>
      <xdr:rowOff>53340</xdr:rowOff>
    </xdr:from>
    <xdr:to>
      <xdr:col>19</xdr:col>
      <xdr:colOff>419100</xdr:colOff>
      <xdr:row>4</xdr:row>
      <xdr:rowOff>175260</xdr:rowOff>
    </xdr:to>
    <xdr:sp macro="" textlink="">
      <xdr:nvSpPr>
        <xdr:cNvPr id="125" name="Oval 124">
          <a:extLst>
            <a:ext uri="{FF2B5EF4-FFF2-40B4-BE49-F238E27FC236}">
              <a16:creationId xmlns:a16="http://schemas.microsoft.com/office/drawing/2014/main" id="{A216F2E0-EB9E-2FE6-0E9D-1CB2D8A0D0C3}"/>
            </a:ext>
          </a:extLst>
        </xdr:cNvPr>
        <xdr:cNvSpPr/>
      </xdr:nvSpPr>
      <xdr:spPr>
        <a:xfrm>
          <a:off x="11879580" y="784860"/>
          <a:ext cx="121920" cy="121920"/>
        </a:xfrm>
        <a:prstGeom prst="ellipse">
          <a:avLst/>
        </a:prstGeom>
        <a:solidFill>
          <a:srgbClr val="727D7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18</xdr:col>
      <xdr:colOff>320040</xdr:colOff>
      <xdr:row>16</xdr:row>
      <xdr:rowOff>137160</xdr:rowOff>
    </xdr:from>
    <xdr:to>
      <xdr:col>23</xdr:col>
      <xdr:colOff>38100</xdr:colOff>
      <xdr:row>18</xdr:row>
      <xdr:rowOff>45720</xdr:rowOff>
    </xdr:to>
    <xdr:sp macro="" textlink="'Pivot Table'!C16">
      <xdr:nvSpPr>
        <xdr:cNvPr id="126" name="TextBox 125">
          <a:extLst>
            <a:ext uri="{FF2B5EF4-FFF2-40B4-BE49-F238E27FC236}">
              <a16:creationId xmlns:a16="http://schemas.microsoft.com/office/drawing/2014/main" id="{E71F0D52-780C-4FEC-AA4E-493120630500}"/>
            </a:ext>
          </a:extLst>
        </xdr:cNvPr>
        <xdr:cNvSpPr txBox="1"/>
      </xdr:nvSpPr>
      <xdr:spPr>
        <a:xfrm>
          <a:off x="11292840" y="3078480"/>
          <a:ext cx="276606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kern="1200">
              <a:solidFill>
                <a:schemeClr val="bg1">
                  <a:lumMod val="50000"/>
                </a:schemeClr>
              </a:solidFill>
              <a:latin typeface="Duba light"/>
              <a:cs typeface="Dubai Light" panose="020B0303030403030204" pitchFamily="34" charset="-78"/>
            </a:rPr>
            <a:t>Percentage</a:t>
          </a:r>
          <a:r>
            <a:rPr lang="en-IN" sz="900" b="1" kern="1200" baseline="0">
              <a:solidFill>
                <a:schemeClr val="bg1">
                  <a:lumMod val="50000"/>
                </a:schemeClr>
              </a:solidFill>
              <a:latin typeface="Duba light"/>
              <a:cs typeface="Dubai Light" panose="020B0303030403030204" pitchFamily="34" charset="-78"/>
            </a:rPr>
            <a:t> of orders based on the statistics</a:t>
          </a:r>
          <a:endParaRPr lang="en-IN" sz="900" b="1" kern="1200">
            <a:solidFill>
              <a:schemeClr val="bg1">
                <a:lumMod val="50000"/>
              </a:schemeClr>
            </a:solidFill>
            <a:latin typeface="Duba light"/>
            <a:cs typeface="Dubai Light" panose="020B0303030403030204" pitchFamily="34" charset="-78"/>
          </a:endParaRPr>
        </a:p>
      </xdr:txBody>
    </xdr:sp>
    <xdr:clientData/>
  </xdr:twoCellAnchor>
  <xdr:twoCellAnchor>
    <xdr:from>
      <xdr:col>18</xdr:col>
      <xdr:colOff>38100</xdr:colOff>
      <xdr:row>19</xdr:row>
      <xdr:rowOff>160020</xdr:rowOff>
    </xdr:from>
    <xdr:to>
      <xdr:col>19</xdr:col>
      <xdr:colOff>274320</xdr:colOff>
      <xdr:row>21</xdr:row>
      <xdr:rowOff>129540</xdr:rowOff>
    </xdr:to>
    <xdr:sp macro="" textlink="$T$25">
      <xdr:nvSpPr>
        <xdr:cNvPr id="130" name="TextBox 129">
          <a:extLst>
            <a:ext uri="{FF2B5EF4-FFF2-40B4-BE49-F238E27FC236}">
              <a16:creationId xmlns:a16="http://schemas.microsoft.com/office/drawing/2014/main" id="{756EA0B9-158B-4698-9626-D950DB4BE8BE}"/>
            </a:ext>
          </a:extLst>
        </xdr:cNvPr>
        <xdr:cNvSpPr txBox="1"/>
      </xdr:nvSpPr>
      <xdr:spPr>
        <a:xfrm>
          <a:off x="11010900" y="3649980"/>
          <a:ext cx="84582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kern="1200">
              <a:solidFill>
                <a:schemeClr val="bg1">
                  <a:lumMod val="95000"/>
                </a:schemeClr>
              </a:solidFill>
              <a:latin typeface="Aptos Narrow"/>
              <a:cs typeface="Dubai Light" panose="020B0303030403030204" pitchFamily="34" charset="-78"/>
            </a:rPr>
            <a:t>On</a:t>
          </a:r>
          <a:r>
            <a:rPr lang="en-US" sz="1100" b="0" i="0" u="none" strike="noStrike" kern="1200" baseline="0">
              <a:solidFill>
                <a:schemeClr val="bg1">
                  <a:lumMod val="95000"/>
                </a:schemeClr>
              </a:solidFill>
              <a:latin typeface="Aptos Narrow"/>
              <a:cs typeface="Dubai Light" panose="020B0303030403030204" pitchFamily="34" charset="-78"/>
            </a:rPr>
            <a:t> Time</a:t>
          </a:r>
          <a:endParaRPr lang="en-IN" sz="1100" b="1" kern="1200">
            <a:solidFill>
              <a:schemeClr val="bg1">
                <a:lumMod val="95000"/>
              </a:schemeClr>
            </a:solidFill>
            <a:latin typeface="Dubai Light" panose="020B0303030403030204" pitchFamily="34" charset="-78"/>
            <a:cs typeface="Dubai Light" panose="020B0303030403030204" pitchFamily="34" charset="-78"/>
          </a:endParaRPr>
        </a:p>
      </xdr:txBody>
    </xdr:sp>
    <xdr:clientData/>
  </xdr:twoCellAnchor>
  <xdr:twoCellAnchor>
    <xdr:from>
      <xdr:col>17</xdr:col>
      <xdr:colOff>579120</xdr:colOff>
      <xdr:row>20</xdr:row>
      <xdr:rowOff>76200</xdr:rowOff>
    </xdr:from>
    <xdr:to>
      <xdr:col>18</xdr:col>
      <xdr:colOff>91440</xdr:colOff>
      <xdr:row>21</xdr:row>
      <xdr:rowOff>15240</xdr:rowOff>
    </xdr:to>
    <xdr:sp macro="" textlink="">
      <xdr:nvSpPr>
        <xdr:cNvPr id="131" name="Oval 130">
          <a:extLst>
            <a:ext uri="{FF2B5EF4-FFF2-40B4-BE49-F238E27FC236}">
              <a16:creationId xmlns:a16="http://schemas.microsoft.com/office/drawing/2014/main" id="{42187765-FFCF-4455-8B95-7C1F8DB40412}"/>
            </a:ext>
          </a:extLst>
        </xdr:cNvPr>
        <xdr:cNvSpPr/>
      </xdr:nvSpPr>
      <xdr:spPr>
        <a:xfrm>
          <a:off x="10942320" y="3749040"/>
          <a:ext cx="121920" cy="121920"/>
        </a:xfrm>
        <a:prstGeom prst="ellipse">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17</xdr:col>
      <xdr:colOff>441960</xdr:colOff>
      <xdr:row>21</xdr:row>
      <xdr:rowOff>160020</xdr:rowOff>
    </xdr:from>
    <xdr:to>
      <xdr:col>21</xdr:col>
      <xdr:colOff>251460</xdr:colOff>
      <xdr:row>28</xdr:row>
      <xdr:rowOff>22860</xdr:rowOff>
    </xdr:to>
    <xdr:sp macro="" textlink="'Pivot Table'!C16">
      <xdr:nvSpPr>
        <xdr:cNvPr id="132" name="TextBox 131">
          <a:extLst>
            <a:ext uri="{FF2B5EF4-FFF2-40B4-BE49-F238E27FC236}">
              <a16:creationId xmlns:a16="http://schemas.microsoft.com/office/drawing/2014/main" id="{7A29E198-6ADA-422E-A289-2E832E7A87C5}"/>
            </a:ext>
          </a:extLst>
        </xdr:cNvPr>
        <xdr:cNvSpPr txBox="1"/>
      </xdr:nvSpPr>
      <xdr:spPr>
        <a:xfrm>
          <a:off x="10805160" y="4015740"/>
          <a:ext cx="2247900" cy="1143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kern="1200">
              <a:solidFill>
                <a:schemeClr val="bg1"/>
              </a:solidFill>
              <a:latin typeface="Amasis MT Pro Light" panose="020F0502020204030204" pitchFamily="18" charset="0"/>
              <a:cs typeface="Dubai Light" panose="020B0303030403030204" pitchFamily="34" charset="-78"/>
            </a:rPr>
            <a:t>Quantity</a:t>
          </a:r>
          <a:r>
            <a:rPr lang="en-IN" sz="2800" b="1" kern="1200" baseline="0">
              <a:solidFill>
                <a:schemeClr val="bg1"/>
              </a:solidFill>
              <a:latin typeface="Amasis MT Pro Light" panose="020F0502020204030204" pitchFamily="18" charset="0"/>
              <a:cs typeface="Dubai Light" panose="020B0303030403030204" pitchFamily="34" charset="-78"/>
            </a:rPr>
            <a:t> Of Unit Sold</a:t>
          </a:r>
          <a:endParaRPr lang="en-IN" sz="2800" b="1" kern="1200">
            <a:solidFill>
              <a:schemeClr val="bg1"/>
            </a:solidFill>
            <a:latin typeface="Amasis MT Pro Light" panose="020F0502020204030204" pitchFamily="18" charset="0"/>
            <a:cs typeface="Dubai Light" panose="020B0303030403030204" pitchFamily="34" charset="-78"/>
          </a:endParaRPr>
        </a:p>
      </xdr:txBody>
    </xdr:sp>
    <xdr:clientData/>
  </xdr:twoCellAnchor>
  <xdr:twoCellAnchor>
    <xdr:from>
      <xdr:col>17</xdr:col>
      <xdr:colOff>457200</xdr:colOff>
      <xdr:row>26</xdr:row>
      <xdr:rowOff>160020</xdr:rowOff>
    </xdr:from>
    <xdr:to>
      <xdr:col>21</xdr:col>
      <xdr:colOff>495300</xdr:colOff>
      <xdr:row>28</xdr:row>
      <xdr:rowOff>68580</xdr:rowOff>
    </xdr:to>
    <xdr:sp macro="" textlink="'Pivot Table'!C16">
      <xdr:nvSpPr>
        <xdr:cNvPr id="133" name="TextBox 132">
          <a:extLst>
            <a:ext uri="{FF2B5EF4-FFF2-40B4-BE49-F238E27FC236}">
              <a16:creationId xmlns:a16="http://schemas.microsoft.com/office/drawing/2014/main" id="{9CD223EE-926C-4665-ADF0-82BF359FAC33}"/>
            </a:ext>
          </a:extLst>
        </xdr:cNvPr>
        <xdr:cNvSpPr txBox="1"/>
      </xdr:nvSpPr>
      <xdr:spPr>
        <a:xfrm>
          <a:off x="10820400" y="4930140"/>
          <a:ext cx="24765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kern="1200">
              <a:solidFill>
                <a:schemeClr val="bg1">
                  <a:lumMod val="85000"/>
                </a:schemeClr>
              </a:solidFill>
              <a:latin typeface="Dubai Light" panose="020B0303030403030204" pitchFamily="34" charset="-78"/>
              <a:cs typeface="Dubai Light" panose="020B0303030403030204" pitchFamily="34" charset="-78"/>
            </a:rPr>
            <a:t>Overall</a:t>
          </a:r>
          <a:r>
            <a:rPr lang="en-IN" sz="900" b="1" kern="1200" baseline="0">
              <a:solidFill>
                <a:schemeClr val="bg1">
                  <a:lumMod val="85000"/>
                </a:schemeClr>
              </a:solidFill>
              <a:latin typeface="Dubai Light" panose="020B0303030403030204" pitchFamily="34" charset="-78"/>
              <a:cs typeface="Dubai Light" panose="020B0303030403030204" pitchFamily="34" charset="-78"/>
            </a:rPr>
            <a:t> ontime quantity sold across all region</a:t>
          </a:r>
          <a:endParaRPr lang="en-IN" sz="900" b="1" kern="1200">
            <a:solidFill>
              <a:schemeClr val="bg1">
                <a:lumMod val="85000"/>
              </a:schemeClr>
            </a:solidFill>
            <a:latin typeface="Dubai Light" panose="020B0303030403030204" pitchFamily="34" charset="-78"/>
            <a:cs typeface="Dubai Light" panose="020B0303030403030204" pitchFamily="34" charset="-78"/>
          </a:endParaRPr>
        </a:p>
      </xdr:txBody>
    </xdr:sp>
    <xdr:clientData/>
  </xdr:twoCellAnchor>
  <xdr:twoCellAnchor>
    <xdr:from>
      <xdr:col>20</xdr:col>
      <xdr:colOff>563880</xdr:colOff>
      <xdr:row>27</xdr:row>
      <xdr:rowOff>114300</xdr:rowOff>
    </xdr:from>
    <xdr:to>
      <xdr:col>23</xdr:col>
      <xdr:colOff>152400</xdr:colOff>
      <xdr:row>31</xdr:row>
      <xdr:rowOff>0</xdr:rowOff>
    </xdr:to>
    <xdr:sp macro="" textlink="'Pivot Table'!V9">
      <xdr:nvSpPr>
        <xdr:cNvPr id="134" name="TextBox 133">
          <a:extLst>
            <a:ext uri="{FF2B5EF4-FFF2-40B4-BE49-F238E27FC236}">
              <a16:creationId xmlns:a16="http://schemas.microsoft.com/office/drawing/2014/main" id="{61D8B913-1959-414B-8109-FF4690B6EB81}"/>
            </a:ext>
          </a:extLst>
        </xdr:cNvPr>
        <xdr:cNvSpPr txBox="1"/>
      </xdr:nvSpPr>
      <xdr:spPr>
        <a:xfrm>
          <a:off x="12755880" y="5067300"/>
          <a:ext cx="1417320" cy="61722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F14AE3F-040D-4030-B1FC-8D1ABC2D9F90}" type="TxLink">
            <a:rPr lang="en-US" sz="4000" b="1" i="0" u="none" strike="noStrike" kern="1200">
              <a:solidFill>
                <a:schemeClr val="bg1">
                  <a:lumMod val="95000"/>
                </a:schemeClr>
              </a:solidFill>
              <a:latin typeface="Aptos Narrow"/>
              <a:ea typeface="+mn-ea"/>
              <a:cs typeface="Dubai Light" panose="020B0303030403030204" pitchFamily="34" charset="-78"/>
            </a:rPr>
            <a:pPr marL="0" indent="0"/>
            <a:t> $800 </a:t>
          </a:fld>
          <a:endParaRPr lang="en-IN" sz="4000" b="1" kern="1200">
            <a:solidFill>
              <a:schemeClr val="bg1">
                <a:lumMod val="95000"/>
              </a:schemeClr>
            </a:solidFill>
            <a:latin typeface="Duba light"/>
            <a:ea typeface="+mn-ea"/>
            <a:cs typeface="Dubai Light" panose="020B0303030403030204" pitchFamily="34" charset="-78"/>
          </a:endParaRPr>
        </a:p>
      </xdr:txBody>
    </xdr:sp>
    <xdr:clientData/>
  </xdr:twoCellAnchor>
  <xdr:twoCellAnchor>
    <xdr:from>
      <xdr:col>15</xdr:col>
      <xdr:colOff>38100</xdr:colOff>
      <xdr:row>3</xdr:row>
      <xdr:rowOff>53340</xdr:rowOff>
    </xdr:from>
    <xdr:to>
      <xdr:col>17</xdr:col>
      <xdr:colOff>53340</xdr:colOff>
      <xdr:row>4</xdr:row>
      <xdr:rowOff>22860</xdr:rowOff>
    </xdr:to>
    <xdr:sp macro="" textlink="">
      <xdr:nvSpPr>
        <xdr:cNvPr id="141" name="Rectangle: Rounded Corners 140">
          <a:extLst>
            <a:ext uri="{FF2B5EF4-FFF2-40B4-BE49-F238E27FC236}">
              <a16:creationId xmlns:a16="http://schemas.microsoft.com/office/drawing/2014/main" id="{DF40EAA1-6D6D-09AD-DE32-E11DEBB24E50}"/>
            </a:ext>
          </a:extLst>
        </xdr:cNvPr>
        <xdr:cNvSpPr/>
      </xdr:nvSpPr>
      <xdr:spPr>
        <a:xfrm>
          <a:off x="9182100" y="601980"/>
          <a:ext cx="1234440" cy="152400"/>
        </a:xfrm>
        <a:prstGeom prst="roundRect">
          <a:avLst/>
        </a:prstGeom>
        <a:noFill/>
        <a:ln w="0">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15</xdr:col>
      <xdr:colOff>289560</xdr:colOff>
      <xdr:row>3</xdr:row>
      <xdr:rowOff>7620</xdr:rowOff>
    </xdr:from>
    <xdr:to>
      <xdr:col>17</xdr:col>
      <xdr:colOff>563880</xdr:colOff>
      <xdr:row>4</xdr:row>
      <xdr:rowOff>7620</xdr:rowOff>
    </xdr:to>
    <xdr:sp macro="" textlink="">
      <xdr:nvSpPr>
        <xdr:cNvPr id="144" name="TextBox 143">
          <a:extLst>
            <a:ext uri="{FF2B5EF4-FFF2-40B4-BE49-F238E27FC236}">
              <a16:creationId xmlns:a16="http://schemas.microsoft.com/office/drawing/2014/main" id="{8F3F6223-2DA9-8525-FAF2-13B4E4EB17A3}"/>
            </a:ext>
          </a:extLst>
        </xdr:cNvPr>
        <xdr:cNvSpPr txBox="1"/>
      </xdr:nvSpPr>
      <xdr:spPr>
        <a:xfrm>
          <a:off x="9433560" y="556260"/>
          <a:ext cx="149352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kern="1200">
              <a:latin typeface="Calibri" panose="020F0502020204030204" pitchFamily="34" charset="0"/>
              <a:ea typeface="Calibri" panose="020F0502020204030204" pitchFamily="34" charset="0"/>
              <a:cs typeface="Calibri" panose="020F0502020204030204" pitchFamily="34" charset="0"/>
            </a:rPr>
            <a:t>20 January</a:t>
          </a:r>
          <a:r>
            <a:rPr lang="en-IN" sz="1000" kern="1200" baseline="0">
              <a:latin typeface="Calibri" panose="020F0502020204030204" pitchFamily="34" charset="0"/>
              <a:ea typeface="Calibri" panose="020F0502020204030204" pitchFamily="34" charset="0"/>
              <a:cs typeface="Calibri" panose="020F0502020204030204" pitchFamily="34" charset="0"/>
            </a:rPr>
            <a:t> 2025</a:t>
          </a:r>
          <a:endParaRPr lang="en-IN" sz="1000" kern="1200">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oneCell">
    <xdr:from>
      <xdr:col>15</xdr:col>
      <xdr:colOff>144780</xdr:colOff>
      <xdr:row>3</xdr:row>
      <xdr:rowOff>30480</xdr:rowOff>
    </xdr:from>
    <xdr:to>
      <xdr:col>15</xdr:col>
      <xdr:colOff>342900</xdr:colOff>
      <xdr:row>4</xdr:row>
      <xdr:rowOff>45720</xdr:rowOff>
    </xdr:to>
    <xdr:pic>
      <xdr:nvPicPr>
        <xdr:cNvPr id="146" name="Graphic 145" descr="Flip calendar with solid fill">
          <a:extLst>
            <a:ext uri="{FF2B5EF4-FFF2-40B4-BE49-F238E27FC236}">
              <a16:creationId xmlns:a16="http://schemas.microsoft.com/office/drawing/2014/main" id="{7B554880-CABA-EDCC-F48B-6D0CDBABAA15}"/>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8780" y="579120"/>
          <a:ext cx="198120" cy="198120"/>
        </a:xfrm>
        <a:prstGeom prst="rect">
          <a:avLst/>
        </a:prstGeom>
      </xdr:spPr>
    </xdr:pic>
    <xdr:clientData/>
  </xdr:twoCellAnchor>
  <xdr:twoCellAnchor editAs="oneCell">
    <xdr:from>
      <xdr:col>0</xdr:col>
      <xdr:colOff>240030</xdr:colOff>
      <xdr:row>5</xdr:row>
      <xdr:rowOff>156211</xdr:rowOff>
    </xdr:from>
    <xdr:to>
      <xdr:col>2</xdr:col>
      <xdr:colOff>34290</xdr:colOff>
      <xdr:row>12</xdr:row>
      <xdr:rowOff>137160</xdr:rowOff>
    </xdr:to>
    <mc:AlternateContent xmlns:mc="http://schemas.openxmlformats.org/markup-compatibility/2006" xmlns:a14="http://schemas.microsoft.com/office/drawing/2010/main">
      <mc:Choice Requires="a14">
        <xdr:graphicFrame macro="">
          <xdr:nvGraphicFramePr>
            <xdr:cNvPr id="22" name="Customer Type 1">
              <a:extLst>
                <a:ext uri="{FF2B5EF4-FFF2-40B4-BE49-F238E27FC236}">
                  <a16:creationId xmlns:a16="http://schemas.microsoft.com/office/drawing/2014/main" id="{64BC65B6-032D-4454-8CDA-1B10EF30315C}"/>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mlns="">
        <xdr:sp macro="" textlink="">
          <xdr:nvSpPr>
            <xdr:cNvPr id="0" name=""/>
            <xdr:cNvSpPr>
              <a:spLocks noTextEdit="1"/>
            </xdr:cNvSpPr>
          </xdr:nvSpPr>
          <xdr:spPr>
            <a:xfrm>
              <a:off x="240030" y="1070611"/>
              <a:ext cx="1013460" cy="1276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259080</xdr:colOff>
      <xdr:row>1</xdr:row>
      <xdr:rowOff>137160</xdr:rowOff>
    </xdr:from>
    <xdr:to>
      <xdr:col>2</xdr:col>
      <xdr:colOff>495300</xdr:colOff>
      <xdr:row>3</xdr:row>
      <xdr:rowOff>45720</xdr:rowOff>
    </xdr:to>
    <xdr:sp macro="" textlink="'Pivot Table'!C16">
      <xdr:nvSpPr>
        <xdr:cNvPr id="23" name="TextBox 22">
          <a:extLst>
            <a:ext uri="{FF2B5EF4-FFF2-40B4-BE49-F238E27FC236}">
              <a16:creationId xmlns:a16="http://schemas.microsoft.com/office/drawing/2014/main" id="{69929022-B9BA-4603-9A82-C04010DC5D9B}"/>
            </a:ext>
          </a:extLst>
        </xdr:cNvPr>
        <xdr:cNvSpPr txBox="1"/>
      </xdr:nvSpPr>
      <xdr:spPr>
        <a:xfrm>
          <a:off x="259080" y="320040"/>
          <a:ext cx="14554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solidFill>
                <a:schemeClr val="bg1"/>
              </a:solidFill>
              <a:latin typeface="Dubai Light" panose="020B0303030403030204" pitchFamily="34" charset="-78"/>
              <a:cs typeface="Dubai Light" panose="020B0303030403030204" pitchFamily="34" charset="-78"/>
            </a:rPr>
            <a:t>MENU</a:t>
          </a:r>
        </a:p>
      </xdr:txBody>
    </xdr:sp>
    <xdr:clientData/>
  </xdr:twoCellAnchor>
  <xdr:twoCellAnchor>
    <xdr:from>
      <xdr:col>0</xdr:col>
      <xdr:colOff>220980</xdr:colOff>
      <xdr:row>4</xdr:row>
      <xdr:rowOff>60960</xdr:rowOff>
    </xdr:from>
    <xdr:to>
      <xdr:col>2</xdr:col>
      <xdr:colOff>457200</xdr:colOff>
      <xdr:row>5</xdr:row>
      <xdr:rowOff>152400</xdr:rowOff>
    </xdr:to>
    <xdr:sp macro="" textlink="'Pivot Table'!C16">
      <xdr:nvSpPr>
        <xdr:cNvPr id="25" name="TextBox 24">
          <a:extLst>
            <a:ext uri="{FF2B5EF4-FFF2-40B4-BE49-F238E27FC236}">
              <a16:creationId xmlns:a16="http://schemas.microsoft.com/office/drawing/2014/main" id="{A8112059-2ADB-45A4-AAE3-B55FFC1874DA}"/>
            </a:ext>
          </a:extLst>
        </xdr:cNvPr>
        <xdr:cNvSpPr txBox="1"/>
      </xdr:nvSpPr>
      <xdr:spPr>
        <a:xfrm>
          <a:off x="220980" y="792480"/>
          <a:ext cx="14554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a:solidFill>
                <a:schemeClr val="bg1"/>
              </a:solidFill>
              <a:latin typeface="Dubai Light" panose="020B0303030403030204" pitchFamily="34" charset="-78"/>
              <a:cs typeface="Dubai Light" panose="020B0303030403030204" pitchFamily="34" charset="-78"/>
            </a:rPr>
            <a:t>Customer</a:t>
          </a:r>
          <a:r>
            <a:rPr lang="en-IN" sz="1100" b="1" kern="1200" baseline="0">
              <a:solidFill>
                <a:schemeClr val="bg1"/>
              </a:solidFill>
              <a:latin typeface="Dubai Light" panose="020B0303030403030204" pitchFamily="34" charset="-78"/>
              <a:cs typeface="Dubai Light" panose="020B0303030403030204" pitchFamily="34" charset="-78"/>
            </a:rPr>
            <a:t> Type</a:t>
          </a:r>
          <a:endParaRPr lang="en-IN" sz="1100" b="1" kern="1200">
            <a:solidFill>
              <a:schemeClr val="bg1"/>
            </a:solidFill>
            <a:latin typeface="Dubai Light" panose="020B0303030403030204" pitchFamily="34" charset="-78"/>
            <a:cs typeface="Dubai Light" panose="020B0303030403030204" pitchFamily="34" charset="-78"/>
          </a:endParaRPr>
        </a:p>
      </xdr:txBody>
    </xdr:sp>
    <xdr:clientData/>
  </xdr:twoCellAnchor>
  <xdr:twoCellAnchor>
    <xdr:from>
      <xdr:col>0</xdr:col>
      <xdr:colOff>121920</xdr:colOff>
      <xdr:row>3</xdr:row>
      <xdr:rowOff>45720</xdr:rowOff>
    </xdr:from>
    <xdr:to>
      <xdr:col>2</xdr:col>
      <xdr:colOff>457200</xdr:colOff>
      <xdr:row>3</xdr:row>
      <xdr:rowOff>45720</xdr:rowOff>
    </xdr:to>
    <xdr:cxnSp macro="">
      <xdr:nvCxnSpPr>
        <xdr:cNvPr id="117" name="Straight Connector 116">
          <a:extLst>
            <a:ext uri="{FF2B5EF4-FFF2-40B4-BE49-F238E27FC236}">
              <a16:creationId xmlns:a16="http://schemas.microsoft.com/office/drawing/2014/main" id="{FD0C458B-C1E1-45BD-0299-BF7D3890569A}"/>
            </a:ext>
          </a:extLst>
        </xdr:cNvPr>
        <xdr:cNvCxnSpPr/>
      </xdr:nvCxnSpPr>
      <xdr:spPr>
        <a:xfrm>
          <a:off x="121920" y="594360"/>
          <a:ext cx="1554480" cy="0"/>
        </a:xfrm>
        <a:prstGeom prst="line">
          <a:avLst/>
        </a:prstGeom>
        <a:ln w="0">
          <a:solidFill>
            <a:srgbClr val="F0F0D7"/>
          </a:solidFill>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0</xdr:col>
      <xdr:colOff>240030</xdr:colOff>
      <xdr:row>13</xdr:row>
      <xdr:rowOff>156211</xdr:rowOff>
    </xdr:from>
    <xdr:to>
      <xdr:col>1</xdr:col>
      <xdr:colOff>552450</xdr:colOff>
      <xdr:row>20</xdr:row>
      <xdr:rowOff>91441</xdr:rowOff>
    </xdr:to>
    <mc:AlternateContent xmlns:mc="http://schemas.openxmlformats.org/markup-compatibility/2006" xmlns:a14="http://schemas.microsoft.com/office/drawing/2010/main">
      <mc:Choice Requires="a14">
        <xdr:graphicFrame macro="">
          <xdr:nvGraphicFramePr>
            <xdr:cNvPr id="127" name="Payment Method 1">
              <a:extLst>
                <a:ext uri="{FF2B5EF4-FFF2-40B4-BE49-F238E27FC236}">
                  <a16:creationId xmlns:a16="http://schemas.microsoft.com/office/drawing/2014/main" id="{45E7D1F6-615E-4243-AD9F-00CC00456F7F}"/>
                </a:ext>
              </a:extLst>
            </xdr:cNvPr>
            <xdr:cNvGraphicFramePr/>
          </xdr:nvGraphicFramePr>
          <xdr:xfrm>
            <a:off x="0" y="0"/>
            <a:ext cx="0" cy="0"/>
          </xdr:xfrm>
          <a:graphic>
            <a:graphicData uri="http://schemas.microsoft.com/office/drawing/2010/slicer">
              <sle:slicer xmlns:sle="http://schemas.microsoft.com/office/drawing/2010/slicer" name="Payment Method 1"/>
            </a:graphicData>
          </a:graphic>
        </xdr:graphicFrame>
      </mc:Choice>
      <mc:Fallback xmlns="">
        <xdr:sp macro="" textlink="">
          <xdr:nvSpPr>
            <xdr:cNvPr id="0" name=""/>
            <xdr:cNvSpPr>
              <a:spLocks noTextEdit="1"/>
            </xdr:cNvSpPr>
          </xdr:nvSpPr>
          <xdr:spPr>
            <a:xfrm>
              <a:off x="240030" y="2548891"/>
              <a:ext cx="922020" cy="12153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240030</xdr:colOff>
      <xdr:row>22</xdr:row>
      <xdr:rowOff>95250</xdr:rowOff>
    </xdr:from>
    <xdr:to>
      <xdr:col>2</xdr:col>
      <xdr:colOff>26670</xdr:colOff>
      <xdr:row>31</xdr:row>
      <xdr:rowOff>0</xdr:rowOff>
    </xdr:to>
    <mc:AlternateContent xmlns:mc="http://schemas.openxmlformats.org/markup-compatibility/2006" xmlns:a14="http://schemas.microsoft.com/office/drawing/2010/main">
      <mc:Choice Requires="a14">
        <xdr:graphicFrame macro="">
          <xdr:nvGraphicFramePr>
            <xdr:cNvPr id="128" name="Region 1">
              <a:extLst>
                <a:ext uri="{FF2B5EF4-FFF2-40B4-BE49-F238E27FC236}">
                  <a16:creationId xmlns:a16="http://schemas.microsoft.com/office/drawing/2014/main" id="{5760D1BA-717D-4E44-854E-3E84460A20F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40030" y="4133850"/>
              <a:ext cx="1005840" cy="15506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190500</xdr:colOff>
      <xdr:row>12</xdr:row>
      <xdr:rowOff>60960</xdr:rowOff>
    </xdr:from>
    <xdr:to>
      <xdr:col>2</xdr:col>
      <xdr:colOff>426720</xdr:colOff>
      <xdr:row>13</xdr:row>
      <xdr:rowOff>152400</xdr:rowOff>
    </xdr:to>
    <xdr:sp macro="" textlink="'Pivot Table'!C16">
      <xdr:nvSpPr>
        <xdr:cNvPr id="129" name="TextBox 128">
          <a:extLst>
            <a:ext uri="{FF2B5EF4-FFF2-40B4-BE49-F238E27FC236}">
              <a16:creationId xmlns:a16="http://schemas.microsoft.com/office/drawing/2014/main" id="{0593EDC3-8D4A-4B28-B95F-24A07F947AE4}"/>
            </a:ext>
          </a:extLst>
        </xdr:cNvPr>
        <xdr:cNvSpPr txBox="1"/>
      </xdr:nvSpPr>
      <xdr:spPr>
        <a:xfrm>
          <a:off x="190500" y="2270760"/>
          <a:ext cx="14554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a:solidFill>
                <a:schemeClr val="bg1"/>
              </a:solidFill>
              <a:latin typeface="Dubai Light" panose="020B0303030403030204" pitchFamily="34" charset="-78"/>
              <a:cs typeface="Dubai Light" panose="020B0303030403030204" pitchFamily="34" charset="-78"/>
            </a:rPr>
            <a:t>Payment</a:t>
          </a:r>
          <a:r>
            <a:rPr lang="en-IN" sz="1100" b="1" kern="1200" baseline="0">
              <a:solidFill>
                <a:schemeClr val="bg1"/>
              </a:solidFill>
              <a:latin typeface="Dubai Light" panose="020B0303030403030204" pitchFamily="34" charset="-78"/>
              <a:cs typeface="Dubai Light" panose="020B0303030403030204" pitchFamily="34" charset="-78"/>
            </a:rPr>
            <a:t> Type</a:t>
          </a:r>
          <a:endParaRPr lang="en-IN" sz="1100" b="1" kern="1200">
            <a:solidFill>
              <a:schemeClr val="bg1"/>
            </a:solidFill>
            <a:latin typeface="Dubai Light" panose="020B0303030403030204" pitchFamily="34" charset="-78"/>
            <a:cs typeface="Dubai Light" panose="020B0303030403030204" pitchFamily="34" charset="-78"/>
          </a:endParaRPr>
        </a:p>
      </xdr:txBody>
    </xdr:sp>
    <xdr:clientData/>
  </xdr:twoCellAnchor>
  <xdr:twoCellAnchor>
    <xdr:from>
      <xdr:col>0</xdr:col>
      <xdr:colOff>213360</xdr:colOff>
      <xdr:row>21</xdr:row>
      <xdr:rowOff>7620</xdr:rowOff>
    </xdr:from>
    <xdr:to>
      <xdr:col>2</xdr:col>
      <xdr:colOff>449580</xdr:colOff>
      <xdr:row>22</xdr:row>
      <xdr:rowOff>99060</xdr:rowOff>
    </xdr:to>
    <xdr:sp macro="" textlink="'Pivot Table'!C16">
      <xdr:nvSpPr>
        <xdr:cNvPr id="137" name="TextBox 136">
          <a:extLst>
            <a:ext uri="{FF2B5EF4-FFF2-40B4-BE49-F238E27FC236}">
              <a16:creationId xmlns:a16="http://schemas.microsoft.com/office/drawing/2014/main" id="{AFEF7999-40FE-41D8-B414-E358E523C291}"/>
            </a:ext>
          </a:extLst>
        </xdr:cNvPr>
        <xdr:cNvSpPr txBox="1"/>
      </xdr:nvSpPr>
      <xdr:spPr>
        <a:xfrm>
          <a:off x="213360" y="3863340"/>
          <a:ext cx="14554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a:solidFill>
                <a:schemeClr val="bg1"/>
              </a:solidFill>
              <a:latin typeface="Dubai Light" panose="020B0303030403030204" pitchFamily="34" charset="-78"/>
              <a:cs typeface="Dubai Light" panose="020B0303030403030204" pitchFamily="34" charset="-78"/>
            </a:rPr>
            <a:t>Region</a:t>
          </a:r>
        </a:p>
        <a:p>
          <a:endParaRPr lang="en-IN" sz="1100" b="1" kern="1200">
            <a:solidFill>
              <a:schemeClr val="bg1"/>
            </a:solidFill>
            <a:latin typeface="Dubai Light" panose="020B0303030403030204" pitchFamily="34" charset="-78"/>
            <a:cs typeface="Dubai Light" panose="020B0303030403030204" pitchFamily="34" charset="-78"/>
          </a:endParaRPr>
        </a:p>
      </xdr:txBody>
    </xdr:sp>
    <xdr:clientData/>
  </xdr:twoCellAnchor>
  <xdr:twoCellAnchor>
    <xdr:from>
      <xdr:col>0</xdr:col>
      <xdr:colOff>144780</xdr:colOff>
      <xdr:row>12</xdr:row>
      <xdr:rowOff>38100</xdr:rowOff>
    </xdr:from>
    <xdr:to>
      <xdr:col>2</xdr:col>
      <xdr:colOff>480060</xdr:colOff>
      <xdr:row>12</xdr:row>
      <xdr:rowOff>38100</xdr:rowOff>
    </xdr:to>
    <xdr:cxnSp macro="">
      <xdr:nvCxnSpPr>
        <xdr:cNvPr id="142" name="Straight Connector 141">
          <a:extLst>
            <a:ext uri="{FF2B5EF4-FFF2-40B4-BE49-F238E27FC236}">
              <a16:creationId xmlns:a16="http://schemas.microsoft.com/office/drawing/2014/main" id="{6030EA10-656D-4668-8376-D51600AA8575}"/>
            </a:ext>
          </a:extLst>
        </xdr:cNvPr>
        <xdr:cNvCxnSpPr/>
      </xdr:nvCxnSpPr>
      <xdr:spPr>
        <a:xfrm>
          <a:off x="144780" y="2247900"/>
          <a:ext cx="1554480" cy="0"/>
        </a:xfrm>
        <a:prstGeom prst="line">
          <a:avLst/>
        </a:prstGeom>
        <a:ln w="0">
          <a:solidFill>
            <a:srgbClr val="F0F0D7"/>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144780</xdr:colOff>
      <xdr:row>20</xdr:row>
      <xdr:rowOff>152400</xdr:rowOff>
    </xdr:from>
    <xdr:to>
      <xdr:col>2</xdr:col>
      <xdr:colOff>480060</xdr:colOff>
      <xdr:row>20</xdr:row>
      <xdr:rowOff>152400</xdr:rowOff>
    </xdr:to>
    <xdr:cxnSp macro="">
      <xdr:nvCxnSpPr>
        <xdr:cNvPr id="143" name="Straight Connector 142">
          <a:extLst>
            <a:ext uri="{FF2B5EF4-FFF2-40B4-BE49-F238E27FC236}">
              <a16:creationId xmlns:a16="http://schemas.microsoft.com/office/drawing/2014/main" id="{2AEA9BD2-7B4A-4F38-AF69-EC27E4E3E44A}"/>
            </a:ext>
          </a:extLst>
        </xdr:cNvPr>
        <xdr:cNvCxnSpPr/>
      </xdr:nvCxnSpPr>
      <xdr:spPr>
        <a:xfrm>
          <a:off x="144780" y="3825240"/>
          <a:ext cx="1554480" cy="0"/>
        </a:xfrm>
        <a:prstGeom prst="line">
          <a:avLst/>
        </a:prstGeom>
        <a:ln w="0">
          <a:solidFill>
            <a:srgbClr val="F0F0D7"/>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152400</xdr:colOff>
      <xdr:row>21</xdr:row>
      <xdr:rowOff>167640</xdr:rowOff>
    </xdr:from>
    <xdr:to>
      <xdr:col>14</xdr:col>
      <xdr:colOff>76200</xdr:colOff>
      <xdr:row>31</xdr:row>
      <xdr:rowOff>30480</xdr:rowOff>
    </xdr:to>
    <xdr:graphicFrame macro="">
      <xdr:nvGraphicFramePr>
        <xdr:cNvPr id="115" name="Chart 114">
          <a:extLst>
            <a:ext uri="{FF2B5EF4-FFF2-40B4-BE49-F238E27FC236}">
              <a16:creationId xmlns:a16="http://schemas.microsoft.com/office/drawing/2014/main" id="{B0651A13-4D9F-4E96-8AAB-FE4DC647DB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259080</xdr:colOff>
      <xdr:row>6</xdr:row>
      <xdr:rowOff>38100</xdr:rowOff>
    </xdr:from>
    <xdr:to>
      <xdr:col>5</xdr:col>
      <xdr:colOff>251460</xdr:colOff>
      <xdr:row>8</xdr:row>
      <xdr:rowOff>152400</xdr:rowOff>
    </xdr:to>
    <xdr:sp macro="" textlink="">
      <xdr:nvSpPr>
        <xdr:cNvPr id="123" name="TextBox 122">
          <a:extLst>
            <a:ext uri="{FF2B5EF4-FFF2-40B4-BE49-F238E27FC236}">
              <a16:creationId xmlns:a16="http://schemas.microsoft.com/office/drawing/2014/main" id="{18EE5CAF-70A0-3B8B-5787-792CDA987C1B}"/>
            </a:ext>
          </a:extLst>
        </xdr:cNvPr>
        <xdr:cNvSpPr txBox="1"/>
      </xdr:nvSpPr>
      <xdr:spPr>
        <a:xfrm>
          <a:off x="2087880" y="1150620"/>
          <a:ext cx="121158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kern="1200">
              <a:solidFill>
                <a:schemeClr val="bg1"/>
              </a:solidFill>
              <a:latin typeface="Dubai Light" panose="020B0303030403030204" pitchFamily="34" charset="-78"/>
              <a:cs typeface="Dubai Light" panose="020B0303030403030204" pitchFamily="34" charset="-78"/>
            </a:rPr>
            <a:t>$8,037</a:t>
          </a:r>
        </a:p>
      </xdr:txBody>
    </xdr:sp>
    <xdr:clientData/>
  </xdr:twoCellAnchor>
  <xdr:twoCellAnchor>
    <xdr:from>
      <xdr:col>20</xdr:col>
      <xdr:colOff>563880</xdr:colOff>
      <xdr:row>0</xdr:row>
      <xdr:rowOff>76200</xdr:rowOff>
    </xdr:from>
    <xdr:to>
      <xdr:col>23</xdr:col>
      <xdr:colOff>190500</xdr:colOff>
      <xdr:row>2</xdr:row>
      <xdr:rowOff>68580</xdr:rowOff>
    </xdr:to>
    <xdr:grpSp>
      <xdr:nvGrpSpPr>
        <xdr:cNvPr id="152" name="Group 151">
          <a:hlinkClick xmlns:r="http://schemas.openxmlformats.org/officeDocument/2006/relationships" r:id="rId17"/>
          <a:extLst>
            <a:ext uri="{FF2B5EF4-FFF2-40B4-BE49-F238E27FC236}">
              <a16:creationId xmlns:a16="http://schemas.microsoft.com/office/drawing/2014/main" id="{36E795A4-DDA6-B22A-DA62-464FE2FD265E}"/>
            </a:ext>
          </a:extLst>
        </xdr:cNvPr>
        <xdr:cNvGrpSpPr/>
      </xdr:nvGrpSpPr>
      <xdr:grpSpPr>
        <a:xfrm>
          <a:off x="12755880" y="76200"/>
          <a:ext cx="1455420" cy="358140"/>
          <a:chOff x="12702540" y="121920"/>
          <a:chExt cx="1455420" cy="358140"/>
        </a:xfrm>
      </xdr:grpSpPr>
      <xdr:sp macro="" textlink="">
        <xdr:nvSpPr>
          <xdr:cNvPr id="147" name="Rectangle: Rounded Corners 146">
            <a:extLst>
              <a:ext uri="{FF2B5EF4-FFF2-40B4-BE49-F238E27FC236}">
                <a16:creationId xmlns:a16="http://schemas.microsoft.com/office/drawing/2014/main" id="{20247996-0A2F-166D-EDA4-2F0614486D2B}"/>
              </a:ext>
            </a:extLst>
          </xdr:cNvPr>
          <xdr:cNvSpPr/>
        </xdr:nvSpPr>
        <xdr:spPr>
          <a:xfrm>
            <a:off x="12733020" y="121920"/>
            <a:ext cx="1363980" cy="358140"/>
          </a:xfrm>
          <a:prstGeom prst="roundRect">
            <a:avLst/>
          </a:prstGeom>
          <a:noFill/>
          <a:ln w="3175">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kern="1200"/>
          </a:p>
        </xdr:txBody>
      </xdr:sp>
      <xdr:grpSp>
        <xdr:nvGrpSpPr>
          <xdr:cNvPr id="151" name="Group 150">
            <a:extLst>
              <a:ext uri="{FF2B5EF4-FFF2-40B4-BE49-F238E27FC236}">
                <a16:creationId xmlns:a16="http://schemas.microsoft.com/office/drawing/2014/main" id="{94AD4DF5-F5DC-899B-D427-896484861193}"/>
              </a:ext>
            </a:extLst>
          </xdr:cNvPr>
          <xdr:cNvGrpSpPr/>
        </xdr:nvGrpSpPr>
        <xdr:grpSpPr>
          <a:xfrm>
            <a:off x="12702540" y="129540"/>
            <a:ext cx="1455420" cy="327660"/>
            <a:chOff x="12740640" y="114300"/>
            <a:chExt cx="1455420" cy="327660"/>
          </a:xfrm>
        </xdr:grpSpPr>
        <xdr:sp macro="" textlink="'Pivot Table'!C16">
          <xdr:nvSpPr>
            <xdr:cNvPr id="148" name="TextBox 147">
              <a:extLst>
                <a:ext uri="{FF2B5EF4-FFF2-40B4-BE49-F238E27FC236}">
                  <a16:creationId xmlns:a16="http://schemas.microsoft.com/office/drawing/2014/main" id="{CD8C6754-935B-4FDC-BFE1-2C136BE49611}"/>
                </a:ext>
              </a:extLst>
            </xdr:cNvPr>
            <xdr:cNvSpPr txBox="1"/>
          </xdr:nvSpPr>
          <xdr:spPr>
            <a:xfrm>
              <a:off x="12740640" y="114300"/>
              <a:ext cx="14554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solidFill>
                    <a:srgbClr val="727D73"/>
                  </a:solidFill>
                  <a:latin typeface="Dubai Light" panose="020B0303030403030204" pitchFamily="34" charset="-78"/>
                  <a:cs typeface="Dubai Light" panose="020B0303030403030204" pitchFamily="34" charset="-78"/>
                </a:rPr>
                <a:t>Table</a:t>
              </a:r>
              <a:r>
                <a:rPr lang="en-IN" sz="1200" b="1" kern="1200" baseline="0">
                  <a:solidFill>
                    <a:srgbClr val="727D73"/>
                  </a:solidFill>
                  <a:latin typeface="Dubai Light" panose="020B0303030403030204" pitchFamily="34" charset="-78"/>
                  <a:cs typeface="Dubai Light" panose="020B0303030403030204" pitchFamily="34" charset="-78"/>
                </a:rPr>
                <a:t> Of Data</a:t>
              </a:r>
              <a:endParaRPr lang="en-IN" sz="1200" b="1" kern="1200">
                <a:solidFill>
                  <a:srgbClr val="727D73"/>
                </a:solidFill>
                <a:latin typeface="Dubai Light" panose="020B0303030403030204" pitchFamily="34" charset="-78"/>
                <a:cs typeface="Dubai Light" panose="020B0303030403030204" pitchFamily="34" charset="-78"/>
              </a:endParaRPr>
            </a:p>
          </xdr:txBody>
        </xdr:sp>
        <xdr:pic>
          <xdr:nvPicPr>
            <xdr:cNvPr id="150" name="Graphic 149" descr="Play with solid fill">
              <a:extLst>
                <a:ext uri="{FF2B5EF4-FFF2-40B4-BE49-F238E27FC236}">
                  <a16:creationId xmlns:a16="http://schemas.microsoft.com/office/drawing/2014/main" id="{6F70B117-1E9F-9557-E462-6BB4FB9C84E6}"/>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13807440" y="175260"/>
              <a:ext cx="266700" cy="266700"/>
            </a:xfrm>
            <a:prstGeom prst="rect">
              <a:avLst/>
            </a:prstGeom>
          </xdr:spPr>
        </xdr:pic>
      </xdr:grpSp>
    </xdr:grp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72413</xdr:colOff>
      <xdr:row>1</xdr:row>
      <xdr:rowOff>50688</xdr:rowOff>
    </xdr:from>
    <xdr:to>
      <xdr:col>20</xdr:col>
      <xdr:colOff>467272</xdr:colOff>
      <xdr:row>4</xdr:row>
      <xdr:rowOff>70741</xdr:rowOff>
    </xdr:to>
    <xdr:grpSp>
      <xdr:nvGrpSpPr>
        <xdr:cNvPr id="7" name="Group 6">
          <a:extLst>
            <a:ext uri="{FF2B5EF4-FFF2-40B4-BE49-F238E27FC236}">
              <a16:creationId xmlns:a16="http://schemas.microsoft.com/office/drawing/2014/main" id="{53D83926-3A41-58F1-22AC-E64B38E06725}"/>
            </a:ext>
          </a:extLst>
        </xdr:cNvPr>
        <xdr:cNvGrpSpPr/>
      </xdr:nvGrpSpPr>
      <xdr:grpSpPr>
        <a:xfrm>
          <a:off x="18159330" y="230605"/>
          <a:ext cx="1622525" cy="559803"/>
          <a:chOff x="16553448" y="421104"/>
          <a:chExt cx="1615841" cy="531395"/>
        </a:xfrm>
      </xdr:grpSpPr>
      <xdr:grpSp>
        <xdr:nvGrpSpPr>
          <xdr:cNvPr id="6" name="Group 5">
            <a:extLst>
              <a:ext uri="{FF2B5EF4-FFF2-40B4-BE49-F238E27FC236}">
                <a16:creationId xmlns:a16="http://schemas.microsoft.com/office/drawing/2014/main" id="{F2DBD683-F0C2-596C-4341-B00E19EC9B72}"/>
              </a:ext>
            </a:extLst>
          </xdr:cNvPr>
          <xdr:cNvGrpSpPr/>
        </xdr:nvGrpSpPr>
        <xdr:grpSpPr>
          <a:xfrm>
            <a:off x="16553448" y="421104"/>
            <a:ext cx="1615841" cy="531395"/>
            <a:chOff x="16102263" y="521368"/>
            <a:chExt cx="1615841" cy="531395"/>
          </a:xfrm>
        </xdr:grpSpPr>
        <xdr:sp macro="" textlink="">
          <xdr:nvSpPr>
            <xdr:cNvPr id="2" name="Rectangle: Rounded Corners 1">
              <a:extLst>
                <a:ext uri="{FF2B5EF4-FFF2-40B4-BE49-F238E27FC236}">
                  <a16:creationId xmlns:a16="http://schemas.microsoft.com/office/drawing/2014/main" id="{F6F65DCD-D596-6FD7-305A-E9CA963FABFA}"/>
                </a:ext>
              </a:extLst>
            </xdr:cNvPr>
            <xdr:cNvSpPr/>
          </xdr:nvSpPr>
          <xdr:spPr>
            <a:xfrm>
              <a:off x="16102263" y="521368"/>
              <a:ext cx="1283369" cy="531395"/>
            </a:xfrm>
            <a:prstGeom prst="roundRect">
              <a:avLst/>
            </a:prstGeom>
            <a:noFill/>
            <a:ln w="3175">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Pivot Table'!C16">
          <xdr:nvSpPr>
            <xdr:cNvPr id="3" name="TextBox 2">
              <a:hlinkClick xmlns:r="http://schemas.openxmlformats.org/officeDocument/2006/relationships" r:id="rId1"/>
              <a:extLst>
                <a:ext uri="{FF2B5EF4-FFF2-40B4-BE49-F238E27FC236}">
                  <a16:creationId xmlns:a16="http://schemas.microsoft.com/office/drawing/2014/main" id="{5A65D77F-FC76-450A-9540-4414AC394846}"/>
                </a:ext>
              </a:extLst>
            </xdr:cNvPr>
            <xdr:cNvSpPr txBox="1"/>
          </xdr:nvSpPr>
          <xdr:spPr>
            <a:xfrm>
              <a:off x="16122316" y="601578"/>
              <a:ext cx="1595788" cy="411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solidFill>
                    <a:srgbClr val="727D73"/>
                  </a:solidFill>
                  <a:latin typeface="Dubai Light" panose="020B0303030403030204" pitchFamily="34" charset="-78"/>
                  <a:cs typeface="Dubai Light" panose="020B0303030403030204" pitchFamily="34" charset="-78"/>
                </a:rPr>
                <a:t>DASHBOARD</a:t>
              </a:r>
            </a:p>
          </xdr:txBody>
        </xdr:sp>
      </xdr:grpSp>
      <xdr:pic>
        <xdr:nvPicPr>
          <xdr:cNvPr id="5" name="Graphic 4" descr="Play with solid fill">
            <a:extLst>
              <a:ext uri="{FF2B5EF4-FFF2-40B4-BE49-F238E27FC236}">
                <a16:creationId xmlns:a16="http://schemas.microsoft.com/office/drawing/2014/main" id="{1870DE5A-73BC-C54F-CA60-A59C43397048}"/>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7515974" y="541421"/>
            <a:ext cx="330869" cy="330869"/>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137160</xdr:colOff>
      <xdr:row>15</xdr:row>
      <xdr:rowOff>148590</xdr:rowOff>
    </xdr:from>
    <xdr:to>
      <xdr:col>9</xdr:col>
      <xdr:colOff>0</xdr:colOff>
      <xdr:row>22</xdr:row>
      <xdr:rowOff>114300</xdr:rowOff>
    </xdr:to>
    <xdr:graphicFrame macro="">
      <xdr:nvGraphicFramePr>
        <xdr:cNvPr id="2" name="Chart 1">
          <a:extLst>
            <a:ext uri="{FF2B5EF4-FFF2-40B4-BE49-F238E27FC236}">
              <a16:creationId xmlns:a16="http://schemas.microsoft.com/office/drawing/2014/main" id="{3BFD8557-7559-E3FF-3396-953B633973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0</xdr:colOff>
      <xdr:row>14</xdr:row>
      <xdr:rowOff>102870</xdr:rowOff>
    </xdr:from>
    <xdr:to>
      <xdr:col>22</xdr:col>
      <xdr:colOff>76200</xdr:colOff>
      <xdr:row>25</xdr:row>
      <xdr:rowOff>137160</xdr:rowOff>
    </xdr:to>
    <xdr:graphicFrame macro="">
      <xdr:nvGraphicFramePr>
        <xdr:cNvPr id="6" name="Chart 5">
          <a:extLst>
            <a:ext uri="{FF2B5EF4-FFF2-40B4-BE49-F238E27FC236}">
              <a16:creationId xmlns:a16="http://schemas.microsoft.com/office/drawing/2014/main" id="{9A6C7BE6-FBD4-7680-D6D2-2A5E36DCCB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23</xdr:col>
      <xdr:colOff>0</xdr:colOff>
      <xdr:row>3</xdr:row>
      <xdr:rowOff>0</xdr:rowOff>
    </xdr:from>
    <xdr:to>
      <xdr:col>24</xdr:col>
      <xdr:colOff>160020</xdr:colOff>
      <xdr:row>10</xdr:row>
      <xdr:rowOff>167640</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E5742167-A35D-479A-84C9-2E47536826B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483840" y="548640"/>
              <a:ext cx="1005840" cy="1455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182880</xdr:colOff>
      <xdr:row>3</xdr:row>
      <xdr:rowOff>7619</xdr:rowOff>
    </xdr:from>
    <xdr:to>
      <xdr:col>25</xdr:col>
      <xdr:colOff>259080</xdr:colOff>
      <xdr:row>10</xdr:row>
      <xdr:rowOff>167638</xdr:rowOff>
    </xdr:to>
    <mc:AlternateContent xmlns:mc="http://schemas.openxmlformats.org/markup-compatibility/2006" xmlns:a14="http://schemas.microsoft.com/office/drawing/2010/main">
      <mc:Choice Requires="a14">
        <xdr:graphicFrame macro="">
          <xdr:nvGraphicFramePr>
            <xdr:cNvPr id="12" name="Payment Method">
              <a:extLst>
                <a:ext uri="{FF2B5EF4-FFF2-40B4-BE49-F238E27FC236}">
                  <a16:creationId xmlns:a16="http://schemas.microsoft.com/office/drawing/2014/main" id="{3676E004-DC5D-4C22-B533-9D53D2AA66B6}"/>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16512540" y="556259"/>
              <a:ext cx="922020" cy="1447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297180</xdr:colOff>
      <xdr:row>3</xdr:row>
      <xdr:rowOff>22859</xdr:rowOff>
    </xdr:from>
    <xdr:to>
      <xdr:col>26</xdr:col>
      <xdr:colOff>464820</xdr:colOff>
      <xdr:row>10</xdr:row>
      <xdr:rowOff>182878</xdr:rowOff>
    </xdr:to>
    <mc:AlternateContent xmlns:mc="http://schemas.openxmlformats.org/markup-compatibility/2006" xmlns:a14="http://schemas.microsoft.com/office/drawing/2010/main">
      <mc:Choice Requires="a14">
        <xdr:graphicFrame macro="">
          <xdr:nvGraphicFramePr>
            <xdr:cNvPr id="13" name="Customer Type">
              <a:extLst>
                <a:ext uri="{FF2B5EF4-FFF2-40B4-BE49-F238E27FC236}">
                  <a16:creationId xmlns:a16="http://schemas.microsoft.com/office/drawing/2014/main" id="{5FFF033C-2A29-42CD-A89A-577EFB19C2C9}"/>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7472660" y="571499"/>
              <a:ext cx="1013460" cy="1447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137160</xdr:colOff>
      <xdr:row>17</xdr:row>
      <xdr:rowOff>171450</xdr:rowOff>
    </xdr:from>
    <xdr:to>
      <xdr:col>18</xdr:col>
      <xdr:colOff>7620</xdr:colOff>
      <xdr:row>26</xdr:row>
      <xdr:rowOff>22860</xdr:rowOff>
    </xdr:to>
    <xdr:graphicFrame macro="">
      <xdr:nvGraphicFramePr>
        <xdr:cNvPr id="3" name="Chart 2">
          <a:extLst>
            <a:ext uri="{FF2B5EF4-FFF2-40B4-BE49-F238E27FC236}">
              <a16:creationId xmlns:a16="http://schemas.microsoft.com/office/drawing/2014/main" id="{778FDE14-0452-C443-2BA8-80CB9AE4F9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eslin kv" refreshedDate="45673.983908217589" createdVersion="8" refreshedVersion="8" minRefreshableVersion="3" recordCount="150" xr:uid="{C312D432-BCF1-42E7-90C7-8C0C71A082FA}">
  <cacheSource type="worksheet">
    <worksheetSource name="Data_Table"/>
  </cacheSource>
  <cacheFields count="16">
    <cacheField name="Date" numFmtId="14">
      <sharedItems containsSemiMixedTypes="0" containsNonDate="0" containsDate="1" containsString="0" minDate="2024-01-04T00:00:00" maxDate="2024-12-11T00:00:00" count="119">
        <d v="2024-01-22T00:00:00"/>
        <d v="2024-10-06T00:00:00"/>
        <d v="2024-11-19T00:00:00"/>
        <d v="2024-08-26T00:00:00"/>
        <d v="2024-07-29T00:00:00"/>
        <d v="2024-12-07T00:00:00"/>
        <d v="2024-04-20T00:00:00"/>
        <d v="2024-11-18T00:00:00"/>
        <d v="2024-08-09T00:00:00"/>
        <d v="2024-11-01T00:00:00"/>
        <d v="2024-03-18T00:00:00"/>
        <d v="2024-01-27T00:00:00"/>
        <d v="2024-06-28T00:00:00"/>
        <d v="2024-10-22T00:00:00"/>
        <d v="2024-05-11T00:00:00"/>
        <d v="2024-01-31T00:00:00"/>
        <d v="2024-09-05T00:00:00"/>
        <d v="2024-06-18T00:00:00"/>
        <d v="2024-08-29T00:00:00"/>
        <d v="2024-03-06T00:00:00"/>
        <d v="2024-05-24T00:00:00"/>
        <d v="2024-10-13T00:00:00"/>
        <d v="2024-03-14T00:00:00"/>
        <d v="2024-09-24T00:00:00"/>
        <d v="2024-01-12T00:00:00"/>
        <d v="2024-09-10T00:00:00"/>
        <d v="2024-07-17T00:00:00"/>
        <d v="2024-03-20T00:00:00"/>
        <d v="2024-09-30T00:00:00"/>
        <d v="2024-03-22T00:00:00"/>
        <d v="2024-02-06T00:00:00"/>
        <d v="2024-04-05T00:00:00"/>
        <d v="2024-04-26T00:00:00"/>
        <d v="2024-10-04T00:00:00"/>
        <d v="2024-04-14T00:00:00"/>
        <d v="2024-05-13T00:00:00"/>
        <d v="2024-06-17T00:00:00"/>
        <d v="2024-08-04T00:00:00"/>
        <d v="2024-04-24T00:00:00"/>
        <d v="2024-05-30T00:00:00"/>
        <d v="2024-08-23T00:00:00"/>
        <d v="2024-08-07T00:00:00"/>
        <d v="2024-03-31T00:00:00"/>
        <d v="2024-06-01T00:00:00"/>
        <d v="2024-04-07T00:00:00"/>
        <d v="2024-04-11T00:00:00"/>
        <d v="2024-01-23T00:00:00"/>
        <d v="2024-01-15T00:00:00"/>
        <d v="2024-02-08T00:00:00"/>
        <d v="2024-07-28T00:00:00"/>
        <d v="2024-09-01T00:00:00"/>
        <d v="2024-08-06T00:00:00"/>
        <d v="2024-09-08T00:00:00"/>
        <d v="2024-02-10T00:00:00"/>
        <d v="2024-09-02T00:00:00"/>
        <d v="2024-02-03T00:00:00"/>
        <d v="2024-02-19T00:00:00"/>
        <d v="2024-05-25T00:00:00"/>
        <d v="2024-04-17T00:00:00"/>
        <d v="2024-09-28T00:00:00"/>
        <d v="2024-05-18T00:00:00"/>
        <d v="2024-01-04T00:00:00"/>
        <d v="2024-04-02T00:00:00"/>
        <d v="2024-05-04T00:00:00"/>
        <d v="2024-07-13T00:00:00"/>
        <d v="2024-02-29T00:00:00"/>
        <d v="2024-06-30T00:00:00"/>
        <d v="2024-09-23T00:00:00"/>
        <d v="2024-01-18T00:00:00"/>
        <d v="2024-05-09T00:00:00"/>
        <d v="2024-06-26T00:00:00"/>
        <d v="2024-09-14T00:00:00"/>
        <d v="2024-07-11T00:00:00"/>
        <d v="2024-06-07T00:00:00"/>
        <d v="2024-07-18T00:00:00"/>
        <d v="2024-07-16T00:00:00"/>
        <d v="2024-10-01T00:00:00"/>
        <d v="2024-03-08T00:00:00"/>
        <d v="2024-09-26T00:00:00"/>
        <d v="2024-04-21T00:00:00"/>
        <d v="2024-01-30T00:00:00"/>
        <d v="2024-01-20T00:00:00"/>
        <d v="2024-09-17T00:00:00"/>
        <d v="2024-09-03T00:00:00"/>
        <d v="2024-08-28T00:00:00"/>
        <d v="2024-04-27T00:00:00"/>
        <d v="2024-03-13T00:00:00"/>
        <d v="2024-04-13T00:00:00"/>
        <d v="2024-06-23T00:00:00"/>
        <d v="2024-12-01T00:00:00"/>
        <d v="2024-03-29T00:00:00"/>
        <d v="2024-01-13T00:00:00"/>
        <d v="2024-12-10T00:00:00"/>
        <d v="2024-11-09T00:00:00"/>
        <d v="2024-03-21T00:00:00"/>
        <d v="2024-02-07T00:00:00"/>
        <d v="2024-06-06T00:00:00"/>
        <d v="2024-10-30T00:00:00"/>
        <d v="2024-02-24T00:00:00"/>
        <d v="2024-11-04T00:00:00"/>
        <d v="2024-01-14T00:00:00"/>
        <d v="2024-08-10T00:00:00"/>
        <d v="2024-03-16T00:00:00"/>
        <d v="2024-06-19T00:00:00"/>
        <d v="2024-06-09T00:00:00"/>
        <d v="2024-05-19T00:00:00"/>
        <d v="2024-04-30T00:00:00"/>
        <d v="2024-07-10T00:00:00"/>
        <d v="2024-10-14T00:00:00"/>
        <d v="2024-09-09T00:00:00"/>
        <d v="2024-05-26T00:00:00"/>
        <d v="2024-07-24T00:00:00"/>
        <d v="2024-11-21T00:00:00"/>
        <d v="2024-08-25T00:00:00"/>
        <d v="2024-02-12T00:00:00"/>
        <d v="2024-03-05T00:00:00"/>
        <d v="2024-09-20T00:00:00"/>
        <d v="2024-11-14T00:00:00"/>
        <d v="2024-11-08T00:00:00"/>
      </sharedItems>
      <fieldGroup par="15"/>
    </cacheField>
    <cacheField name="Product Name" numFmtId="0">
      <sharedItems count="20">
        <s v="Table"/>
        <s v="Curtains"/>
        <s v="Sneakers"/>
        <s v="Chair"/>
        <s v="Lamp"/>
        <s v="Laptop"/>
        <s v="T-Shirt"/>
        <s v="Yoga Mat"/>
        <s v="Tennis Racket"/>
        <s v="Dumbbells"/>
        <s v="Smartphone"/>
        <s v="Perfume"/>
        <s v="Camera"/>
        <s v="Headphones"/>
        <s v="Football"/>
        <s v="Shampoo"/>
        <s v="Jeans"/>
        <s v="Face Cream"/>
        <s v="Jacket"/>
        <s v="Lipstick"/>
      </sharedItems>
    </cacheField>
    <cacheField name="Category" numFmtId="0">
      <sharedItems count="5">
        <s v="Home Goods"/>
        <s v="Clothing"/>
        <s v="Electronics"/>
        <s v="Sports"/>
        <s v="Beauty"/>
      </sharedItems>
    </cacheField>
    <cacheField name="Sales Representative" numFmtId="0">
      <sharedItems count="5">
        <s v="Charlie"/>
        <s v="Bob"/>
        <s v="Alice"/>
        <s v="Eve"/>
        <s v="Diana"/>
      </sharedItems>
    </cacheField>
    <cacheField name="Region" numFmtId="0">
      <sharedItems count="4">
        <s v="West"/>
        <s v="East"/>
        <s v="South"/>
        <s v="North"/>
      </sharedItems>
    </cacheField>
    <cacheField name="Quantity Sold" numFmtId="0">
      <sharedItems containsSemiMixedTypes="0" containsString="0" containsNumber="1" containsInteger="1" minValue="1" maxValue="10"/>
    </cacheField>
    <cacheField name="Unit Price" numFmtId="0">
      <sharedItems containsSemiMixedTypes="0" containsString="0" containsNumber="1" minValue="22.62" maxValue="495.03"/>
    </cacheField>
    <cacheField name="Total Sale" numFmtId="0">
      <sharedItems containsSemiMixedTypes="0" containsString="0" containsNumber="1" minValue="55.02" maxValue="4930.5"/>
    </cacheField>
    <cacheField name="Cost Price" numFmtId="0">
      <sharedItems containsSemiMixedTypes="0" containsString="0" containsNumber="1" minValue="-4.9799999999999969" maxValue="4870.5"/>
    </cacheField>
    <cacheField name="Profit" numFmtId="0">
      <sharedItems containsSemiMixedTypes="0" containsString="0" containsNumber="1" minValue="40" maxValue="65.5"/>
    </cacheField>
    <cacheField name="Payment Method" numFmtId="0">
      <sharedItems count="3">
        <s v="Credit Card"/>
        <s v="Cash"/>
        <s v="Online Transfer"/>
      </sharedItems>
    </cacheField>
    <cacheField name="Order Status" numFmtId="0">
      <sharedItems count="3">
        <s v="Completed"/>
        <s v="Pending"/>
        <s v="Cancelled"/>
      </sharedItems>
    </cacheField>
    <cacheField name="Region Manager" numFmtId="0">
      <sharedItems count="4">
        <s v="Lisa White"/>
        <s v="Tom Brown"/>
        <s v="Mark Davis"/>
        <s v="Sarah Johnson"/>
      </sharedItems>
    </cacheField>
    <cacheField name="Customer Type" numFmtId="0">
      <sharedItems count="3">
        <s v="Regular"/>
        <s v="VIP"/>
        <s v="New"/>
      </sharedItems>
    </cacheField>
    <cacheField name="Days (Date)" numFmtId="0" databaseField="0">
      <fieldGroup base="0">
        <rangePr groupBy="days" startDate="2024-01-04T00:00:00" endDate="2024-12-11T00:00:00"/>
        <groupItems count="368">
          <s v="&lt;04-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1-12-2024"/>
        </groupItems>
      </fieldGroup>
    </cacheField>
    <cacheField name="Months (Date)" numFmtId="0" databaseField="0">
      <fieldGroup base="0">
        <rangePr groupBy="months" startDate="2024-01-04T00:00:00" endDate="2024-12-11T00:00:00"/>
        <groupItems count="14">
          <s v="&lt;04-01-2024"/>
          <s v="Jan"/>
          <s v="Feb"/>
          <s v="Mar"/>
          <s v="Apr"/>
          <s v="May"/>
          <s v="Jun"/>
          <s v="Jul"/>
          <s v="Aug"/>
          <s v="Sep"/>
          <s v="Oct"/>
          <s v="Nov"/>
          <s v="Dec"/>
          <s v="&gt;11-12-2024"/>
        </groupItems>
      </fieldGroup>
    </cacheField>
  </cacheFields>
  <extLst>
    <ext xmlns:x14="http://schemas.microsoft.com/office/spreadsheetml/2009/9/main" uri="{725AE2AE-9491-48be-B2B4-4EB974FC3084}">
      <x14:pivotCacheDefinition pivotCacheId="3772584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x v="0"/>
    <x v="0"/>
    <x v="0"/>
    <x v="0"/>
    <x v="0"/>
    <n v="1"/>
    <n v="91.81"/>
    <n v="91.81"/>
    <n v="51.81"/>
    <n v="40"/>
    <x v="0"/>
    <x v="0"/>
    <x v="0"/>
    <x v="0"/>
  </r>
  <r>
    <x v="1"/>
    <x v="1"/>
    <x v="0"/>
    <x v="1"/>
    <x v="1"/>
    <n v="9"/>
    <n v="462.17"/>
    <n v="4159.53"/>
    <n v="4099.53"/>
    <n v="60"/>
    <x v="1"/>
    <x v="1"/>
    <x v="1"/>
    <x v="1"/>
  </r>
  <r>
    <x v="2"/>
    <x v="2"/>
    <x v="1"/>
    <x v="1"/>
    <x v="2"/>
    <n v="7"/>
    <n v="198.67"/>
    <n v="1390.69"/>
    <n v="1325.19"/>
    <n v="65.5"/>
    <x v="2"/>
    <x v="2"/>
    <x v="2"/>
    <x v="2"/>
  </r>
  <r>
    <x v="3"/>
    <x v="3"/>
    <x v="0"/>
    <x v="1"/>
    <x v="2"/>
    <n v="6"/>
    <n v="125.67"/>
    <n v="754.02"/>
    <n v="705.02"/>
    <n v="49"/>
    <x v="0"/>
    <x v="0"/>
    <x v="3"/>
    <x v="0"/>
  </r>
  <r>
    <x v="4"/>
    <x v="4"/>
    <x v="0"/>
    <x v="1"/>
    <x v="1"/>
    <n v="5"/>
    <n v="244.72"/>
    <n v="1223.5999999999999"/>
    <n v="1183.5999999999999"/>
    <n v="40"/>
    <x v="1"/>
    <x v="1"/>
    <x v="0"/>
    <x v="1"/>
  </r>
  <r>
    <x v="5"/>
    <x v="5"/>
    <x v="2"/>
    <x v="1"/>
    <x v="1"/>
    <n v="3"/>
    <n v="117.66"/>
    <n v="352.98"/>
    <n v="292.98"/>
    <n v="60"/>
    <x v="2"/>
    <x v="0"/>
    <x v="1"/>
    <x v="2"/>
  </r>
  <r>
    <x v="6"/>
    <x v="6"/>
    <x v="1"/>
    <x v="2"/>
    <x v="2"/>
    <n v="5"/>
    <n v="249.15"/>
    <n v="1245.75"/>
    <n v="1180.25"/>
    <n v="65.5"/>
    <x v="0"/>
    <x v="2"/>
    <x v="2"/>
    <x v="0"/>
  </r>
  <r>
    <x v="7"/>
    <x v="7"/>
    <x v="3"/>
    <x v="1"/>
    <x v="1"/>
    <n v="5"/>
    <n v="337.68"/>
    <n v="1688.4"/>
    <n v="1639.4"/>
    <n v="49"/>
    <x v="1"/>
    <x v="0"/>
    <x v="3"/>
    <x v="1"/>
  </r>
  <r>
    <x v="8"/>
    <x v="8"/>
    <x v="3"/>
    <x v="2"/>
    <x v="3"/>
    <n v="5"/>
    <n v="491.3"/>
    <n v="2456.5"/>
    <n v="2416.5"/>
    <n v="40"/>
    <x v="2"/>
    <x v="1"/>
    <x v="0"/>
    <x v="2"/>
  </r>
  <r>
    <x v="9"/>
    <x v="3"/>
    <x v="0"/>
    <x v="1"/>
    <x v="2"/>
    <n v="4"/>
    <n v="394.42"/>
    <n v="1577.68"/>
    <n v="1517.68"/>
    <n v="60"/>
    <x v="0"/>
    <x v="0"/>
    <x v="1"/>
    <x v="0"/>
  </r>
  <r>
    <x v="10"/>
    <x v="9"/>
    <x v="3"/>
    <x v="0"/>
    <x v="3"/>
    <n v="2"/>
    <n v="216.4"/>
    <n v="432.8"/>
    <n v="367.3"/>
    <n v="65.5"/>
    <x v="1"/>
    <x v="1"/>
    <x v="2"/>
    <x v="1"/>
  </r>
  <r>
    <x v="11"/>
    <x v="7"/>
    <x v="3"/>
    <x v="3"/>
    <x v="2"/>
    <n v="6"/>
    <n v="457.22"/>
    <n v="2743.32"/>
    <n v="2694.32"/>
    <n v="49"/>
    <x v="2"/>
    <x v="2"/>
    <x v="3"/>
    <x v="2"/>
  </r>
  <r>
    <x v="12"/>
    <x v="0"/>
    <x v="0"/>
    <x v="2"/>
    <x v="1"/>
    <n v="8"/>
    <n v="438.33"/>
    <n v="3506.64"/>
    <n v="3466.64"/>
    <n v="40"/>
    <x v="0"/>
    <x v="0"/>
    <x v="0"/>
    <x v="0"/>
  </r>
  <r>
    <x v="13"/>
    <x v="3"/>
    <x v="0"/>
    <x v="4"/>
    <x v="2"/>
    <n v="2"/>
    <n v="56.98"/>
    <n v="113.96"/>
    <n v="53.959999999999994"/>
    <n v="60"/>
    <x v="1"/>
    <x v="0"/>
    <x v="1"/>
    <x v="1"/>
  </r>
  <r>
    <x v="14"/>
    <x v="9"/>
    <x v="3"/>
    <x v="4"/>
    <x v="3"/>
    <n v="1"/>
    <n v="313.14"/>
    <n v="313.14"/>
    <n v="247.64"/>
    <n v="65.5"/>
    <x v="2"/>
    <x v="2"/>
    <x v="2"/>
    <x v="2"/>
  </r>
  <r>
    <x v="15"/>
    <x v="4"/>
    <x v="0"/>
    <x v="0"/>
    <x v="1"/>
    <n v="4"/>
    <n v="53.03"/>
    <n v="212.12"/>
    <n v="163.12"/>
    <n v="49"/>
    <x v="0"/>
    <x v="1"/>
    <x v="3"/>
    <x v="0"/>
  </r>
  <r>
    <x v="16"/>
    <x v="10"/>
    <x v="2"/>
    <x v="2"/>
    <x v="3"/>
    <n v="10"/>
    <n v="152.37"/>
    <n v="1523.7"/>
    <n v="1483.7"/>
    <n v="40"/>
    <x v="1"/>
    <x v="0"/>
    <x v="0"/>
    <x v="1"/>
  </r>
  <r>
    <x v="17"/>
    <x v="3"/>
    <x v="0"/>
    <x v="3"/>
    <x v="3"/>
    <n v="6"/>
    <n v="132.59"/>
    <n v="795.54"/>
    <n v="735.54"/>
    <n v="60"/>
    <x v="2"/>
    <x v="0"/>
    <x v="1"/>
    <x v="2"/>
  </r>
  <r>
    <x v="18"/>
    <x v="6"/>
    <x v="1"/>
    <x v="4"/>
    <x v="0"/>
    <n v="5"/>
    <n v="265.92"/>
    <n v="1329.6"/>
    <n v="1264.0999999999999"/>
    <n v="65.5"/>
    <x v="0"/>
    <x v="1"/>
    <x v="2"/>
    <x v="0"/>
  </r>
  <r>
    <x v="17"/>
    <x v="3"/>
    <x v="0"/>
    <x v="4"/>
    <x v="3"/>
    <n v="1"/>
    <n v="492.81"/>
    <n v="492.81"/>
    <n v="443.81"/>
    <n v="49"/>
    <x v="1"/>
    <x v="2"/>
    <x v="3"/>
    <x v="1"/>
  </r>
  <r>
    <x v="19"/>
    <x v="4"/>
    <x v="0"/>
    <x v="4"/>
    <x v="3"/>
    <n v="1"/>
    <n v="434.04"/>
    <n v="434.04"/>
    <n v="394.04"/>
    <n v="40"/>
    <x v="2"/>
    <x v="0"/>
    <x v="0"/>
    <x v="2"/>
  </r>
  <r>
    <x v="20"/>
    <x v="2"/>
    <x v="1"/>
    <x v="2"/>
    <x v="0"/>
    <n v="10"/>
    <n v="462.7"/>
    <n v="4627"/>
    <n v="4567"/>
    <n v="60"/>
    <x v="0"/>
    <x v="2"/>
    <x v="1"/>
    <x v="0"/>
  </r>
  <r>
    <x v="14"/>
    <x v="3"/>
    <x v="0"/>
    <x v="3"/>
    <x v="1"/>
    <n v="2"/>
    <n v="336.04"/>
    <n v="672.08"/>
    <n v="606.58000000000004"/>
    <n v="65.5"/>
    <x v="1"/>
    <x v="0"/>
    <x v="2"/>
    <x v="1"/>
  </r>
  <r>
    <x v="21"/>
    <x v="11"/>
    <x v="4"/>
    <x v="4"/>
    <x v="1"/>
    <n v="7"/>
    <n v="349.53"/>
    <n v="2446.71"/>
    <n v="2397.71"/>
    <n v="49"/>
    <x v="2"/>
    <x v="1"/>
    <x v="3"/>
    <x v="2"/>
  </r>
  <r>
    <x v="22"/>
    <x v="4"/>
    <x v="0"/>
    <x v="1"/>
    <x v="3"/>
    <n v="5"/>
    <n v="178.39"/>
    <n v="891.95"/>
    <n v="851.95"/>
    <n v="40"/>
    <x v="0"/>
    <x v="1"/>
    <x v="0"/>
    <x v="0"/>
  </r>
  <r>
    <x v="23"/>
    <x v="12"/>
    <x v="2"/>
    <x v="0"/>
    <x v="2"/>
    <n v="9"/>
    <n v="479.97"/>
    <n v="4319.7299999999996"/>
    <n v="4259.7299999999996"/>
    <n v="60"/>
    <x v="1"/>
    <x v="2"/>
    <x v="1"/>
    <x v="1"/>
  </r>
  <r>
    <x v="24"/>
    <x v="12"/>
    <x v="2"/>
    <x v="2"/>
    <x v="0"/>
    <n v="1"/>
    <n v="226.32"/>
    <n v="226.32"/>
    <n v="160.82"/>
    <n v="65.5"/>
    <x v="2"/>
    <x v="0"/>
    <x v="2"/>
    <x v="2"/>
  </r>
  <r>
    <x v="25"/>
    <x v="12"/>
    <x v="2"/>
    <x v="1"/>
    <x v="2"/>
    <n v="6"/>
    <n v="430.69"/>
    <n v="2584.14"/>
    <n v="2535.14"/>
    <n v="49"/>
    <x v="0"/>
    <x v="0"/>
    <x v="3"/>
    <x v="0"/>
  </r>
  <r>
    <x v="26"/>
    <x v="6"/>
    <x v="1"/>
    <x v="1"/>
    <x v="3"/>
    <n v="3"/>
    <n v="393.27"/>
    <n v="1179.81"/>
    <n v="1139.81"/>
    <n v="40"/>
    <x v="1"/>
    <x v="1"/>
    <x v="0"/>
    <x v="1"/>
  </r>
  <r>
    <x v="27"/>
    <x v="1"/>
    <x v="0"/>
    <x v="0"/>
    <x v="1"/>
    <n v="9"/>
    <n v="475.63"/>
    <n v="4280.67"/>
    <n v="4220.67"/>
    <n v="60"/>
    <x v="2"/>
    <x v="2"/>
    <x v="1"/>
    <x v="2"/>
  </r>
  <r>
    <x v="28"/>
    <x v="1"/>
    <x v="0"/>
    <x v="0"/>
    <x v="0"/>
    <n v="1"/>
    <n v="286.63"/>
    <n v="286.63"/>
    <n v="221.13"/>
    <n v="65.5"/>
    <x v="0"/>
    <x v="0"/>
    <x v="2"/>
    <x v="0"/>
  </r>
  <r>
    <x v="25"/>
    <x v="2"/>
    <x v="1"/>
    <x v="1"/>
    <x v="2"/>
    <n v="6"/>
    <n v="66.28"/>
    <n v="397.68"/>
    <n v="348.68"/>
    <n v="49"/>
    <x v="1"/>
    <x v="1"/>
    <x v="3"/>
    <x v="1"/>
  </r>
  <r>
    <x v="29"/>
    <x v="13"/>
    <x v="2"/>
    <x v="4"/>
    <x v="0"/>
    <n v="1"/>
    <n v="188.02"/>
    <n v="188.02"/>
    <n v="148.02000000000001"/>
    <n v="40"/>
    <x v="2"/>
    <x v="0"/>
    <x v="0"/>
    <x v="2"/>
  </r>
  <r>
    <x v="30"/>
    <x v="2"/>
    <x v="1"/>
    <x v="0"/>
    <x v="2"/>
    <n v="2"/>
    <n v="163.61000000000001"/>
    <n v="327.22000000000003"/>
    <n v="267.22000000000003"/>
    <n v="60"/>
    <x v="0"/>
    <x v="2"/>
    <x v="1"/>
    <x v="0"/>
  </r>
  <r>
    <x v="31"/>
    <x v="10"/>
    <x v="2"/>
    <x v="1"/>
    <x v="1"/>
    <n v="5"/>
    <n v="235.55"/>
    <n v="1177.75"/>
    <n v="1112.25"/>
    <n v="65.5"/>
    <x v="1"/>
    <x v="1"/>
    <x v="2"/>
    <x v="1"/>
  </r>
  <r>
    <x v="32"/>
    <x v="5"/>
    <x v="2"/>
    <x v="3"/>
    <x v="1"/>
    <n v="9"/>
    <n v="342.15"/>
    <n v="3079.35"/>
    <n v="3030.35"/>
    <n v="49"/>
    <x v="2"/>
    <x v="0"/>
    <x v="3"/>
    <x v="2"/>
  </r>
  <r>
    <x v="33"/>
    <x v="14"/>
    <x v="3"/>
    <x v="1"/>
    <x v="3"/>
    <n v="4"/>
    <n v="117.1"/>
    <n v="468.4"/>
    <n v="428.4"/>
    <n v="40"/>
    <x v="0"/>
    <x v="2"/>
    <x v="0"/>
    <x v="0"/>
  </r>
  <r>
    <x v="34"/>
    <x v="15"/>
    <x v="4"/>
    <x v="1"/>
    <x v="2"/>
    <n v="2"/>
    <n v="416.69"/>
    <n v="833.38"/>
    <n v="773.38"/>
    <n v="60"/>
    <x v="1"/>
    <x v="0"/>
    <x v="1"/>
    <x v="1"/>
  </r>
  <r>
    <x v="35"/>
    <x v="0"/>
    <x v="0"/>
    <x v="4"/>
    <x v="0"/>
    <n v="8"/>
    <n v="341.07"/>
    <n v="2728.56"/>
    <n v="2663.06"/>
    <n v="65.5"/>
    <x v="2"/>
    <x v="1"/>
    <x v="2"/>
    <x v="2"/>
  </r>
  <r>
    <x v="36"/>
    <x v="16"/>
    <x v="1"/>
    <x v="0"/>
    <x v="2"/>
    <n v="7"/>
    <n v="76.53"/>
    <n v="535.71"/>
    <n v="486.71000000000004"/>
    <n v="49"/>
    <x v="0"/>
    <x v="2"/>
    <x v="3"/>
    <x v="0"/>
  </r>
  <r>
    <x v="37"/>
    <x v="3"/>
    <x v="0"/>
    <x v="4"/>
    <x v="3"/>
    <n v="5"/>
    <n v="302.08"/>
    <n v="1510.4"/>
    <n v="1470.4"/>
    <n v="40"/>
    <x v="1"/>
    <x v="0"/>
    <x v="0"/>
    <x v="1"/>
  </r>
  <r>
    <x v="38"/>
    <x v="15"/>
    <x v="4"/>
    <x v="2"/>
    <x v="1"/>
    <n v="6"/>
    <n v="343.96"/>
    <n v="2063.7600000000002"/>
    <n v="2003.7600000000002"/>
    <n v="60"/>
    <x v="2"/>
    <x v="1"/>
    <x v="1"/>
    <x v="2"/>
  </r>
  <r>
    <x v="39"/>
    <x v="3"/>
    <x v="0"/>
    <x v="2"/>
    <x v="2"/>
    <n v="3"/>
    <n v="334.52"/>
    <n v="1003.56"/>
    <n v="938.06"/>
    <n v="65.5"/>
    <x v="0"/>
    <x v="2"/>
    <x v="2"/>
    <x v="0"/>
  </r>
  <r>
    <x v="40"/>
    <x v="3"/>
    <x v="0"/>
    <x v="4"/>
    <x v="0"/>
    <n v="6"/>
    <n v="108.38"/>
    <n v="650.28"/>
    <n v="601.28"/>
    <n v="49"/>
    <x v="1"/>
    <x v="0"/>
    <x v="3"/>
    <x v="1"/>
  </r>
  <r>
    <x v="41"/>
    <x v="7"/>
    <x v="3"/>
    <x v="0"/>
    <x v="0"/>
    <n v="6"/>
    <n v="135.08000000000001"/>
    <n v="810.48"/>
    <n v="770.48"/>
    <n v="40"/>
    <x v="2"/>
    <x v="0"/>
    <x v="0"/>
    <x v="2"/>
  </r>
  <r>
    <x v="42"/>
    <x v="4"/>
    <x v="0"/>
    <x v="4"/>
    <x v="3"/>
    <n v="8"/>
    <n v="217.97"/>
    <n v="1743.76"/>
    <n v="1683.76"/>
    <n v="60"/>
    <x v="0"/>
    <x v="2"/>
    <x v="1"/>
    <x v="0"/>
  </r>
  <r>
    <x v="11"/>
    <x v="4"/>
    <x v="0"/>
    <x v="2"/>
    <x v="2"/>
    <n v="10"/>
    <n v="315.7"/>
    <n v="3157"/>
    <n v="3091.5"/>
    <n v="65.5"/>
    <x v="1"/>
    <x v="0"/>
    <x v="2"/>
    <x v="1"/>
  </r>
  <r>
    <x v="43"/>
    <x v="12"/>
    <x v="2"/>
    <x v="2"/>
    <x v="2"/>
    <n v="4"/>
    <n v="275.02999999999997"/>
    <n v="1100.1199999999999"/>
    <n v="1051.1199999999999"/>
    <n v="49"/>
    <x v="2"/>
    <x v="1"/>
    <x v="3"/>
    <x v="2"/>
  </r>
  <r>
    <x v="44"/>
    <x v="13"/>
    <x v="2"/>
    <x v="1"/>
    <x v="3"/>
    <n v="2"/>
    <n v="333.53"/>
    <n v="667.06"/>
    <n v="627.05999999999995"/>
    <n v="40"/>
    <x v="0"/>
    <x v="0"/>
    <x v="0"/>
    <x v="0"/>
  </r>
  <r>
    <x v="45"/>
    <x v="8"/>
    <x v="3"/>
    <x v="1"/>
    <x v="2"/>
    <n v="10"/>
    <n v="493.05"/>
    <n v="4930.5"/>
    <n v="4870.5"/>
    <n v="60"/>
    <x v="1"/>
    <x v="2"/>
    <x v="1"/>
    <x v="1"/>
  </r>
  <r>
    <x v="46"/>
    <x v="10"/>
    <x v="2"/>
    <x v="0"/>
    <x v="1"/>
    <n v="2"/>
    <n v="154.16"/>
    <n v="308.32"/>
    <n v="242.82"/>
    <n v="65.5"/>
    <x v="2"/>
    <x v="1"/>
    <x v="2"/>
    <x v="2"/>
  </r>
  <r>
    <x v="47"/>
    <x v="17"/>
    <x v="4"/>
    <x v="3"/>
    <x v="2"/>
    <n v="10"/>
    <n v="294.19"/>
    <n v="2941.9"/>
    <n v="2892.9"/>
    <n v="49"/>
    <x v="0"/>
    <x v="0"/>
    <x v="3"/>
    <x v="0"/>
  </r>
  <r>
    <x v="48"/>
    <x v="2"/>
    <x v="1"/>
    <x v="0"/>
    <x v="0"/>
    <n v="8"/>
    <n v="307.88"/>
    <n v="2463.04"/>
    <n v="2423.04"/>
    <n v="40"/>
    <x v="1"/>
    <x v="2"/>
    <x v="0"/>
    <x v="1"/>
  </r>
  <r>
    <x v="29"/>
    <x v="14"/>
    <x v="3"/>
    <x v="3"/>
    <x v="0"/>
    <n v="10"/>
    <n v="223.77"/>
    <n v="2237.6999999999998"/>
    <n v="2177.6999999999998"/>
    <n v="60"/>
    <x v="2"/>
    <x v="0"/>
    <x v="1"/>
    <x v="2"/>
  </r>
  <r>
    <x v="10"/>
    <x v="18"/>
    <x v="1"/>
    <x v="1"/>
    <x v="3"/>
    <n v="5"/>
    <n v="83.92"/>
    <n v="419.6"/>
    <n v="354.1"/>
    <n v="65.5"/>
    <x v="0"/>
    <x v="1"/>
    <x v="2"/>
    <x v="0"/>
  </r>
  <r>
    <x v="49"/>
    <x v="10"/>
    <x v="2"/>
    <x v="4"/>
    <x v="0"/>
    <n v="3"/>
    <n v="191.55"/>
    <n v="574.65"/>
    <n v="525.65"/>
    <n v="49"/>
    <x v="1"/>
    <x v="2"/>
    <x v="3"/>
    <x v="1"/>
  </r>
  <r>
    <x v="50"/>
    <x v="0"/>
    <x v="0"/>
    <x v="3"/>
    <x v="2"/>
    <n v="5"/>
    <n v="290.39"/>
    <n v="1451.95"/>
    <n v="1411.95"/>
    <n v="40"/>
    <x v="2"/>
    <x v="0"/>
    <x v="0"/>
    <x v="2"/>
  </r>
  <r>
    <x v="51"/>
    <x v="13"/>
    <x v="2"/>
    <x v="0"/>
    <x v="0"/>
    <n v="8"/>
    <n v="89.62"/>
    <n v="716.96"/>
    <n v="656.96"/>
    <n v="60"/>
    <x v="0"/>
    <x v="1"/>
    <x v="1"/>
    <x v="0"/>
  </r>
  <r>
    <x v="52"/>
    <x v="18"/>
    <x v="1"/>
    <x v="4"/>
    <x v="1"/>
    <n v="7"/>
    <n v="252.53"/>
    <n v="1767.71"/>
    <n v="1702.21"/>
    <n v="65.5"/>
    <x v="1"/>
    <x v="0"/>
    <x v="2"/>
    <x v="1"/>
  </r>
  <r>
    <x v="53"/>
    <x v="7"/>
    <x v="3"/>
    <x v="2"/>
    <x v="1"/>
    <n v="9"/>
    <n v="127.33"/>
    <n v="1145.97"/>
    <n v="1096.97"/>
    <n v="49"/>
    <x v="2"/>
    <x v="2"/>
    <x v="3"/>
    <x v="2"/>
  </r>
  <r>
    <x v="54"/>
    <x v="12"/>
    <x v="2"/>
    <x v="4"/>
    <x v="0"/>
    <n v="4"/>
    <n v="165.21"/>
    <n v="660.84"/>
    <n v="620.84"/>
    <n v="40"/>
    <x v="0"/>
    <x v="0"/>
    <x v="0"/>
    <x v="0"/>
  </r>
  <r>
    <x v="55"/>
    <x v="4"/>
    <x v="0"/>
    <x v="0"/>
    <x v="0"/>
    <n v="8"/>
    <n v="292.8"/>
    <n v="2342.4"/>
    <n v="2282.4"/>
    <n v="60"/>
    <x v="1"/>
    <x v="1"/>
    <x v="1"/>
    <x v="1"/>
  </r>
  <r>
    <x v="56"/>
    <x v="2"/>
    <x v="1"/>
    <x v="2"/>
    <x v="1"/>
    <n v="1"/>
    <n v="327.33"/>
    <n v="327.33"/>
    <n v="261.83"/>
    <n v="65.5"/>
    <x v="2"/>
    <x v="0"/>
    <x v="2"/>
    <x v="2"/>
  </r>
  <r>
    <x v="57"/>
    <x v="1"/>
    <x v="0"/>
    <x v="3"/>
    <x v="3"/>
    <n v="6"/>
    <n v="201.52"/>
    <n v="1209.1199999999999"/>
    <n v="1160.1199999999999"/>
    <n v="49"/>
    <x v="0"/>
    <x v="2"/>
    <x v="3"/>
    <x v="0"/>
  </r>
  <r>
    <x v="58"/>
    <x v="0"/>
    <x v="0"/>
    <x v="3"/>
    <x v="2"/>
    <n v="3"/>
    <n v="487.82"/>
    <n v="1463.46"/>
    <n v="1423.46"/>
    <n v="40"/>
    <x v="1"/>
    <x v="0"/>
    <x v="0"/>
    <x v="1"/>
  </r>
  <r>
    <x v="59"/>
    <x v="7"/>
    <x v="3"/>
    <x v="3"/>
    <x v="3"/>
    <n v="9"/>
    <n v="334.1"/>
    <n v="3006.9"/>
    <n v="2946.9"/>
    <n v="60"/>
    <x v="2"/>
    <x v="1"/>
    <x v="1"/>
    <x v="2"/>
  </r>
  <r>
    <x v="30"/>
    <x v="3"/>
    <x v="0"/>
    <x v="4"/>
    <x v="2"/>
    <n v="10"/>
    <n v="88.48"/>
    <n v="884.8"/>
    <n v="819.3"/>
    <n v="65.5"/>
    <x v="0"/>
    <x v="0"/>
    <x v="2"/>
    <x v="0"/>
  </r>
  <r>
    <x v="27"/>
    <x v="4"/>
    <x v="0"/>
    <x v="1"/>
    <x v="3"/>
    <n v="2"/>
    <n v="115.48"/>
    <n v="230.96"/>
    <n v="181.96"/>
    <n v="49"/>
    <x v="1"/>
    <x v="2"/>
    <x v="3"/>
    <x v="1"/>
  </r>
  <r>
    <x v="35"/>
    <x v="4"/>
    <x v="0"/>
    <x v="4"/>
    <x v="1"/>
    <n v="1"/>
    <n v="187.15"/>
    <n v="187.15"/>
    <n v="147.15"/>
    <n v="40"/>
    <x v="2"/>
    <x v="1"/>
    <x v="0"/>
    <x v="2"/>
  </r>
  <r>
    <x v="60"/>
    <x v="8"/>
    <x v="3"/>
    <x v="3"/>
    <x v="2"/>
    <n v="8"/>
    <n v="300.43"/>
    <n v="2403.44"/>
    <n v="2343.44"/>
    <n v="60"/>
    <x v="0"/>
    <x v="0"/>
    <x v="1"/>
    <x v="0"/>
  </r>
  <r>
    <x v="61"/>
    <x v="12"/>
    <x v="2"/>
    <x v="2"/>
    <x v="2"/>
    <n v="3"/>
    <n v="22.62"/>
    <n v="67.86"/>
    <n v="2.3599999999999994"/>
    <n v="65.5"/>
    <x v="1"/>
    <x v="0"/>
    <x v="2"/>
    <x v="1"/>
  </r>
  <r>
    <x v="62"/>
    <x v="9"/>
    <x v="3"/>
    <x v="4"/>
    <x v="3"/>
    <n v="3"/>
    <n v="295.91000000000003"/>
    <n v="887.73"/>
    <n v="838.73"/>
    <n v="49"/>
    <x v="2"/>
    <x v="2"/>
    <x v="3"/>
    <x v="2"/>
  </r>
  <r>
    <x v="33"/>
    <x v="7"/>
    <x v="3"/>
    <x v="2"/>
    <x v="0"/>
    <n v="3"/>
    <n v="183.7"/>
    <n v="551.1"/>
    <n v="511.1"/>
    <n v="40"/>
    <x v="0"/>
    <x v="1"/>
    <x v="0"/>
    <x v="0"/>
  </r>
  <r>
    <x v="63"/>
    <x v="9"/>
    <x v="3"/>
    <x v="3"/>
    <x v="1"/>
    <n v="3"/>
    <n v="269.45999999999998"/>
    <n v="808.38"/>
    <n v="748.38"/>
    <n v="60"/>
    <x v="1"/>
    <x v="0"/>
    <x v="1"/>
    <x v="1"/>
  </r>
  <r>
    <x v="64"/>
    <x v="9"/>
    <x v="3"/>
    <x v="1"/>
    <x v="0"/>
    <n v="4"/>
    <n v="211.28"/>
    <n v="845.12"/>
    <n v="779.62"/>
    <n v="65.5"/>
    <x v="2"/>
    <x v="1"/>
    <x v="2"/>
    <x v="2"/>
  </r>
  <r>
    <x v="26"/>
    <x v="1"/>
    <x v="0"/>
    <x v="2"/>
    <x v="1"/>
    <n v="5"/>
    <n v="362.47"/>
    <n v="1812.35"/>
    <n v="1763.35"/>
    <n v="49"/>
    <x v="0"/>
    <x v="0"/>
    <x v="3"/>
    <x v="0"/>
  </r>
  <r>
    <x v="11"/>
    <x v="11"/>
    <x v="4"/>
    <x v="3"/>
    <x v="3"/>
    <n v="8"/>
    <n v="259.56"/>
    <n v="2076.48"/>
    <n v="2036.48"/>
    <n v="40"/>
    <x v="1"/>
    <x v="0"/>
    <x v="0"/>
    <x v="1"/>
  </r>
  <r>
    <x v="48"/>
    <x v="1"/>
    <x v="0"/>
    <x v="2"/>
    <x v="3"/>
    <n v="1"/>
    <n v="134.63"/>
    <n v="134.63"/>
    <n v="74.63"/>
    <n v="60"/>
    <x v="2"/>
    <x v="2"/>
    <x v="1"/>
    <x v="2"/>
  </r>
  <r>
    <x v="65"/>
    <x v="9"/>
    <x v="3"/>
    <x v="3"/>
    <x v="1"/>
    <n v="10"/>
    <n v="272.01"/>
    <n v="2720.1"/>
    <n v="2654.6"/>
    <n v="65.5"/>
    <x v="0"/>
    <x v="1"/>
    <x v="2"/>
    <x v="0"/>
  </r>
  <r>
    <x v="66"/>
    <x v="5"/>
    <x v="2"/>
    <x v="3"/>
    <x v="3"/>
    <n v="4"/>
    <n v="265.89"/>
    <n v="1063.56"/>
    <n v="1014.56"/>
    <n v="49"/>
    <x v="1"/>
    <x v="0"/>
    <x v="3"/>
    <x v="1"/>
  </r>
  <r>
    <x v="67"/>
    <x v="7"/>
    <x v="3"/>
    <x v="0"/>
    <x v="1"/>
    <n v="4"/>
    <n v="327.41000000000003"/>
    <n v="1309.6400000000001"/>
    <n v="1269.6400000000001"/>
    <n v="40"/>
    <x v="2"/>
    <x v="0"/>
    <x v="0"/>
    <x v="2"/>
  </r>
  <r>
    <x v="68"/>
    <x v="6"/>
    <x v="1"/>
    <x v="0"/>
    <x v="0"/>
    <n v="2"/>
    <n v="395.91"/>
    <n v="791.82"/>
    <n v="731.82"/>
    <n v="60"/>
    <x v="0"/>
    <x v="2"/>
    <x v="1"/>
    <x v="0"/>
  </r>
  <r>
    <x v="69"/>
    <x v="8"/>
    <x v="3"/>
    <x v="1"/>
    <x v="1"/>
    <n v="10"/>
    <n v="66.56"/>
    <n v="665.6"/>
    <n v="600.1"/>
    <n v="65.5"/>
    <x v="1"/>
    <x v="1"/>
    <x v="2"/>
    <x v="1"/>
  </r>
  <r>
    <x v="70"/>
    <x v="5"/>
    <x v="2"/>
    <x v="3"/>
    <x v="2"/>
    <n v="5"/>
    <n v="432.3"/>
    <n v="2161.5"/>
    <n v="2112.5"/>
    <n v="49"/>
    <x v="2"/>
    <x v="0"/>
    <x v="3"/>
    <x v="2"/>
  </r>
  <r>
    <x v="71"/>
    <x v="4"/>
    <x v="0"/>
    <x v="2"/>
    <x v="2"/>
    <n v="7"/>
    <n v="272.05"/>
    <n v="1904.35"/>
    <n v="1864.35"/>
    <n v="40"/>
    <x v="0"/>
    <x v="0"/>
    <x v="0"/>
    <x v="0"/>
  </r>
  <r>
    <x v="72"/>
    <x v="6"/>
    <x v="1"/>
    <x v="3"/>
    <x v="3"/>
    <n v="7"/>
    <n v="301.27999999999997"/>
    <n v="2108.96"/>
    <n v="2048.96"/>
    <n v="60"/>
    <x v="1"/>
    <x v="2"/>
    <x v="1"/>
    <x v="1"/>
  </r>
  <r>
    <x v="73"/>
    <x v="4"/>
    <x v="0"/>
    <x v="2"/>
    <x v="0"/>
    <n v="9"/>
    <n v="23.52"/>
    <n v="211.68"/>
    <n v="146.18"/>
    <n v="65.5"/>
    <x v="2"/>
    <x v="0"/>
    <x v="2"/>
    <x v="2"/>
  </r>
  <r>
    <x v="74"/>
    <x v="17"/>
    <x v="4"/>
    <x v="1"/>
    <x v="0"/>
    <n v="6"/>
    <n v="281.85000000000002"/>
    <n v="1691.1"/>
    <n v="1642.1"/>
    <n v="49"/>
    <x v="0"/>
    <x v="1"/>
    <x v="3"/>
    <x v="0"/>
  </r>
  <r>
    <x v="75"/>
    <x v="0"/>
    <x v="0"/>
    <x v="3"/>
    <x v="2"/>
    <n v="6"/>
    <n v="157.88"/>
    <n v="947.28"/>
    <n v="907.28"/>
    <n v="40"/>
    <x v="1"/>
    <x v="2"/>
    <x v="0"/>
    <x v="1"/>
  </r>
  <r>
    <x v="76"/>
    <x v="17"/>
    <x v="4"/>
    <x v="1"/>
    <x v="0"/>
    <n v="7"/>
    <n v="98.66"/>
    <n v="690.62"/>
    <n v="630.62"/>
    <n v="60"/>
    <x v="2"/>
    <x v="0"/>
    <x v="1"/>
    <x v="2"/>
  </r>
  <r>
    <x v="77"/>
    <x v="17"/>
    <x v="4"/>
    <x v="2"/>
    <x v="2"/>
    <n v="2"/>
    <n v="37.119999999999997"/>
    <n v="74.239999999999995"/>
    <n v="8.7399999999999949"/>
    <n v="65.5"/>
    <x v="0"/>
    <x v="1"/>
    <x v="2"/>
    <x v="0"/>
  </r>
  <r>
    <x v="78"/>
    <x v="12"/>
    <x v="2"/>
    <x v="2"/>
    <x v="0"/>
    <n v="9"/>
    <n v="191.38"/>
    <n v="1722.42"/>
    <n v="1673.42"/>
    <n v="49"/>
    <x v="1"/>
    <x v="2"/>
    <x v="3"/>
    <x v="1"/>
  </r>
  <r>
    <x v="79"/>
    <x v="10"/>
    <x v="2"/>
    <x v="3"/>
    <x v="1"/>
    <n v="2"/>
    <n v="301.12"/>
    <n v="602.24"/>
    <n v="562.24"/>
    <n v="40"/>
    <x v="2"/>
    <x v="0"/>
    <x v="0"/>
    <x v="2"/>
  </r>
  <r>
    <x v="54"/>
    <x v="15"/>
    <x v="4"/>
    <x v="4"/>
    <x v="3"/>
    <n v="4"/>
    <n v="415.24"/>
    <n v="1660.96"/>
    <n v="1600.96"/>
    <n v="60"/>
    <x v="0"/>
    <x v="0"/>
    <x v="1"/>
    <x v="0"/>
  </r>
  <r>
    <x v="80"/>
    <x v="10"/>
    <x v="2"/>
    <x v="2"/>
    <x v="0"/>
    <n v="3"/>
    <n v="115.83"/>
    <n v="347.49"/>
    <n v="281.99"/>
    <n v="65.5"/>
    <x v="1"/>
    <x v="1"/>
    <x v="2"/>
    <x v="1"/>
  </r>
  <r>
    <x v="81"/>
    <x v="18"/>
    <x v="1"/>
    <x v="2"/>
    <x v="3"/>
    <n v="6"/>
    <n v="229.86"/>
    <n v="1379.16"/>
    <n v="1330.16"/>
    <n v="49"/>
    <x v="2"/>
    <x v="0"/>
    <x v="3"/>
    <x v="2"/>
  </r>
  <r>
    <x v="82"/>
    <x v="8"/>
    <x v="3"/>
    <x v="3"/>
    <x v="2"/>
    <n v="10"/>
    <n v="98.84"/>
    <n v="988.4"/>
    <n v="948.4"/>
    <n v="40"/>
    <x v="0"/>
    <x v="2"/>
    <x v="0"/>
    <x v="0"/>
  </r>
  <r>
    <x v="83"/>
    <x v="19"/>
    <x v="4"/>
    <x v="3"/>
    <x v="1"/>
    <n v="10"/>
    <n v="200.83"/>
    <n v="2008.3"/>
    <n v="1948.3"/>
    <n v="60"/>
    <x v="1"/>
    <x v="1"/>
    <x v="1"/>
    <x v="1"/>
  </r>
  <r>
    <x v="5"/>
    <x v="4"/>
    <x v="0"/>
    <x v="1"/>
    <x v="3"/>
    <n v="1"/>
    <n v="310.54000000000002"/>
    <n v="310.54000000000002"/>
    <n v="245.04000000000002"/>
    <n v="65.5"/>
    <x v="2"/>
    <x v="0"/>
    <x v="2"/>
    <x v="2"/>
  </r>
  <r>
    <x v="43"/>
    <x v="5"/>
    <x v="2"/>
    <x v="3"/>
    <x v="1"/>
    <n v="8"/>
    <n v="228.57"/>
    <n v="1828.56"/>
    <n v="1779.56"/>
    <n v="49"/>
    <x v="0"/>
    <x v="2"/>
    <x v="3"/>
    <x v="0"/>
  </r>
  <r>
    <x v="84"/>
    <x v="7"/>
    <x v="3"/>
    <x v="4"/>
    <x v="2"/>
    <n v="2"/>
    <n v="495.03"/>
    <n v="990.06"/>
    <n v="950.06"/>
    <n v="40"/>
    <x v="1"/>
    <x v="0"/>
    <x v="0"/>
    <x v="1"/>
  </r>
  <r>
    <x v="85"/>
    <x v="18"/>
    <x v="1"/>
    <x v="3"/>
    <x v="3"/>
    <n v="7"/>
    <n v="75.27"/>
    <n v="526.89"/>
    <n v="466.89"/>
    <n v="60"/>
    <x v="2"/>
    <x v="1"/>
    <x v="1"/>
    <x v="2"/>
  </r>
  <r>
    <x v="86"/>
    <x v="2"/>
    <x v="1"/>
    <x v="1"/>
    <x v="0"/>
    <n v="6"/>
    <n v="156.28"/>
    <n v="937.68"/>
    <n v="872.18"/>
    <n v="65.5"/>
    <x v="0"/>
    <x v="0"/>
    <x v="2"/>
    <x v="0"/>
  </r>
  <r>
    <x v="50"/>
    <x v="5"/>
    <x v="2"/>
    <x v="2"/>
    <x v="3"/>
    <n v="5"/>
    <n v="273.58"/>
    <n v="1367.9"/>
    <n v="1318.9"/>
    <n v="49"/>
    <x v="1"/>
    <x v="2"/>
    <x v="3"/>
    <x v="1"/>
  </r>
  <r>
    <x v="87"/>
    <x v="0"/>
    <x v="0"/>
    <x v="3"/>
    <x v="1"/>
    <n v="9"/>
    <n v="393.82"/>
    <n v="3544.38"/>
    <n v="3504.38"/>
    <n v="40"/>
    <x v="2"/>
    <x v="0"/>
    <x v="0"/>
    <x v="2"/>
  </r>
  <r>
    <x v="75"/>
    <x v="9"/>
    <x v="3"/>
    <x v="4"/>
    <x v="2"/>
    <n v="5"/>
    <n v="439.15"/>
    <n v="2195.75"/>
    <n v="2135.75"/>
    <n v="60"/>
    <x v="0"/>
    <x v="1"/>
    <x v="1"/>
    <x v="0"/>
  </r>
  <r>
    <x v="46"/>
    <x v="9"/>
    <x v="3"/>
    <x v="4"/>
    <x v="2"/>
    <n v="5"/>
    <n v="417.04"/>
    <n v="2085.1999999999998"/>
    <n v="2019.6999999999998"/>
    <n v="65.5"/>
    <x v="1"/>
    <x v="0"/>
    <x v="2"/>
    <x v="1"/>
  </r>
  <r>
    <x v="11"/>
    <x v="9"/>
    <x v="3"/>
    <x v="2"/>
    <x v="1"/>
    <n v="7"/>
    <n v="178.61"/>
    <n v="1250.27"/>
    <n v="1201.27"/>
    <n v="49"/>
    <x v="2"/>
    <x v="2"/>
    <x v="3"/>
    <x v="2"/>
  </r>
  <r>
    <x v="88"/>
    <x v="15"/>
    <x v="4"/>
    <x v="2"/>
    <x v="0"/>
    <n v="7"/>
    <n v="161.06"/>
    <n v="1127.42"/>
    <n v="1087.42"/>
    <n v="40"/>
    <x v="0"/>
    <x v="0"/>
    <x v="0"/>
    <x v="0"/>
  </r>
  <r>
    <x v="89"/>
    <x v="8"/>
    <x v="3"/>
    <x v="1"/>
    <x v="3"/>
    <n v="4"/>
    <n v="23.62"/>
    <n v="94.48"/>
    <n v="34.480000000000004"/>
    <n v="60"/>
    <x v="1"/>
    <x v="1"/>
    <x v="1"/>
    <x v="1"/>
  </r>
  <r>
    <x v="29"/>
    <x v="5"/>
    <x v="2"/>
    <x v="0"/>
    <x v="1"/>
    <n v="1"/>
    <n v="340.59"/>
    <n v="340.59"/>
    <n v="275.08999999999997"/>
    <n v="65.5"/>
    <x v="2"/>
    <x v="2"/>
    <x v="2"/>
    <x v="2"/>
  </r>
  <r>
    <x v="44"/>
    <x v="12"/>
    <x v="2"/>
    <x v="0"/>
    <x v="0"/>
    <n v="2"/>
    <n v="362.31"/>
    <n v="724.62"/>
    <n v="675.62"/>
    <n v="49"/>
    <x v="0"/>
    <x v="0"/>
    <x v="3"/>
    <x v="0"/>
  </r>
  <r>
    <x v="90"/>
    <x v="14"/>
    <x v="3"/>
    <x v="2"/>
    <x v="2"/>
    <n v="8"/>
    <n v="418.71"/>
    <n v="3349.68"/>
    <n v="3309.68"/>
    <n v="40"/>
    <x v="1"/>
    <x v="1"/>
    <x v="0"/>
    <x v="1"/>
  </r>
  <r>
    <x v="91"/>
    <x v="2"/>
    <x v="1"/>
    <x v="0"/>
    <x v="3"/>
    <n v="6"/>
    <n v="111.13"/>
    <n v="666.78"/>
    <n v="606.78"/>
    <n v="60"/>
    <x v="2"/>
    <x v="0"/>
    <x v="1"/>
    <x v="2"/>
  </r>
  <r>
    <x v="92"/>
    <x v="14"/>
    <x v="3"/>
    <x v="2"/>
    <x v="2"/>
    <n v="9"/>
    <n v="484.72"/>
    <n v="4362.4799999999996"/>
    <n v="4296.9799999999996"/>
    <n v="65.5"/>
    <x v="0"/>
    <x v="0"/>
    <x v="2"/>
    <x v="0"/>
  </r>
  <r>
    <x v="93"/>
    <x v="6"/>
    <x v="1"/>
    <x v="2"/>
    <x v="1"/>
    <n v="1"/>
    <n v="67.53"/>
    <n v="67.53"/>
    <n v="18.53"/>
    <n v="49"/>
    <x v="1"/>
    <x v="1"/>
    <x v="3"/>
    <x v="1"/>
  </r>
  <r>
    <x v="90"/>
    <x v="13"/>
    <x v="2"/>
    <x v="2"/>
    <x v="1"/>
    <n v="2"/>
    <n v="368.03"/>
    <n v="736.06"/>
    <n v="696.06"/>
    <n v="40"/>
    <x v="2"/>
    <x v="0"/>
    <x v="0"/>
    <x v="2"/>
  </r>
  <r>
    <x v="94"/>
    <x v="4"/>
    <x v="0"/>
    <x v="4"/>
    <x v="1"/>
    <n v="1"/>
    <n v="372.87"/>
    <n v="372.87"/>
    <n v="312.87"/>
    <n v="60"/>
    <x v="0"/>
    <x v="2"/>
    <x v="1"/>
    <x v="0"/>
  </r>
  <r>
    <x v="95"/>
    <x v="0"/>
    <x v="0"/>
    <x v="2"/>
    <x v="3"/>
    <n v="10"/>
    <n v="51.96"/>
    <n v="519.6"/>
    <n v="454.1"/>
    <n v="65.5"/>
    <x v="1"/>
    <x v="1"/>
    <x v="2"/>
    <x v="1"/>
  </r>
  <r>
    <x v="96"/>
    <x v="15"/>
    <x v="4"/>
    <x v="3"/>
    <x v="1"/>
    <n v="8"/>
    <n v="434.36"/>
    <n v="3474.88"/>
    <n v="3425.88"/>
    <n v="49"/>
    <x v="2"/>
    <x v="0"/>
    <x v="3"/>
    <x v="2"/>
  </r>
  <r>
    <x v="14"/>
    <x v="16"/>
    <x v="1"/>
    <x v="1"/>
    <x v="2"/>
    <n v="3"/>
    <n v="400.96"/>
    <n v="1202.8800000000001"/>
    <n v="1162.8800000000001"/>
    <n v="40"/>
    <x v="0"/>
    <x v="1"/>
    <x v="0"/>
    <x v="0"/>
  </r>
  <r>
    <x v="44"/>
    <x v="15"/>
    <x v="4"/>
    <x v="4"/>
    <x v="1"/>
    <n v="1"/>
    <n v="55.02"/>
    <n v="55.02"/>
    <n v="-4.9799999999999969"/>
    <n v="60"/>
    <x v="1"/>
    <x v="0"/>
    <x v="1"/>
    <x v="1"/>
  </r>
  <r>
    <x v="97"/>
    <x v="12"/>
    <x v="2"/>
    <x v="0"/>
    <x v="2"/>
    <n v="5"/>
    <n v="187.23"/>
    <n v="936.15"/>
    <n v="870.65"/>
    <n v="65.5"/>
    <x v="2"/>
    <x v="0"/>
    <x v="2"/>
    <x v="2"/>
  </r>
  <r>
    <x v="98"/>
    <x v="13"/>
    <x v="2"/>
    <x v="3"/>
    <x v="1"/>
    <n v="9"/>
    <n v="202.72"/>
    <n v="1824.48"/>
    <n v="1775.48"/>
    <n v="49"/>
    <x v="0"/>
    <x v="1"/>
    <x v="3"/>
    <x v="0"/>
  </r>
  <r>
    <x v="99"/>
    <x v="13"/>
    <x v="2"/>
    <x v="0"/>
    <x v="2"/>
    <n v="3"/>
    <n v="276.01"/>
    <n v="828.03"/>
    <n v="788.03"/>
    <n v="40"/>
    <x v="1"/>
    <x v="2"/>
    <x v="0"/>
    <x v="1"/>
  </r>
  <r>
    <x v="100"/>
    <x v="8"/>
    <x v="3"/>
    <x v="4"/>
    <x v="1"/>
    <n v="10"/>
    <n v="281.43"/>
    <n v="2814.3"/>
    <n v="2754.3"/>
    <n v="60"/>
    <x v="2"/>
    <x v="0"/>
    <x v="1"/>
    <x v="2"/>
  </r>
  <r>
    <x v="101"/>
    <x v="15"/>
    <x v="4"/>
    <x v="3"/>
    <x v="2"/>
    <n v="7"/>
    <n v="483.02"/>
    <n v="3381.14"/>
    <n v="3315.64"/>
    <n v="65.5"/>
    <x v="0"/>
    <x v="1"/>
    <x v="2"/>
    <x v="0"/>
  </r>
  <r>
    <x v="102"/>
    <x v="14"/>
    <x v="3"/>
    <x v="3"/>
    <x v="0"/>
    <n v="10"/>
    <n v="84.68"/>
    <n v="846.8"/>
    <n v="797.8"/>
    <n v="49"/>
    <x v="1"/>
    <x v="0"/>
    <x v="3"/>
    <x v="1"/>
  </r>
  <r>
    <x v="103"/>
    <x v="5"/>
    <x v="2"/>
    <x v="0"/>
    <x v="3"/>
    <n v="3"/>
    <n v="306.7"/>
    <n v="920.1"/>
    <n v="880.1"/>
    <n v="40"/>
    <x v="2"/>
    <x v="0"/>
    <x v="0"/>
    <x v="2"/>
  </r>
  <r>
    <x v="104"/>
    <x v="5"/>
    <x v="2"/>
    <x v="3"/>
    <x v="2"/>
    <n v="2"/>
    <n v="68.94"/>
    <n v="137.88"/>
    <n v="77.88"/>
    <n v="60"/>
    <x v="0"/>
    <x v="2"/>
    <x v="1"/>
    <x v="0"/>
  </r>
  <r>
    <x v="105"/>
    <x v="10"/>
    <x v="2"/>
    <x v="0"/>
    <x v="3"/>
    <n v="7"/>
    <n v="483.1"/>
    <n v="3381.7"/>
    <n v="3316.2"/>
    <n v="65.5"/>
    <x v="1"/>
    <x v="0"/>
    <x v="2"/>
    <x v="1"/>
  </r>
  <r>
    <x v="106"/>
    <x v="15"/>
    <x v="4"/>
    <x v="3"/>
    <x v="1"/>
    <n v="2"/>
    <n v="439.62"/>
    <n v="879.24"/>
    <n v="830.24"/>
    <n v="49"/>
    <x v="2"/>
    <x v="1"/>
    <x v="3"/>
    <x v="2"/>
  </r>
  <r>
    <x v="58"/>
    <x v="14"/>
    <x v="3"/>
    <x v="4"/>
    <x v="3"/>
    <n v="9"/>
    <n v="153.18"/>
    <n v="1378.62"/>
    <n v="1338.62"/>
    <n v="40"/>
    <x v="0"/>
    <x v="0"/>
    <x v="0"/>
    <x v="0"/>
  </r>
  <r>
    <x v="103"/>
    <x v="8"/>
    <x v="3"/>
    <x v="3"/>
    <x v="0"/>
    <n v="5"/>
    <n v="51.53"/>
    <n v="257.64999999999998"/>
    <n v="197.64999999999998"/>
    <n v="60"/>
    <x v="1"/>
    <x v="0"/>
    <x v="1"/>
    <x v="1"/>
  </r>
  <r>
    <x v="107"/>
    <x v="6"/>
    <x v="1"/>
    <x v="2"/>
    <x v="3"/>
    <n v="4"/>
    <n v="231.62"/>
    <n v="926.48"/>
    <n v="860.98"/>
    <n v="65.5"/>
    <x v="2"/>
    <x v="1"/>
    <x v="2"/>
    <x v="2"/>
  </r>
  <r>
    <x v="87"/>
    <x v="9"/>
    <x v="3"/>
    <x v="3"/>
    <x v="2"/>
    <n v="5"/>
    <n v="303.83999999999997"/>
    <n v="1519.2"/>
    <n v="1470.2"/>
    <n v="49"/>
    <x v="0"/>
    <x v="2"/>
    <x v="3"/>
    <x v="0"/>
  </r>
  <r>
    <x v="0"/>
    <x v="9"/>
    <x v="3"/>
    <x v="4"/>
    <x v="3"/>
    <n v="9"/>
    <n v="374.31"/>
    <n v="3368.79"/>
    <n v="3328.79"/>
    <n v="40"/>
    <x v="1"/>
    <x v="0"/>
    <x v="0"/>
    <x v="1"/>
  </r>
  <r>
    <x v="108"/>
    <x v="5"/>
    <x v="2"/>
    <x v="4"/>
    <x v="1"/>
    <n v="5"/>
    <n v="158.87"/>
    <n v="794.35"/>
    <n v="734.35"/>
    <n v="60"/>
    <x v="2"/>
    <x v="0"/>
    <x v="1"/>
    <x v="2"/>
  </r>
  <r>
    <x v="109"/>
    <x v="18"/>
    <x v="1"/>
    <x v="4"/>
    <x v="3"/>
    <n v="3"/>
    <n v="174.34"/>
    <n v="523.02"/>
    <n v="457.52"/>
    <n v="65.5"/>
    <x v="0"/>
    <x v="0"/>
    <x v="2"/>
    <x v="0"/>
  </r>
  <r>
    <x v="110"/>
    <x v="16"/>
    <x v="1"/>
    <x v="1"/>
    <x v="3"/>
    <n v="6"/>
    <n v="237.96"/>
    <n v="1427.76"/>
    <n v="1378.76"/>
    <n v="49"/>
    <x v="1"/>
    <x v="1"/>
    <x v="3"/>
    <x v="1"/>
  </r>
  <r>
    <x v="21"/>
    <x v="6"/>
    <x v="1"/>
    <x v="0"/>
    <x v="0"/>
    <n v="1"/>
    <n v="347.92"/>
    <n v="347.92"/>
    <n v="307.92"/>
    <n v="40"/>
    <x v="2"/>
    <x v="2"/>
    <x v="0"/>
    <x v="2"/>
  </r>
  <r>
    <x v="111"/>
    <x v="12"/>
    <x v="2"/>
    <x v="0"/>
    <x v="3"/>
    <n v="9"/>
    <n v="227.15"/>
    <n v="2044.35"/>
    <n v="1984.35"/>
    <n v="60"/>
    <x v="0"/>
    <x v="0"/>
    <x v="1"/>
    <x v="0"/>
  </r>
  <r>
    <x v="78"/>
    <x v="14"/>
    <x v="3"/>
    <x v="1"/>
    <x v="2"/>
    <n v="7"/>
    <n v="459.54"/>
    <n v="3216.78"/>
    <n v="3151.28"/>
    <n v="65.5"/>
    <x v="1"/>
    <x v="0"/>
    <x v="2"/>
    <x v="1"/>
  </r>
  <r>
    <x v="112"/>
    <x v="15"/>
    <x v="4"/>
    <x v="2"/>
    <x v="1"/>
    <n v="8"/>
    <n v="103.76"/>
    <n v="830.08"/>
    <n v="781.08"/>
    <n v="49"/>
    <x v="2"/>
    <x v="1"/>
    <x v="3"/>
    <x v="2"/>
  </r>
  <r>
    <x v="113"/>
    <x v="4"/>
    <x v="0"/>
    <x v="1"/>
    <x v="2"/>
    <n v="4"/>
    <n v="162.47999999999999"/>
    <n v="649.91999999999996"/>
    <n v="609.91999999999996"/>
    <n v="40"/>
    <x v="0"/>
    <x v="0"/>
    <x v="0"/>
    <x v="0"/>
  </r>
  <r>
    <x v="114"/>
    <x v="9"/>
    <x v="3"/>
    <x v="0"/>
    <x v="1"/>
    <n v="10"/>
    <n v="276.17"/>
    <n v="2761.7"/>
    <n v="2701.7"/>
    <n v="60"/>
    <x v="1"/>
    <x v="2"/>
    <x v="1"/>
    <x v="1"/>
  </r>
  <r>
    <x v="115"/>
    <x v="19"/>
    <x v="4"/>
    <x v="1"/>
    <x v="0"/>
    <n v="1"/>
    <n v="154.79"/>
    <n v="154.79"/>
    <n v="89.289999999999992"/>
    <n v="65.5"/>
    <x v="2"/>
    <x v="0"/>
    <x v="2"/>
    <x v="2"/>
  </r>
  <r>
    <x v="116"/>
    <x v="0"/>
    <x v="0"/>
    <x v="0"/>
    <x v="3"/>
    <n v="6"/>
    <n v="482.61"/>
    <n v="2895.66"/>
    <n v="2846.66"/>
    <n v="49"/>
    <x v="0"/>
    <x v="1"/>
    <x v="3"/>
    <x v="0"/>
  </r>
  <r>
    <x v="117"/>
    <x v="18"/>
    <x v="1"/>
    <x v="2"/>
    <x v="3"/>
    <n v="1"/>
    <n v="96.33"/>
    <n v="96.33"/>
    <n v="56.33"/>
    <n v="40"/>
    <x v="1"/>
    <x v="2"/>
    <x v="0"/>
    <x v="1"/>
  </r>
  <r>
    <x v="118"/>
    <x v="19"/>
    <x v="4"/>
    <x v="1"/>
    <x v="3"/>
    <n v="6"/>
    <n v="465.34"/>
    <n v="2792.04"/>
    <n v="2732.04"/>
    <n v="60"/>
    <x v="2"/>
    <x v="0"/>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138C00-0B6E-4F30-A9B3-C50257DA1721}" name="Sales Per Sell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Q5:R11" firstHeaderRow="1"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showAll="0"/>
    <pivotField showAll="0">
      <items count="6">
        <item x="4"/>
        <item x="1"/>
        <item x="2"/>
        <item x="0"/>
        <item x="3"/>
        <item t="default"/>
      </items>
    </pivotField>
    <pivotField axis="axisRow" showAll="0" sortType="descending">
      <items count="6">
        <item x="2"/>
        <item x="1"/>
        <item x="0"/>
        <item x="4"/>
        <item x="3"/>
        <item t="default"/>
      </items>
      <autoSortScope>
        <pivotArea dataOnly="0" outline="0" fieldPosition="0">
          <references count="1">
            <reference field="4294967294" count="1" selected="0">
              <x v="0"/>
            </reference>
          </references>
        </pivotArea>
      </autoSortScope>
    </pivotField>
    <pivotField showAll="0">
      <items count="5">
        <item x="1"/>
        <item x="3"/>
        <item x="2"/>
        <item x="0"/>
        <item t="default"/>
      </items>
    </pivotField>
    <pivotField showAll="0"/>
    <pivotField showAll="0"/>
    <pivotField dataField="1" showAll="0"/>
    <pivotField showAll="0"/>
    <pivotField showAll="0"/>
    <pivotField showAll="0">
      <items count="4">
        <item x="1"/>
        <item x="0"/>
        <item x="2"/>
        <item t="default"/>
      </items>
    </pivotField>
    <pivotField showAll="0"/>
    <pivotField showAll="0" sortType="ascending">
      <items count="5">
        <item x="0"/>
        <item x="2"/>
        <item x="3"/>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v="4"/>
    </i>
    <i>
      <x/>
    </i>
    <i>
      <x v="1"/>
    </i>
    <i>
      <x v="2"/>
    </i>
    <i>
      <x v="3"/>
    </i>
    <i t="grand">
      <x/>
    </i>
  </rowItems>
  <colItems count="1">
    <i/>
  </colItems>
  <dataFields count="1">
    <dataField name="Sum of Total Sale" fld="7" baseField="0" baseItem="0"/>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2EB8A5-5A42-40FC-9E44-C8D6C45D0A76}" name="Sales Per Reg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5:I10" firstHeaderRow="1"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showAll="0"/>
    <pivotField showAll="0">
      <items count="6">
        <item x="4"/>
        <item x="1"/>
        <item x="2"/>
        <item x="0"/>
        <item x="3"/>
        <item t="default"/>
      </items>
    </pivotField>
    <pivotField showAll="0"/>
    <pivotField axis="axisRow" showAll="0">
      <items count="5">
        <item x="1"/>
        <item x="3"/>
        <item x="2"/>
        <item x="0"/>
        <item t="default"/>
      </items>
    </pivotField>
    <pivotField showAll="0"/>
    <pivotField showAll="0"/>
    <pivotField dataField="1" showAll="0"/>
    <pivotField showAll="0"/>
    <pivotField showAll="0"/>
    <pivotField showAll="0">
      <items count="4">
        <item x="1"/>
        <item x="0"/>
        <item x="2"/>
        <item t="default"/>
      </items>
    </pivotField>
    <pivotField showAll="0"/>
    <pivotField showAll="0"/>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5">
    <i>
      <x/>
    </i>
    <i>
      <x v="1"/>
    </i>
    <i>
      <x v="2"/>
    </i>
    <i>
      <x v="3"/>
    </i>
    <i t="grand">
      <x/>
    </i>
  </rowItems>
  <colItems count="1">
    <i/>
  </colItems>
  <dataFields count="1">
    <dataField name="Sum of Total Sale" fld="7" baseField="0" baseItem="0"/>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DF3347-8270-446D-B9C2-D652428F1152}" name="Sales Per 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5:F11" firstHeaderRow="1"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showAll="0"/>
    <pivotField axis="axisRow" showAll="0">
      <items count="6">
        <item x="4"/>
        <item x="1"/>
        <item x="2"/>
        <item x="0"/>
        <item x="3"/>
        <item t="default"/>
      </items>
    </pivotField>
    <pivotField showAll="0"/>
    <pivotField showAll="0">
      <items count="5">
        <item x="1"/>
        <item x="3"/>
        <item x="2"/>
        <item x="0"/>
        <item t="default"/>
      </items>
    </pivotField>
    <pivotField showAll="0"/>
    <pivotField showAll="0"/>
    <pivotField dataField="1" showAll="0"/>
    <pivotField showAll="0"/>
    <pivotField showAll="0"/>
    <pivotField showAll="0">
      <items count="4">
        <item x="1"/>
        <item x="0"/>
        <item x="2"/>
        <item t="default"/>
      </items>
    </pivotField>
    <pivotField showAll="0"/>
    <pivotField showAll="0"/>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6">
    <i>
      <x/>
    </i>
    <i>
      <x v="1"/>
    </i>
    <i>
      <x v="2"/>
    </i>
    <i>
      <x v="3"/>
    </i>
    <i>
      <x v="4"/>
    </i>
    <i t="grand">
      <x/>
    </i>
  </rowItems>
  <colItems count="1">
    <i/>
  </colItems>
  <dataFields count="1">
    <dataField name="Sum of Total Sale" fld="7" baseField="0" baseItem="0"/>
  </dataFields>
  <formats count="1">
    <format dxfId="2">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AB0C77-D06F-4233-8B46-626D15F828E2}" name="profit by reg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C10" firstHeaderRow="1"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showAll="0"/>
    <pivotField showAll="0"/>
    <pivotField showAll="0"/>
    <pivotField axis="axisRow" showAll="0">
      <items count="5">
        <item x="1"/>
        <item x="3"/>
        <item x="2"/>
        <item x="0"/>
        <item t="default"/>
      </items>
    </pivotField>
    <pivotField showAll="0"/>
    <pivotField showAll="0"/>
    <pivotField showAll="0"/>
    <pivotField showAll="0"/>
    <pivotField dataField="1" showAll="0"/>
    <pivotField showAll="0">
      <items count="4">
        <item x="1"/>
        <item x="0"/>
        <item x="2"/>
        <item t="default"/>
      </items>
    </pivotField>
    <pivotField showAll="0"/>
    <pivotField showAll="0"/>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5">
    <i>
      <x/>
    </i>
    <i>
      <x v="1"/>
    </i>
    <i>
      <x v="2"/>
    </i>
    <i>
      <x v="3"/>
    </i>
    <i t="grand">
      <x/>
    </i>
  </rowItems>
  <colItems count="1">
    <i/>
  </colItems>
  <dataFields count="1">
    <dataField name="Sum of Profit" fld="9" baseField="0" baseItem="0" numFmtId="164"/>
  </dataFields>
  <formats count="1">
    <format dxfId="3">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CEF43E-53FC-422A-BFDB-2CAD600F6333}" name="Order Statu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T5:V9" firstHeaderRow="0"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dataField="1" showAll="0">
      <items count="21">
        <item x="12"/>
        <item x="3"/>
        <item x="1"/>
        <item x="9"/>
        <item x="17"/>
        <item x="14"/>
        <item x="13"/>
        <item x="18"/>
        <item x="16"/>
        <item x="4"/>
        <item x="5"/>
        <item x="19"/>
        <item x="11"/>
        <item x="15"/>
        <item x="10"/>
        <item x="2"/>
        <item x="0"/>
        <item x="8"/>
        <item x="6"/>
        <item x="7"/>
        <item t="default"/>
      </items>
    </pivotField>
    <pivotField showAll="0">
      <items count="6">
        <item x="4"/>
        <item x="1"/>
        <item x="2"/>
        <item x="0"/>
        <item x="3"/>
        <item t="default"/>
      </items>
    </pivotField>
    <pivotField showAll="0"/>
    <pivotField showAll="0">
      <items count="5">
        <item x="1"/>
        <item x="3"/>
        <item x="2"/>
        <item x="0"/>
        <item t="default"/>
      </items>
    </pivotField>
    <pivotField dataField="1" showAll="0"/>
    <pivotField showAll="0"/>
    <pivotField showAll="0"/>
    <pivotField showAll="0"/>
    <pivotField showAll="0"/>
    <pivotField showAll="0">
      <items count="4">
        <item x="1"/>
        <item x="0"/>
        <item x="2"/>
        <item t="default"/>
      </items>
    </pivotField>
    <pivotField axis="axisRow" showAll="0">
      <items count="4">
        <item x="2"/>
        <item x="0"/>
        <item x="1"/>
        <item t="default"/>
      </items>
    </pivotField>
    <pivotField showAll="0">
      <items count="5">
        <item x="0"/>
        <item x="2"/>
        <item x="3"/>
        <item x="1"/>
        <item t="default"/>
      </items>
    </pivotField>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1"/>
  </rowFields>
  <rowItems count="4">
    <i>
      <x/>
    </i>
    <i>
      <x v="1"/>
    </i>
    <i>
      <x v="2"/>
    </i>
    <i t="grand">
      <x/>
    </i>
  </rowItems>
  <colFields count="1">
    <field x="-2"/>
  </colFields>
  <colItems count="2">
    <i>
      <x/>
    </i>
    <i i="1">
      <x v="1"/>
    </i>
  </colItems>
  <dataFields count="2">
    <dataField name="Count of Product Name" fld="1" subtotal="count" baseField="0" baseItem="0"/>
    <dataField name="Sum of Quantity Sold" fld="5" baseField="0" baseItem="0"/>
  </dataFields>
  <formats count="1">
    <format dxfId="4">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2593233-8D03-4231-9758-978123E30D22}" name="Sales Per Region Manag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K5:L10" firstHeaderRow="1"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showAll="0"/>
    <pivotField showAll="0">
      <items count="6">
        <item x="4"/>
        <item x="1"/>
        <item x="2"/>
        <item x="0"/>
        <item x="3"/>
        <item t="default"/>
      </items>
    </pivotField>
    <pivotField showAll="0"/>
    <pivotField showAll="0">
      <items count="5">
        <item x="1"/>
        <item x="3"/>
        <item x="2"/>
        <item x="0"/>
        <item t="default"/>
      </items>
    </pivotField>
    <pivotField showAll="0"/>
    <pivotField showAll="0"/>
    <pivotField dataField="1" showAll="0"/>
    <pivotField showAll="0"/>
    <pivotField showAll="0"/>
    <pivotField showAll="0">
      <items count="4">
        <item x="1"/>
        <item x="0"/>
        <item x="2"/>
        <item t="default"/>
      </items>
    </pivotField>
    <pivotField showAll="0"/>
    <pivotField axis="axisRow" showAll="0" sortType="ascending">
      <items count="5">
        <item x="0"/>
        <item x="2"/>
        <item x="3"/>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5">
    <i>
      <x v="1"/>
    </i>
    <i>
      <x/>
    </i>
    <i>
      <x v="2"/>
    </i>
    <i>
      <x v="3"/>
    </i>
    <i t="grand">
      <x/>
    </i>
  </rowItems>
  <colItems count="1">
    <i/>
  </colItems>
  <dataFields count="1">
    <dataField name="Sum of Total Sale" fld="7" baseField="0" baseItem="0"/>
  </dataFields>
  <formats count="1">
    <format dxfId="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422ED46-EAA3-41F3-89F5-D0E6B5785AFF}" name="Sales Per Mont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N5:O18" firstHeaderRow="1"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showAll="0"/>
    <pivotField showAll="0">
      <items count="6">
        <item x="4"/>
        <item x="1"/>
        <item x="2"/>
        <item x="0"/>
        <item x="3"/>
        <item t="default"/>
      </items>
    </pivotField>
    <pivotField showAll="0"/>
    <pivotField showAll="0">
      <items count="5">
        <item x="1"/>
        <item x="3"/>
        <item x="2"/>
        <item x="0"/>
        <item t="default"/>
      </items>
    </pivotField>
    <pivotField showAll="0"/>
    <pivotField showAll="0"/>
    <pivotField dataField="1" showAll="0"/>
    <pivotField showAll="0"/>
    <pivotField showAll="0"/>
    <pivotField showAll="0">
      <items count="4">
        <item x="1"/>
        <item x="0"/>
        <item x="2"/>
        <item t="default"/>
      </items>
    </pivotField>
    <pivotField showAll="0"/>
    <pivotField showAll="0"/>
    <pivotField showAll="0">
      <items count="4">
        <item x="2"/>
        <item x="0"/>
        <item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3">
    <i>
      <x v="1"/>
    </i>
    <i>
      <x v="2"/>
    </i>
    <i>
      <x v="3"/>
    </i>
    <i>
      <x v="4"/>
    </i>
    <i>
      <x v="5"/>
    </i>
    <i>
      <x v="6"/>
    </i>
    <i>
      <x v="7"/>
    </i>
    <i>
      <x v="8"/>
    </i>
    <i>
      <x v="9"/>
    </i>
    <i>
      <x v="10"/>
    </i>
    <i>
      <x v="11"/>
    </i>
    <i>
      <x v="12"/>
    </i>
    <i t="grand">
      <x/>
    </i>
  </rowItems>
  <colItems count="1">
    <i/>
  </colItems>
  <dataFields count="1">
    <dataField name="Sum of Total Sale" fld="7" baseField="0" baseItem="0"/>
  </dataFields>
  <formats count="1">
    <format dxfId="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ADA4A6B-1BC0-4787-A59F-83EBFA29E600}" autoFormatId="16" applyNumberFormats="0" applyBorderFormats="0" applyFontFormats="0" applyPatternFormats="0" applyAlignmentFormats="0" applyWidthHeightFormats="0">
  <queryTableRefresh nextId="15">
    <queryTableFields count="14">
      <queryTableField id="1" name="Date" tableColumnId="1"/>
      <queryTableField id="2" name="Product Name" tableColumnId="2"/>
      <queryTableField id="3" name="Category" tableColumnId="3"/>
      <queryTableField id="4" name="Sales Representative" tableColumnId="4"/>
      <queryTableField id="5" name="Region" tableColumnId="5"/>
      <queryTableField id="6" name="Quantity Sold" tableColumnId="6"/>
      <queryTableField id="7" name="Unit Price" tableColumnId="7"/>
      <queryTableField id="8" name="Total Sale" tableColumnId="8"/>
      <queryTableField id="9" name="Cost Price" tableColumnId="9"/>
      <queryTableField id="10" name="Profit" tableColumnId="10"/>
      <queryTableField id="11" name="Payment Method" tableColumnId="11"/>
      <queryTableField id="12" name="Order Status" tableColumnId="12"/>
      <queryTableField id="13" name="Region Manager" tableColumnId="13"/>
      <queryTableField id="14" name="Customer Type"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CF285F1-2E18-4B27-A058-5DEA958FB06D}" sourceName="Region">
  <pivotTables>
    <pivotTable tabId="3" name="Sales Per Category"/>
    <pivotTable tabId="3" name="Order Status"/>
    <pivotTable tabId="3" name="profit by region"/>
    <pivotTable tabId="3" name="Sales Per Month"/>
    <pivotTable tabId="3" name="Sales Per Region"/>
    <pivotTable tabId="3" name="Sales Per Region Manager"/>
    <pivotTable tabId="3" name="Sales Per Seller"/>
  </pivotTables>
  <data>
    <tabular pivotCacheId="377258493">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8D017C3E-C934-4A4D-B360-F11CBA714C17}" sourceName="Payment Method">
  <pivotTables>
    <pivotTable tabId="3" name="Sales Per Category"/>
    <pivotTable tabId="3" name="Order Status"/>
    <pivotTable tabId="3" name="profit by region"/>
    <pivotTable tabId="3" name="Sales Per Month"/>
    <pivotTable tabId="3" name="Sales Per Region"/>
    <pivotTable tabId="3" name="Sales Per Region Manager"/>
    <pivotTable tabId="3" name="Sales Per Seller"/>
  </pivotTables>
  <data>
    <tabular pivotCacheId="377258493">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2E669E5B-F983-49B0-8FF0-C0504CA2AD9C}" sourceName="Customer Type">
  <pivotTables>
    <pivotTable tabId="3" name="Sales Per Category"/>
    <pivotTable tabId="3" name="Order Status"/>
    <pivotTable tabId="3" name="profit by region"/>
    <pivotTable tabId="3" name="Sales Per Month"/>
    <pivotTable tabId="3" name="Sales Per Region"/>
    <pivotTable tabId="3" name="Sales Per Region Manager"/>
    <pivotTable tabId="3" name="Sales Per Seller"/>
  </pivotTables>
  <data>
    <tabular pivotCacheId="377258493">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B7BAD3D5-8597-4875-A3D9-FD839043DBB3}" cache="Slicer_Region" style="Slicer Style 2" rowHeight="247650"/>
  <slicer name="Payment Method 1" xr10:uid="{E78469D3-0263-4DA1-828C-4C9119783095}" cache="Slicer_Payment_Method" style="Slicer Style 2" rowHeight="247650"/>
  <slicer name="Customer Type 1" xr10:uid="{538CD351-31FE-4E21-95E8-FCA3DE07BDBE}" cache="Slicer_Customer_Type" style="Slicer Style 2"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E98549-20C0-415D-88DF-B8EDBDE659C7}" cache="Slicer_Region" caption="Region" rowHeight="247650"/>
  <slicer name="Payment Method" xr10:uid="{E17E33CF-7603-47FE-B124-BF47438B3E7C}" cache="Slicer_Payment_Method" caption="Payment Method" rowHeight="247650"/>
  <slicer name="Customer Type" xr10:uid="{6D8A4545-2517-4465-A352-E364C24DCF28}" cache="Slicer_Customer_Type" caption="Customer Type"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98AA22-E618-4D6F-BEFA-C7A483126652}" name="Data_Table" displayName="Data_Table" ref="A1:N152" tableType="queryTable" totalsRowShown="0" headerRowDxfId="22" dataDxfId="21">
  <autoFilter ref="A1:N152" xr:uid="{E998AA22-E618-4D6F-BEFA-C7A483126652}"/>
  <tableColumns count="14">
    <tableColumn id="1" xr3:uid="{D5DB6986-BDC6-455B-9DDC-157291D1F49F}" uniqueName="1" name="Date" queryTableFieldId="1" dataDxfId="20"/>
    <tableColumn id="2" xr3:uid="{A99A67FD-EEBE-4349-A3F0-27DC20C60E4C}" uniqueName="2" name="Product Name" queryTableFieldId="2" dataDxfId="19"/>
    <tableColumn id="3" xr3:uid="{D212AFE3-76A2-490C-BF1F-229010160345}" uniqueName="3" name="Category" queryTableFieldId="3" dataDxfId="18"/>
    <tableColumn id="4" xr3:uid="{515730F3-C581-476F-B0CB-9F6C75274ABC}" uniqueName="4" name="Sales Representative" queryTableFieldId="4" dataDxfId="17"/>
    <tableColumn id="5" xr3:uid="{08FA21D5-8457-4FD4-9AB7-A6D844F37314}" uniqueName="5" name="Region" queryTableFieldId="5" dataDxfId="16"/>
    <tableColumn id="6" xr3:uid="{57BEB8FE-2707-4A9E-9234-5C0C2957A6D5}" uniqueName="6" name="Quantity Sold" queryTableFieldId="6" dataDxfId="15"/>
    <tableColumn id="7" xr3:uid="{FF0363D0-36F9-45C1-9AFD-5474086893A5}" uniqueName="7" name="Unit Price" queryTableFieldId="7" dataDxfId="14"/>
    <tableColumn id="8" xr3:uid="{152D3DC7-92FA-4ADF-B2CB-81F212F9BB5F}" uniqueName="8" name="Total Sale" queryTableFieldId="8" dataDxfId="13"/>
    <tableColumn id="9" xr3:uid="{7F74AAAF-2E2F-43FF-AFD5-F1117AE1A004}" uniqueName="9" name="Cost Price" queryTableFieldId="9" dataDxfId="12"/>
    <tableColumn id="10" xr3:uid="{DEB1A55A-FF4C-43D6-9BFD-73E3322C9C28}" uniqueName="10" name="Profit" queryTableFieldId="10" dataDxfId="11"/>
    <tableColumn id="11" xr3:uid="{4C94C126-D65D-4168-B8E6-77A15B4AE792}" uniqueName="11" name="Payment Method" queryTableFieldId="11" dataDxfId="10"/>
    <tableColumn id="12" xr3:uid="{B6B960BB-94B1-46B4-A1C4-15294BC96CB8}" uniqueName="12" name="Order Status" queryTableFieldId="12" dataDxfId="9"/>
    <tableColumn id="13" xr3:uid="{8E292216-BA3E-49CC-87E5-5CE0AAC301B4}" uniqueName="13" name="Region Manager" queryTableFieldId="13" dataDxfId="8"/>
    <tableColumn id="14" xr3:uid="{FC1AF7FC-9D4C-4354-B232-D38EB32CCDE6}" uniqueName="14" name="Customer Type" queryTableFieldId="14" dataDxfId="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5B72E-9A01-416F-A5BC-33567B5BCEA5}">
  <dimension ref="A1:K6"/>
  <sheetViews>
    <sheetView showGridLines="0" tabSelected="1" workbookViewId="0"/>
  </sheetViews>
  <sheetFormatPr defaultRowHeight="14.4"/>
  <sheetData>
    <row r="1" spans="1:11">
      <c r="A1" t="s">
        <v>86</v>
      </c>
    </row>
    <row r="6" spans="1:11" ht="15.6">
      <c r="K6" s="1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3BCEF-5A0E-479A-AB54-609D7537725F}">
  <dimension ref="A1:N152"/>
  <sheetViews>
    <sheetView showGridLines="0" zoomScale="72" zoomScaleNormal="72" workbookViewId="0"/>
  </sheetViews>
  <sheetFormatPr defaultRowHeight="13.8"/>
  <cols>
    <col min="1" max="1" width="11.77734375" style="1" bestFit="1" customWidth="1"/>
    <col min="2" max="2" width="18.21875" style="1" bestFit="1" customWidth="1"/>
    <col min="3" max="3" width="13.5546875" style="1" bestFit="1" customWidth="1"/>
    <col min="4" max="4" width="24.6640625" style="1" bestFit="1" customWidth="1"/>
    <col min="5" max="5" width="11.77734375" style="1" bestFit="1" customWidth="1"/>
    <col min="6" max="6" width="17.5546875" style="1" bestFit="1" customWidth="1"/>
    <col min="7" max="7" width="14.109375" style="1" bestFit="1" customWidth="1"/>
    <col min="8" max="8" width="14.5546875" style="1" bestFit="1" customWidth="1"/>
    <col min="9" max="9" width="14.6640625" style="1" bestFit="1" customWidth="1"/>
    <col min="10" max="10" width="10.109375" style="1" bestFit="1" customWidth="1"/>
    <col min="11" max="11" width="20.5546875" style="1" bestFit="1" customWidth="1"/>
    <col min="12" max="12" width="16.77734375" style="1" bestFit="1" customWidth="1"/>
    <col min="13" max="13" width="20.33203125" style="1" bestFit="1" customWidth="1"/>
    <col min="14" max="14" width="19.21875" style="1" bestFit="1" customWidth="1"/>
    <col min="15" max="16384" width="8.88671875" style="1"/>
  </cols>
  <sheetData>
    <row r="1" spans="1:14" s="3" customFormat="1">
      <c r="A1" s="3" t="s">
        <v>0</v>
      </c>
      <c r="B1" s="3" t="s">
        <v>1</v>
      </c>
      <c r="C1" s="3" t="s">
        <v>2</v>
      </c>
      <c r="D1" s="3" t="s">
        <v>3</v>
      </c>
      <c r="E1" s="3" t="s">
        <v>4</v>
      </c>
      <c r="F1" s="3" t="s">
        <v>5</v>
      </c>
      <c r="G1" s="3" t="s">
        <v>6</v>
      </c>
      <c r="H1" s="3" t="s">
        <v>7</v>
      </c>
      <c r="I1" s="3" t="s">
        <v>8</v>
      </c>
      <c r="J1" s="3" t="s">
        <v>9</v>
      </c>
      <c r="K1" s="3" t="s">
        <v>10</v>
      </c>
      <c r="L1" s="3" t="s">
        <v>11</v>
      </c>
      <c r="M1" s="3" t="s">
        <v>12</v>
      </c>
      <c r="N1" s="3" t="s">
        <v>13</v>
      </c>
    </row>
    <row r="2" spans="1:14">
      <c r="A2" s="23"/>
      <c r="B2" s="24"/>
      <c r="C2" s="24"/>
      <c r="D2" s="24"/>
      <c r="E2" s="24"/>
      <c r="F2" s="24"/>
      <c r="G2" s="24"/>
      <c r="H2" s="24"/>
      <c r="I2" s="24"/>
      <c r="J2" s="24"/>
      <c r="K2" s="24"/>
      <c r="L2" s="24"/>
      <c r="M2" s="24"/>
      <c r="N2" s="24"/>
    </row>
    <row r="3" spans="1:14">
      <c r="A3" s="2">
        <v>45313</v>
      </c>
      <c r="B3" s="1" t="s">
        <v>14</v>
      </c>
      <c r="C3" s="1" t="s">
        <v>15</v>
      </c>
      <c r="D3" s="1" t="s">
        <v>16</v>
      </c>
      <c r="E3" s="1" t="s">
        <v>17</v>
      </c>
      <c r="F3" s="1">
        <v>1</v>
      </c>
      <c r="G3" s="1">
        <v>91.81</v>
      </c>
      <c r="H3" s="1">
        <v>91.81</v>
      </c>
      <c r="I3" s="1">
        <v>51.81</v>
      </c>
      <c r="J3" s="1">
        <v>40</v>
      </c>
      <c r="K3" s="1" t="s">
        <v>18</v>
      </c>
      <c r="L3" s="1" t="s">
        <v>19</v>
      </c>
      <c r="M3" s="1" t="s">
        <v>20</v>
      </c>
      <c r="N3" s="1" t="s">
        <v>21</v>
      </c>
    </row>
    <row r="4" spans="1:14">
      <c r="A4" s="2">
        <v>45571</v>
      </c>
      <c r="B4" s="1" t="s">
        <v>22</v>
      </c>
      <c r="C4" s="1" t="s">
        <v>15</v>
      </c>
      <c r="D4" s="1" t="s">
        <v>23</v>
      </c>
      <c r="E4" s="1" t="s">
        <v>24</v>
      </c>
      <c r="F4" s="1">
        <v>9</v>
      </c>
      <c r="G4" s="1">
        <v>462.17</v>
      </c>
      <c r="H4" s="1">
        <v>4159.53</v>
      </c>
      <c r="I4" s="1">
        <v>4099.53</v>
      </c>
      <c r="J4" s="1">
        <v>60</v>
      </c>
      <c r="K4" s="1" t="s">
        <v>25</v>
      </c>
      <c r="L4" s="1" t="s">
        <v>26</v>
      </c>
      <c r="M4" s="1" t="s">
        <v>27</v>
      </c>
      <c r="N4" s="1" t="s">
        <v>28</v>
      </c>
    </row>
    <row r="5" spans="1:14">
      <c r="A5" s="2">
        <v>45615</v>
      </c>
      <c r="B5" s="1" t="s">
        <v>29</v>
      </c>
      <c r="C5" s="1" t="s">
        <v>30</v>
      </c>
      <c r="D5" s="1" t="s">
        <v>23</v>
      </c>
      <c r="E5" s="1" t="s">
        <v>31</v>
      </c>
      <c r="F5" s="1">
        <v>7</v>
      </c>
      <c r="G5" s="1">
        <v>198.67</v>
      </c>
      <c r="H5" s="1">
        <v>1390.69</v>
      </c>
      <c r="I5" s="1">
        <v>1325.19</v>
      </c>
      <c r="J5" s="1">
        <v>65.5</v>
      </c>
      <c r="K5" s="1" t="s">
        <v>32</v>
      </c>
      <c r="L5" s="1" t="s">
        <v>33</v>
      </c>
      <c r="M5" s="1" t="s">
        <v>34</v>
      </c>
      <c r="N5" s="1" t="s">
        <v>35</v>
      </c>
    </row>
    <row r="6" spans="1:14">
      <c r="A6" s="2">
        <v>45530</v>
      </c>
      <c r="B6" s="1" t="s">
        <v>36</v>
      </c>
      <c r="C6" s="1" t="s">
        <v>15</v>
      </c>
      <c r="D6" s="1" t="s">
        <v>23</v>
      </c>
      <c r="E6" s="1" t="s">
        <v>31</v>
      </c>
      <c r="F6" s="1">
        <v>6</v>
      </c>
      <c r="G6" s="1">
        <v>125.67</v>
      </c>
      <c r="H6" s="1">
        <v>754.02</v>
      </c>
      <c r="I6" s="1">
        <v>705.02</v>
      </c>
      <c r="J6" s="1">
        <v>49</v>
      </c>
      <c r="K6" s="1" t="s">
        <v>18</v>
      </c>
      <c r="L6" s="1" t="s">
        <v>19</v>
      </c>
      <c r="M6" s="1" t="s">
        <v>37</v>
      </c>
      <c r="N6" s="1" t="s">
        <v>21</v>
      </c>
    </row>
    <row r="7" spans="1:14">
      <c r="A7" s="2">
        <v>45502</v>
      </c>
      <c r="B7" s="1" t="s">
        <v>38</v>
      </c>
      <c r="C7" s="1" t="s">
        <v>15</v>
      </c>
      <c r="D7" s="1" t="s">
        <v>23</v>
      </c>
      <c r="E7" s="1" t="s">
        <v>24</v>
      </c>
      <c r="F7" s="1">
        <v>5</v>
      </c>
      <c r="G7" s="1">
        <v>244.72</v>
      </c>
      <c r="H7" s="1">
        <v>1223.5999999999999</v>
      </c>
      <c r="I7" s="1">
        <v>1183.5999999999999</v>
      </c>
      <c r="J7" s="1">
        <v>40</v>
      </c>
      <c r="K7" s="1" t="s">
        <v>25</v>
      </c>
      <c r="L7" s="1" t="s">
        <v>26</v>
      </c>
      <c r="M7" s="1" t="s">
        <v>20</v>
      </c>
      <c r="N7" s="1" t="s">
        <v>28</v>
      </c>
    </row>
    <row r="8" spans="1:14">
      <c r="A8" s="2">
        <v>45633</v>
      </c>
      <c r="B8" s="1" t="s">
        <v>39</v>
      </c>
      <c r="C8" s="1" t="s">
        <v>40</v>
      </c>
      <c r="D8" s="1" t="s">
        <v>23</v>
      </c>
      <c r="E8" s="1" t="s">
        <v>24</v>
      </c>
      <c r="F8" s="1">
        <v>3</v>
      </c>
      <c r="G8" s="1">
        <v>117.66</v>
      </c>
      <c r="H8" s="1">
        <v>352.98</v>
      </c>
      <c r="I8" s="1">
        <v>292.98</v>
      </c>
      <c r="J8" s="1">
        <v>60</v>
      </c>
      <c r="K8" s="1" t="s">
        <v>32</v>
      </c>
      <c r="L8" s="1" t="s">
        <v>19</v>
      </c>
      <c r="M8" s="1" t="s">
        <v>27</v>
      </c>
      <c r="N8" s="1" t="s">
        <v>35</v>
      </c>
    </row>
    <row r="9" spans="1:14">
      <c r="A9" s="2">
        <v>45402</v>
      </c>
      <c r="B9" s="1" t="s">
        <v>41</v>
      </c>
      <c r="C9" s="1" t="s">
        <v>30</v>
      </c>
      <c r="D9" s="1" t="s">
        <v>42</v>
      </c>
      <c r="E9" s="1" t="s">
        <v>31</v>
      </c>
      <c r="F9" s="1">
        <v>5</v>
      </c>
      <c r="G9" s="1">
        <v>249.15</v>
      </c>
      <c r="H9" s="1">
        <v>1245.75</v>
      </c>
      <c r="I9" s="1">
        <v>1180.25</v>
      </c>
      <c r="J9" s="1">
        <v>65.5</v>
      </c>
      <c r="K9" s="1" t="s">
        <v>18</v>
      </c>
      <c r="L9" s="1" t="s">
        <v>33</v>
      </c>
      <c r="M9" s="1" t="s">
        <v>34</v>
      </c>
      <c r="N9" s="1" t="s">
        <v>21</v>
      </c>
    </row>
    <row r="10" spans="1:14">
      <c r="A10" s="2">
        <v>45614</v>
      </c>
      <c r="B10" s="1" t="s">
        <v>43</v>
      </c>
      <c r="C10" s="1" t="s">
        <v>44</v>
      </c>
      <c r="D10" s="1" t="s">
        <v>23</v>
      </c>
      <c r="E10" s="1" t="s">
        <v>24</v>
      </c>
      <c r="F10" s="1">
        <v>5</v>
      </c>
      <c r="G10" s="1">
        <v>337.68</v>
      </c>
      <c r="H10" s="1">
        <v>1688.4</v>
      </c>
      <c r="I10" s="1">
        <v>1639.4</v>
      </c>
      <c r="J10" s="1">
        <v>49</v>
      </c>
      <c r="K10" s="1" t="s">
        <v>25</v>
      </c>
      <c r="L10" s="1" t="s">
        <v>19</v>
      </c>
      <c r="M10" s="1" t="s">
        <v>37</v>
      </c>
      <c r="N10" s="1" t="s">
        <v>28</v>
      </c>
    </row>
    <row r="11" spans="1:14">
      <c r="A11" s="2">
        <v>45513</v>
      </c>
      <c r="B11" s="1" t="s">
        <v>45</v>
      </c>
      <c r="C11" s="1" t="s">
        <v>44</v>
      </c>
      <c r="D11" s="1" t="s">
        <v>42</v>
      </c>
      <c r="E11" s="1" t="s">
        <v>46</v>
      </c>
      <c r="F11" s="1">
        <v>5</v>
      </c>
      <c r="G11" s="1">
        <v>491.3</v>
      </c>
      <c r="H11" s="1">
        <v>2456.5</v>
      </c>
      <c r="I11" s="1">
        <v>2416.5</v>
      </c>
      <c r="J11" s="1">
        <v>40</v>
      </c>
      <c r="K11" s="1" t="s">
        <v>32</v>
      </c>
      <c r="L11" s="1" t="s">
        <v>26</v>
      </c>
      <c r="M11" s="1" t="s">
        <v>20</v>
      </c>
      <c r="N11" s="1" t="s">
        <v>35</v>
      </c>
    </row>
    <row r="12" spans="1:14">
      <c r="A12" s="2">
        <v>45597</v>
      </c>
      <c r="B12" s="1" t="s">
        <v>36</v>
      </c>
      <c r="C12" s="1" t="s">
        <v>15</v>
      </c>
      <c r="D12" s="1" t="s">
        <v>23</v>
      </c>
      <c r="E12" s="1" t="s">
        <v>31</v>
      </c>
      <c r="F12" s="1">
        <v>4</v>
      </c>
      <c r="G12" s="1">
        <v>394.42</v>
      </c>
      <c r="H12" s="1">
        <v>1577.68</v>
      </c>
      <c r="I12" s="1">
        <v>1517.68</v>
      </c>
      <c r="J12" s="1">
        <v>60</v>
      </c>
      <c r="K12" s="1" t="s">
        <v>18</v>
      </c>
      <c r="L12" s="1" t="s">
        <v>19</v>
      </c>
      <c r="M12" s="1" t="s">
        <v>27</v>
      </c>
      <c r="N12" s="1" t="s">
        <v>21</v>
      </c>
    </row>
    <row r="13" spans="1:14">
      <c r="A13" s="2">
        <v>45369</v>
      </c>
      <c r="B13" s="1" t="s">
        <v>47</v>
      </c>
      <c r="C13" s="1" t="s">
        <v>44</v>
      </c>
      <c r="D13" s="1" t="s">
        <v>16</v>
      </c>
      <c r="E13" s="1" t="s">
        <v>46</v>
      </c>
      <c r="F13" s="1">
        <v>2</v>
      </c>
      <c r="G13" s="1">
        <v>216.4</v>
      </c>
      <c r="H13" s="1">
        <v>432.8</v>
      </c>
      <c r="I13" s="1">
        <v>367.3</v>
      </c>
      <c r="J13" s="1">
        <v>65.5</v>
      </c>
      <c r="K13" s="1" t="s">
        <v>25</v>
      </c>
      <c r="L13" s="1" t="s">
        <v>26</v>
      </c>
      <c r="M13" s="1" t="s">
        <v>34</v>
      </c>
      <c r="N13" s="1" t="s">
        <v>28</v>
      </c>
    </row>
    <row r="14" spans="1:14">
      <c r="A14" s="2">
        <v>45318</v>
      </c>
      <c r="B14" s="1" t="s">
        <v>43</v>
      </c>
      <c r="C14" s="1" t="s">
        <v>44</v>
      </c>
      <c r="D14" s="1" t="s">
        <v>48</v>
      </c>
      <c r="E14" s="1" t="s">
        <v>31</v>
      </c>
      <c r="F14" s="1">
        <v>6</v>
      </c>
      <c r="G14" s="1">
        <v>457.22</v>
      </c>
      <c r="H14" s="1">
        <v>2743.32</v>
      </c>
      <c r="I14" s="1">
        <v>2694.32</v>
      </c>
      <c r="J14" s="1">
        <v>49</v>
      </c>
      <c r="K14" s="1" t="s">
        <v>32</v>
      </c>
      <c r="L14" s="1" t="s">
        <v>33</v>
      </c>
      <c r="M14" s="1" t="s">
        <v>37</v>
      </c>
      <c r="N14" s="1" t="s">
        <v>35</v>
      </c>
    </row>
    <row r="15" spans="1:14">
      <c r="A15" s="2">
        <v>45471</v>
      </c>
      <c r="B15" s="1" t="s">
        <v>14</v>
      </c>
      <c r="C15" s="1" t="s">
        <v>15</v>
      </c>
      <c r="D15" s="1" t="s">
        <v>42</v>
      </c>
      <c r="E15" s="1" t="s">
        <v>24</v>
      </c>
      <c r="F15" s="1">
        <v>8</v>
      </c>
      <c r="G15" s="1">
        <v>438.33</v>
      </c>
      <c r="H15" s="1">
        <v>3506.64</v>
      </c>
      <c r="I15" s="1">
        <v>3466.64</v>
      </c>
      <c r="J15" s="1">
        <v>40</v>
      </c>
      <c r="K15" s="1" t="s">
        <v>18</v>
      </c>
      <c r="L15" s="1" t="s">
        <v>19</v>
      </c>
      <c r="M15" s="1" t="s">
        <v>20</v>
      </c>
      <c r="N15" s="1" t="s">
        <v>21</v>
      </c>
    </row>
    <row r="16" spans="1:14">
      <c r="A16" s="2">
        <v>45587</v>
      </c>
      <c r="B16" s="1" t="s">
        <v>36</v>
      </c>
      <c r="C16" s="1" t="s">
        <v>15</v>
      </c>
      <c r="D16" s="1" t="s">
        <v>49</v>
      </c>
      <c r="E16" s="1" t="s">
        <v>31</v>
      </c>
      <c r="F16" s="1">
        <v>2</v>
      </c>
      <c r="G16" s="1">
        <v>56.98</v>
      </c>
      <c r="H16" s="1">
        <v>113.96</v>
      </c>
      <c r="I16" s="1">
        <v>53.959999999999994</v>
      </c>
      <c r="J16" s="1">
        <v>60</v>
      </c>
      <c r="K16" s="1" t="s">
        <v>25</v>
      </c>
      <c r="L16" s="1" t="s">
        <v>19</v>
      </c>
      <c r="M16" s="1" t="s">
        <v>27</v>
      </c>
      <c r="N16" s="1" t="s">
        <v>28</v>
      </c>
    </row>
    <row r="17" spans="1:14">
      <c r="A17" s="2">
        <v>45423</v>
      </c>
      <c r="B17" s="1" t="s">
        <v>47</v>
      </c>
      <c r="C17" s="1" t="s">
        <v>44</v>
      </c>
      <c r="D17" s="1" t="s">
        <v>49</v>
      </c>
      <c r="E17" s="1" t="s">
        <v>46</v>
      </c>
      <c r="F17" s="1">
        <v>1</v>
      </c>
      <c r="G17" s="1">
        <v>313.14</v>
      </c>
      <c r="H17" s="1">
        <v>313.14</v>
      </c>
      <c r="I17" s="1">
        <v>247.64</v>
      </c>
      <c r="J17" s="1">
        <v>65.5</v>
      </c>
      <c r="K17" s="1" t="s">
        <v>32</v>
      </c>
      <c r="L17" s="1" t="s">
        <v>33</v>
      </c>
      <c r="M17" s="1" t="s">
        <v>34</v>
      </c>
      <c r="N17" s="1" t="s">
        <v>35</v>
      </c>
    </row>
    <row r="18" spans="1:14">
      <c r="A18" s="2">
        <v>45322</v>
      </c>
      <c r="B18" s="1" t="s">
        <v>38</v>
      </c>
      <c r="C18" s="1" t="s">
        <v>15</v>
      </c>
      <c r="D18" s="1" t="s">
        <v>16</v>
      </c>
      <c r="E18" s="1" t="s">
        <v>24</v>
      </c>
      <c r="F18" s="1">
        <v>4</v>
      </c>
      <c r="G18" s="1">
        <v>53.03</v>
      </c>
      <c r="H18" s="1">
        <v>212.12</v>
      </c>
      <c r="I18" s="1">
        <v>163.12</v>
      </c>
      <c r="J18" s="1">
        <v>49</v>
      </c>
      <c r="K18" s="1" t="s">
        <v>18</v>
      </c>
      <c r="L18" s="1" t="s">
        <v>26</v>
      </c>
      <c r="M18" s="1" t="s">
        <v>37</v>
      </c>
      <c r="N18" s="1" t="s">
        <v>21</v>
      </c>
    </row>
    <row r="19" spans="1:14">
      <c r="A19" s="2">
        <v>45540</v>
      </c>
      <c r="B19" s="1" t="s">
        <v>50</v>
      </c>
      <c r="C19" s="1" t="s">
        <v>40</v>
      </c>
      <c r="D19" s="1" t="s">
        <v>42</v>
      </c>
      <c r="E19" s="1" t="s">
        <v>46</v>
      </c>
      <c r="F19" s="1">
        <v>10</v>
      </c>
      <c r="G19" s="1">
        <v>152.37</v>
      </c>
      <c r="H19" s="1">
        <v>1523.7</v>
      </c>
      <c r="I19" s="1">
        <v>1483.7</v>
      </c>
      <c r="J19" s="1">
        <v>40</v>
      </c>
      <c r="K19" s="1" t="s">
        <v>25</v>
      </c>
      <c r="L19" s="1" t="s">
        <v>19</v>
      </c>
      <c r="M19" s="1" t="s">
        <v>20</v>
      </c>
      <c r="N19" s="1" t="s">
        <v>28</v>
      </c>
    </row>
    <row r="20" spans="1:14">
      <c r="A20" s="2">
        <v>45461</v>
      </c>
      <c r="B20" s="1" t="s">
        <v>36</v>
      </c>
      <c r="C20" s="1" t="s">
        <v>15</v>
      </c>
      <c r="D20" s="1" t="s">
        <v>48</v>
      </c>
      <c r="E20" s="1" t="s">
        <v>46</v>
      </c>
      <c r="F20" s="1">
        <v>6</v>
      </c>
      <c r="G20" s="1">
        <v>132.59</v>
      </c>
      <c r="H20" s="1">
        <v>795.54</v>
      </c>
      <c r="I20" s="1">
        <v>735.54</v>
      </c>
      <c r="J20" s="1">
        <v>60</v>
      </c>
      <c r="K20" s="1" t="s">
        <v>32</v>
      </c>
      <c r="L20" s="1" t="s">
        <v>19</v>
      </c>
      <c r="M20" s="1" t="s">
        <v>27</v>
      </c>
      <c r="N20" s="1" t="s">
        <v>35</v>
      </c>
    </row>
    <row r="21" spans="1:14">
      <c r="A21" s="2">
        <v>45533</v>
      </c>
      <c r="B21" s="1" t="s">
        <v>41</v>
      </c>
      <c r="C21" s="1" t="s">
        <v>30</v>
      </c>
      <c r="D21" s="1" t="s">
        <v>49</v>
      </c>
      <c r="E21" s="1" t="s">
        <v>17</v>
      </c>
      <c r="F21" s="1">
        <v>5</v>
      </c>
      <c r="G21" s="1">
        <v>265.92</v>
      </c>
      <c r="H21" s="1">
        <v>1329.6</v>
      </c>
      <c r="I21" s="1">
        <v>1264.0999999999999</v>
      </c>
      <c r="J21" s="1">
        <v>65.5</v>
      </c>
      <c r="K21" s="1" t="s">
        <v>18</v>
      </c>
      <c r="L21" s="1" t="s">
        <v>26</v>
      </c>
      <c r="M21" s="1" t="s">
        <v>34</v>
      </c>
      <c r="N21" s="1" t="s">
        <v>21</v>
      </c>
    </row>
    <row r="22" spans="1:14">
      <c r="A22" s="2">
        <v>45461</v>
      </c>
      <c r="B22" s="1" t="s">
        <v>36</v>
      </c>
      <c r="C22" s="1" t="s">
        <v>15</v>
      </c>
      <c r="D22" s="1" t="s">
        <v>49</v>
      </c>
      <c r="E22" s="1" t="s">
        <v>46</v>
      </c>
      <c r="F22" s="1">
        <v>1</v>
      </c>
      <c r="G22" s="1">
        <v>492.81</v>
      </c>
      <c r="H22" s="1">
        <v>492.81</v>
      </c>
      <c r="I22" s="1">
        <v>443.81</v>
      </c>
      <c r="J22" s="1">
        <v>49</v>
      </c>
      <c r="K22" s="1" t="s">
        <v>25</v>
      </c>
      <c r="L22" s="1" t="s">
        <v>33</v>
      </c>
      <c r="M22" s="1" t="s">
        <v>37</v>
      </c>
      <c r="N22" s="1" t="s">
        <v>28</v>
      </c>
    </row>
    <row r="23" spans="1:14">
      <c r="A23" s="2">
        <v>45357</v>
      </c>
      <c r="B23" s="1" t="s">
        <v>38</v>
      </c>
      <c r="C23" s="1" t="s">
        <v>15</v>
      </c>
      <c r="D23" s="1" t="s">
        <v>49</v>
      </c>
      <c r="E23" s="1" t="s">
        <v>46</v>
      </c>
      <c r="F23" s="1">
        <v>1</v>
      </c>
      <c r="G23" s="1">
        <v>434.04</v>
      </c>
      <c r="H23" s="1">
        <v>434.04</v>
      </c>
      <c r="I23" s="1">
        <v>394.04</v>
      </c>
      <c r="J23" s="1">
        <v>40</v>
      </c>
      <c r="K23" s="1" t="s">
        <v>32</v>
      </c>
      <c r="L23" s="1" t="s">
        <v>19</v>
      </c>
      <c r="M23" s="1" t="s">
        <v>20</v>
      </c>
      <c r="N23" s="1" t="s">
        <v>35</v>
      </c>
    </row>
    <row r="24" spans="1:14">
      <c r="A24" s="2">
        <v>45436</v>
      </c>
      <c r="B24" s="1" t="s">
        <v>29</v>
      </c>
      <c r="C24" s="1" t="s">
        <v>30</v>
      </c>
      <c r="D24" s="1" t="s">
        <v>42</v>
      </c>
      <c r="E24" s="1" t="s">
        <v>17</v>
      </c>
      <c r="F24" s="1">
        <v>10</v>
      </c>
      <c r="G24" s="1">
        <v>462.7</v>
      </c>
      <c r="H24" s="1">
        <v>4627</v>
      </c>
      <c r="I24" s="1">
        <v>4567</v>
      </c>
      <c r="J24" s="1">
        <v>60</v>
      </c>
      <c r="K24" s="1" t="s">
        <v>18</v>
      </c>
      <c r="L24" s="1" t="s">
        <v>33</v>
      </c>
      <c r="M24" s="1" t="s">
        <v>27</v>
      </c>
      <c r="N24" s="1" t="s">
        <v>21</v>
      </c>
    </row>
    <row r="25" spans="1:14">
      <c r="A25" s="2">
        <v>45423</v>
      </c>
      <c r="B25" s="1" t="s">
        <v>36</v>
      </c>
      <c r="C25" s="1" t="s">
        <v>15</v>
      </c>
      <c r="D25" s="1" t="s">
        <v>48</v>
      </c>
      <c r="E25" s="1" t="s">
        <v>24</v>
      </c>
      <c r="F25" s="1">
        <v>2</v>
      </c>
      <c r="G25" s="1">
        <v>336.04</v>
      </c>
      <c r="H25" s="1">
        <v>672.08</v>
      </c>
      <c r="I25" s="1">
        <v>606.58000000000004</v>
      </c>
      <c r="J25" s="1">
        <v>65.5</v>
      </c>
      <c r="K25" s="1" t="s">
        <v>25</v>
      </c>
      <c r="L25" s="1" t="s">
        <v>19</v>
      </c>
      <c r="M25" s="1" t="s">
        <v>34</v>
      </c>
      <c r="N25" s="1" t="s">
        <v>28</v>
      </c>
    </row>
    <row r="26" spans="1:14">
      <c r="A26" s="2">
        <v>45578</v>
      </c>
      <c r="B26" s="1" t="s">
        <v>51</v>
      </c>
      <c r="C26" s="1" t="s">
        <v>52</v>
      </c>
      <c r="D26" s="1" t="s">
        <v>49</v>
      </c>
      <c r="E26" s="1" t="s">
        <v>24</v>
      </c>
      <c r="F26" s="1">
        <v>7</v>
      </c>
      <c r="G26" s="1">
        <v>349.53</v>
      </c>
      <c r="H26" s="1">
        <v>2446.71</v>
      </c>
      <c r="I26" s="1">
        <v>2397.71</v>
      </c>
      <c r="J26" s="1">
        <v>49</v>
      </c>
      <c r="K26" s="1" t="s">
        <v>32</v>
      </c>
      <c r="L26" s="1" t="s">
        <v>26</v>
      </c>
      <c r="M26" s="1" t="s">
        <v>37</v>
      </c>
      <c r="N26" s="1" t="s">
        <v>35</v>
      </c>
    </row>
    <row r="27" spans="1:14">
      <c r="A27" s="2">
        <v>45365</v>
      </c>
      <c r="B27" s="1" t="s">
        <v>38</v>
      </c>
      <c r="C27" s="1" t="s">
        <v>15</v>
      </c>
      <c r="D27" s="1" t="s">
        <v>23</v>
      </c>
      <c r="E27" s="1" t="s">
        <v>46</v>
      </c>
      <c r="F27" s="1">
        <v>5</v>
      </c>
      <c r="G27" s="1">
        <v>178.39</v>
      </c>
      <c r="H27" s="1">
        <v>891.95</v>
      </c>
      <c r="I27" s="1">
        <v>851.95</v>
      </c>
      <c r="J27" s="1">
        <v>40</v>
      </c>
      <c r="K27" s="1" t="s">
        <v>18</v>
      </c>
      <c r="L27" s="1" t="s">
        <v>26</v>
      </c>
      <c r="M27" s="1" t="s">
        <v>20</v>
      </c>
      <c r="N27" s="1" t="s">
        <v>21</v>
      </c>
    </row>
    <row r="28" spans="1:14">
      <c r="A28" s="2">
        <v>45559</v>
      </c>
      <c r="B28" s="1" t="s">
        <v>53</v>
      </c>
      <c r="C28" s="1" t="s">
        <v>40</v>
      </c>
      <c r="D28" s="1" t="s">
        <v>16</v>
      </c>
      <c r="E28" s="1" t="s">
        <v>31</v>
      </c>
      <c r="F28" s="1">
        <v>9</v>
      </c>
      <c r="G28" s="1">
        <v>479.97</v>
      </c>
      <c r="H28" s="1">
        <v>4319.7299999999996</v>
      </c>
      <c r="I28" s="1">
        <v>4259.7299999999996</v>
      </c>
      <c r="J28" s="1">
        <v>60</v>
      </c>
      <c r="K28" s="1" t="s">
        <v>25</v>
      </c>
      <c r="L28" s="1" t="s">
        <v>33</v>
      </c>
      <c r="M28" s="1" t="s">
        <v>27</v>
      </c>
      <c r="N28" s="1" t="s">
        <v>28</v>
      </c>
    </row>
    <row r="29" spans="1:14">
      <c r="A29" s="2">
        <v>45303</v>
      </c>
      <c r="B29" s="1" t="s">
        <v>53</v>
      </c>
      <c r="C29" s="1" t="s">
        <v>40</v>
      </c>
      <c r="D29" s="1" t="s">
        <v>42</v>
      </c>
      <c r="E29" s="1" t="s">
        <v>17</v>
      </c>
      <c r="F29" s="1">
        <v>1</v>
      </c>
      <c r="G29" s="1">
        <v>226.32</v>
      </c>
      <c r="H29" s="1">
        <v>226.32</v>
      </c>
      <c r="I29" s="1">
        <v>160.82</v>
      </c>
      <c r="J29" s="1">
        <v>65.5</v>
      </c>
      <c r="K29" s="1" t="s">
        <v>32</v>
      </c>
      <c r="L29" s="1" t="s">
        <v>19</v>
      </c>
      <c r="M29" s="1" t="s">
        <v>34</v>
      </c>
      <c r="N29" s="1" t="s">
        <v>35</v>
      </c>
    </row>
    <row r="30" spans="1:14">
      <c r="A30" s="2">
        <v>45545</v>
      </c>
      <c r="B30" s="1" t="s">
        <v>53</v>
      </c>
      <c r="C30" s="1" t="s">
        <v>40</v>
      </c>
      <c r="D30" s="1" t="s">
        <v>23</v>
      </c>
      <c r="E30" s="1" t="s">
        <v>31</v>
      </c>
      <c r="F30" s="1">
        <v>6</v>
      </c>
      <c r="G30" s="1">
        <v>430.69</v>
      </c>
      <c r="H30" s="1">
        <v>2584.14</v>
      </c>
      <c r="I30" s="1">
        <v>2535.14</v>
      </c>
      <c r="J30" s="1">
        <v>49</v>
      </c>
      <c r="K30" s="1" t="s">
        <v>18</v>
      </c>
      <c r="L30" s="1" t="s">
        <v>19</v>
      </c>
      <c r="M30" s="1" t="s">
        <v>37</v>
      </c>
      <c r="N30" s="1" t="s">
        <v>21</v>
      </c>
    </row>
    <row r="31" spans="1:14">
      <c r="A31" s="2">
        <v>45490</v>
      </c>
      <c r="B31" s="1" t="s">
        <v>41</v>
      </c>
      <c r="C31" s="1" t="s">
        <v>30</v>
      </c>
      <c r="D31" s="1" t="s">
        <v>23</v>
      </c>
      <c r="E31" s="1" t="s">
        <v>46</v>
      </c>
      <c r="F31" s="1">
        <v>3</v>
      </c>
      <c r="G31" s="1">
        <v>393.27</v>
      </c>
      <c r="H31" s="1">
        <v>1179.81</v>
      </c>
      <c r="I31" s="1">
        <v>1139.81</v>
      </c>
      <c r="J31" s="1">
        <v>40</v>
      </c>
      <c r="K31" s="1" t="s">
        <v>25</v>
      </c>
      <c r="L31" s="1" t="s">
        <v>26</v>
      </c>
      <c r="M31" s="1" t="s">
        <v>20</v>
      </c>
      <c r="N31" s="1" t="s">
        <v>28</v>
      </c>
    </row>
    <row r="32" spans="1:14">
      <c r="A32" s="2">
        <v>45371</v>
      </c>
      <c r="B32" s="1" t="s">
        <v>22</v>
      </c>
      <c r="C32" s="1" t="s">
        <v>15</v>
      </c>
      <c r="D32" s="1" t="s">
        <v>16</v>
      </c>
      <c r="E32" s="1" t="s">
        <v>24</v>
      </c>
      <c r="F32" s="1">
        <v>9</v>
      </c>
      <c r="G32" s="1">
        <v>475.63</v>
      </c>
      <c r="H32" s="1">
        <v>4280.67</v>
      </c>
      <c r="I32" s="1">
        <v>4220.67</v>
      </c>
      <c r="J32" s="1">
        <v>60</v>
      </c>
      <c r="K32" s="1" t="s">
        <v>32</v>
      </c>
      <c r="L32" s="1" t="s">
        <v>33</v>
      </c>
      <c r="M32" s="1" t="s">
        <v>27</v>
      </c>
      <c r="N32" s="1" t="s">
        <v>35</v>
      </c>
    </row>
    <row r="33" spans="1:14">
      <c r="A33" s="2">
        <v>45565</v>
      </c>
      <c r="B33" s="1" t="s">
        <v>22</v>
      </c>
      <c r="C33" s="1" t="s">
        <v>15</v>
      </c>
      <c r="D33" s="1" t="s">
        <v>16</v>
      </c>
      <c r="E33" s="1" t="s">
        <v>17</v>
      </c>
      <c r="F33" s="1">
        <v>1</v>
      </c>
      <c r="G33" s="1">
        <v>286.63</v>
      </c>
      <c r="H33" s="1">
        <v>286.63</v>
      </c>
      <c r="I33" s="1">
        <v>221.13</v>
      </c>
      <c r="J33" s="1">
        <v>65.5</v>
      </c>
      <c r="K33" s="1" t="s">
        <v>18</v>
      </c>
      <c r="L33" s="1" t="s">
        <v>19</v>
      </c>
      <c r="M33" s="1" t="s">
        <v>34</v>
      </c>
      <c r="N33" s="1" t="s">
        <v>21</v>
      </c>
    </row>
    <row r="34" spans="1:14">
      <c r="A34" s="2">
        <v>45545</v>
      </c>
      <c r="B34" s="1" t="s">
        <v>29</v>
      </c>
      <c r="C34" s="1" t="s">
        <v>30</v>
      </c>
      <c r="D34" s="1" t="s">
        <v>23</v>
      </c>
      <c r="E34" s="1" t="s">
        <v>31</v>
      </c>
      <c r="F34" s="1">
        <v>6</v>
      </c>
      <c r="G34" s="1">
        <v>66.28</v>
      </c>
      <c r="H34" s="1">
        <v>397.68</v>
      </c>
      <c r="I34" s="1">
        <v>348.68</v>
      </c>
      <c r="J34" s="1">
        <v>49</v>
      </c>
      <c r="K34" s="1" t="s">
        <v>25</v>
      </c>
      <c r="L34" s="1" t="s">
        <v>26</v>
      </c>
      <c r="M34" s="1" t="s">
        <v>37</v>
      </c>
      <c r="N34" s="1" t="s">
        <v>28</v>
      </c>
    </row>
    <row r="35" spans="1:14">
      <c r="A35" s="2">
        <v>45373</v>
      </c>
      <c r="B35" s="1" t="s">
        <v>54</v>
      </c>
      <c r="C35" s="1" t="s">
        <v>40</v>
      </c>
      <c r="D35" s="1" t="s">
        <v>49</v>
      </c>
      <c r="E35" s="1" t="s">
        <v>17</v>
      </c>
      <c r="F35" s="1">
        <v>1</v>
      </c>
      <c r="G35" s="1">
        <v>188.02</v>
      </c>
      <c r="H35" s="1">
        <v>188.02</v>
      </c>
      <c r="I35" s="1">
        <v>148.02000000000001</v>
      </c>
      <c r="J35" s="1">
        <v>40</v>
      </c>
      <c r="K35" s="1" t="s">
        <v>32</v>
      </c>
      <c r="L35" s="1" t="s">
        <v>19</v>
      </c>
      <c r="M35" s="1" t="s">
        <v>20</v>
      </c>
      <c r="N35" s="1" t="s">
        <v>35</v>
      </c>
    </row>
    <row r="36" spans="1:14">
      <c r="A36" s="2">
        <v>45328</v>
      </c>
      <c r="B36" s="1" t="s">
        <v>29</v>
      </c>
      <c r="C36" s="1" t="s">
        <v>30</v>
      </c>
      <c r="D36" s="1" t="s">
        <v>16</v>
      </c>
      <c r="E36" s="1" t="s">
        <v>31</v>
      </c>
      <c r="F36" s="1">
        <v>2</v>
      </c>
      <c r="G36" s="1">
        <v>163.61000000000001</v>
      </c>
      <c r="H36" s="1">
        <v>327.22000000000003</v>
      </c>
      <c r="I36" s="1">
        <v>267.22000000000003</v>
      </c>
      <c r="J36" s="1">
        <v>60</v>
      </c>
      <c r="K36" s="1" t="s">
        <v>18</v>
      </c>
      <c r="L36" s="1" t="s">
        <v>33</v>
      </c>
      <c r="M36" s="1" t="s">
        <v>27</v>
      </c>
      <c r="N36" s="1" t="s">
        <v>21</v>
      </c>
    </row>
    <row r="37" spans="1:14">
      <c r="A37" s="2">
        <v>45387</v>
      </c>
      <c r="B37" s="1" t="s">
        <v>50</v>
      </c>
      <c r="C37" s="1" t="s">
        <v>40</v>
      </c>
      <c r="D37" s="1" t="s">
        <v>23</v>
      </c>
      <c r="E37" s="1" t="s">
        <v>24</v>
      </c>
      <c r="F37" s="1">
        <v>5</v>
      </c>
      <c r="G37" s="1">
        <v>235.55</v>
      </c>
      <c r="H37" s="1">
        <v>1177.75</v>
      </c>
      <c r="I37" s="1">
        <v>1112.25</v>
      </c>
      <c r="J37" s="1">
        <v>65.5</v>
      </c>
      <c r="K37" s="1" t="s">
        <v>25</v>
      </c>
      <c r="L37" s="1" t="s">
        <v>26</v>
      </c>
      <c r="M37" s="1" t="s">
        <v>34</v>
      </c>
      <c r="N37" s="1" t="s">
        <v>28</v>
      </c>
    </row>
    <row r="38" spans="1:14">
      <c r="A38" s="2">
        <v>45408</v>
      </c>
      <c r="B38" s="1" t="s">
        <v>39</v>
      </c>
      <c r="C38" s="1" t="s">
        <v>40</v>
      </c>
      <c r="D38" s="1" t="s">
        <v>48</v>
      </c>
      <c r="E38" s="1" t="s">
        <v>24</v>
      </c>
      <c r="F38" s="1">
        <v>9</v>
      </c>
      <c r="G38" s="1">
        <v>342.15</v>
      </c>
      <c r="H38" s="1">
        <v>3079.35</v>
      </c>
      <c r="I38" s="1">
        <v>3030.35</v>
      </c>
      <c r="J38" s="1">
        <v>49</v>
      </c>
      <c r="K38" s="1" t="s">
        <v>32</v>
      </c>
      <c r="L38" s="1" t="s">
        <v>19</v>
      </c>
      <c r="M38" s="1" t="s">
        <v>37</v>
      </c>
      <c r="N38" s="1" t="s">
        <v>35</v>
      </c>
    </row>
    <row r="39" spans="1:14">
      <c r="A39" s="2">
        <v>45569</v>
      </c>
      <c r="B39" s="1" t="s">
        <v>55</v>
      </c>
      <c r="C39" s="1" t="s">
        <v>44</v>
      </c>
      <c r="D39" s="1" t="s">
        <v>23</v>
      </c>
      <c r="E39" s="1" t="s">
        <v>46</v>
      </c>
      <c r="F39" s="1">
        <v>4</v>
      </c>
      <c r="G39" s="1">
        <v>117.1</v>
      </c>
      <c r="H39" s="1">
        <v>468.4</v>
      </c>
      <c r="I39" s="1">
        <v>428.4</v>
      </c>
      <c r="J39" s="1">
        <v>40</v>
      </c>
      <c r="K39" s="1" t="s">
        <v>18</v>
      </c>
      <c r="L39" s="1" t="s">
        <v>33</v>
      </c>
      <c r="M39" s="1" t="s">
        <v>20</v>
      </c>
      <c r="N39" s="1" t="s">
        <v>21</v>
      </c>
    </row>
    <row r="40" spans="1:14">
      <c r="A40" s="2">
        <v>45396</v>
      </c>
      <c r="B40" s="1" t="s">
        <v>56</v>
      </c>
      <c r="C40" s="1" t="s">
        <v>52</v>
      </c>
      <c r="D40" s="1" t="s">
        <v>23</v>
      </c>
      <c r="E40" s="1" t="s">
        <v>31</v>
      </c>
      <c r="F40" s="1">
        <v>2</v>
      </c>
      <c r="G40" s="1">
        <v>416.69</v>
      </c>
      <c r="H40" s="1">
        <v>833.38</v>
      </c>
      <c r="I40" s="1">
        <v>773.38</v>
      </c>
      <c r="J40" s="1">
        <v>60</v>
      </c>
      <c r="K40" s="1" t="s">
        <v>25</v>
      </c>
      <c r="L40" s="1" t="s">
        <v>19</v>
      </c>
      <c r="M40" s="1" t="s">
        <v>27</v>
      </c>
      <c r="N40" s="1" t="s">
        <v>28</v>
      </c>
    </row>
    <row r="41" spans="1:14">
      <c r="A41" s="2">
        <v>45425</v>
      </c>
      <c r="B41" s="1" t="s">
        <v>14</v>
      </c>
      <c r="C41" s="1" t="s">
        <v>15</v>
      </c>
      <c r="D41" s="1" t="s">
        <v>49</v>
      </c>
      <c r="E41" s="1" t="s">
        <v>17</v>
      </c>
      <c r="F41" s="1">
        <v>8</v>
      </c>
      <c r="G41" s="1">
        <v>341.07</v>
      </c>
      <c r="H41" s="1">
        <v>2728.56</v>
      </c>
      <c r="I41" s="1">
        <v>2663.06</v>
      </c>
      <c r="J41" s="1">
        <v>65.5</v>
      </c>
      <c r="K41" s="1" t="s">
        <v>32</v>
      </c>
      <c r="L41" s="1" t="s">
        <v>26</v>
      </c>
      <c r="M41" s="1" t="s">
        <v>34</v>
      </c>
      <c r="N41" s="1" t="s">
        <v>35</v>
      </c>
    </row>
    <row r="42" spans="1:14">
      <c r="A42" s="2">
        <v>45460</v>
      </c>
      <c r="B42" s="1" t="s">
        <v>57</v>
      </c>
      <c r="C42" s="1" t="s">
        <v>30</v>
      </c>
      <c r="D42" s="1" t="s">
        <v>16</v>
      </c>
      <c r="E42" s="1" t="s">
        <v>31</v>
      </c>
      <c r="F42" s="1">
        <v>7</v>
      </c>
      <c r="G42" s="1">
        <v>76.53</v>
      </c>
      <c r="H42" s="1">
        <v>535.71</v>
      </c>
      <c r="I42" s="1">
        <v>486.71000000000004</v>
      </c>
      <c r="J42" s="1">
        <v>49</v>
      </c>
      <c r="K42" s="1" t="s">
        <v>18</v>
      </c>
      <c r="L42" s="1" t="s">
        <v>33</v>
      </c>
      <c r="M42" s="1" t="s">
        <v>37</v>
      </c>
      <c r="N42" s="1" t="s">
        <v>21</v>
      </c>
    </row>
    <row r="43" spans="1:14">
      <c r="A43" s="2">
        <v>45508</v>
      </c>
      <c r="B43" s="1" t="s">
        <v>36</v>
      </c>
      <c r="C43" s="1" t="s">
        <v>15</v>
      </c>
      <c r="D43" s="1" t="s">
        <v>49</v>
      </c>
      <c r="E43" s="1" t="s">
        <v>46</v>
      </c>
      <c r="F43" s="1">
        <v>5</v>
      </c>
      <c r="G43" s="1">
        <v>302.08</v>
      </c>
      <c r="H43" s="1">
        <v>1510.4</v>
      </c>
      <c r="I43" s="1">
        <v>1470.4</v>
      </c>
      <c r="J43" s="1">
        <v>40</v>
      </c>
      <c r="K43" s="1" t="s">
        <v>25</v>
      </c>
      <c r="L43" s="1" t="s">
        <v>19</v>
      </c>
      <c r="M43" s="1" t="s">
        <v>20</v>
      </c>
      <c r="N43" s="1" t="s">
        <v>28</v>
      </c>
    </row>
    <row r="44" spans="1:14">
      <c r="A44" s="2">
        <v>45406</v>
      </c>
      <c r="B44" s="1" t="s">
        <v>56</v>
      </c>
      <c r="C44" s="1" t="s">
        <v>52</v>
      </c>
      <c r="D44" s="1" t="s">
        <v>42</v>
      </c>
      <c r="E44" s="1" t="s">
        <v>24</v>
      </c>
      <c r="F44" s="1">
        <v>6</v>
      </c>
      <c r="G44" s="1">
        <v>343.96</v>
      </c>
      <c r="H44" s="1">
        <v>2063.7600000000002</v>
      </c>
      <c r="I44" s="1">
        <v>2003.7600000000002</v>
      </c>
      <c r="J44" s="1">
        <v>60</v>
      </c>
      <c r="K44" s="1" t="s">
        <v>32</v>
      </c>
      <c r="L44" s="1" t="s">
        <v>26</v>
      </c>
      <c r="M44" s="1" t="s">
        <v>27</v>
      </c>
      <c r="N44" s="1" t="s">
        <v>35</v>
      </c>
    </row>
    <row r="45" spans="1:14">
      <c r="A45" s="2">
        <v>45442</v>
      </c>
      <c r="B45" s="1" t="s">
        <v>36</v>
      </c>
      <c r="C45" s="1" t="s">
        <v>15</v>
      </c>
      <c r="D45" s="1" t="s">
        <v>42</v>
      </c>
      <c r="E45" s="1" t="s">
        <v>31</v>
      </c>
      <c r="F45" s="1">
        <v>3</v>
      </c>
      <c r="G45" s="1">
        <v>334.52</v>
      </c>
      <c r="H45" s="1">
        <v>1003.56</v>
      </c>
      <c r="I45" s="1">
        <v>938.06</v>
      </c>
      <c r="J45" s="1">
        <v>65.5</v>
      </c>
      <c r="K45" s="1" t="s">
        <v>18</v>
      </c>
      <c r="L45" s="1" t="s">
        <v>33</v>
      </c>
      <c r="M45" s="1" t="s">
        <v>34</v>
      </c>
      <c r="N45" s="1" t="s">
        <v>21</v>
      </c>
    </row>
    <row r="46" spans="1:14">
      <c r="A46" s="2">
        <v>45527</v>
      </c>
      <c r="B46" s="1" t="s">
        <v>36</v>
      </c>
      <c r="C46" s="1" t="s">
        <v>15</v>
      </c>
      <c r="D46" s="1" t="s">
        <v>49</v>
      </c>
      <c r="E46" s="1" t="s">
        <v>17</v>
      </c>
      <c r="F46" s="1">
        <v>6</v>
      </c>
      <c r="G46" s="1">
        <v>108.38</v>
      </c>
      <c r="H46" s="1">
        <v>650.28</v>
      </c>
      <c r="I46" s="1">
        <v>601.28</v>
      </c>
      <c r="J46" s="1">
        <v>49</v>
      </c>
      <c r="K46" s="1" t="s">
        <v>25</v>
      </c>
      <c r="L46" s="1" t="s">
        <v>19</v>
      </c>
      <c r="M46" s="1" t="s">
        <v>37</v>
      </c>
      <c r="N46" s="1" t="s">
        <v>28</v>
      </c>
    </row>
    <row r="47" spans="1:14">
      <c r="A47" s="2">
        <v>45511</v>
      </c>
      <c r="B47" s="1" t="s">
        <v>43</v>
      </c>
      <c r="C47" s="1" t="s">
        <v>44</v>
      </c>
      <c r="D47" s="1" t="s">
        <v>16</v>
      </c>
      <c r="E47" s="1" t="s">
        <v>17</v>
      </c>
      <c r="F47" s="1">
        <v>6</v>
      </c>
      <c r="G47" s="1">
        <v>135.08000000000001</v>
      </c>
      <c r="H47" s="1">
        <v>810.48</v>
      </c>
      <c r="I47" s="1">
        <v>770.48</v>
      </c>
      <c r="J47" s="1">
        <v>40</v>
      </c>
      <c r="K47" s="1" t="s">
        <v>32</v>
      </c>
      <c r="L47" s="1" t="s">
        <v>19</v>
      </c>
      <c r="M47" s="1" t="s">
        <v>20</v>
      </c>
      <c r="N47" s="1" t="s">
        <v>35</v>
      </c>
    </row>
    <row r="48" spans="1:14">
      <c r="A48" s="2">
        <v>45382</v>
      </c>
      <c r="B48" s="1" t="s">
        <v>38</v>
      </c>
      <c r="C48" s="1" t="s">
        <v>15</v>
      </c>
      <c r="D48" s="1" t="s">
        <v>49</v>
      </c>
      <c r="E48" s="1" t="s">
        <v>46</v>
      </c>
      <c r="F48" s="1">
        <v>8</v>
      </c>
      <c r="G48" s="1">
        <v>217.97</v>
      </c>
      <c r="H48" s="1">
        <v>1743.76</v>
      </c>
      <c r="I48" s="1">
        <v>1683.76</v>
      </c>
      <c r="J48" s="1">
        <v>60</v>
      </c>
      <c r="K48" s="1" t="s">
        <v>18</v>
      </c>
      <c r="L48" s="1" t="s">
        <v>33</v>
      </c>
      <c r="M48" s="1" t="s">
        <v>27</v>
      </c>
      <c r="N48" s="1" t="s">
        <v>21</v>
      </c>
    </row>
    <row r="49" spans="1:14">
      <c r="A49" s="2">
        <v>45318</v>
      </c>
      <c r="B49" s="1" t="s">
        <v>38</v>
      </c>
      <c r="C49" s="1" t="s">
        <v>15</v>
      </c>
      <c r="D49" s="1" t="s">
        <v>42</v>
      </c>
      <c r="E49" s="1" t="s">
        <v>31</v>
      </c>
      <c r="F49" s="1">
        <v>10</v>
      </c>
      <c r="G49" s="1">
        <v>315.7</v>
      </c>
      <c r="H49" s="1">
        <v>3157</v>
      </c>
      <c r="I49" s="1">
        <v>3091.5</v>
      </c>
      <c r="J49" s="1">
        <v>65.5</v>
      </c>
      <c r="K49" s="1" t="s">
        <v>25</v>
      </c>
      <c r="L49" s="1" t="s">
        <v>19</v>
      </c>
      <c r="M49" s="1" t="s">
        <v>34</v>
      </c>
      <c r="N49" s="1" t="s">
        <v>28</v>
      </c>
    </row>
    <row r="50" spans="1:14">
      <c r="A50" s="2">
        <v>45444</v>
      </c>
      <c r="B50" s="1" t="s">
        <v>53</v>
      </c>
      <c r="C50" s="1" t="s">
        <v>40</v>
      </c>
      <c r="D50" s="1" t="s">
        <v>42</v>
      </c>
      <c r="E50" s="1" t="s">
        <v>31</v>
      </c>
      <c r="F50" s="1">
        <v>4</v>
      </c>
      <c r="G50" s="1">
        <v>275.02999999999997</v>
      </c>
      <c r="H50" s="1">
        <v>1100.1199999999999</v>
      </c>
      <c r="I50" s="1">
        <v>1051.1199999999999</v>
      </c>
      <c r="J50" s="1">
        <v>49</v>
      </c>
      <c r="K50" s="1" t="s">
        <v>32</v>
      </c>
      <c r="L50" s="1" t="s">
        <v>26</v>
      </c>
      <c r="M50" s="1" t="s">
        <v>37</v>
      </c>
      <c r="N50" s="1" t="s">
        <v>35</v>
      </c>
    </row>
    <row r="51" spans="1:14">
      <c r="A51" s="2">
        <v>45389</v>
      </c>
      <c r="B51" s="1" t="s">
        <v>54</v>
      </c>
      <c r="C51" s="1" t="s">
        <v>40</v>
      </c>
      <c r="D51" s="1" t="s">
        <v>23</v>
      </c>
      <c r="E51" s="1" t="s">
        <v>46</v>
      </c>
      <c r="F51" s="1">
        <v>2</v>
      </c>
      <c r="G51" s="1">
        <v>333.53</v>
      </c>
      <c r="H51" s="1">
        <v>667.06</v>
      </c>
      <c r="I51" s="1">
        <v>627.05999999999995</v>
      </c>
      <c r="J51" s="1">
        <v>40</v>
      </c>
      <c r="K51" s="1" t="s">
        <v>18</v>
      </c>
      <c r="L51" s="1" t="s">
        <v>19</v>
      </c>
      <c r="M51" s="1" t="s">
        <v>20</v>
      </c>
      <c r="N51" s="1" t="s">
        <v>21</v>
      </c>
    </row>
    <row r="52" spans="1:14">
      <c r="A52" s="2">
        <v>45393</v>
      </c>
      <c r="B52" s="1" t="s">
        <v>45</v>
      </c>
      <c r="C52" s="1" t="s">
        <v>44</v>
      </c>
      <c r="D52" s="1" t="s">
        <v>23</v>
      </c>
      <c r="E52" s="1" t="s">
        <v>31</v>
      </c>
      <c r="F52" s="1">
        <v>10</v>
      </c>
      <c r="G52" s="1">
        <v>493.05</v>
      </c>
      <c r="H52" s="1">
        <v>4930.5</v>
      </c>
      <c r="I52" s="1">
        <v>4870.5</v>
      </c>
      <c r="J52" s="1">
        <v>60</v>
      </c>
      <c r="K52" s="1" t="s">
        <v>25</v>
      </c>
      <c r="L52" s="1" t="s">
        <v>33</v>
      </c>
      <c r="M52" s="1" t="s">
        <v>27</v>
      </c>
      <c r="N52" s="1" t="s">
        <v>28</v>
      </c>
    </row>
    <row r="53" spans="1:14">
      <c r="A53" s="2">
        <v>45314</v>
      </c>
      <c r="B53" s="1" t="s">
        <v>50</v>
      </c>
      <c r="C53" s="1" t="s">
        <v>40</v>
      </c>
      <c r="D53" s="1" t="s">
        <v>16</v>
      </c>
      <c r="E53" s="1" t="s">
        <v>24</v>
      </c>
      <c r="F53" s="1">
        <v>2</v>
      </c>
      <c r="G53" s="1">
        <v>154.16</v>
      </c>
      <c r="H53" s="1">
        <v>308.32</v>
      </c>
      <c r="I53" s="1">
        <v>242.82</v>
      </c>
      <c r="J53" s="1">
        <v>65.5</v>
      </c>
      <c r="K53" s="1" t="s">
        <v>32</v>
      </c>
      <c r="L53" s="1" t="s">
        <v>26</v>
      </c>
      <c r="M53" s="1" t="s">
        <v>34</v>
      </c>
      <c r="N53" s="1" t="s">
        <v>35</v>
      </c>
    </row>
    <row r="54" spans="1:14">
      <c r="A54" s="2">
        <v>45306</v>
      </c>
      <c r="B54" s="1" t="s">
        <v>58</v>
      </c>
      <c r="C54" s="1" t="s">
        <v>52</v>
      </c>
      <c r="D54" s="1" t="s">
        <v>48</v>
      </c>
      <c r="E54" s="1" t="s">
        <v>31</v>
      </c>
      <c r="F54" s="1">
        <v>10</v>
      </c>
      <c r="G54" s="1">
        <v>294.19</v>
      </c>
      <c r="H54" s="1">
        <v>2941.9</v>
      </c>
      <c r="I54" s="1">
        <v>2892.9</v>
      </c>
      <c r="J54" s="1">
        <v>49</v>
      </c>
      <c r="K54" s="1" t="s">
        <v>18</v>
      </c>
      <c r="L54" s="1" t="s">
        <v>19</v>
      </c>
      <c r="M54" s="1" t="s">
        <v>37</v>
      </c>
      <c r="N54" s="1" t="s">
        <v>21</v>
      </c>
    </row>
    <row r="55" spans="1:14">
      <c r="A55" s="2">
        <v>45330</v>
      </c>
      <c r="B55" s="1" t="s">
        <v>29</v>
      </c>
      <c r="C55" s="1" t="s">
        <v>30</v>
      </c>
      <c r="D55" s="1" t="s">
        <v>16</v>
      </c>
      <c r="E55" s="1" t="s">
        <v>17</v>
      </c>
      <c r="F55" s="1">
        <v>8</v>
      </c>
      <c r="G55" s="1">
        <v>307.88</v>
      </c>
      <c r="H55" s="1">
        <v>2463.04</v>
      </c>
      <c r="I55" s="1">
        <v>2423.04</v>
      </c>
      <c r="J55" s="1">
        <v>40</v>
      </c>
      <c r="K55" s="1" t="s">
        <v>25</v>
      </c>
      <c r="L55" s="1" t="s">
        <v>33</v>
      </c>
      <c r="M55" s="1" t="s">
        <v>20</v>
      </c>
      <c r="N55" s="1" t="s">
        <v>28</v>
      </c>
    </row>
    <row r="56" spans="1:14">
      <c r="A56" s="2">
        <v>45373</v>
      </c>
      <c r="B56" s="1" t="s">
        <v>55</v>
      </c>
      <c r="C56" s="1" t="s">
        <v>44</v>
      </c>
      <c r="D56" s="1" t="s">
        <v>48</v>
      </c>
      <c r="E56" s="1" t="s">
        <v>17</v>
      </c>
      <c r="F56" s="1">
        <v>10</v>
      </c>
      <c r="G56" s="1">
        <v>223.77</v>
      </c>
      <c r="H56" s="1">
        <v>2237.6999999999998</v>
      </c>
      <c r="I56" s="1">
        <v>2177.6999999999998</v>
      </c>
      <c r="J56" s="1">
        <v>60</v>
      </c>
      <c r="K56" s="1" t="s">
        <v>32</v>
      </c>
      <c r="L56" s="1" t="s">
        <v>19</v>
      </c>
      <c r="M56" s="1" t="s">
        <v>27</v>
      </c>
      <c r="N56" s="1" t="s">
        <v>35</v>
      </c>
    </row>
    <row r="57" spans="1:14">
      <c r="A57" s="2">
        <v>45369</v>
      </c>
      <c r="B57" s="1" t="s">
        <v>59</v>
      </c>
      <c r="C57" s="1" t="s">
        <v>30</v>
      </c>
      <c r="D57" s="1" t="s">
        <v>23</v>
      </c>
      <c r="E57" s="1" t="s">
        <v>46</v>
      </c>
      <c r="F57" s="1">
        <v>5</v>
      </c>
      <c r="G57" s="1">
        <v>83.92</v>
      </c>
      <c r="H57" s="1">
        <v>419.6</v>
      </c>
      <c r="I57" s="1">
        <v>354.1</v>
      </c>
      <c r="J57" s="1">
        <v>65.5</v>
      </c>
      <c r="K57" s="1" t="s">
        <v>18</v>
      </c>
      <c r="L57" s="1" t="s">
        <v>26</v>
      </c>
      <c r="M57" s="1" t="s">
        <v>34</v>
      </c>
      <c r="N57" s="1" t="s">
        <v>21</v>
      </c>
    </row>
    <row r="58" spans="1:14">
      <c r="A58" s="2">
        <v>45501</v>
      </c>
      <c r="B58" s="1" t="s">
        <v>50</v>
      </c>
      <c r="C58" s="1" t="s">
        <v>40</v>
      </c>
      <c r="D58" s="1" t="s">
        <v>49</v>
      </c>
      <c r="E58" s="1" t="s">
        <v>17</v>
      </c>
      <c r="F58" s="1">
        <v>3</v>
      </c>
      <c r="G58" s="1">
        <v>191.55</v>
      </c>
      <c r="H58" s="1">
        <v>574.65</v>
      </c>
      <c r="I58" s="1">
        <v>525.65</v>
      </c>
      <c r="J58" s="1">
        <v>49</v>
      </c>
      <c r="K58" s="1" t="s">
        <v>25</v>
      </c>
      <c r="L58" s="1" t="s">
        <v>33</v>
      </c>
      <c r="M58" s="1" t="s">
        <v>37</v>
      </c>
      <c r="N58" s="1" t="s">
        <v>28</v>
      </c>
    </row>
    <row r="59" spans="1:14">
      <c r="A59" s="2">
        <v>45536</v>
      </c>
      <c r="B59" s="1" t="s">
        <v>14</v>
      </c>
      <c r="C59" s="1" t="s">
        <v>15</v>
      </c>
      <c r="D59" s="1" t="s">
        <v>48</v>
      </c>
      <c r="E59" s="1" t="s">
        <v>31</v>
      </c>
      <c r="F59" s="1">
        <v>5</v>
      </c>
      <c r="G59" s="1">
        <v>290.39</v>
      </c>
      <c r="H59" s="1">
        <v>1451.95</v>
      </c>
      <c r="I59" s="1">
        <v>1411.95</v>
      </c>
      <c r="J59" s="1">
        <v>40</v>
      </c>
      <c r="K59" s="1" t="s">
        <v>32</v>
      </c>
      <c r="L59" s="1" t="s">
        <v>19</v>
      </c>
      <c r="M59" s="1" t="s">
        <v>20</v>
      </c>
      <c r="N59" s="1" t="s">
        <v>35</v>
      </c>
    </row>
    <row r="60" spans="1:14">
      <c r="A60" s="2">
        <v>45510</v>
      </c>
      <c r="B60" s="1" t="s">
        <v>54</v>
      </c>
      <c r="C60" s="1" t="s">
        <v>40</v>
      </c>
      <c r="D60" s="1" t="s">
        <v>16</v>
      </c>
      <c r="E60" s="1" t="s">
        <v>17</v>
      </c>
      <c r="F60" s="1">
        <v>8</v>
      </c>
      <c r="G60" s="1">
        <v>89.62</v>
      </c>
      <c r="H60" s="1">
        <v>716.96</v>
      </c>
      <c r="I60" s="1">
        <v>656.96</v>
      </c>
      <c r="J60" s="1">
        <v>60</v>
      </c>
      <c r="K60" s="1" t="s">
        <v>18</v>
      </c>
      <c r="L60" s="1" t="s">
        <v>26</v>
      </c>
      <c r="M60" s="1" t="s">
        <v>27</v>
      </c>
      <c r="N60" s="1" t="s">
        <v>21</v>
      </c>
    </row>
    <row r="61" spans="1:14">
      <c r="A61" s="2">
        <v>45543</v>
      </c>
      <c r="B61" s="1" t="s">
        <v>59</v>
      </c>
      <c r="C61" s="1" t="s">
        <v>30</v>
      </c>
      <c r="D61" s="1" t="s">
        <v>49</v>
      </c>
      <c r="E61" s="1" t="s">
        <v>24</v>
      </c>
      <c r="F61" s="1">
        <v>7</v>
      </c>
      <c r="G61" s="1">
        <v>252.53</v>
      </c>
      <c r="H61" s="1">
        <v>1767.71</v>
      </c>
      <c r="I61" s="1">
        <v>1702.21</v>
      </c>
      <c r="J61" s="1">
        <v>65.5</v>
      </c>
      <c r="K61" s="1" t="s">
        <v>25</v>
      </c>
      <c r="L61" s="1" t="s">
        <v>19</v>
      </c>
      <c r="M61" s="1" t="s">
        <v>34</v>
      </c>
      <c r="N61" s="1" t="s">
        <v>28</v>
      </c>
    </row>
    <row r="62" spans="1:14">
      <c r="A62" s="2">
        <v>45332</v>
      </c>
      <c r="B62" s="1" t="s">
        <v>43</v>
      </c>
      <c r="C62" s="1" t="s">
        <v>44</v>
      </c>
      <c r="D62" s="1" t="s">
        <v>42</v>
      </c>
      <c r="E62" s="1" t="s">
        <v>24</v>
      </c>
      <c r="F62" s="1">
        <v>9</v>
      </c>
      <c r="G62" s="1">
        <v>127.33</v>
      </c>
      <c r="H62" s="1">
        <v>1145.97</v>
      </c>
      <c r="I62" s="1">
        <v>1096.97</v>
      </c>
      <c r="J62" s="1">
        <v>49</v>
      </c>
      <c r="K62" s="1" t="s">
        <v>32</v>
      </c>
      <c r="L62" s="1" t="s">
        <v>33</v>
      </c>
      <c r="M62" s="1" t="s">
        <v>37</v>
      </c>
      <c r="N62" s="1" t="s">
        <v>35</v>
      </c>
    </row>
    <row r="63" spans="1:14">
      <c r="A63" s="2">
        <v>45537</v>
      </c>
      <c r="B63" s="1" t="s">
        <v>53</v>
      </c>
      <c r="C63" s="1" t="s">
        <v>40</v>
      </c>
      <c r="D63" s="1" t="s">
        <v>49</v>
      </c>
      <c r="E63" s="1" t="s">
        <v>17</v>
      </c>
      <c r="F63" s="1">
        <v>4</v>
      </c>
      <c r="G63" s="1">
        <v>165.21</v>
      </c>
      <c r="H63" s="1">
        <v>660.84</v>
      </c>
      <c r="I63" s="1">
        <v>620.84</v>
      </c>
      <c r="J63" s="1">
        <v>40</v>
      </c>
      <c r="K63" s="1" t="s">
        <v>18</v>
      </c>
      <c r="L63" s="1" t="s">
        <v>19</v>
      </c>
      <c r="M63" s="1" t="s">
        <v>20</v>
      </c>
      <c r="N63" s="1" t="s">
        <v>21</v>
      </c>
    </row>
    <row r="64" spans="1:14">
      <c r="A64" s="2">
        <v>45325</v>
      </c>
      <c r="B64" s="1" t="s">
        <v>38</v>
      </c>
      <c r="C64" s="1" t="s">
        <v>15</v>
      </c>
      <c r="D64" s="1" t="s">
        <v>16</v>
      </c>
      <c r="E64" s="1" t="s">
        <v>17</v>
      </c>
      <c r="F64" s="1">
        <v>8</v>
      </c>
      <c r="G64" s="1">
        <v>292.8</v>
      </c>
      <c r="H64" s="1">
        <v>2342.4</v>
      </c>
      <c r="I64" s="1">
        <v>2282.4</v>
      </c>
      <c r="J64" s="1">
        <v>60</v>
      </c>
      <c r="K64" s="1" t="s">
        <v>25</v>
      </c>
      <c r="L64" s="1" t="s">
        <v>26</v>
      </c>
      <c r="M64" s="1" t="s">
        <v>27</v>
      </c>
      <c r="N64" s="1" t="s">
        <v>28</v>
      </c>
    </row>
    <row r="65" spans="1:14">
      <c r="A65" s="2">
        <v>45341</v>
      </c>
      <c r="B65" s="1" t="s">
        <v>29</v>
      </c>
      <c r="C65" s="1" t="s">
        <v>30</v>
      </c>
      <c r="D65" s="1" t="s">
        <v>42</v>
      </c>
      <c r="E65" s="1" t="s">
        <v>24</v>
      </c>
      <c r="F65" s="1">
        <v>1</v>
      </c>
      <c r="G65" s="1">
        <v>327.33</v>
      </c>
      <c r="H65" s="1">
        <v>327.33</v>
      </c>
      <c r="I65" s="1">
        <v>261.83</v>
      </c>
      <c r="J65" s="1">
        <v>65.5</v>
      </c>
      <c r="K65" s="1" t="s">
        <v>32</v>
      </c>
      <c r="L65" s="1" t="s">
        <v>19</v>
      </c>
      <c r="M65" s="1" t="s">
        <v>34</v>
      </c>
      <c r="N65" s="1" t="s">
        <v>35</v>
      </c>
    </row>
    <row r="66" spans="1:14">
      <c r="A66" s="2">
        <v>45437</v>
      </c>
      <c r="B66" s="1" t="s">
        <v>22</v>
      </c>
      <c r="C66" s="1" t="s">
        <v>15</v>
      </c>
      <c r="D66" s="1" t="s">
        <v>48</v>
      </c>
      <c r="E66" s="1" t="s">
        <v>46</v>
      </c>
      <c r="F66" s="1">
        <v>6</v>
      </c>
      <c r="G66" s="1">
        <v>201.52</v>
      </c>
      <c r="H66" s="1">
        <v>1209.1199999999999</v>
      </c>
      <c r="I66" s="1">
        <v>1160.1199999999999</v>
      </c>
      <c r="J66" s="1">
        <v>49</v>
      </c>
      <c r="K66" s="1" t="s">
        <v>18</v>
      </c>
      <c r="L66" s="1" t="s">
        <v>33</v>
      </c>
      <c r="M66" s="1" t="s">
        <v>37</v>
      </c>
      <c r="N66" s="1" t="s">
        <v>21</v>
      </c>
    </row>
    <row r="67" spans="1:14">
      <c r="A67" s="2">
        <v>45399</v>
      </c>
      <c r="B67" s="1" t="s">
        <v>14</v>
      </c>
      <c r="C67" s="1" t="s">
        <v>15</v>
      </c>
      <c r="D67" s="1" t="s">
        <v>48</v>
      </c>
      <c r="E67" s="1" t="s">
        <v>31</v>
      </c>
      <c r="F67" s="1">
        <v>3</v>
      </c>
      <c r="G67" s="1">
        <v>487.82</v>
      </c>
      <c r="H67" s="1">
        <v>1463.46</v>
      </c>
      <c r="I67" s="1">
        <v>1423.46</v>
      </c>
      <c r="J67" s="1">
        <v>40</v>
      </c>
      <c r="K67" s="1" t="s">
        <v>25</v>
      </c>
      <c r="L67" s="1" t="s">
        <v>19</v>
      </c>
      <c r="M67" s="1" t="s">
        <v>20</v>
      </c>
      <c r="N67" s="1" t="s">
        <v>28</v>
      </c>
    </row>
    <row r="68" spans="1:14">
      <c r="A68" s="2">
        <v>45563</v>
      </c>
      <c r="B68" s="1" t="s">
        <v>43</v>
      </c>
      <c r="C68" s="1" t="s">
        <v>44</v>
      </c>
      <c r="D68" s="1" t="s">
        <v>48</v>
      </c>
      <c r="E68" s="1" t="s">
        <v>46</v>
      </c>
      <c r="F68" s="1">
        <v>9</v>
      </c>
      <c r="G68" s="1">
        <v>334.1</v>
      </c>
      <c r="H68" s="1">
        <v>3006.9</v>
      </c>
      <c r="I68" s="1">
        <v>2946.9</v>
      </c>
      <c r="J68" s="1">
        <v>60</v>
      </c>
      <c r="K68" s="1" t="s">
        <v>32</v>
      </c>
      <c r="L68" s="1" t="s">
        <v>26</v>
      </c>
      <c r="M68" s="1" t="s">
        <v>27</v>
      </c>
      <c r="N68" s="1" t="s">
        <v>35</v>
      </c>
    </row>
    <row r="69" spans="1:14">
      <c r="A69" s="2">
        <v>45328</v>
      </c>
      <c r="B69" s="1" t="s">
        <v>36</v>
      </c>
      <c r="C69" s="1" t="s">
        <v>15</v>
      </c>
      <c r="D69" s="1" t="s">
        <v>49</v>
      </c>
      <c r="E69" s="1" t="s">
        <v>31</v>
      </c>
      <c r="F69" s="1">
        <v>10</v>
      </c>
      <c r="G69" s="1">
        <v>88.48</v>
      </c>
      <c r="H69" s="1">
        <v>884.8</v>
      </c>
      <c r="I69" s="1">
        <v>819.3</v>
      </c>
      <c r="J69" s="1">
        <v>65.5</v>
      </c>
      <c r="K69" s="1" t="s">
        <v>18</v>
      </c>
      <c r="L69" s="1" t="s">
        <v>19</v>
      </c>
      <c r="M69" s="1" t="s">
        <v>34</v>
      </c>
      <c r="N69" s="1" t="s">
        <v>21</v>
      </c>
    </row>
    <row r="70" spans="1:14">
      <c r="A70" s="2">
        <v>45371</v>
      </c>
      <c r="B70" s="1" t="s">
        <v>38</v>
      </c>
      <c r="C70" s="1" t="s">
        <v>15</v>
      </c>
      <c r="D70" s="1" t="s">
        <v>23</v>
      </c>
      <c r="E70" s="1" t="s">
        <v>46</v>
      </c>
      <c r="F70" s="1">
        <v>2</v>
      </c>
      <c r="G70" s="1">
        <v>115.48</v>
      </c>
      <c r="H70" s="1">
        <v>230.96</v>
      </c>
      <c r="I70" s="1">
        <v>181.96</v>
      </c>
      <c r="J70" s="1">
        <v>49</v>
      </c>
      <c r="K70" s="1" t="s">
        <v>25</v>
      </c>
      <c r="L70" s="1" t="s">
        <v>33</v>
      </c>
      <c r="M70" s="1" t="s">
        <v>37</v>
      </c>
      <c r="N70" s="1" t="s">
        <v>28</v>
      </c>
    </row>
    <row r="71" spans="1:14">
      <c r="A71" s="2">
        <v>45425</v>
      </c>
      <c r="B71" s="1" t="s">
        <v>38</v>
      </c>
      <c r="C71" s="1" t="s">
        <v>15</v>
      </c>
      <c r="D71" s="1" t="s">
        <v>49</v>
      </c>
      <c r="E71" s="1" t="s">
        <v>24</v>
      </c>
      <c r="F71" s="1">
        <v>1</v>
      </c>
      <c r="G71" s="1">
        <v>187.15</v>
      </c>
      <c r="H71" s="1">
        <v>187.15</v>
      </c>
      <c r="I71" s="1">
        <v>147.15</v>
      </c>
      <c r="J71" s="1">
        <v>40</v>
      </c>
      <c r="K71" s="1" t="s">
        <v>32</v>
      </c>
      <c r="L71" s="1" t="s">
        <v>26</v>
      </c>
      <c r="M71" s="1" t="s">
        <v>20</v>
      </c>
      <c r="N71" s="1" t="s">
        <v>35</v>
      </c>
    </row>
    <row r="72" spans="1:14">
      <c r="A72" s="2">
        <v>45430</v>
      </c>
      <c r="B72" s="1" t="s">
        <v>45</v>
      </c>
      <c r="C72" s="1" t="s">
        <v>44</v>
      </c>
      <c r="D72" s="1" t="s">
        <v>48</v>
      </c>
      <c r="E72" s="1" t="s">
        <v>31</v>
      </c>
      <c r="F72" s="1">
        <v>8</v>
      </c>
      <c r="G72" s="1">
        <v>300.43</v>
      </c>
      <c r="H72" s="1">
        <v>2403.44</v>
      </c>
      <c r="I72" s="1">
        <v>2343.44</v>
      </c>
      <c r="J72" s="1">
        <v>60</v>
      </c>
      <c r="K72" s="1" t="s">
        <v>18</v>
      </c>
      <c r="L72" s="1" t="s">
        <v>19</v>
      </c>
      <c r="M72" s="1" t="s">
        <v>27</v>
      </c>
      <c r="N72" s="1" t="s">
        <v>21</v>
      </c>
    </row>
    <row r="73" spans="1:14">
      <c r="A73" s="2">
        <v>45295</v>
      </c>
      <c r="B73" s="1" t="s">
        <v>53</v>
      </c>
      <c r="C73" s="1" t="s">
        <v>40</v>
      </c>
      <c r="D73" s="1" t="s">
        <v>42</v>
      </c>
      <c r="E73" s="1" t="s">
        <v>31</v>
      </c>
      <c r="F73" s="1">
        <v>3</v>
      </c>
      <c r="G73" s="1">
        <v>22.62</v>
      </c>
      <c r="H73" s="1">
        <v>67.86</v>
      </c>
      <c r="I73" s="1">
        <v>2.3599999999999994</v>
      </c>
      <c r="J73" s="1">
        <v>65.5</v>
      </c>
      <c r="K73" s="1" t="s">
        <v>25</v>
      </c>
      <c r="L73" s="1" t="s">
        <v>19</v>
      </c>
      <c r="M73" s="1" t="s">
        <v>34</v>
      </c>
      <c r="N73" s="1" t="s">
        <v>28</v>
      </c>
    </row>
    <row r="74" spans="1:14">
      <c r="A74" s="2">
        <v>45384</v>
      </c>
      <c r="B74" s="1" t="s">
        <v>47</v>
      </c>
      <c r="C74" s="1" t="s">
        <v>44</v>
      </c>
      <c r="D74" s="1" t="s">
        <v>49</v>
      </c>
      <c r="E74" s="1" t="s">
        <v>46</v>
      </c>
      <c r="F74" s="1">
        <v>3</v>
      </c>
      <c r="G74" s="1">
        <v>295.91000000000003</v>
      </c>
      <c r="H74" s="1">
        <v>887.73</v>
      </c>
      <c r="I74" s="1">
        <v>838.73</v>
      </c>
      <c r="J74" s="1">
        <v>49</v>
      </c>
      <c r="K74" s="1" t="s">
        <v>32</v>
      </c>
      <c r="L74" s="1" t="s">
        <v>33</v>
      </c>
      <c r="M74" s="1" t="s">
        <v>37</v>
      </c>
      <c r="N74" s="1" t="s">
        <v>35</v>
      </c>
    </row>
    <row r="75" spans="1:14">
      <c r="A75" s="2">
        <v>45569</v>
      </c>
      <c r="B75" s="1" t="s">
        <v>43</v>
      </c>
      <c r="C75" s="1" t="s">
        <v>44</v>
      </c>
      <c r="D75" s="1" t="s">
        <v>42</v>
      </c>
      <c r="E75" s="1" t="s">
        <v>17</v>
      </c>
      <c r="F75" s="1">
        <v>3</v>
      </c>
      <c r="G75" s="1">
        <v>183.7</v>
      </c>
      <c r="H75" s="1">
        <v>551.1</v>
      </c>
      <c r="I75" s="1">
        <v>511.1</v>
      </c>
      <c r="J75" s="1">
        <v>40</v>
      </c>
      <c r="K75" s="1" t="s">
        <v>18</v>
      </c>
      <c r="L75" s="1" t="s">
        <v>26</v>
      </c>
      <c r="M75" s="1" t="s">
        <v>20</v>
      </c>
      <c r="N75" s="1" t="s">
        <v>21</v>
      </c>
    </row>
    <row r="76" spans="1:14">
      <c r="A76" s="2">
        <v>45416</v>
      </c>
      <c r="B76" s="1" t="s">
        <v>47</v>
      </c>
      <c r="C76" s="1" t="s">
        <v>44</v>
      </c>
      <c r="D76" s="1" t="s">
        <v>48</v>
      </c>
      <c r="E76" s="1" t="s">
        <v>24</v>
      </c>
      <c r="F76" s="1">
        <v>3</v>
      </c>
      <c r="G76" s="1">
        <v>269.45999999999998</v>
      </c>
      <c r="H76" s="1">
        <v>808.38</v>
      </c>
      <c r="I76" s="1">
        <v>748.38</v>
      </c>
      <c r="J76" s="1">
        <v>60</v>
      </c>
      <c r="K76" s="1" t="s">
        <v>25</v>
      </c>
      <c r="L76" s="1" t="s">
        <v>19</v>
      </c>
      <c r="M76" s="1" t="s">
        <v>27</v>
      </c>
      <c r="N76" s="1" t="s">
        <v>28</v>
      </c>
    </row>
    <row r="77" spans="1:14">
      <c r="A77" s="2">
        <v>45486</v>
      </c>
      <c r="B77" s="1" t="s">
        <v>47</v>
      </c>
      <c r="C77" s="1" t="s">
        <v>44</v>
      </c>
      <c r="D77" s="1" t="s">
        <v>23</v>
      </c>
      <c r="E77" s="1" t="s">
        <v>17</v>
      </c>
      <c r="F77" s="1">
        <v>4</v>
      </c>
      <c r="G77" s="1">
        <v>211.28</v>
      </c>
      <c r="H77" s="1">
        <v>845.12</v>
      </c>
      <c r="I77" s="1">
        <v>779.62</v>
      </c>
      <c r="J77" s="1">
        <v>65.5</v>
      </c>
      <c r="K77" s="1" t="s">
        <v>32</v>
      </c>
      <c r="L77" s="1" t="s">
        <v>26</v>
      </c>
      <c r="M77" s="1" t="s">
        <v>34</v>
      </c>
      <c r="N77" s="1" t="s">
        <v>35</v>
      </c>
    </row>
    <row r="78" spans="1:14">
      <c r="A78" s="2">
        <v>45490</v>
      </c>
      <c r="B78" s="1" t="s">
        <v>22</v>
      </c>
      <c r="C78" s="1" t="s">
        <v>15</v>
      </c>
      <c r="D78" s="1" t="s">
        <v>42</v>
      </c>
      <c r="E78" s="1" t="s">
        <v>24</v>
      </c>
      <c r="F78" s="1">
        <v>5</v>
      </c>
      <c r="G78" s="1">
        <v>362.47</v>
      </c>
      <c r="H78" s="1">
        <v>1812.35</v>
      </c>
      <c r="I78" s="1">
        <v>1763.35</v>
      </c>
      <c r="J78" s="1">
        <v>49</v>
      </c>
      <c r="K78" s="1" t="s">
        <v>18</v>
      </c>
      <c r="L78" s="1" t="s">
        <v>19</v>
      </c>
      <c r="M78" s="1" t="s">
        <v>37</v>
      </c>
      <c r="N78" s="1" t="s">
        <v>21</v>
      </c>
    </row>
    <row r="79" spans="1:14">
      <c r="A79" s="2">
        <v>45318</v>
      </c>
      <c r="B79" s="1" t="s">
        <v>51</v>
      </c>
      <c r="C79" s="1" t="s">
        <v>52</v>
      </c>
      <c r="D79" s="1" t="s">
        <v>48</v>
      </c>
      <c r="E79" s="1" t="s">
        <v>46</v>
      </c>
      <c r="F79" s="1">
        <v>8</v>
      </c>
      <c r="G79" s="1">
        <v>259.56</v>
      </c>
      <c r="H79" s="1">
        <v>2076.48</v>
      </c>
      <c r="I79" s="1">
        <v>2036.48</v>
      </c>
      <c r="J79" s="1">
        <v>40</v>
      </c>
      <c r="K79" s="1" t="s">
        <v>25</v>
      </c>
      <c r="L79" s="1" t="s">
        <v>19</v>
      </c>
      <c r="M79" s="1" t="s">
        <v>20</v>
      </c>
      <c r="N79" s="1" t="s">
        <v>28</v>
      </c>
    </row>
    <row r="80" spans="1:14">
      <c r="A80" s="2">
        <v>45330</v>
      </c>
      <c r="B80" s="1" t="s">
        <v>22</v>
      </c>
      <c r="C80" s="1" t="s">
        <v>15</v>
      </c>
      <c r="D80" s="1" t="s">
        <v>42</v>
      </c>
      <c r="E80" s="1" t="s">
        <v>46</v>
      </c>
      <c r="F80" s="1">
        <v>1</v>
      </c>
      <c r="G80" s="1">
        <v>134.63</v>
      </c>
      <c r="H80" s="1">
        <v>134.63</v>
      </c>
      <c r="I80" s="1">
        <v>74.63</v>
      </c>
      <c r="J80" s="1">
        <v>60</v>
      </c>
      <c r="K80" s="1" t="s">
        <v>32</v>
      </c>
      <c r="L80" s="1" t="s">
        <v>33</v>
      </c>
      <c r="M80" s="1" t="s">
        <v>27</v>
      </c>
      <c r="N80" s="1" t="s">
        <v>35</v>
      </c>
    </row>
    <row r="81" spans="1:14">
      <c r="A81" s="2">
        <v>45351</v>
      </c>
      <c r="B81" s="1" t="s">
        <v>47</v>
      </c>
      <c r="C81" s="1" t="s">
        <v>44</v>
      </c>
      <c r="D81" s="1" t="s">
        <v>48</v>
      </c>
      <c r="E81" s="1" t="s">
        <v>24</v>
      </c>
      <c r="F81" s="1">
        <v>10</v>
      </c>
      <c r="G81" s="1">
        <v>272.01</v>
      </c>
      <c r="H81" s="1">
        <v>2720.1</v>
      </c>
      <c r="I81" s="1">
        <v>2654.6</v>
      </c>
      <c r="J81" s="1">
        <v>65.5</v>
      </c>
      <c r="K81" s="1" t="s">
        <v>18</v>
      </c>
      <c r="L81" s="1" t="s">
        <v>26</v>
      </c>
      <c r="M81" s="1" t="s">
        <v>34</v>
      </c>
      <c r="N81" s="1" t="s">
        <v>21</v>
      </c>
    </row>
    <row r="82" spans="1:14">
      <c r="A82" s="2">
        <v>45473</v>
      </c>
      <c r="B82" s="1" t="s">
        <v>39</v>
      </c>
      <c r="C82" s="1" t="s">
        <v>40</v>
      </c>
      <c r="D82" s="1" t="s">
        <v>48</v>
      </c>
      <c r="E82" s="1" t="s">
        <v>46</v>
      </c>
      <c r="F82" s="1">
        <v>4</v>
      </c>
      <c r="G82" s="1">
        <v>265.89</v>
      </c>
      <c r="H82" s="1">
        <v>1063.56</v>
      </c>
      <c r="I82" s="1">
        <v>1014.56</v>
      </c>
      <c r="J82" s="1">
        <v>49</v>
      </c>
      <c r="K82" s="1" t="s">
        <v>25</v>
      </c>
      <c r="L82" s="1" t="s">
        <v>19</v>
      </c>
      <c r="M82" s="1" t="s">
        <v>37</v>
      </c>
      <c r="N82" s="1" t="s">
        <v>28</v>
      </c>
    </row>
    <row r="83" spans="1:14">
      <c r="A83" s="2">
        <v>45558</v>
      </c>
      <c r="B83" s="1" t="s">
        <v>43</v>
      </c>
      <c r="C83" s="1" t="s">
        <v>44</v>
      </c>
      <c r="D83" s="1" t="s">
        <v>16</v>
      </c>
      <c r="E83" s="1" t="s">
        <v>24</v>
      </c>
      <c r="F83" s="1">
        <v>4</v>
      </c>
      <c r="G83" s="1">
        <v>327.41000000000003</v>
      </c>
      <c r="H83" s="1">
        <v>1309.6400000000001</v>
      </c>
      <c r="I83" s="1">
        <v>1269.6400000000001</v>
      </c>
      <c r="J83" s="1">
        <v>40</v>
      </c>
      <c r="K83" s="1" t="s">
        <v>32</v>
      </c>
      <c r="L83" s="1" t="s">
        <v>19</v>
      </c>
      <c r="M83" s="1" t="s">
        <v>20</v>
      </c>
      <c r="N83" s="1" t="s">
        <v>35</v>
      </c>
    </row>
    <row r="84" spans="1:14">
      <c r="A84" s="2">
        <v>45309</v>
      </c>
      <c r="B84" s="1" t="s">
        <v>41</v>
      </c>
      <c r="C84" s="1" t="s">
        <v>30</v>
      </c>
      <c r="D84" s="1" t="s">
        <v>16</v>
      </c>
      <c r="E84" s="1" t="s">
        <v>17</v>
      </c>
      <c r="F84" s="1">
        <v>2</v>
      </c>
      <c r="G84" s="1">
        <v>395.91</v>
      </c>
      <c r="H84" s="1">
        <v>791.82</v>
      </c>
      <c r="I84" s="1">
        <v>731.82</v>
      </c>
      <c r="J84" s="1">
        <v>60</v>
      </c>
      <c r="K84" s="1" t="s">
        <v>18</v>
      </c>
      <c r="L84" s="1" t="s">
        <v>33</v>
      </c>
      <c r="M84" s="1" t="s">
        <v>27</v>
      </c>
      <c r="N84" s="1" t="s">
        <v>21</v>
      </c>
    </row>
    <row r="85" spans="1:14">
      <c r="A85" s="2">
        <v>45421</v>
      </c>
      <c r="B85" s="1" t="s">
        <v>45</v>
      </c>
      <c r="C85" s="1" t="s">
        <v>44</v>
      </c>
      <c r="D85" s="1" t="s">
        <v>23</v>
      </c>
      <c r="E85" s="1" t="s">
        <v>24</v>
      </c>
      <c r="F85" s="1">
        <v>10</v>
      </c>
      <c r="G85" s="1">
        <v>66.56</v>
      </c>
      <c r="H85" s="1">
        <v>665.6</v>
      </c>
      <c r="I85" s="1">
        <v>600.1</v>
      </c>
      <c r="J85" s="1">
        <v>65.5</v>
      </c>
      <c r="K85" s="1" t="s">
        <v>25</v>
      </c>
      <c r="L85" s="1" t="s">
        <v>26</v>
      </c>
      <c r="M85" s="1" t="s">
        <v>34</v>
      </c>
      <c r="N85" s="1" t="s">
        <v>28</v>
      </c>
    </row>
    <row r="86" spans="1:14">
      <c r="A86" s="2">
        <v>45469</v>
      </c>
      <c r="B86" s="1" t="s">
        <v>39</v>
      </c>
      <c r="C86" s="1" t="s">
        <v>40</v>
      </c>
      <c r="D86" s="1" t="s">
        <v>48</v>
      </c>
      <c r="E86" s="1" t="s">
        <v>31</v>
      </c>
      <c r="F86" s="1">
        <v>5</v>
      </c>
      <c r="G86" s="1">
        <v>432.3</v>
      </c>
      <c r="H86" s="1">
        <v>2161.5</v>
      </c>
      <c r="I86" s="1">
        <v>2112.5</v>
      </c>
      <c r="J86" s="1">
        <v>49</v>
      </c>
      <c r="K86" s="1" t="s">
        <v>32</v>
      </c>
      <c r="L86" s="1" t="s">
        <v>19</v>
      </c>
      <c r="M86" s="1" t="s">
        <v>37</v>
      </c>
      <c r="N86" s="1" t="s">
        <v>35</v>
      </c>
    </row>
    <row r="87" spans="1:14">
      <c r="A87" s="2">
        <v>45549</v>
      </c>
      <c r="B87" s="1" t="s">
        <v>38</v>
      </c>
      <c r="C87" s="1" t="s">
        <v>15</v>
      </c>
      <c r="D87" s="1" t="s">
        <v>42</v>
      </c>
      <c r="E87" s="1" t="s">
        <v>31</v>
      </c>
      <c r="F87" s="1">
        <v>7</v>
      </c>
      <c r="G87" s="1">
        <v>272.05</v>
      </c>
      <c r="H87" s="1">
        <v>1904.35</v>
      </c>
      <c r="I87" s="1">
        <v>1864.35</v>
      </c>
      <c r="J87" s="1">
        <v>40</v>
      </c>
      <c r="K87" s="1" t="s">
        <v>18</v>
      </c>
      <c r="L87" s="1" t="s">
        <v>19</v>
      </c>
      <c r="M87" s="1" t="s">
        <v>20</v>
      </c>
      <c r="N87" s="1" t="s">
        <v>21</v>
      </c>
    </row>
    <row r="88" spans="1:14">
      <c r="A88" s="2">
        <v>45484</v>
      </c>
      <c r="B88" s="1" t="s">
        <v>41</v>
      </c>
      <c r="C88" s="1" t="s">
        <v>30</v>
      </c>
      <c r="D88" s="1" t="s">
        <v>48</v>
      </c>
      <c r="E88" s="1" t="s">
        <v>46</v>
      </c>
      <c r="F88" s="1">
        <v>7</v>
      </c>
      <c r="G88" s="1">
        <v>301.27999999999997</v>
      </c>
      <c r="H88" s="1">
        <v>2108.96</v>
      </c>
      <c r="I88" s="1">
        <v>2048.96</v>
      </c>
      <c r="J88" s="1">
        <v>60</v>
      </c>
      <c r="K88" s="1" t="s">
        <v>25</v>
      </c>
      <c r="L88" s="1" t="s">
        <v>33</v>
      </c>
      <c r="M88" s="1" t="s">
        <v>27</v>
      </c>
      <c r="N88" s="1" t="s">
        <v>28</v>
      </c>
    </row>
    <row r="89" spans="1:14">
      <c r="A89" s="2">
        <v>45450</v>
      </c>
      <c r="B89" s="1" t="s">
        <v>38</v>
      </c>
      <c r="C89" s="1" t="s">
        <v>15</v>
      </c>
      <c r="D89" s="1" t="s">
        <v>42</v>
      </c>
      <c r="E89" s="1" t="s">
        <v>17</v>
      </c>
      <c r="F89" s="1">
        <v>9</v>
      </c>
      <c r="G89" s="1">
        <v>23.52</v>
      </c>
      <c r="H89" s="1">
        <v>211.68</v>
      </c>
      <c r="I89" s="1">
        <v>146.18</v>
      </c>
      <c r="J89" s="1">
        <v>65.5</v>
      </c>
      <c r="K89" s="1" t="s">
        <v>32</v>
      </c>
      <c r="L89" s="1" t="s">
        <v>19</v>
      </c>
      <c r="M89" s="1" t="s">
        <v>34</v>
      </c>
      <c r="N89" s="1" t="s">
        <v>35</v>
      </c>
    </row>
    <row r="90" spans="1:14">
      <c r="A90" s="2">
        <v>45491</v>
      </c>
      <c r="B90" s="1" t="s">
        <v>58</v>
      </c>
      <c r="C90" s="1" t="s">
        <v>52</v>
      </c>
      <c r="D90" s="1" t="s">
        <v>23</v>
      </c>
      <c r="E90" s="1" t="s">
        <v>17</v>
      </c>
      <c r="F90" s="1">
        <v>6</v>
      </c>
      <c r="G90" s="1">
        <v>281.85000000000002</v>
      </c>
      <c r="H90" s="1">
        <v>1691.1</v>
      </c>
      <c r="I90" s="1">
        <v>1642.1</v>
      </c>
      <c r="J90" s="1">
        <v>49</v>
      </c>
      <c r="K90" s="1" t="s">
        <v>18</v>
      </c>
      <c r="L90" s="1" t="s">
        <v>26</v>
      </c>
      <c r="M90" s="1" t="s">
        <v>37</v>
      </c>
      <c r="N90" s="1" t="s">
        <v>21</v>
      </c>
    </row>
    <row r="91" spans="1:14">
      <c r="A91" s="2">
        <v>45489</v>
      </c>
      <c r="B91" s="1" t="s">
        <v>14</v>
      </c>
      <c r="C91" s="1" t="s">
        <v>15</v>
      </c>
      <c r="D91" s="1" t="s">
        <v>48</v>
      </c>
      <c r="E91" s="1" t="s">
        <v>31</v>
      </c>
      <c r="F91" s="1">
        <v>6</v>
      </c>
      <c r="G91" s="1">
        <v>157.88</v>
      </c>
      <c r="H91" s="1">
        <v>947.28</v>
      </c>
      <c r="I91" s="1">
        <v>907.28</v>
      </c>
      <c r="J91" s="1">
        <v>40</v>
      </c>
      <c r="K91" s="1" t="s">
        <v>25</v>
      </c>
      <c r="L91" s="1" t="s">
        <v>33</v>
      </c>
      <c r="M91" s="1" t="s">
        <v>20</v>
      </c>
      <c r="N91" s="1" t="s">
        <v>28</v>
      </c>
    </row>
    <row r="92" spans="1:14">
      <c r="A92" s="2">
        <v>45566</v>
      </c>
      <c r="B92" s="1" t="s">
        <v>58</v>
      </c>
      <c r="C92" s="1" t="s">
        <v>52</v>
      </c>
      <c r="D92" s="1" t="s">
        <v>23</v>
      </c>
      <c r="E92" s="1" t="s">
        <v>17</v>
      </c>
      <c r="F92" s="1">
        <v>7</v>
      </c>
      <c r="G92" s="1">
        <v>98.66</v>
      </c>
      <c r="H92" s="1">
        <v>690.62</v>
      </c>
      <c r="I92" s="1">
        <v>630.62</v>
      </c>
      <c r="J92" s="1">
        <v>60</v>
      </c>
      <c r="K92" s="1" t="s">
        <v>32</v>
      </c>
      <c r="L92" s="1" t="s">
        <v>19</v>
      </c>
      <c r="M92" s="1" t="s">
        <v>27</v>
      </c>
      <c r="N92" s="1" t="s">
        <v>35</v>
      </c>
    </row>
    <row r="93" spans="1:14">
      <c r="A93" s="2">
        <v>45359</v>
      </c>
      <c r="B93" s="1" t="s">
        <v>58</v>
      </c>
      <c r="C93" s="1" t="s">
        <v>52</v>
      </c>
      <c r="D93" s="1" t="s">
        <v>42</v>
      </c>
      <c r="E93" s="1" t="s">
        <v>31</v>
      </c>
      <c r="F93" s="1">
        <v>2</v>
      </c>
      <c r="G93" s="1">
        <v>37.119999999999997</v>
      </c>
      <c r="H93" s="1">
        <v>74.239999999999995</v>
      </c>
      <c r="I93" s="1">
        <v>8.7399999999999949</v>
      </c>
      <c r="J93" s="1">
        <v>65.5</v>
      </c>
      <c r="K93" s="1" t="s">
        <v>18</v>
      </c>
      <c r="L93" s="1" t="s">
        <v>26</v>
      </c>
      <c r="M93" s="1" t="s">
        <v>34</v>
      </c>
      <c r="N93" s="1" t="s">
        <v>21</v>
      </c>
    </row>
    <row r="94" spans="1:14">
      <c r="A94" s="2">
        <v>45561</v>
      </c>
      <c r="B94" s="1" t="s">
        <v>53</v>
      </c>
      <c r="C94" s="1" t="s">
        <v>40</v>
      </c>
      <c r="D94" s="1" t="s">
        <v>42</v>
      </c>
      <c r="E94" s="1" t="s">
        <v>17</v>
      </c>
      <c r="F94" s="1">
        <v>9</v>
      </c>
      <c r="G94" s="1">
        <v>191.38</v>
      </c>
      <c r="H94" s="1">
        <v>1722.42</v>
      </c>
      <c r="I94" s="1">
        <v>1673.42</v>
      </c>
      <c r="J94" s="1">
        <v>49</v>
      </c>
      <c r="K94" s="1" t="s">
        <v>25</v>
      </c>
      <c r="L94" s="1" t="s">
        <v>33</v>
      </c>
      <c r="M94" s="1" t="s">
        <v>37</v>
      </c>
      <c r="N94" s="1" t="s">
        <v>28</v>
      </c>
    </row>
    <row r="95" spans="1:14">
      <c r="A95" s="2">
        <v>45403</v>
      </c>
      <c r="B95" s="1" t="s">
        <v>50</v>
      </c>
      <c r="C95" s="1" t="s">
        <v>40</v>
      </c>
      <c r="D95" s="1" t="s">
        <v>48</v>
      </c>
      <c r="E95" s="1" t="s">
        <v>24</v>
      </c>
      <c r="F95" s="1">
        <v>2</v>
      </c>
      <c r="G95" s="1">
        <v>301.12</v>
      </c>
      <c r="H95" s="1">
        <v>602.24</v>
      </c>
      <c r="I95" s="1">
        <v>562.24</v>
      </c>
      <c r="J95" s="1">
        <v>40</v>
      </c>
      <c r="K95" s="1" t="s">
        <v>32</v>
      </c>
      <c r="L95" s="1" t="s">
        <v>19</v>
      </c>
      <c r="M95" s="1" t="s">
        <v>20</v>
      </c>
      <c r="N95" s="1" t="s">
        <v>35</v>
      </c>
    </row>
    <row r="96" spans="1:14">
      <c r="A96" s="2">
        <v>45537</v>
      </c>
      <c r="B96" s="1" t="s">
        <v>56</v>
      </c>
      <c r="C96" s="1" t="s">
        <v>52</v>
      </c>
      <c r="D96" s="1" t="s">
        <v>49</v>
      </c>
      <c r="E96" s="1" t="s">
        <v>46</v>
      </c>
      <c r="F96" s="1">
        <v>4</v>
      </c>
      <c r="G96" s="1">
        <v>415.24</v>
      </c>
      <c r="H96" s="1">
        <v>1660.96</v>
      </c>
      <c r="I96" s="1">
        <v>1600.96</v>
      </c>
      <c r="J96" s="1">
        <v>60</v>
      </c>
      <c r="K96" s="1" t="s">
        <v>18</v>
      </c>
      <c r="L96" s="1" t="s">
        <v>19</v>
      </c>
      <c r="M96" s="1" t="s">
        <v>27</v>
      </c>
      <c r="N96" s="1" t="s">
        <v>21</v>
      </c>
    </row>
    <row r="97" spans="1:14">
      <c r="A97" s="2">
        <v>45321</v>
      </c>
      <c r="B97" s="1" t="s">
        <v>50</v>
      </c>
      <c r="C97" s="1" t="s">
        <v>40</v>
      </c>
      <c r="D97" s="1" t="s">
        <v>42</v>
      </c>
      <c r="E97" s="1" t="s">
        <v>17</v>
      </c>
      <c r="F97" s="1">
        <v>3</v>
      </c>
      <c r="G97" s="1">
        <v>115.83</v>
      </c>
      <c r="H97" s="1">
        <v>347.49</v>
      </c>
      <c r="I97" s="1">
        <v>281.99</v>
      </c>
      <c r="J97" s="1">
        <v>65.5</v>
      </c>
      <c r="K97" s="1" t="s">
        <v>25</v>
      </c>
      <c r="L97" s="1" t="s">
        <v>26</v>
      </c>
      <c r="M97" s="1" t="s">
        <v>34</v>
      </c>
      <c r="N97" s="1" t="s">
        <v>28</v>
      </c>
    </row>
    <row r="98" spans="1:14">
      <c r="A98" s="2">
        <v>45311</v>
      </c>
      <c r="B98" s="1" t="s">
        <v>59</v>
      </c>
      <c r="C98" s="1" t="s">
        <v>30</v>
      </c>
      <c r="D98" s="1" t="s">
        <v>42</v>
      </c>
      <c r="E98" s="1" t="s">
        <v>46</v>
      </c>
      <c r="F98" s="1">
        <v>6</v>
      </c>
      <c r="G98" s="1">
        <v>229.86</v>
      </c>
      <c r="H98" s="1">
        <v>1379.16</v>
      </c>
      <c r="I98" s="1">
        <v>1330.16</v>
      </c>
      <c r="J98" s="1">
        <v>49</v>
      </c>
      <c r="K98" s="1" t="s">
        <v>32</v>
      </c>
      <c r="L98" s="1" t="s">
        <v>19</v>
      </c>
      <c r="M98" s="1" t="s">
        <v>37</v>
      </c>
      <c r="N98" s="1" t="s">
        <v>35</v>
      </c>
    </row>
    <row r="99" spans="1:14">
      <c r="A99" s="2">
        <v>45552</v>
      </c>
      <c r="B99" s="1" t="s">
        <v>45</v>
      </c>
      <c r="C99" s="1" t="s">
        <v>44</v>
      </c>
      <c r="D99" s="1" t="s">
        <v>48</v>
      </c>
      <c r="E99" s="1" t="s">
        <v>31</v>
      </c>
      <c r="F99" s="1">
        <v>10</v>
      </c>
      <c r="G99" s="1">
        <v>98.84</v>
      </c>
      <c r="H99" s="1">
        <v>988.4</v>
      </c>
      <c r="I99" s="1">
        <v>948.4</v>
      </c>
      <c r="J99" s="1">
        <v>40</v>
      </c>
      <c r="K99" s="1" t="s">
        <v>18</v>
      </c>
      <c r="L99" s="1" t="s">
        <v>33</v>
      </c>
      <c r="M99" s="1" t="s">
        <v>20</v>
      </c>
      <c r="N99" s="1" t="s">
        <v>21</v>
      </c>
    </row>
    <row r="100" spans="1:14">
      <c r="A100" s="2">
        <v>45538</v>
      </c>
      <c r="B100" s="1" t="s">
        <v>60</v>
      </c>
      <c r="C100" s="1" t="s">
        <v>52</v>
      </c>
      <c r="D100" s="1" t="s">
        <v>48</v>
      </c>
      <c r="E100" s="1" t="s">
        <v>24</v>
      </c>
      <c r="F100" s="1">
        <v>10</v>
      </c>
      <c r="G100" s="1">
        <v>200.83</v>
      </c>
      <c r="H100" s="1">
        <v>2008.3</v>
      </c>
      <c r="I100" s="1">
        <v>1948.3</v>
      </c>
      <c r="J100" s="1">
        <v>60</v>
      </c>
      <c r="K100" s="1" t="s">
        <v>25</v>
      </c>
      <c r="L100" s="1" t="s">
        <v>26</v>
      </c>
      <c r="M100" s="1" t="s">
        <v>27</v>
      </c>
      <c r="N100" s="1" t="s">
        <v>28</v>
      </c>
    </row>
    <row r="101" spans="1:14">
      <c r="A101" s="2">
        <v>45633</v>
      </c>
      <c r="B101" s="1" t="s">
        <v>38</v>
      </c>
      <c r="C101" s="1" t="s">
        <v>15</v>
      </c>
      <c r="D101" s="1" t="s">
        <v>23</v>
      </c>
      <c r="E101" s="1" t="s">
        <v>46</v>
      </c>
      <c r="F101" s="1">
        <v>1</v>
      </c>
      <c r="G101" s="1">
        <v>310.54000000000002</v>
      </c>
      <c r="H101" s="1">
        <v>310.54000000000002</v>
      </c>
      <c r="I101" s="1">
        <v>245.04000000000002</v>
      </c>
      <c r="J101" s="1">
        <v>65.5</v>
      </c>
      <c r="K101" s="1" t="s">
        <v>32</v>
      </c>
      <c r="L101" s="1" t="s">
        <v>19</v>
      </c>
      <c r="M101" s="1" t="s">
        <v>34</v>
      </c>
      <c r="N101" s="1" t="s">
        <v>35</v>
      </c>
    </row>
    <row r="102" spans="1:14">
      <c r="A102" s="2">
        <v>45444</v>
      </c>
      <c r="B102" s="1" t="s">
        <v>39</v>
      </c>
      <c r="C102" s="1" t="s">
        <v>40</v>
      </c>
      <c r="D102" s="1" t="s">
        <v>48</v>
      </c>
      <c r="E102" s="1" t="s">
        <v>24</v>
      </c>
      <c r="F102" s="1">
        <v>8</v>
      </c>
      <c r="G102" s="1">
        <v>228.57</v>
      </c>
      <c r="H102" s="1">
        <v>1828.56</v>
      </c>
      <c r="I102" s="1">
        <v>1779.56</v>
      </c>
      <c r="J102" s="1">
        <v>49</v>
      </c>
      <c r="K102" s="1" t="s">
        <v>18</v>
      </c>
      <c r="L102" s="1" t="s">
        <v>33</v>
      </c>
      <c r="M102" s="1" t="s">
        <v>37</v>
      </c>
      <c r="N102" s="1" t="s">
        <v>21</v>
      </c>
    </row>
    <row r="103" spans="1:14">
      <c r="A103" s="2">
        <v>45532</v>
      </c>
      <c r="B103" s="1" t="s">
        <v>43</v>
      </c>
      <c r="C103" s="1" t="s">
        <v>44</v>
      </c>
      <c r="D103" s="1" t="s">
        <v>49</v>
      </c>
      <c r="E103" s="1" t="s">
        <v>31</v>
      </c>
      <c r="F103" s="1">
        <v>2</v>
      </c>
      <c r="G103" s="1">
        <v>495.03</v>
      </c>
      <c r="H103" s="1">
        <v>990.06</v>
      </c>
      <c r="I103" s="1">
        <v>950.06</v>
      </c>
      <c r="J103" s="1">
        <v>40</v>
      </c>
      <c r="K103" s="1" t="s">
        <v>25</v>
      </c>
      <c r="L103" s="1" t="s">
        <v>19</v>
      </c>
      <c r="M103" s="1" t="s">
        <v>20</v>
      </c>
      <c r="N103" s="1" t="s">
        <v>28</v>
      </c>
    </row>
    <row r="104" spans="1:14">
      <c r="A104" s="2">
        <v>45409</v>
      </c>
      <c r="B104" s="1" t="s">
        <v>59</v>
      </c>
      <c r="C104" s="1" t="s">
        <v>30</v>
      </c>
      <c r="D104" s="1" t="s">
        <v>48</v>
      </c>
      <c r="E104" s="1" t="s">
        <v>46</v>
      </c>
      <c r="F104" s="1">
        <v>7</v>
      </c>
      <c r="G104" s="1">
        <v>75.27</v>
      </c>
      <c r="H104" s="1">
        <v>526.89</v>
      </c>
      <c r="I104" s="1">
        <v>466.89</v>
      </c>
      <c r="J104" s="1">
        <v>60</v>
      </c>
      <c r="K104" s="1" t="s">
        <v>32</v>
      </c>
      <c r="L104" s="1" t="s">
        <v>26</v>
      </c>
      <c r="M104" s="1" t="s">
        <v>27</v>
      </c>
      <c r="N104" s="1" t="s">
        <v>35</v>
      </c>
    </row>
    <row r="105" spans="1:14">
      <c r="A105" s="2">
        <v>45364</v>
      </c>
      <c r="B105" s="1" t="s">
        <v>29</v>
      </c>
      <c r="C105" s="1" t="s">
        <v>30</v>
      </c>
      <c r="D105" s="1" t="s">
        <v>23</v>
      </c>
      <c r="E105" s="1" t="s">
        <v>17</v>
      </c>
      <c r="F105" s="1">
        <v>6</v>
      </c>
      <c r="G105" s="1">
        <v>156.28</v>
      </c>
      <c r="H105" s="1">
        <v>937.68</v>
      </c>
      <c r="I105" s="1">
        <v>872.18</v>
      </c>
      <c r="J105" s="1">
        <v>65.5</v>
      </c>
      <c r="K105" s="1" t="s">
        <v>18</v>
      </c>
      <c r="L105" s="1" t="s">
        <v>19</v>
      </c>
      <c r="M105" s="1" t="s">
        <v>34</v>
      </c>
      <c r="N105" s="1" t="s">
        <v>21</v>
      </c>
    </row>
    <row r="106" spans="1:14">
      <c r="A106" s="2">
        <v>45536</v>
      </c>
      <c r="B106" s="1" t="s">
        <v>39</v>
      </c>
      <c r="C106" s="1" t="s">
        <v>40</v>
      </c>
      <c r="D106" s="1" t="s">
        <v>42</v>
      </c>
      <c r="E106" s="1" t="s">
        <v>46</v>
      </c>
      <c r="F106" s="1">
        <v>5</v>
      </c>
      <c r="G106" s="1">
        <v>273.58</v>
      </c>
      <c r="H106" s="1">
        <v>1367.9</v>
      </c>
      <c r="I106" s="1">
        <v>1318.9</v>
      </c>
      <c r="J106" s="1">
        <v>49</v>
      </c>
      <c r="K106" s="1" t="s">
        <v>25</v>
      </c>
      <c r="L106" s="1" t="s">
        <v>33</v>
      </c>
      <c r="M106" s="1" t="s">
        <v>37</v>
      </c>
      <c r="N106" s="1" t="s">
        <v>28</v>
      </c>
    </row>
    <row r="107" spans="1:14">
      <c r="A107" s="2">
        <v>45395</v>
      </c>
      <c r="B107" s="1" t="s">
        <v>14</v>
      </c>
      <c r="C107" s="1" t="s">
        <v>15</v>
      </c>
      <c r="D107" s="1" t="s">
        <v>48</v>
      </c>
      <c r="E107" s="1" t="s">
        <v>24</v>
      </c>
      <c r="F107" s="1">
        <v>9</v>
      </c>
      <c r="G107" s="1">
        <v>393.82</v>
      </c>
      <c r="H107" s="1">
        <v>3544.38</v>
      </c>
      <c r="I107" s="1">
        <v>3504.38</v>
      </c>
      <c r="J107" s="1">
        <v>40</v>
      </c>
      <c r="K107" s="1" t="s">
        <v>32</v>
      </c>
      <c r="L107" s="1" t="s">
        <v>19</v>
      </c>
      <c r="M107" s="1" t="s">
        <v>20</v>
      </c>
      <c r="N107" s="1" t="s">
        <v>35</v>
      </c>
    </row>
    <row r="108" spans="1:14">
      <c r="A108" s="2">
        <v>45489</v>
      </c>
      <c r="B108" s="1" t="s">
        <v>47</v>
      </c>
      <c r="C108" s="1" t="s">
        <v>44</v>
      </c>
      <c r="D108" s="1" t="s">
        <v>49</v>
      </c>
      <c r="E108" s="1" t="s">
        <v>31</v>
      </c>
      <c r="F108" s="1">
        <v>5</v>
      </c>
      <c r="G108" s="1">
        <v>439.15</v>
      </c>
      <c r="H108" s="1">
        <v>2195.75</v>
      </c>
      <c r="I108" s="1">
        <v>2135.75</v>
      </c>
      <c r="J108" s="1">
        <v>60</v>
      </c>
      <c r="K108" s="1" t="s">
        <v>18</v>
      </c>
      <c r="L108" s="1" t="s">
        <v>26</v>
      </c>
      <c r="M108" s="1" t="s">
        <v>27</v>
      </c>
      <c r="N108" s="1" t="s">
        <v>21</v>
      </c>
    </row>
    <row r="109" spans="1:14">
      <c r="A109" s="2">
        <v>45314</v>
      </c>
      <c r="B109" s="1" t="s">
        <v>47</v>
      </c>
      <c r="C109" s="1" t="s">
        <v>44</v>
      </c>
      <c r="D109" s="1" t="s">
        <v>49</v>
      </c>
      <c r="E109" s="1" t="s">
        <v>31</v>
      </c>
      <c r="F109" s="1">
        <v>5</v>
      </c>
      <c r="G109" s="1">
        <v>417.04</v>
      </c>
      <c r="H109" s="1">
        <v>2085.1999999999998</v>
      </c>
      <c r="I109" s="1">
        <v>2019.6999999999998</v>
      </c>
      <c r="J109" s="1">
        <v>65.5</v>
      </c>
      <c r="K109" s="1" t="s">
        <v>25</v>
      </c>
      <c r="L109" s="1" t="s">
        <v>19</v>
      </c>
      <c r="M109" s="1" t="s">
        <v>34</v>
      </c>
      <c r="N109" s="1" t="s">
        <v>28</v>
      </c>
    </row>
    <row r="110" spans="1:14">
      <c r="A110" s="2">
        <v>45318</v>
      </c>
      <c r="B110" s="1" t="s">
        <v>47</v>
      </c>
      <c r="C110" s="1" t="s">
        <v>44</v>
      </c>
      <c r="D110" s="1" t="s">
        <v>42</v>
      </c>
      <c r="E110" s="1" t="s">
        <v>24</v>
      </c>
      <c r="F110" s="1">
        <v>7</v>
      </c>
      <c r="G110" s="1">
        <v>178.61</v>
      </c>
      <c r="H110" s="1">
        <v>1250.27</v>
      </c>
      <c r="I110" s="1">
        <v>1201.27</v>
      </c>
      <c r="J110" s="1">
        <v>49</v>
      </c>
      <c r="K110" s="1" t="s">
        <v>32</v>
      </c>
      <c r="L110" s="1" t="s">
        <v>33</v>
      </c>
      <c r="M110" s="1" t="s">
        <v>37</v>
      </c>
      <c r="N110" s="1" t="s">
        <v>35</v>
      </c>
    </row>
    <row r="111" spans="1:14">
      <c r="A111" s="2">
        <v>45466</v>
      </c>
      <c r="B111" s="1" t="s">
        <v>56</v>
      </c>
      <c r="C111" s="1" t="s">
        <v>52</v>
      </c>
      <c r="D111" s="1" t="s">
        <v>42</v>
      </c>
      <c r="E111" s="1" t="s">
        <v>17</v>
      </c>
      <c r="F111" s="1">
        <v>7</v>
      </c>
      <c r="G111" s="1">
        <v>161.06</v>
      </c>
      <c r="H111" s="1">
        <v>1127.42</v>
      </c>
      <c r="I111" s="1">
        <v>1087.42</v>
      </c>
      <c r="J111" s="1">
        <v>40</v>
      </c>
      <c r="K111" s="1" t="s">
        <v>18</v>
      </c>
      <c r="L111" s="1" t="s">
        <v>19</v>
      </c>
      <c r="M111" s="1" t="s">
        <v>20</v>
      </c>
      <c r="N111" s="1" t="s">
        <v>21</v>
      </c>
    </row>
    <row r="112" spans="1:14">
      <c r="A112" s="2">
        <v>45627</v>
      </c>
      <c r="B112" s="1" t="s">
        <v>45</v>
      </c>
      <c r="C112" s="1" t="s">
        <v>44</v>
      </c>
      <c r="D112" s="1" t="s">
        <v>23</v>
      </c>
      <c r="E112" s="1" t="s">
        <v>46</v>
      </c>
      <c r="F112" s="1">
        <v>4</v>
      </c>
      <c r="G112" s="1">
        <v>23.62</v>
      </c>
      <c r="H112" s="1">
        <v>94.48</v>
      </c>
      <c r="I112" s="1">
        <v>34.480000000000004</v>
      </c>
      <c r="J112" s="1">
        <v>60</v>
      </c>
      <c r="K112" s="1" t="s">
        <v>25</v>
      </c>
      <c r="L112" s="1" t="s">
        <v>26</v>
      </c>
      <c r="M112" s="1" t="s">
        <v>27</v>
      </c>
      <c r="N112" s="1" t="s">
        <v>28</v>
      </c>
    </row>
    <row r="113" spans="1:14">
      <c r="A113" s="2">
        <v>45373</v>
      </c>
      <c r="B113" s="1" t="s">
        <v>39</v>
      </c>
      <c r="C113" s="1" t="s">
        <v>40</v>
      </c>
      <c r="D113" s="1" t="s">
        <v>16</v>
      </c>
      <c r="E113" s="1" t="s">
        <v>24</v>
      </c>
      <c r="F113" s="1">
        <v>1</v>
      </c>
      <c r="G113" s="1">
        <v>340.59</v>
      </c>
      <c r="H113" s="1">
        <v>340.59</v>
      </c>
      <c r="I113" s="1">
        <v>275.08999999999997</v>
      </c>
      <c r="J113" s="1">
        <v>65.5</v>
      </c>
      <c r="K113" s="1" t="s">
        <v>32</v>
      </c>
      <c r="L113" s="1" t="s">
        <v>33</v>
      </c>
      <c r="M113" s="1" t="s">
        <v>34</v>
      </c>
      <c r="N113" s="1" t="s">
        <v>35</v>
      </c>
    </row>
    <row r="114" spans="1:14">
      <c r="A114" s="2">
        <v>45389</v>
      </c>
      <c r="B114" s="1" t="s">
        <v>53</v>
      </c>
      <c r="C114" s="1" t="s">
        <v>40</v>
      </c>
      <c r="D114" s="1" t="s">
        <v>16</v>
      </c>
      <c r="E114" s="1" t="s">
        <v>17</v>
      </c>
      <c r="F114" s="1">
        <v>2</v>
      </c>
      <c r="G114" s="1">
        <v>362.31</v>
      </c>
      <c r="H114" s="1">
        <v>724.62</v>
      </c>
      <c r="I114" s="1">
        <v>675.62</v>
      </c>
      <c r="J114" s="1">
        <v>49</v>
      </c>
      <c r="K114" s="1" t="s">
        <v>18</v>
      </c>
      <c r="L114" s="1" t="s">
        <v>19</v>
      </c>
      <c r="M114" s="1" t="s">
        <v>37</v>
      </c>
      <c r="N114" s="1" t="s">
        <v>21</v>
      </c>
    </row>
    <row r="115" spans="1:14">
      <c r="A115" s="2">
        <v>45380</v>
      </c>
      <c r="B115" s="1" t="s">
        <v>55</v>
      </c>
      <c r="C115" s="1" t="s">
        <v>44</v>
      </c>
      <c r="D115" s="1" t="s">
        <v>42</v>
      </c>
      <c r="E115" s="1" t="s">
        <v>31</v>
      </c>
      <c r="F115" s="1">
        <v>8</v>
      </c>
      <c r="G115" s="1">
        <v>418.71</v>
      </c>
      <c r="H115" s="1">
        <v>3349.68</v>
      </c>
      <c r="I115" s="1">
        <v>3309.68</v>
      </c>
      <c r="J115" s="1">
        <v>40</v>
      </c>
      <c r="K115" s="1" t="s">
        <v>25</v>
      </c>
      <c r="L115" s="1" t="s">
        <v>26</v>
      </c>
      <c r="M115" s="1" t="s">
        <v>20</v>
      </c>
      <c r="N115" s="1" t="s">
        <v>28</v>
      </c>
    </row>
    <row r="116" spans="1:14">
      <c r="A116" s="2">
        <v>45304</v>
      </c>
      <c r="B116" s="1" t="s">
        <v>29</v>
      </c>
      <c r="C116" s="1" t="s">
        <v>30</v>
      </c>
      <c r="D116" s="1" t="s">
        <v>16</v>
      </c>
      <c r="E116" s="1" t="s">
        <v>46</v>
      </c>
      <c r="F116" s="1">
        <v>6</v>
      </c>
      <c r="G116" s="1">
        <v>111.13</v>
      </c>
      <c r="H116" s="1">
        <v>666.78</v>
      </c>
      <c r="I116" s="1">
        <v>606.78</v>
      </c>
      <c r="J116" s="1">
        <v>60</v>
      </c>
      <c r="K116" s="1" t="s">
        <v>32</v>
      </c>
      <c r="L116" s="1" t="s">
        <v>19</v>
      </c>
      <c r="M116" s="1" t="s">
        <v>27</v>
      </c>
      <c r="N116" s="1" t="s">
        <v>35</v>
      </c>
    </row>
    <row r="117" spans="1:14">
      <c r="A117" s="2">
        <v>45636</v>
      </c>
      <c r="B117" s="1" t="s">
        <v>55</v>
      </c>
      <c r="C117" s="1" t="s">
        <v>44</v>
      </c>
      <c r="D117" s="1" t="s">
        <v>42</v>
      </c>
      <c r="E117" s="1" t="s">
        <v>31</v>
      </c>
      <c r="F117" s="1">
        <v>9</v>
      </c>
      <c r="G117" s="1">
        <v>484.72</v>
      </c>
      <c r="H117" s="1">
        <v>4362.4799999999996</v>
      </c>
      <c r="I117" s="1">
        <v>4296.9799999999996</v>
      </c>
      <c r="J117" s="1">
        <v>65.5</v>
      </c>
      <c r="K117" s="1" t="s">
        <v>18</v>
      </c>
      <c r="L117" s="1" t="s">
        <v>19</v>
      </c>
      <c r="M117" s="1" t="s">
        <v>34</v>
      </c>
      <c r="N117" s="1" t="s">
        <v>21</v>
      </c>
    </row>
    <row r="118" spans="1:14">
      <c r="A118" s="2">
        <v>45605</v>
      </c>
      <c r="B118" s="1" t="s">
        <v>41</v>
      </c>
      <c r="C118" s="1" t="s">
        <v>30</v>
      </c>
      <c r="D118" s="1" t="s">
        <v>42</v>
      </c>
      <c r="E118" s="1" t="s">
        <v>24</v>
      </c>
      <c r="F118" s="1">
        <v>1</v>
      </c>
      <c r="G118" s="1">
        <v>67.53</v>
      </c>
      <c r="H118" s="1">
        <v>67.53</v>
      </c>
      <c r="I118" s="1">
        <v>18.53</v>
      </c>
      <c r="J118" s="1">
        <v>49</v>
      </c>
      <c r="K118" s="1" t="s">
        <v>25</v>
      </c>
      <c r="L118" s="1" t="s">
        <v>26</v>
      </c>
      <c r="M118" s="1" t="s">
        <v>37</v>
      </c>
      <c r="N118" s="1" t="s">
        <v>28</v>
      </c>
    </row>
    <row r="119" spans="1:14">
      <c r="A119" s="2">
        <v>45380</v>
      </c>
      <c r="B119" s="1" t="s">
        <v>54</v>
      </c>
      <c r="C119" s="1" t="s">
        <v>40</v>
      </c>
      <c r="D119" s="1" t="s">
        <v>42</v>
      </c>
      <c r="E119" s="1" t="s">
        <v>24</v>
      </c>
      <c r="F119" s="1">
        <v>2</v>
      </c>
      <c r="G119" s="1">
        <v>368.03</v>
      </c>
      <c r="H119" s="1">
        <v>736.06</v>
      </c>
      <c r="I119" s="1">
        <v>696.06</v>
      </c>
      <c r="J119" s="1">
        <v>40</v>
      </c>
      <c r="K119" s="1" t="s">
        <v>32</v>
      </c>
      <c r="L119" s="1" t="s">
        <v>19</v>
      </c>
      <c r="M119" s="1" t="s">
        <v>20</v>
      </c>
      <c r="N119" s="1" t="s">
        <v>35</v>
      </c>
    </row>
    <row r="120" spans="1:14">
      <c r="A120" s="2">
        <v>45372</v>
      </c>
      <c r="B120" s="1" t="s">
        <v>38</v>
      </c>
      <c r="C120" s="1" t="s">
        <v>15</v>
      </c>
      <c r="D120" s="1" t="s">
        <v>49</v>
      </c>
      <c r="E120" s="1" t="s">
        <v>24</v>
      </c>
      <c r="F120" s="1">
        <v>1</v>
      </c>
      <c r="G120" s="1">
        <v>372.87</v>
      </c>
      <c r="H120" s="1">
        <v>372.87</v>
      </c>
      <c r="I120" s="1">
        <v>312.87</v>
      </c>
      <c r="J120" s="1">
        <v>60</v>
      </c>
      <c r="K120" s="1" t="s">
        <v>18</v>
      </c>
      <c r="L120" s="1" t="s">
        <v>33</v>
      </c>
      <c r="M120" s="1" t="s">
        <v>27</v>
      </c>
      <c r="N120" s="1" t="s">
        <v>21</v>
      </c>
    </row>
    <row r="121" spans="1:14">
      <c r="A121" s="2">
        <v>45329</v>
      </c>
      <c r="B121" s="1" t="s">
        <v>14</v>
      </c>
      <c r="C121" s="1" t="s">
        <v>15</v>
      </c>
      <c r="D121" s="1" t="s">
        <v>42</v>
      </c>
      <c r="E121" s="1" t="s">
        <v>46</v>
      </c>
      <c r="F121" s="1">
        <v>10</v>
      </c>
      <c r="G121" s="1">
        <v>51.96</v>
      </c>
      <c r="H121" s="1">
        <v>519.6</v>
      </c>
      <c r="I121" s="1">
        <v>454.1</v>
      </c>
      <c r="J121" s="1">
        <v>65.5</v>
      </c>
      <c r="K121" s="1" t="s">
        <v>25</v>
      </c>
      <c r="L121" s="1" t="s">
        <v>26</v>
      </c>
      <c r="M121" s="1" t="s">
        <v>34</v>
      </c>
      <c r="N121" s="1" t="s">
        <v>28</v>
      </c>
    </row>
    <row r="122" spans="1:14">
      <c r="A122" s="2">
        <v>45449</v>
      </c>
      <c r="B122" s="1" t="s">
        <v>56</v>
      </c>
      <c r="C122" s="1" t="s">
        <v>52</v>
      </c>
      <c r="D122" s="1" t="s">
        <v>48</v>
      </c>
      <c r="E122" s="1" t="s">
        <v>24</v>
      </c>
      <c r="F122" s="1">
        <v>8</v>
      </c>
      <c r="G122" s="1">
        <v>434.36</v>
      </c>
      <c r="H122" s="1">
        <v>3474.88</v>
      </c>
      <c r="I122" s="1">
        <v>3425.88</v>
      </c>
      <c r="J122" s="1">
        <v>49</v>
      </c>
      <c r="K122" s="1" t="s">
        <v>32</v>
      </c>
      <c r="L122" s="1" t="s">
        <v>19</v>
      </c>
      <c r="M122" s="1" t="s">
        <v>37</v>
      </c>
      <c r="N122" s="1" t="s">
        <v>35</v>
      </c>
    </row>
    <row r="123" spans="1:14">
      <c r="A123" s="2">
        <v>45423</v>
      </c>
      <c r="B123" s="1" t="s">
        <v>57</v>
      </c>
      <c r="C123" s="1" t="s">
        <v>30</v>
      </c>
      <c r="D123" s="1" t="s">
        <v>23</v>
      </c>
      <c r="E123" s="1" t="s">
        <v>31</v>
      </c>
      <c r="F123" s="1">
        <v>3</v>
      </c>
      <c r="G123" s="1">
        <v>400.96</v>
      </c>
      <c r="H123" s="1">
        <v>1202.8800000000001</v>
      </c>
      <c r="I123" s="1">
        <v>1162.8800000000001</v>
      </c>
      <c r="J123" s="1">
        <v>40</v>
      </c>
      <c r="K123" s="1" t="s">
        <v>18</v>
      </c>
      <c r="L123" s="1" t="s">
        <v>26</v>
      </c>
      <c r="M123" s="1" t="s">
        <v>20</v>
      </c>
      <c r="N123" s="1" t="s">
        <v>21</v>
      </c>
    </row>
    <row r="124" spans="1:14">
      <c r="A124" s="2">
        <v>45389</v>
      </c>
      <c r="B124" s="1" t="s">
        <v>56</v>
      </c>
      <c r="C124" s="1" t="s">
        <v>52</v>
      </c>
      <c r="D124" s="1" t="s">
        <v>49</v>
      </c>
      <c r="E124" s="1" t="s">
        <v>24</v>
      </c>
      <c r="F124" s="1">
        <v>1</v>
      </c>
      <c r="G124" s="1">
        <v>55.02</v>
      </c>
      <c r="H124" s="1">
        <v>55.02</v>
      </c>
      <c r="I124" s="1">
        <v>-4.9799999999999969</v>
      </c>
      <c r="J124" s="1">
        <v>60</v>
      </c>
      <c r="K124" s="1" t="s">
        <v>25</v>
      </c>
      <c r="L124" s="1" t="s">
        <v>19</v>
      </c>
      <c r="M124" s="1" t="s">
        <v>27</v>
      </c>
      <c r="N124" s="1" t="s">
        <v>28</v>
      </c>
    </row>
    <row r="125" spans="1:14">
      <c r="A125" s="2">
        <v>45595</v>
      </c>
      <c r="B125" s="1" t="s">
        <v>53</v>
      </c>
      <c r="C125" s="1" t="s">
        <v>40</v>
      </c>
      <c r="D125" s="1" t="s">
        <v>16</v>
      </c>
      <c r="E125" s="1" t="s">
        <v>31</v>
      </c>
      <c r="F125" s="1">
        <v>5</v>
      </c>
      <c r="G125" s="1">
        <v>187.23</v>
      </c>
      <c r="H125" s="1">
        <v>936.15</v>
      </c>
      <c r="I125" s="1">
        <v>870.65</v>
      </c>
      <c r="J125" s="1">
        <v>65.5</v>
      </c>
      <c r="K125" s="1" t="s">
        <v>32</v>
      </c>
      <c r="L125" s="1" t="s">
        <v>19</v>
      </c>
      <c r="M125" s="1" t="s">
        <v>34</v>
      </c>
      <c r="N125" s="1" t="s">
        <v>35</v>
      </c>
    </row>
    <row r="126" spans="1:14">
      <c r="A126" s="2">
        <v>45346</v>
      </c>
      <c r="B126" s="1" t="s">
        <v>54</v>
      </c>
      <c r="C126" s="1" t="s">
        <v>40</v>
      </c>
      <c r="D126" s="1" t="s">
        <v>48</v>
      </c>
      <c r="E126" s="1" t="s">
        <v>24</v>
      </c>
      <c r="F126" s="1">
        <v>9</v>
      </c>
      <c r="G126" s="1">
        <v>202.72</v>
      </c>
      <c r="H126" s="1">
        <v>1824.48</v>
      </c>
      <c r="I126" s="1">
        <v>1775.48</v>
      </c>
      <c r="J126" s="1">
        <v>49</v>
      </c>
      <c r="K126" s="1" t="s">
        <v>18</v>
      </c>
      <c r="L126" s="1" t="s">
        <v>26</v>
      </c>
      <c r="M126" s="1" t="s">
        <v>37</v>
      </c>
      <c r="N126" s="1" t="s">
        <v>21</v>
      </c>
    </row>
    <row r="127" spans="1:14">
      <c r="A127" s="2">
        <v>45600</v>
      </c>
      <c r="B127" s="1" t="s">
        <v>54</v>
      </c>
      <c r="C127" s="1" t="s">
        <v>40</v>
      </c>
      <c r="D127" s="1" t="s">
        <v>16</v>
      </c>
      <c r="E127" s="1" t="s">
        <v>31</v>
      </c>
      <c r="F127" s="1">
        <v>3</v>
      </c>
      <c r="G127" s="1">
        <v>276.01</v>
      </c>
      <c r="H127" s="1">
        <v>828.03</v>
      </c>
      <c r="I127" s="1">
        <v>788.03</v>
      </c>
      <c r="J127" s="1">
        <v>40</v>
      </c>
      <c r="K127" s="1" t="s">
        <v>25</v>
      </c>
      <c r="L127" s="1" t="s">
        <v>33</v>
      </c>
      <c r="M127" s="1" t="s">
        <v>20</v>
      </c>
      <c r="N127" s="1" t="s">
        <v>28</v>
      </c>
    </row>
    <row r="128" spans="1:14">
      <c r="A128" s="2">
        <v>45305</v>
      </c>
      <c r="B128" s="1" t="s">
        <v>45</v>
      </c>
      <c r="C128" s="1" t="s">
        <v>44</v>
      </c>
      <c r="D128" s="1" t="s">
        <v>49</v>
      </c>
      <c r="E128" s="1" t="s">
        <v>24</v>
      </c>
      <c r="F128" s="1">
        <v>10</v>
      </c>
      <c r="G128" s="1">
        <v>281.43</v>
      </c>
      <c r="H128" s="1">
        <v>2814.3</v>
      </c>
      <c r="I128" s="1">
        <v>2754.3</v>
      </c>
      <c r="J128" s="1">
        <v>60</v>
      </c>
      <c r="K128" s="1" t="s">
        <v>32</v>
      </c>
      <c r="L128" s="1" t="s">
        <v>19</v>
      </c>
      <c r="M128" s="1" t="s">
        <v>27</v>
      </c>
      <c r="N128" s="1" t="s">
        <v>35</v>
      </c>
    </row>
    <row r="129" spans="1:14">
      <c r="A129" s="2">
        <v>45514</v>
      </c>
      <c r="B129" s="1" t="s">
        <v>56</v>
      </c>
      <c r="C129" s="1" t="s">
        <v>52</v>
      </c>
      <c r="D129" s="1" t="s">
        <v>48</v>
      </c>
      <c r="E129" s="1" t="s">
        <v>31</v>
      </c>
      <c r="F129" s="1">
        <v>7</v>
      </c>
      <c r="G129" s="1">
        <v>483.02</v>
      </c>
      <c r="H129" s="1">
        <v>3381.14</v>
      </c>
      <c r="I129" s="1">
        <v>3315.64</v>
      </c>
      <c r="J129" s="1">
        <v>65.5</v>
      </c>
      <c r="K129" s="1" t="s">
        <v>18</v>
      </c>
      <c r="L129" s="1" t="s">
        <v>26</v>
      </c>
      <c r="M129" s="1" t="s">
        <v>34</v>
      </c>
      <c r="N129" s="1" t="s">
        <v>21</v>
      </c>
    </row>
    <row r="130" spans="1:14">
      <c r="A130" s="2">
        <v>45367</v>
      </c>
      <c r="B130" s="1" t="s">
        <v>55</v>
      </c>
      <c r="C130" s="1" t="s">
        <v>44</v>
      </c>
      <c r="D130" s="1" t="s">
        <v>48</v>
      </c>
      <c r="E130" s="1" t="s">
        <v>17</v>
      </c>
      <c r="F130" s="1">
        <v>10</v>
      </c>
      <c r="G130" s="1">
        <v>84.68</v>
      </c>
      <c r="H130" s="1">
        <v>846.8</v>
      </c>
      <c r="I130" s="1">
        <v>797.8</v>
      </c>
      <c r="J130" s="1">
        <v>49</v>
      </c>
      <c r="K130" s="1" t="s">
        <v>25</v>
      </c>
      <c r="L130" s="1" t="s">
        <v>19</v>
      </c>
      <c r="M130" s="1" t="s">
        <v>37</v>
      </c>
      <c r="N130" s="1" t="s">
        <v>28</v>
      </c>
    </row>
    <row r="131" spans="1:14">
      <c r="A131" s="2">
        <v>45462</v>
      </c>
      <c r="B131" s="1" t="s">
        <v>39</v>
      </c>
      <c r="C131" s="1" t="s">
        <v>40</v>
      </c>
      <c r="D131" s="1" t="s">
        <v>16</v>
      </c>
      <c r="E131" s="1" t="s">
        <v>46</v>
      </c>
      <c r="F131" s="1">
        <v>3</v>
      </c>
      <c r="G131" s="1">
        <v>306.7</v>
      </c>
      <c r="H131" s="1">
        <v>920.1</v>
      </c>
      <c r="I131" s="1">
        <v>880.1</v>
      </c>
      <c r="J131" s="1">
        <v>40</v>
      </c>
      <c r="K131" s="1" t="s">
        <v>32</v>
      </c>
      <c r="L131" s="1" t="s">
        <v>19</v>
      </c>
      <c r="M131" s="1" t="s">
        <v>20</v>
      </c>
      <c r="N131" s="1" t="s">
        <v>35</v>
      </c>
    </row>
    <row r="132" spans="1:14">
      <c r="A132" s="2">
        <v>45452</v>
      </c>
      <c r="B132" s="1" t="s">
        <v>39</v>
      </c>
      <c r="C132" s="1" t="s">
        <v>40</v>
      </c>
      <c r="D132" s="1" t="s">
        <v>48</v>
      </c>
      <c r="E132" s="1" t="s">
        <v>31</v>
      </c>
      <c r="F132" s="1">
        <v>2</v>
      </c>
      <c r="G132" s="1">
        <v>68.94</v>
      </c>
      <c r="H132" s="1">
        <v>137.88</v>
      </c>
      <c r="I132" s="1">
        <v>77.88</v>
      </c>
      <c r="J132" s="1">
        <v>60</v>
      </c>
      <c r="K132" s="1" t="s">
        <v>18</v>
      </c>
      <c r="L132" s="1" t="s">
        <v>33</v>
      </c>
      <c r="M132" s="1" t="s">
        <v>27</v>
      </c>
      <c r="N132" s="1" t="s">
        <v>21</v>
      </c>
    </row>
    <row r="133" spans="1:14">
      <c r="A133" s="2">
        <v>45431</v>
      </c>
      <c r="B133" s="1" t="s">
        <v>50</v>
      </c>
      <c r="C133" s="1" t="s">
        <v>40</v>
      </c>
      <c r="D133" s="1" t="s">
        <v>16</v>
      </c>
      <c r="E133" s="1" t="s">
        <v>46</v>
      </c>
      <c r="F133" s="1">
        <v>7</v>
      </c>
      <c r="G133" s="1">
        <v>483.1</v>
      </c>
      <c r="H133" s="1">
        <v>3381.7</v>
      </c>
      <c r="I133" s="1">
        <v>3316.2</v>
      </c>
      <c r="J133" s="1">
        <v>65.5</v>
      </c>
      <c r="K133" s="1" t="s">
        <v>25</v>
      </c>
      <c r="L133" s="1" t="s">
        <v>19</v>
      </c>
      <c r="M133" s="1" t="s">
        <v>34</v>
      </c>
      <c r="N133" s="1" t="s">
        <v>28</v>
      </c>
    </row>
    <row r="134" spans="1:14">
      <c r="A134" s="2">
        <v>45412</v>
      </c>
      <c r="B134" s="1" t="s">
        <v>56</v>
      </c>
      <c r="C134" s="1" t="s">
        <v>52</v>
      </c>
      <c r="D134" s="1" t="s">
        <v>48</v>
      </c>
      <c r="E134" s="1" t="s">
        <v>24</v>
      </c>
      <c r="F134" s="1">
        <v>2</v>
      </c>
      <c r="G134" s="1">
        <v>439.62</v>
      </c>
      <c r="H134" s="1">
        <v>879.24</v>
      </c>
      <c r="I134" s="1">
        <v>830.24</v>
      </c>
      <c r="J134" s="1">
        <v>49</v>
      </c>
      <c r="K134" s="1" t="s">
        <v>32</v>
      </c>
      <c r="L134" s="1" t="s">
        <v>26</v>
      </c>
      <c r="M134" s="1" t="s">
        <v>37</v>
      </c>
      <c r="N134" s="1" t="s">
        <v>35</v>
      </c>
    </row>
    <row r="135" spans="1:14">
      <c r="A135" s="2">
        <v>45399</v>
      </c>
      <c r="B135" s="1" t="s">
        <v>55</v>
      </c>
      <c r="C135" s="1" t="s">
        <v>44</v>
      </c>
      <c r="D135" s="1" t="s">
        <v>49</v>
      </c>
      <c r="E135" s="1" t="s">
        <v>46</v>
      </c>
      <c r="F135" s="1">
        <v>9</v>
      </c>
      <c r="G135" s="1">
        <v>153.18</v>
      </c>
      <c r="H135" s="1">
        <v>1378.62</v>
      </c>
      <c r="I135" s="1">
        <v>1338.62</v>
      </c>
      <c r="J135" s="1">
        <v>40</v>
      </c>
      <c r="K135" s="1" t="s">
        <v>18</v>
      </c>
      <c r="L135" s="1" t="s">
        <v>19</v>
      </c>
      <c r="M135" s="1" t="s">
        <v>20</v>
      </c>
      <c r="N135" s="1" t="s">
        <v>21</v>
      </c>
    </row>
    <row r="136" spans="1:14">
      <c r="A136" s="2">
        <v>45462</v>
      </c>
      <c r="B136" s="1" t="s">
        <v>45</v>
      </c>
      <c r="C136" s="1" t="s">
        <v>44</v>
      </c>
      <c r="D136" s="1" t="s">
        <v>48</v>
      </c>
      <c r="E136" s="1" t="s">
        <v>17</v>
      </c>
      <c r="F136" s="1">
        <v>5</v>
      </c>
      <c r="G136" s="1">
        <v>51.53</v>
      </c>
      <c r="H136" s="1">
        <v>257.64999999999998</v>
      </c>
      <c r="I136" s="1">
        <v>197.64999999999998</v>
      </c>
      <c r="J136" s="1">
        <v>60</v>
      </c>
      <c r="K136" s="1" t="s">
        <v>25</v>
      </c>
      <c r="L136" s="1" t="s">
        <v>19</v>
      </c>
      <c r="M136" s="1" t="s">
        <v>27</v>
      </c>
      <c r="N136" s="1" t="s">
        <v>28</v>
      </c>
    </row>
    <row r="137" spans="1:14">
      <c r="A137" s="2">
        <v>45483</v>
      </c>
      <c r="B137" s="1" t="s">
        <v>41</v>
      </c>
      <c r="C137" s="1" t="s">
        <v>30</v>
      </c>
      <c r="D137" s="1" t="s">
        <v>42</v>
      </c>
      <c r="E137" s="1" t="s">
        <v>46</v>
      </c>
      <c r="F137" s="1">
        <v>4</v>
      </c>
      <c r="G137" s="1">
        <v>231.62</v>
      </c>
      <c r="H137" s="1">
        <v>926.48</v>
      </c>
      <c r="I137" s="1">
        <v>860.98</v>
      </c>
      <c r="J137" s="1">
        <v>65.5</v>
      </c>
      <c r="K137" s="1" t="s">
        <v>32</v>
      </c>
      <c r="L137" s="1" t="s">
        <v>26</v>
      </c>
      <c r="M137" s="1" t="s">
        <v>34</v>
      </c>
      <c r="N137" s="1" t="s">
        <v>35</v>
      </c>
    </row>
    <row r="138" spans="1:14">
      <c r="A138" s="2">
        <v>45395</v>
      </c>
      <c r="B138" s="1" t="s">
        <v>47</v>
      </c>
      <c r="C138" s="1" t="s">
        <v>44</v>
      </c>
      <c r="D138" s="1" t="s">
        <v>48</v>
      </c>
      <c r="E138" s="1" t="s">
        <v>31</v>
      </c>
      <c r="F138" s="1">
        <v>5</v>
      </c>
      <c r="G138" s="1">
        <v>303.83999999999997</v>
      </c>
      <c r="H138" s="1">
        <v>1519.2</v>
      </c>
      <c r="I138" s="1">
        <v>1470.2</v>
      </c>
      <c r="J138" s="1">
        <v>49</v>
      </c>
      <c r="K138" s="1" t="s">
        <v>18</v>
      </c>
      <c r="L138" s="1" t="s">
        <v>33</v>
      </c>
      <c r="M138" s="1" t="s">
        <v>37</v>
      </c>
      <c r="N138" s="1" t="s">
        <v>21</v>
      </c>
    </row>
    <row r="139" spans="1:14">
      <c r="A139" s="2">
        <v>45313</v>
      </c>
      <c r="B139" s="1" t="s">
        <v>47</v>
      </c>
      <c r="C139" s="1" t="s">
        <v>44</v>
      </c>
      <c r="D139" s="1" t="s">
        <v>49</v>
      </c>
      <c r="E139" s="1" t="s">
        <v>46</v>
      </c>
      <c r="F139" s="1">
        <v>9</v>
      </c>
      <c r="G139" s="1">
        <v>374.31</v>
      </c>
      <c r="H139" s="1">
        <v>3368.79</v>
      </c>
      <c r="I139" s="1">
        <v>3328.79</v>
      </c>
      <c r="J139" s="1">
        <v>40</v>
      </c>
      <c r="K139" s="1" t="s">
        <v>25</v>
      </c>
      <c r="L139" s="1" t="s">
        <v>19</v>
      </c>
      <c r="M139" s="1" t="s">
        <v>20</v>
      </c>
      <c r="N139" s="1" t="s">
        <v>28</v>
      </c>
    </row>
    <row r="140" spans="1:14">
      <c r="A140" s="2">
        <v>45579</v>
      </c>
      <c r="B140" s="1" t="s">
        <v>39</v>
      </c>
      <c r="C140" s="1" t="s">
        <v>40</v>
      </c>
      <c r="D140" s="1" t="s">
        <v>49</v>
      </c>
      <c r="E140" s="1" t="s">
        <v>24</v>
      </c>
      <c r="F140" s="1">
        <v>5</v>
      </c>
      <c r="G140" s="1">
        <v>158.87</v>
      </c>
      <c r="H140" s="1">
        <v>794.35</v>
      </c>
      <c r="I140" s="1">
        <v>734.35</v>
      </c>
      <c r="J140" s="1">
        <v>60</v>
      </c>
      <c r="K140" s="1" t="s">
        <v>32</v>
      </c>
      <c r="L140" s="1" t="s">
        <v>19</v>
      </c>
      <c r="M140" s="1" t="s">
        <v>27</v>
      </c>
      <c r="N140" s="1" t="s">
        <v>35</v>
      </c>
    </row>
    <row r="141" spans="1:14">
      <c r="A141" s="2">
        <v>45544</v>
      </c>
      <c r="B141" s="1" t="s">
        <v>59</v>
      </c>
      <c r="C141" s="1" t="s">
        <v>30</v>
      </c>
      <c r="D141" s="1" t="s">
        <v>49</v>
      </c>
      <c r="E141" s="1" t="s">
        <v>46</v>
      </c>
      <c r="F141" s="1">
        <v>3</v>
      </c>
      <c r="G141" s="1">
        <v>174.34</v>
      </c>
      <c r="H141" s="1">
        <v>523.02</v>
      </c>
      <c r="I141" s="1">
        <v>457.52</v>
      </c>
      <c r="J141" s="1">
        <v>65.5</v>
      </c>
      <c r="K141" s="1" t="s">
        <v>18</v>
      </c>
      <c r="L141" s="1" t="s">
        <v>19</v>
      </c>
      <c r="M141" s="1" t="s">
        <v>34</v>
      </c>
      <c r="N141" s="1" t="s">
        <v>21</v>
      </c>
    </row>
    <row r="142" spans="1:14">
      <c r="A142" s="2">
        <v>45438</v>
      </c>
      <c r="B142" s="1" t="s">
        <v>57</v>
      </c>
      <c r="C142" s="1" t="s">
        <v>30</v>
      </c>
      <c r="D142" s="1" t="s">
        <v>23</v>
      </c>
      <c r="E142" s="1" t="s">
        <v>46</v>
      </c>
      <c r="F142" s="1">
        <v>6</v>
      </c>
      <c r="G142" s="1">
        <v>237.96</v>
      </c>
      <c r="H142" s="1">
        <v>1427.76</v>
      </c>
      <c r="I142" s="1">
        <v>1378.76</v>
      </c>
      <c r="J142" s="1">
        <v>49</v>
      </c>
      <c r="K142" s="1" t="s">
        <v>25</v>
      </c>
      <c r="L142" s="1" t="s">
        <v>26</v>
      </c>
      <c r="M142" s="1" t="s">
        <v>37</v>
      </c>
      <c r="N142" s="1" t="s">
        <v>28</v>
      </c>
    </row>
    <row r="143" spans="1:14">
      <c r="A143" s="2">
        <v>45578</v>
      </c>
      <c r="B143" s="1" t="s">
        <v>41</v>
      </c>
      <c r="C143" s="1" t="s">
        <v>30</v>
      </c>
      <c r="D143" s="1" t="s">
        <v>16</v>
      </c>
      <c r="E143" s="1" t="s">
        <v>17</v>
      </c>
      <c r="F143" s="1">
        <v>1</v>
      </c>
      <c r="G143" s="1">
        <v>347.92</v>
      </c>
      <c r="H143" s="1">
        <v>347.92</v>
      </c>
      <c r="I143" s="1">
        <v>307.92</v>
      </c>
      <c r="J143" s="1">
        <v>40</v>
      </c>
      <c r="K143" s="1" t="s">
        <v>32</v>
      </c>
      <c r="L143" s="1" t="s">
        <v>33</v>
      </c>
      <c r="M143" s="1" t="s">
        <v>20</v>
      </c>
      <c r="N143" s="1" t="s">
        <v>35</v>
      </c>
    </row>
    <row r="144" spans="1:14">
      <c r="A144" s="2">
        <v>45497</v>
      </c>
      <c r="B144" s="1" t="s">
        <v>53</v>
      </c>
      <c r="C144" s="1" t="s">
        <v>40</v>
      </c>
      <c r="D144" s="1" t="s">
        <v>16</v>
      </c>
      <c r="E144" s="1" t="s">
        <v>46</v>
      </c>
      <c r="F144" s="1">
        <v>9</v>
      </c>
      <c r="G144" s="1">
        <v>227.15</v>
      </c>
      <c r="H144" s="1">
        <v>2044.35</v>
      </c>
      <c r="I144" s="1">
        <v>1984.35</v>
      </c>
      <c r="J144" s="1">
        <v>60</v>
      </c>
      <c r="K144" s="1" t="s">
        <v>18</v>
      </c>
      <c r="L144" s="1" t="s">
        <v>19</v>
      </c>
      <c r="M144" s="1" t="s">
        <v>27</v>
      </c>
      <c r="N144" s="1" t="s">
        <v>21</v>
      </c>
    </row>
    <row r="145" spans="1:14">
      <c r="A145" s="2">
        <v>45561</v>
      </c>
      <c r="B145" s="1" t="s">
        <v>55</v>
      </c>
      <c r="C145" s="1" t="s">
        <v>44</v>
      </c>
      <c r="D145" s="1" t="s">
        <v>23</v>
      </c>
      <c r="E145" s="1" t="s">
        <v>31</v>
      </c>
      <c r="F145" s="1">
        <v>7</v>
      </c>
      <c r="G145" s="1">
        <v>459.54</v>
      </c>
      <c r="H145" s="1">
        <v>3216.78</v>
      </c>
      <c r="I145" s="1">
        <v>3151.28</v>
      </c>
      <c r="J145" s="1">
        <v>65.5</v>
      </c>
      <c r="K145" s="1" t="s">
        <v>25</v>
      </c>
      <c r="L145" s="1" t="s">
        <v>19</v>
      </c>
      <c r="M145" s="1" t="s">
        <v>34</v>
      </c>
      <c r="N145" s="1" t="s">
        <v>28</v>
      </c>
    </row>
    <row r="146" spans="1:14">
      <c r="A146" s="2">
        <v>45617</v>
      </c>
      <c r="B146" s="1" t="s">
        <v>56</v>
      </c>
      <c r="C146" s="1" t="s">
        <v>52</v>
      </c>
      <c r="D146" s="1" t="s">
        <v>42</v>
      </c>
      <c r="E146" s="1" t="s">
        <v>24</v>
      </c>
      <c r="F146" s="1">
        <v>8</v>
      </c>
      <c r="G146" s="1">
        <v>103.76</v>
      </c>
      <c r="H146" s="1">
        <v>830.08</v>
      </c>
      <c r="I146" s="1">
        <v>781.08</v>
      </c>
      <c r="J146" s="1">
        <v>49</v>
      </c>
      <c r="K146" s="1" t="s">
        <v>32</v>
      </c>
      <c r="L146" s="1" t="s">
        <v>26</v>
      </c>
      <c r="M146" s="1" t="s">
        <v>37</v>
      </c>
      <c r="N146" s="1" t="s">
        <v>35</v>
      </c>
    </row>
    <row r="147" spans="1:14">
      <c r="A147" s="2">
        <v>45529</v>
      </c>
      <c r="B147" s="1" t="s">
        <v>38</v>
      </c>
      <c r="C147" s="1" t="s">
        <v>15</v>
      </c>
      <c r="D147" s="1" t="s">
        <v>23</v>
      </c>
      <c r="E147" s="1" t="s">
        <v>31</v>
      </c>
      <c r="F147" s="1">
        <v>4</v>
      </c>
      <c r="G147" s="1">
        <v>162.47999999999999</v>
      </c>
      <c r="H147" s="1">
        <v>649.91999999999996</v>
      </c>
      <c r="I147" s="1">
        <v>609.91999999999996</v>
      </c>
      <c r="J147" s="1">
        <v>40</v>
      </c>
      <c r="K147" s="1" t="s">
        <v>18</v>
      </c>
      <c r="L147" s="1" t="s">
        <v>19</v>
      </c>
      <c r="M147" s="1" t="s">
        <v>20</v>
      </c>
      <c r="N147" s="1" t="s">
        <v>21</v>
      </c>
    </row>
    <row r="148" spans="1:14">
      <c r="A148" s="2">
        <v>45334</v>
      </c>
      <c r="B148" s="1" t="s">
        <v>47</v>
      </c>
      <c r="C148" s="1" t="s">
        <v>44</v>
      </c>
      <c r="D148" s="1" t="s">
        <v>16</v>
      </c>
      <c r="E148" s="1" t="s">
        <v>24</v>
      </c>
      <c r="F148" s="1">
        <v>10</v>
      </c>
      <c r="G148" s="1">
        <v>276.17</v>
      </c>
      <c r="H148" s="1">
        <v>2761.7</v>
      </c>
      <c r="I148" s="1">
        <v>2701.7</v>
      </c>
      <c r="J148" s="1">
        <v>60</v>
      </c>
      <c r="K148" s="1" t="s">
        <v>25</v>
      </c>
      <c r="L148" s="1" t="s">
        <v>33</v>
      </c>
      <c r="M148" s="1" t="s">
        <v>27</v>
      </c>
      <c r="N148" s="1" t="s">
        <v>28</v>
      </c>
    </row>
    <row r="149" spans="1:14">
      <c r="A149" s="2">
        <v>45356</v>
      </c>
      <c r="B149" s="1" t="s">
        <v>60</v>
      </c>
      <c r="C149" s="1" t="s">
        <v>52</v>
      </c>
      <c r="D149" s="1" t="s">
        <v>23</v>
      </c>
      <c r="E149" s="1" t="s">
        <v>17</v>
      </c>
      <c r="F149" s="1">
        <v>1</v>
      </c>
      <c r="G149" s="1">
        <v>154.79</v>
      </c>
      <c r="H149" s="1">
        <v>154.79</v>
      </c>
      <c r="I149" s="1">
        <v>89.289999999999992</v>
      </c>
      <c r="J149" s="1">
        <v>65.5</v>
      </c>
      <c r="K149" s="1" t="s">
        <v>32</v>
      </c>
      <c r="L149" s="1" t="s">
        <v>19</v>
      </c>
      <c r="M149" s="1" t="s">
        <v>34</v>
      </c>
      <c r="N149" s="1" t="s">
        <v>35</v>
      </c>
    </row>
    <row r="150" spans="1:14">
      <c r="A150" s="2">
        <v>45555</v>
      </c>
      <c r="B150" s="1" t="s">
        <v>14</v>
      </c>
      <c r="C150" s="1" t="s">
        <v>15</v>
      </c>
      <c r="D150" s="1" t="s">
        <v>16</v>
      </c>
      <c r="E150" s="1" t="s">
        <v>46</v>
      </c>
      <c r="F150" s="1">
        <v>6</v>
      </c>
      <c r="G150" s="1">
        <v>482.61</v>
      </c>
      <c r="H150" s="1">
        <v>2895.66</v>
      </c>
      <c r="I150" s="1">
        <v>2846.66</v>
      </c>
      <c r="J150" s="1">
        <v>49</v>
      </c>
      <c r="K150" s="1" t="s">
        <v>18</v>
      </c>
      <c r="L150" s="1" t="s">
        <v>26</v>
      </c>
      <c r="M150" s="1" t="s">
        <v>37</v>
      </c>
      <c r="N150" s="1" t="s">
        <v>21</v>
      </c>
    </row>
    <row r="151" spans="1:14">
      <c r="A151" s="2">
        <v>45610</v>
      </c>
      <c r="B151" s="1" t="s">
        <v>59</v>
      </c>
      <c r="C151" s="1" t="s">
        <v>30</v>
      </c>
      <c r="D151" s="1" t="s">
        <v>42</v>
      </c>
      <c r="E151" s="1" t="s">
        <v>46</v>
      </c>
      <c r="F151" s="1">
        <v>1</v>
      </c>
      <c r="G151" s="1">
        <v>96.33</v>
      </c>
      <c r="H151" s="1">
        <v>96.33</v>
      </c>
      <c r="I151" s="1">
        <v>56.33</v>
      </c>
      <c r="J151" s="1">
        <v>40</v>
      </c>
      <c r="K151" s="1" t="s">
        <v>25</v>
      </c>
      <c r="L151" s="1" t="s">
        <v>33</v>
      </c>
      <c r="M151" s="1" t="s">
        <v>20</v>
      </c>
      <c r="N151" s="1" t="s">
        <v>28</v>
      </c>
    </row>
    <row r="152" spans="1:14">
      <c r="A152" s="2">
        <v>45604</v>
      </c>
      <c r="B152" s="1" t="s">
        <v>60</v>
      </c>
      <c r="C152" s="1" t="s">
        <v>52</v>
      </c>
      <c r="D152" s="1" t="s">
        <v>23</v>
      </c>
      <c r="E152" s="1" t="s">
        <v>46</v>
      </c>
      <c r="F152" s="1">
        <v>6</v>
      </c>
      <c r="G152" s="1">
        <v>465.34</v>
      </c>
      <c r="H152" s="1">
        <v>2792.04</v>
      </c>
      <c r="I152" s="1">
        <v>2732.04</v>
      </c>
      <c r="J152" s="1">
        <v>60</v>
      </c>
      <c r="K152" s="1" t="s">
        <v>32</v>
      </c>
      <c r="L152" s="1" t="s">
        <v>19</v>
      </c>
      <c r="M152" s="1" t="s">
        <v>27</v>
      </c>
      <c r="N152" s="1" t="s">
        <v>35</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15299-20DB-49D6-A4A2-32B74F6F131B}">
  <dimension ref="A4:V31"/>
  <sheetViews>
    <sheetView topLeftCell="E1" workbookViewId="0">
      <selection activeCell="R31" sqref="R31"/>
    </sheetView>
  </sheetViews>
  <sheetFormatPr defaultColWidth="12.33203125" defaultRowHeight="14.4"/>
  <cols>
    <col min="1" max="1" width="3" customWidth="1"/>
    <col min="2" max="2" width="12.21875" bestFit="1" customWidth="1"/>
    <col min="3" max="3" width="11.109375" bestFit="1" customWidth="1"/>
    <col min="4" max="4" width="2.44140625" customWidth="1"/>
    <col min="5" max="5" width="12.21875" bestFit="1" customWidth="1"/>
    <col min="6" max="6" width="14.5546875" bestFit="1" customWidth="1"/>
    <col min="7" max="7" width="2.109375" customWidth="1"/>
    <col min="8" max="8" width="12.21875" bestFit="1" customWidth="1"/>
    <col min="9" max="9" width="14.5546875" bestFit="1" customWidth="1"/>
    <col min="10" max="10" width="2.109375" customWidth="1"/>
    <col min="11" max="11" width="12.5546875" bestFit="1" customWidth="1"/>
    <col min="12" max="12" width="14.5546875" bestFit="1" customWidth="1"/>
    <col min="13" max="13" width="1.6640625" customWidth="1"/>
    <col min="14" max="14" width="12.21875" bestFit="1" customWidth="1"/>
    <col min="15" max="15" width="14.5546875" customWidth="1"/>
    <col min="16" max="16" width="2.109375" customWidth="1"/>
    <col min="17" max="17" width="12.21875" bestFit="1" customWidth="1"/>
    <col min="18" max="18" width="14.5546875" bestFit="1" customWidth="1"/>
    <col min="19" max="19" width="2.33203125" customWidth="1"/>
    <col min="20" max="20" width="12.21875" bestFit="1" customWidth="1"/>
    <col min="21" max="21" width="19.77734375" bestFit="1" customWidth="1"/>
    <col min="22" max="22" width="17.44140625" bestFit="1" customWidth="1"/>
    <col min="23" max="23" width="3" customWidth="1"/>
  </cols>
  <sheetData>
    <row r="4" spans="1:22">
      <c r="A4" s="13">
        <f ca="1">NOW()</f>
        <v>45703.598875347219</v>
      </c>
      <c r="B4" s="42" t="s">
        <v>65</v>
      </c>
      <c r="C4" s="42"/>
      <c r="E4" s="42" t="s">
        <v>67</v>
      </c>
      <c r="F4" s="42"/>
      <c r="H4" s="42" t="s">
        <v>79</v>
      </c>
      <c r="I4" s="42"/>
      <c r="K4" s="42" t="s">
        <v>80</v>
      </c>
      <c r="L4" s="42"/>
      <c r="N4" s="42" t="s">
        <v>81</v>
      </c>
      <c r="O4" s="42"/>
      <c r="Q4" s="42" t="s">
        <v>82</v>
      </c>
      <c r="R4" s="42"/>
      <c r="T4" s="41" t="s">
        <v>11</v>
      </c>
      <c r="U4" s="41"/>
      <c r="V4" s="41"/>
    </row>
    <row r="5" spans="1:22">
      <c r="B5" s="4" t="s">
        <v>63</v>
      </c>
      <c r="C5" s="5" t="s">
        <v>62</v>
      </c>
      <c r="E5" s="4" t="s">
        <v>63</v>
      </c>
      <c r="F5" s="5" t="s">
        <v>66</v>
      </c>
      <c r="H5" s="4" t="s">
        <v>63</v>
      </c>
      <c r="I5" s="5" t="s">
        <v>66</v>
      </c>
      <c r="K5" s="4" t="s">
        <v>63</v>
      </c>
      <c r="L5" s="5" t="s">
        <v>66</v>
      </c>
      <c r="N5" s="4" t="s">
        <v>63</v>
      </c>
      <c r="O5" s="5" t="s">
        <v>66</v>
      </c>
      <c r="Q5" s="4" t="s">
        <v>63</v>
      </c>
      <c r="R5" s="5" t="s">
        <v>66</v>
      </c>
      <c r="T5" s="4" t="s">
        <v>63</v>
      </c>
      <c r="U5" s="14" t="s">
        <v>83</v>
      </c>
      <c r="V5" s="17" t="s">
        <v>84</v>
      </c>
    </row>
    <row r="6" spans="1:22">
      <c r="B6" s="6" t="s">
        <v>24</v>
      </c>
      <c r="C6" s="9">
        <v>2101</v>
      </c>
      <c r="E6" s="6" t="s">
        <v>52</v>
      </c>
      <c r="F6" s="9">
        <v>29182.060000000009</v>
      </c>
      <c r="H6" s="6" t="s">
        <v>24</v>
      </c>
      <c r="I6" s="9">
        <v>60100.989999999983</v>
      </c>
      <c r="K6" s="6" t="s">
        <v>34</v>
      </c>
      <c r="L6" s="9">
        <v>43679.88</v>
      </c>
      <c r="N6" s="6" t="s">
        <v>68</v>
      </c>
      <c r="O6" s="9">
        <v>24528.94</v>
      </c>
      <c r="Q6" s="6" t="s">
        <v>48</v>
      </c>
      <c r="R6" s="9">
        <v>55711.05999999999</v>
      </c>
      <c r="T6" s="6" t="s">
        <v>33</v>
      </c>
      <c r="U6" s="18">
        <v>37</v>
      </c>
      <c r="V6" s="19">
        <v>192</v>
      </c>
    </row>
    <row r="7" spans="1:22">
      <c r="B7" s="7" t="s">
        <v>46</v>
      </c>
      <c r="C7" s="10">
        <v>2145</v>
      </c>
      <c r="E7" s="7" t="s">
        <v>30</v>
      </c>
      <c r="F7" s="10">
        <v>27014.35</v>
      </c>
      <c r="H7" s="7" t="s">
        <v>46</v>
      </c>
      <c r="I7" s="10">
        <v>50329.01</v>
      </c>
      <c r="K7" s="7" t="s">
        <v>20</v>
      </c>
      <c r="L7" s="10">
        <v>48098.529999999992</v>
      </c>
      <c r="N7" s="7" t="s">
        <v>69</v>
      </c>
      <c r="O7" s="10">
        <v>15451.27</v>
      </c>
      <c r="Q7" s="7" t="s">
        <v>42</v>
      </c>
      <c r="R7" s="10">
        <v>45222.759999999995</v>
      </c>
      <c r="T7" s="7" t="s">
        <v>19</v>
      </c>
      <c r="U7" s="16">
        <v>71</v>
      </c>
      <c r="V7" s="20">
        <v>373</v>
      </c>
    </row>
    <row r="8" spans="1:22">
      <c r="B8" s="7" t="s">
        <v>31</v>
      </c>
      <c r="C8" s="10">
        <v>2167</v>
      </c>
      <c r="E8" s="7" t="s">
        <v>40</v>
      </c>
      <c r="F8" s="10">
        <v>39309.78</v>
      </c>
      <c r="H8" s="7" t="s">
        <v>31</v>
      </c>
      <c r="I8" s="10">
        <v>67158.789999999994</v>
      </c>
      <c r="K8" s="7" t="s">
        <v>37</v>
      </c>
      <c r="L8" s="10">
        <v>52442.060000000012</v>
      </c>
      <c r="N8" s="7" t="s">
        <v>70</v>
      </c>
      <c r="O8" s="10">
        <v>17672.21</v>
      </c>
      <c r="Q8" s="7" t="s">
        <v>23</v>
      </c>
      <c r="R8" s="10">
        <v>39607.439999999995</v>
      </c>
      <c r="T8" s="7" t="s">
        <v>26</v>
      </c>
      <c r="U8" s="16">
        <v>42</v>
      </c>
      <c r="V8" s="20">
        <v>235</v>
      </c>
    </row>
    <row r="9" spans="1:22">
      <c r="B9" s="7" t="s">
        <v>17</v>
      </c>
      <c r="C9" s="10">
        <v>1623.5</v>
      </c>
      <c r="E9" s="7" t="s">
        <v>15</v>
      </c>
      <c r="F9" s="10">
        <v>51359.740000000005</v>
      </c>
      <c r="H9" s="7" t="s">
        <v>17</v>
      </c>
      <c r="I9" s="10">
        <v>31182.520000000004</v>
      </c>
      <c r="K9" s="7" t="s">
        <v>27</v>
      </c>
      <c r="L9" s="10">
        <v>64550.840000000004</v>
      </c>
      <c r="N9" s="7" t="s">
        <v>71</v>
      </c>
      <c r="O9" s="10">
        <v>25578.950000000004</v>
      </c>
      <c r="Q9" s="7" t="s">
        <v>16</v>
      </c>
      <c r="R9" s="10">
        <v>35076.949999999997</v>
      </c>
      <c r="T9" s="8" t="s">
        <v>64</v>
      </c>
      <c r="U9" s="21">
        <v>150</v>
      </c>
      <c r="V9" s="22">
        <v>800</v>
      </c>
    </row>
    <row r="10" spans="1:22" ht="15" thickBot="1">
      <c r="B10" s="8" t="s">
        <v>64</v>
      </c>
      <c r="C10" s="11">
        <v>8036.5</v>
      </c>
      <c r="E10" s="7" t="s">
        <v>44</v>
      </c>
      <c r="F10" s="10">
        <v>61905.38</v>
      </c>
      <c r="H10" s="8" t="s">
        <v>64</v>
      </c>
      <c r="I10" s="11">
        <v>208771.31</v>
      </c>
      <c r="K10" s="8" t="s">
        <v>64</v>
      </c>
      <c r="L10" s="11">
        <v>208771.31</v>
      </c>
      <c r="N10" s="7" t="s">
        <v>72</v>
      </c>
      <c r="O10" s="10">
        <v>20630.37</v>
      </c>
      <c r="Q10" s="7" t="s">
        <v>49</v>
      </c>
      <c r="R10" s="10">
        <v>33153.1</v>
      </c>
    </row>
    <row r="11" spans="1:22" ht="15" thickBot="1">
      <c r="C11" s="12"/>
      <c r="E11" s="8" t="s">
        <v>64</v>
      </c>
      <c r="F11" s="11">
        <v>208771.31</v>
      </c>
      <c r="N11" s="7" t="s">
        <v>73</v>
      </c>
      <c r="O11" s="10">
        <v>17614.050000000003</v>
      </c>
      <c r="Q11" s="8" t="s">
        <v>64</v>
      </c>
      <c r="R11" s="11">
        <v>208771.30999999997</v>
      </c>
      <c r="T11" s="33" t="str">
        <f>T6</f>
        <v>Cancelled</v>
      </c>
      <c r="U11" s="36">
        <f>U6</f>
        <v>37</v>
      </c>
      <c r="V11" s="37">
        <f>V6</f>
        <v>192</v>
      </c>
    </row>
    <row r="12" spans="1:22" ht="15" thickBot="1">
      <c r="B12" s="27" t="str">
        <f>B6</f>
        <v>East</v>
      </c>
      <c r="C12" s="28">
        <f>VLOOKUP(B12,B5:C9,2,FALSE())</f>
        <v>2101</v>
      </c>
      <c r="H12" s="33" t="str">
        <f>H6</f>
        <v>East</v>
      </c>
      <c r="I12" s="28">
        <f>VLOOKUP(H12,H6:I9,2,FALSE)</f>
        <v>60100.989999999983</v>
      </c>
      <c r="K12" s="33" t="str">
        <f>K6</f>
        <v>Mark Davis</v>
      </c>
      <c r="L12" s="28">
        <f>VLOOKUP('Pivot Table'!K12,'Pivot Table'!K5:L9,2,FALSE)</f>
        <v>43679.88</v>
      </c>
      <c r="N12" s="7" t="s">
        <v>74</v>
      </c>
      <c r="O12" s="10">
        <v>15549.45</v>
      </c>
      <c r="T12" s="34" t="str">
        <f t="shared" ref="T12:V13" si="0">T7</f>
        <v>Completed</v>
      </c>
      <c r="U12">
        <f t="shared" si="0"/>
        <v>71</v>
      </c>
      <c r="V12" s="38">
        <f t="shared" si="0"/>
        <v>373</v>
      </c>
    </row>
    <row r="13" spans="1:22">
      <c r="B13" s="29" t="str">
        <f t="shared" ref="B13:B15" si="1">B7</f>
        <v>North</v>
      </c>
      <c r="C13" s="30">
        <f t="shared" ref="C13:C15" si="2">VLOOKUP(B13,B6:C10,2,FALSE())</f>
        <v>2145</v>
      </c>
      <c r="E13" s="33" t="str">
        <f>E6</f>
        <v>Beauty</v>
      </c>
      <c r="F13" s="28">
        <f>VLOOKUP(E13,E5:F10,2,FALSE)</f>
        <v>29182.060000000009</v>
      </c>
      <c r="H13" s="34" t="str">
        <f t="shared" ref="H13:H14" si="3">H7</f>
        <v>North</v>
      </c>
      <c r="I13" s="30">
        <f t="shared" ref="I13:I15" si="4">VLOOKUP(H13,H7:I10,2,FALSE)</f>
        <v>50329.01</v>
      </c>
      <c r="K13" s="34" t="str">
        <f t="shared" ref="K13:K15" si="5">K7</f>
        <v>Lisa White</v>
      </c>
      <c r="L13" s="30">
        <f>VLOOKUP('Pivot Table'!K13,'Pivot Table'!K6:L10,2,FALSE)</f>
        <v>48098.529999999992</v>
      </c>
      <c r="N13" s="7" t="s">
        <v>85</v>
      </c>
      <c r="O13" s="10">
        <v>13249.36</v>
      </c>
      <c r="Q13" s="33" t="str">
        <f>Q6</f>
        <v>Eve</v>
      </c>
      <c r="R13" s="28">
        <f>VLOOKUP(Q13,Q5:R10,2,FALSE)</f>
        <v>55711.05999999999</v>
      </c>
      <c r="T13" s="34" t="str">
        <f t="shared" si="0"/>
        <v>Pending</v>
      </c>
      <c r="U13">
        <f t="shared" si="0"/>
        <v>42</v>
      </c>
      <c r="V13" s="38">
        <f t="shared" si="0"/>
        <v>235</v>
      </c>
    </row>
    <row r="14" spans="1:22" ht="15" thickBot="1">
      <c r="B14" s="29" t="str">
        <f t="shared" si="1"/>
        <v>South</v>
      </c>
      <c r="C14" s="30">
        <f t="shared" si="2"/>
        <v>2167</v>
      </c>
      <c r="E14" s="34" t="str">
        <f t="shared" ref="E14:E17" si="6">E7</f>
        <v>Clothing</v>
      </c>
      <c r="F14" s="30">
        <f t="shared" ref="F14:F17" si="7">VLOOKUP(E14,E6:F11,2,FALSE)</f>
        <v>27014.35</v>
      </c>
      <c r="H14" s="34" t="str">
        <f t="shared" si="3"/>
        <v>South</v>
      </c>
      <c r="I14" s="30">
        <f t="shared" si="4"/>
        <v>67158.789999999994</v>
      </c>
      <c r="K14" s="34" t="str">
        <f t="shared" si="5"/>
        <v>Sarah Johnson</v>
      </c>
      <c r="L14" s="30">
        <f>VLOOKUP('Pivot Table'!K14,'Pivot Table'!K7:L11,2,FALSE)</f>
        <v>52442.060000000012</v>
      </c>
      <c r="N14" s="7" t="s">
        <v>75</v>
      </c>
      <c r="O14" s="10">
        <v>33596.710000000006</v>
      </c>
      <c r="Q14" s="34" t="str">
        <f t="shared" ref="Q14:Q17" si="8">Q7</f>
        <v>Alice</v>
      </c>
      <c r="R14" s="30">
        <f t="shared" ref="R14:R17" si="9">VLOOKUP(Q14,Q6:R11,2,FALSE)</f>
        <v>45222.759999999995</v>
      </c>
      <c r="T14" s="35"/>
      <c r="U14" s="39"/>
      <c r="V14" s="40"/>
    </row>
    <row r="15" spans="1:22" ht="15" thickBot="1">
      <c r="B15" s="31" t="str">
        <f t="shared" si="1"/>
        <v>West</v>
      </c>
      <c r="C15" s="32">
        <f t="shared" si="2"/>
        <v>1623.5</v>
      </c>
      <c r="E15" s="34" t="str">
        <f t="shared" si="6"/>
        <v>Electronics</v>
      </c>
      <c r="F15" s="30">
        <f t="shared" si="7"/>
        <v>39309.78</v>
      </c>
      <c r="H15" s="35" t="str">
        <f>H9</f>
        <v>West</v>
      </c>
      <c r="I15" s="32">
        <f t="shared" si="4"/>
        <v>31182.520000000004</v>
      </c>
      <c r="K15" s="35" t="str">
        <f t="shared" si="5"/>
        <v>Tom Brown</v>
      </c>
      <c r="L15" s="32">
        <f>VLOOKUP('Pivot Table'!K15,'Pivot Table'!K8:L12,2,FALSE)</f>
        <v>64550.840000000004</v>
      </c>
      <c r="N15" s="7" t="s">
        <v>76</v>
      </c>
      <c r="O15" s="10">
        <v>10508.74</v>
      </c>
      <c r="Q15" s="34" t="str">
        <f t="shared" si="8"/>
        <v>Bob</v>
      </c>
      <c r="R15" s="30">
        <f t="shared" si="9"/>
        <v>39607.439999999995</v>
      </c>
    </row>
    <row r="16" spans="1:22">
      <c r="B16" s="25"/>
      <c r="C16" s="12"/>
      <c r="E16" s="34" t="str">
        <f t="shared" si="6"/>
        <v>Home Goods</v>
      </c>
      <c r="F16" s="30">
        <f t="shared" si="7"/>
        <v>51359.740000000005</v>
      </c>
      <c r="H16" s="25"/>
      <c r="I16" s="12"/>
      <c r="L16" s="26"/>
      <c r="N16" s="7" t="s">
        <v>77</v>
      </c>
      <c r="O16" s="10">
        <v>9270.7799999999988</v>
      </c>
      <c r="Q16" s="34" t="str">
        <f t="shared" si="8"/>
        <v>Charlie</v>
      </c>
      <c r="R16" s="30">
        <f t="shared" si="9"/>
        <v>35076.949999999997</v>
      </c>
    </row>
    <row r="17" spans="5:18" ht="15" thickBot="1">
      <c r="E17" s="35" t="str">
        <f t="shared" si="6"/>
        <v>Sports</v>
      </c>
      <c r="F17" s="32">
        <f t="shared" si="7"/>
        <v>61905.38</v>
      </c>
      <c r="H17" s="25"/>
      <c r="I17" s="12"/>
      <c r="K17" s="25"/>
      <c r="L17" s="26"/>
      <c r="N17" s="7" t="s">
        <v>78</v>
      </c>
      <c r="O17" s="10">
        <v>5120.4799999999996</v>
      </c>
      <c r="Q17" s="35" t="str">
        <f t="shared" si="8"/>
        <v>Diana</v>
      </c>
      <c r="R17" s="32">
        <f t="shared" si="9"/>
        <v>33153.1</v>
      </c>
    </row>
    <row r="18" spans="5:18">
      <c r="E18" s="25"/>
      <c r="F18" s="12"/>
      <c r="H18" s="25"/>
      <c r="I18" s="12"/>
      <c r="K18" s="25"/>
      <c r="L18" s="26"/>
      <c r="N18" s="8" t="s">
        <v>64</v>
      </c>
      <c r="O18" s="11">
        <v>208771.31</v>
      </c>
    </row>
    <row r="19" spans="5:18" ht="15" thickBot="1">
      <c r="E19" s="25"/>
      <c r="F19" s="12"/>
    </row>
    <row r="20" spans="5:18">
      <c r="N20" s="33" t="str">
        <f>N6</f>
        <v>Jan</v>
      </c>
      <c r="O20" s="28">
        <f>O6</f>
        <v>24528.94</v>
      </c>
    </row>
    <row r="21" spans="5:18">
      <c r="N21" s="34" t="str">
        <f t="shared" ref="N21:O31" si="10">N7</f>
        <v>Feb</v>
      </c>
      <c r="O21" s="30">
        <f t="shared" si="10"/>
        <v>15451.27</v>
      </c>
    </row>
    <row r="22" spans="5:18">
      <c r="N22" s="34" t="str">
        <f t="shared" si="10"/>
        <v>Mar</v>
      </c>
      <c r="O22" s="30">
        <f t="shared" si="10"/>
        <v>17672.21</v>
      </c>
    </row>
    <row r="23" spans="5:18">
      <c r="N23" s="34" t="str">
        <f t="shared" si="10"/>
        <v>Apr</v>
      </c>
      <c r="O23" s="30">
        <f t="shared" si="10"/>
        <v>25578.950000000004</v>
      </c>
    </row>
    <row r="24" spans="5:18">
      <c r="N24" s="34" t="str">
        <f t="shared" si="10"/>
        <v>May</v>
      </c>
      <c r="O24" s="30">
        <f t="shared" si="10"/>
        <v>20630.37</v>
      </c>
    </row>
    <row r="25" spans="5:18">
      <c r="N25" s="34" t="str">
        <f t="shared" si="10"/>
        <v>Jun</v>
      </c>
      <c r="O25" s="30">
        <f t="shared" si="10"/>
        <v>17614.050000000003</v>
      </c>
    </row>
    <row r="26" spans="5:18">
      <c r="N26" s="34" t="str">
        <f t="shared" si="10"/>
        <v>Jul</v>
      </c>
      <c r="O26" s="30">
        <f t="shared" si="10"/>
        <v>15549.45</v>
      </c>
    </row>
    <row r="27" spans="5:18">
      <c r="N27" s="34" t="str">
        <f t="shared" si="10"/>
        <v>Aug</v>
      </c>
      <c r="O27" s="30">
        <f t="shared" si="10"/>
        <v>13249.36</v>
      </c>
    </row>
    <row r="28" spans="5:18">
      <c r="N28" s="34" t="str">
        <f t="shared" si="10"/>
        <v>Sep</v>
      </c>
      <c r="O28" s="30">
        <f t="shared" si="10"/>
        <v>33596.710000000006</v>
      </c>
    </row>
    <row r="29" spans="5:18">
      <c r="N29" s="34" t="str">
        <f t="shared" si="10"/>
        <v>Oct</v>
      </c>
      <c r="O29" s="30">
        <f t="shared" si="10"/>
        <v>10508.74</v>
      </c>
    </row>
    <row r="30" spans="5:18">
      <c r="I30" t="s">
        <v>61</v>
      </c>
      <c r="N30" s="34" t="str">
        <f t="shared" si="10"/>
        <v>Nov</v>
      </c>
      <c r="O30" s="30">
        <f t="shared" si="10"/>
        <v>9270.7799999999988</v>
      </c>
    </row>
    <row r="31" spans="5:18" ht="15" thickBot="1">
      <c r="N31" s="35" t="str">
        <f t="shared" si="10"/>
        <v>Dec</v>
      </c>
      <c r="O31" s="32">
        <f t="shared" si="10"/>
        <v>5120.4799999999996</v>
      </c>
    </row>
  </sheetData>
  <mergeCells count="7">
    <mergeCell ref="T4:V4"/>
    <mergeCell ref="Q4:R4"/>
    <mergeCell ref="B4:C4"/>
    <mergeCell ref="E4:F4"/>
    <mergeCell ref="H4:I4"/>
    <mergeCell ref="K4:L4"/>
    <mergeCell ref="N4:O4"/>
  </mergeCells>
  <pageMargins left="0.7" right="0.7" top="0.75" bottom="0.75" header="0.3" footer="0.3"/>
  <drawing r:id="rId8"/>
  <extLst>
    <ext xmlns:x14="http://schemas.microsoft.com/office/spreadsheetml/2009/9/main" uri="{A8765BA9-456A-4dab-B4F3-ACF838C121DE}">
      <x14:slicerList>
        <x14:slicer r:id="rId9"/>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U E A A B Q S w M E F A A C A A g A o p k w W m 8 0 K r W n A A A A 9 w A A A B I A H A B D b 2 5 m a W c v U G F j a 2 F n Z S 5 4 b W w g o h g A K K A U A A A A A A A A A A A A A A A A A A A A A A A A A A A A h Y + 9 D o I w G E V f h X S n P y h q y E c Z n E z E m J g Y 1 6 Z W a I R i a L G 8 m 4 O P 5 C t I o q i b 4 z 0 5 w 7 m P 2 x 2 y v q 6 C q 2 q t b k y K G K Y o U E Y 2 R 2 2 K F H X u F C 5 Q x m E r 5 F k U K h h k Y 5 P e H l N U O n d J C P H e Y z / B T V u Q i F J G D v l 6 J 0 t V C / S R 9 X 8 5 1 M Y 6 Y a R C H P a v G B 5 h N q V 4 H s c z z I C M F H J t v k Y 0 B G M K 5 A f C s q t c 1 y q u T L j a A B k n k P c J / g R Q S w M E F A A C A A g A o p k w 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K Z M F o 9 2 l J w j A E A A D A D A A A T A B w A R m 9 y b X V s Y X M v U 2 V j d G l v b j E u b S C i G A A o o B Q A A A A A A A A A A A A A A A A A A A A A A A A A A A B 1 U V t L 6 0 A Q f i / 0 P w z x p Y U Q E M Q H p Q + H q C j i N Z X z 0 B a Z J m O z u N m V 3 V l P S + l / P 7 N p q Y X U v G y Y b + a 7 z H g q W V k D x f Y 9 v e z 3 + j 1 f o 6 M K T p I r Z I Q x z j U l M A J N 3 O + B f I U N r i S p X C 9 L 0 t l f 6 z 7 n 1 n 4 O b p S m L L e G y b A f J P n F 9 M 2 T 8 1 O u y e v p l f 1 n t M X K T 1 t a j r T Z U v t l M k z B B K 1 T Y B d o m G 5 F D t X f i 5 q I o 4 e t 9 H p y x 9 S M D v 2 l 9 8 p U o 2 T b O N t M I j T b U z 0 7 2 1 i W T L e E l V i K V O 1 c t k N 2 9 c E R 1 R Q m u 6 Y / W h c l a n R + F J 3 O f q z m N Z q F 0 I 9 X X / T D P X Z o / I d 1 T W 5 1 a E w E o 0 L H T L p e R 1 k J A S w 9 U M n / J o V 1 7 K x C y f C I z R 5 k W n I L 5 t K 1 s G 7 V A Q r U 5 O G V v h x 5 u Q S y + u 5 O v 9 J C 7 t 0 p v w Q 0 r H g l i 9 a V o H e G z 8 + y 6 L y F 3 4 x i e H a q 3 B O a 0 M z J t e D Y M m q I 6 k f A 3 P r f J y X n h + J j A K 4 a i Q A P x L W t O m 6 f n O w P C o k Y / C 8 J 4 Q E N L s h 1 1 x c 8 2 0 b G 2 5 s d o p t h v 6 f M 0 d N e / g d Q S w E C L Q A U A A I A C A C i m T B a b z Q q t a c A A A D 3 A A A A E g A A A A A A A A A A A A A A A A A A A A A A Q 2 9 u Z m l n L 1 B h Y 2 t h Z 2 U u e G 1 s U E s B A i 0 A F A A C A A g A o p k w W g / K 6 a u k A A A A 6 Q A A A B M A A A A A A A A A A A A A A A A A 8 w A A A F t D b 2 5 0 Z W 5 0 X 1 R 5 c G V z X S 5 4 b W x Q S w E C L Q A U A A I A C A C i m T B a P d p S c I w B A A A w A w A A E w A A A A A A A A A A A A A A A A D k A Q A A R m 9 y b X V s Y X M v U 2 V j d G l v b j E u b V B L B Q Y A A A A A A w A D A M I A A A C 9 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6 E Q A A A A A A A J g 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J T I w V G F i b G U 8 L 0 l 0 Z W 1 Q Y X R o P j w v S X R l b U x v Y 2 F 0 a W 9 u P j x T d G F i b G V F b n R y a W V z P j x F b n R y e S B U e X B l P S J J c 1 B y a X Z h d G U i I F Z h b H V l P S J s M C I g L z 4 8 R W 5 0 c n k g V H l w Z T 0 i U X V l c n l J R C I g V m F s d W U 9 I n M 2 O D E y Z D g 3 N y 0 x Y W R m L T R k M z M t O D Z l Y y 0 3 M z U 4 O D Y 2 M m V m Z T 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R G F 0 Y V 9 U Y W J s Z S I g L z 4 8 R W 5 0 c n k g V H l w Z T 0 i R m l s b G V k Q 2 9 t c G x l d G V S Z X N 1 b H R U b 1 d v c m t z a G V l d C I g V m F s d W U 9 I m w x I i A v P j x F b n R y e S B U e X B l P S J B Z G R l Z F R v R G F 0 Y U 1 v Z G V s I i B W Y W x 1 Z T 0 i b D A i I C 8 + P E V u d H J 5 I F R 5 c G U 9 I k Z p b G x D b 3 V u d C I g V m F s d W U 9 I m w x N T A i I C 8 + P E V u d H J 5 I F R 5 c G U 9 I k Z p b G x F c n J v c k N v Z G U i I F Z h b H V l P S J z V W 5 r b m 9 3 b i I g L z 4 8 R W 5 0 c n k g V H l w Z T 0 i R m l s b E V y c m 9 y Q 2 9 1 b n Q i I F Z h b H V l P S J s M C I g L z 4 8 R W 5 0 c n k g V H l w Z T 0 i R m l s b E x h c 3 R V c G R h d G V k I i B W Y W x 1 Z T 0 i Z D I w M j U t M D E t M T Z U M T M 6 N D M 6 M D U u M z A 1 O T g 5 M V o i I C 8 + P E V u d H J 5 I F R 5 c G U 9 I k Z p b G x D b 2 x 1 b W 5 U e X B l c y I g V m F s d W U 9 I n N D U V l H Q m d Z R E J R V U Z C U V l H Q m d Z P S I g L z 4 8 R W 5 0 c n k g V H l w Z T 0 i R m l s b E N v b H V t b k 5 h b W V z I i B W Y W x 1 Z T 0 i c 1 s m c X V v d D t E Y X R l J n F 1 b 3 Q 7 L C Z x d W 9 0 O 1 B y b 2 R 1 Y 3 Q g T m F t Z S Z x d W 9 0 O y w m c X V v d D t D Y X R l Z 2 9 y e S Z x d W 9 0 O y w m c X V v d D t T Y W x l c y B S Z X B y Z X N l b n R h d G l 2 Z S Z x d W 9 0 O y w m c X V v d D t S Z W d p b 2 4 m c X V v d D s s J n F 1 b 3 Q 7 U X V h b n R p d H k g U 2 9 s Z C Z x d W 9 0 O y w m c X V v d D t V b m l 0 I F B y a W N l J n F 1 b 3 Q 7 L C Z x d W 9 0 O 1 R v d G F s I F N h b G U m c X V v d D s s J n F 1 b 3 Q 7 Q 2 9 z d C B Q c m l j Z S Z x d W 9 0 O y w m c X V v d D t Q c m 9 m a X Q m c X V v d D s s J n F 1 b 3 Q 7 U G F 5 b W V u d C B N Z X R o b 2 Q m c X V v d D s s J n F 1 b 3 Q 7 T 3 J k Z X I g U 3 R h d H V z J n F 1 b 3 Q 7 L C Z x d W 9 0 O 1 J l Z 2 l v b i B N Y W 5 h Z 2 V y J n F 1 b 3 Q 7 L C Z x d W 9 0 O 0 N 1 c 3 R v b W V y I F R 5 c G U 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R G F 0 Y S B U Y W J s Z S 9 B d X R v U m V t b 3 Z l Z E N v b H V t b n M x L n t E Y X R l L D B 9 J n F 1 b 3 Q 7 L C Z x d W 9 0 O 1 N l Y 3 R p b 2 4 x L 0 R h d G E g V G F i b G U v Q X V 0 b 1 J l b W 9 2 Z W R D b 2 x 1 b W 5 z M S 5 7 U H J v Z H V j d C B O Y W 1 l L D F 9 J n F 1 b 3 Q 7 L C Z x d W 9 0 O 1 N l Y 3 R p b 2 4 x L 0 R h d G E g V G F i b G U v Q X V 0 b 1 J l b W 9 2 Z W R D b 2 x 1 b W 5 z M S 5 7 Q 2 F 0 Z W d v c n k s M n 0 m c X V v d D s s J n F 1 b 3 Q 7 U 2 V j d G l v b j E v R G F 0 Y S B U Y W J s Z S 9 B d X R v U m V t b 3 Z l Z E N v b H V t b n M x L n t T Y W x l c y B S Z X B y Z X N l b n R h d G l 2 Z S w z f S Z x d W 9 0 O y w m c X V v d D t T Z W N 0 a W 9 u M S 9 E Y X R h I F R h Y m x l L 0 F 1 d G 9 S Z W 1 v d m V k Q 2 9 s d W 1 u c z E u e 1 J l Z 2 l v b i w 0 f S Z x d W 9 0 O y w m c X V v d D t T Z W N 0 a W 9 u M S 9 E Y X R h I F R h Y m x l L 0 F 1 d G 9 S Z W 1 v d m V k Q 2 9 s d W 1 u c z E u e 1 F 1 Y W 5 0 a X R 5 I F N v b G Q s N X 0 m c X V v d D s s J n F 1 b 3 Q 7 U 2 V j d G l v b j E v R G F 0 Y S B U Y W J s Z S 9 B d X R v U m V t b 3 Z l Z E N v b H V t b n M x L n t V b m l 0 I F B y a W N l L D Z 9 J n F 1 b 3 Q 7 L C Z x d W 9 0 O 1 N l Y 3 R p b 2 4 x L 0 R h d G E g V G F i b G U v Q X V 0 b 1 J l b W 9 2 Z W R D b 2 x 1 b W 5 z M S 5 7 V G 9 0 Y W w g U 2 F s Z S w 3 f S Z x d W 9 0 O y w m c X V v d D t T Z W N 0 a W 9 u M S 9 E Y X R h I F R h Y m x l L 0 F 1 d G 9 S Z W 1 v d m V k Q 2 9 s d W 1 u c z E u e 0 N v c 3 Q g U H J p Y 2 U s O H 0 m c X V v d D s s J n F 1 b 3 Q 7 U 2 V j d G l v b j E v R G F 0 Y S B U Y W J s Z S 9 B d X R v U m V t b 3 Z l Z E N v b H V t b n M x L n t Q c m 9 m a X Q s O X 0 m c X V v d D s s J n F 1 b 3 Q 7 U 2 V j d G l v b j E v R G F 0 Y S B U Y W J s Z S 9 B d X R v U m V t b 3 Z l Z E N v b H V t b n M x L n t Q Y X l t Z W 5 0 I E 1 l d G h v Z C w x M H 0 m c X V v d D s s J n F 1 b 3 Q 7 U 2 V j d G l v b j E v R G F 0 Y S B U Y W J s Z S 9 B d X R v U m V t b 3 Z l Z E N v b H V t b n M x L n t P c m R l c i B T d G F 0 d X M s M T F 9 J n F 1 b 3 Q 7 L C Z x d W 9 0 O 1 N l Y 3 R p b 2 4 x L 0 R h d G E g V G F i b G U v Q X V 0 b 1 J l b W 9 2 Z W R D b 2 x 1 b W 5 z M S 5 7 U m V n a W 9 u I E 1 h b m F n Z X I s M T J 9 J n F 1 b 3 Q 7 L C Z x d W 9 0 O 1 N l Y 3 R p b 2 4 x L 0 R h d G E g V G F i b G U v Q X V 0 b 1 J l b W 9 2 Z W R D b 2 x 1 b W 5 z M S 5 7 Q 3 V z d G 9 t Z X I g V H l w Z S w x M 3 0 m c X V v d D t d L C Z x d W 9 0 O 0 N v b H V t b k N v d W 5 0 J n F 1 b 3 Q 7 O j E 0 L C Z x d W 9 0 O 0 t l e U N v b H V t b k 5 h b W V z J n F 1 b 3 Q 7 O l t d L C Z x d W 9 0 O 0 N v b H V t b k l k Z W 5 0 a X R p Z X M m c X V v d D s 6 W y Z x d W 9 0 O 1 N l Y 3 R p b 2 4 x L 0 R h d G E g V G F i b G U v Q X V 0 b 1 J l b W 9 2 Z W R D b 2 x 1 b W 5 z M S 5 7 R G F 0 Z S w w f S Z x d W 9 0 O y w m c X V v d D t T Z W N 0 a W 9 u M S 9 E Y X R h I F R h Y m x l L 0 F 1 d G 9 S Z W 1 v d m V k Q 2 9 s d W 1 u c z E u e 1 B y b 2 R 1 Y 3 Q g T m F t Z S w x f S Z x d W 9 0 O y w m c X V v d D t T Z W N 0 a W 9 u M S 9 E Y X R h I F R h Y m x l L 0 F 1 d G 9 S Z W 1 v d m V k Q 2 9 s d W 1 u c z E u e 0 N h d G V n b 3 J 5 L D J 9 J n F 1 b 3 Q 7 L C Z x d W 9 0 O 1 N l Y 3 R p b 2 4 x L 0 R h d G E g V G F i b G U v Q X V 0 b 1 J l b W 9 2 Z W R D b 2 x 1 b W 5 z M S 5 7 U 2 F s Z X M g U m V w c m V z Z W 5 0 Y X R p d m U s M 3 0 m c X V v d D s s J n F 1 b 3 Q 7 U 2 V j d G l v b j E v R G F 0 Y S B U Y W J s Z S 9 B d X R v U m V t b 3 Z l Z E N v b H V t b n M x L n t S Z W d p b 2 4 s N H 0 m c X V v d D s s J n F 1 b 3 Q 7 U 2 V j d G l v b j E v R G F 0 Y S B U Y W J s Z S 9 B d X R v U m V t b 3 Z l Z E N v b H V t b n M x L n t R d W F u d G l 0 e S B T b 2 x k L D V 9 J n F 1 b 3 Q 7 L C Z x d W 9 0 O 1 N l Y 3 R p b 2 4 x L 0 R h d G E g V G F i b G U v Q X V 0 b 1 J l b W 9 2 Z W R D b 2 x 1 b W 5 z M S 5 7 V W 5 p d C B Q c m l j Z S w 2 f S Z x d W 9 0 O y w m c X V v d D t T Z W N 0 a W 9 u M S 9 E Y X R h I F R h Y m x l L 0 F 1 d G 9 S Z W 1 v d m V k Q 2 9 s d W 1 u c z E u e 1 R v d G F s I F N h b G U s N 3 0 m c X V v d D s s J n F 1 b 3 Q 7 U 2 V j d G l v b j E v R G F 0 Y S B U Y W J s Z S 9 B d X R v U m V t b 3 Z l Z E N v b H V t b n M x L n t D b 3 N 0 I F B y a W N l L D h 9 J n F 1 b 3 Q 7 L C Z x d W 9 0 O 1 N l Y 3 R p b 2 4 x L 0 R h d G E g V G F i b G U v Q X V 0 b 1 J l b W 9 2 Z W R D b 2 x 1 b W 5 z M S 5 7 U H J v Z m l 0 L D l 9 J n F 1 b 3 Q 7 L C Z x d W 9 0 O 1 N l Y 3 R p b 2 4 x L 0 R h d G E g V G F i b G U v Q X V 0 b 1 J l b W 9 2 Z W R D b 2 x 1 b W 5 z M S 5 7 U G F 5 b W V u d C B N Z X R o b 2 Q s M T B 9 J n F 1 b 3 Q 7 L C Z x d W 9 0 O 1 N l Y 3 R p b 2 4 x L 0 R h d G E g V G F i b G U v Q X V 0 b 1 J l b W 9 2 Z W R D b 2 x 1 b W 5 z M S 5 7 T 3 J k Z X I g U 3 R h d H V z L D E x f S Z x d W 9 0 O y w m c X V v d D t T Z W N 0 a W 9 u M S 9 E Y X R h I F R h Y m x l L 0 F 1 d G 9 S Z W 1 v d m V k Q 2 9 s d W 1 u c z E u e 1 J l Z 2 l v b i B N Y W 5 h Z 2 V y L D E y f S Z x d W 9 0 O y w m c X V v d D t T Z W N 0 a W 9 u M S 9 E Y X R h I F R h Y m x l L 0 F 1 d G 9 S Z W 1 v d m V k Q 2 9 s d W 1 u c z E u e 0 N 1 c 3 R v b W V y I F R 5 c G U s M T N 9 J n F 1 b 3 Q 7 X S w m c X V v d D t S Z W x h d G l v b n N o a X B J b m Z v J n F 1 b 3 Q 7 O l t d f S I g L z 4 8 L 1 N 0 Y W J s Z U V u d H J p Z X M + P C 9 J d G V t P j x J d G V t P j x J d G V t T G 9 j Y X R p b 2 4 + P E l 0 Z W 1 U e X B l P k Z v c m 1 1 b G E 8 L 0 l 0 Z W 1 U e X B l P j x J d G V t U G F 0 a D 5 T Z W N 0 a W 9 u M S 9 E Y X R h J T I w V G F i b G U v U 2 9 1 c m N l P C 9 J d G V t U G F 0 a D 4 8 L 0 l 0 Z W 1 M b 2 N h d G l v b j 4 8 U 3 R h Y m x l R W 5 0 c m l l c y A v P j w v S X R l b T 4 8 S X R l b T 4 8 S X R l b U x v Y 2 F 0 a W 9 u P j x J d G V t V H l w Z T 5 G b 3 J t d W x h P C 9 J d G V t V H l w Z T 4 8 S X R l b V B h d G g + U 2 V j d G l v b j E v R G F 0 Y S U y M F R h Y m x l L 0 R h d G E l M j B U Y W J s Z V 9 T a G V l d D w v S X R l b V B h d G g + P C 9 J d G V t T G 9 j Y X R p b 2 4 + P F N 0 Y W J s Z U V u d H J p Z X M g L z 4 8 L 0 l 0 Z W 0 + P E l 0 Z W 0 + P E l 0 Z W 1 M b 2 N h d G l v b j 4 8 S X R l b V R 5 c G U + R m 9 y b X V s Y T w v S X R l b V R 5 c G U + P E l 0 Z W 1 Q Y X R o P l N l Y 3 R p b 2 4 x L 0 R h d G E l M j B U Y W J s Z S 9 Q c m 9 t b 3 R l Z C U y M E h l Y W R l c n M 8 L 0 l 0 Z W 1 Q Y X R o P j w v S X R l b U x v Y 2 F 0 a W 9 u P j x T d G F i b G V F b n R y a W V z I C 8 + P C 9 J d G V t P j x J d G V t P j x J d G V t T G 9 j Y X R p b 2 4 + P E l 0 Z W 1 U e X B l P k Z v c m 1 1 b G E 8 L 0 l 0 Z W 1 U e X B l P j x J d G V t U G F 0 a D 5 T Z W N 0 a W 9 u M S 9 E Y X R h J T I w V G F i b G U v Q 2 h h b m d l Z C U y M F R 5 c G U 8 L 0 l 0 Z W 1 Q Y X R o P j w v S X R l b U x v Y 2 F 0 a W 9 u P j x T d G F i b G V F b n R y a W V z I C 8 + P C 9 J d G V t P j w v S X R l b X M + P C 9 M b 2 N h b F B h Y 2 t h Z 2 V N Z X R h Z G F 0 Y U Z p b G U + F g A A A F B L B Q Y A A A A A A A A A A A A A A A A A A A A A A A A m A Q A A A Q A A A N C M n d 8 B F d E R j H o A w E / C l + s B A A A A i l Z T N h a o F U G J 9 0 g c a z Q G q Q A A A A A C A A A A A A A Q Z g A A A A E A A C A A A A C Z 0 b f / K V U R G E f K U e T N 1 u Y t 9 1 o S z 6 w F 0 5 D Z P I w U h 8 0 a D A A A A A A O g A A A A A I A A C A A A A C l K Y v n V N M P n h t i P l a U T i L x m e W d 2 I n Q O M s / N V 5 R d o 4 N X F A A A A D y y I h v 4 E d U e B Q n j 5 D 2 L O f h 1 f 2 d J 4 r T G 0 x J 0 V b W / J A R W c v H / S a V G L J h o g r h t P I L 1 / B K W D W r K P 3 H 4 g 3 P U 1 u O Z 6 2 d B N x y K s T D 0 G Z i t W T Q z G Y v N 0 A A A A D 5 Y t E P K K 6 1 1 N 0 w n t 1 Z t H q e C U t L c H d y r Q S w v k 0 A j P M B w N T i R l 3 P 0 h w z G N P z F 1 a M 9 b I 4 o T D k P d E / 2 l J d 6 I 6 g j y 4 m < / D a t a M a s h u p > 
</file>

<file path=customXml/itemProps1.xml><?xml version="1.0" encoding="utf-8"?>
<ds:datastoreItem xmlns:ds="http://schemas.openxmlformats.org/officeDocument/2006/customXml" ds:itemID="{415096D0-5591-4EE6-A8AA-CC46FD8F902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 Table</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theslin kv</dc:creator>
  <cp:lastModifiedBy>theslin kv</cp:lastModifiedBy>
  <dcterms:created xsi:type="dcterms:W3CDTF">2025-01-16T13:40:10Z</dcterms:created>
  <dcterms:modified xsi:type="dcterms:W3CDTF">2025-02-15T08:52:22Z</dcterms:modified>
</cp:coreProperties>
</file>