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ty" sheetId="1" r:id="rId4"/>
  </sheets>
  <definedNames>
    <definedName name="Circ">Empty!$I$13</definedName>
  </definedNames>
  <calcPr/>
  <extLst>
    <ext uri="GoogleSheetsCustomDataVersion2">
      <go:sheetsCustomData xmlns:go="http://customooxmlschemas.google.com/" r:id="rId5" roundtripDataChecksum="DbCRf8ULgFRRTRy1SG7qspNdFZwY7j+6Dq1lYZUQm9g="/>
    </ext>
  </extLst>
</workbook>
</file>

<file path=xl/sharedStrings.xml><?xml version="1.0" encoding="utf-8"?>
<sst xmlns="http://schemas.openxmlformats.org/spreadsheetml/2006/main" count="112" uniqueCount="89">
  <si>
    <t>Basic LBO Model</t>
  </si>
  <si>
    <t>($ in millions)</t>
  </si>
  <si>
    <t>Step 1. Model Assumptions</t>
  </si>
  <si>
    <t>Entry Valuation</t>
  </si>
  <si>
    <t>Transaction Assumptions</t>
  </si>
  <si>
    <t>LTM EBITDA</t>
  </si>
  <si>
    <t>Transaction Fees</t>
  </si>
  <si>
    <t>Entry Multiple</t>
  </si>
  <si>
    <t>Financing Fees</t>
  </si>
  <si>
    <t>Purchase Enterprise Value</t>
  </si>
  <si>
    <t>Financing Fees Amortization Period</t>
  </si>
  <si>
    <t>Cash to B/S</t>
  </si>
  <si>
    <t>Circularity Toggle</t>
  </si>
  <si>
    <t>Debt Assumptions</t>
  </si>
  <si>
    <t>x EBITDA</t>
  </si>
  <si>
    <t>$ Amount</t>
  </si>
  <si>
    <t>Rate</t>
  </si>
  <si>
    <t>Floor</t>
  </si>
  <si>
    <t>% Amort.</t>
  </si>
  <si>
    <t>% Fee</t>
  </si>
  <si>
    <t>$ Fee</t>
  </si>
  <si>
    <t>Revolver</t>
  </si>
  <si>
    <t>Term Loan B</t>
  </si>
  <si>
    <t>Senior Notes</t>
  </si>
  <si>
    <t>Total Debt</t>
  </si>
  <si>
    <t>Step 2. Sources &amp; Uses Table</t>
  </si>
  <si>
    <t>Sources &amp; Uses</t>
  </si>
  <si>
    <t>Sources</t>
  </si>
  <si>
    <t>Uses</t>
  </si>
  <si>
    <t>Sponsor Equity</t>
  </si>
  <si>
    <t>Total Sources</t>
  </si>
  <si>
    <t>Total Uses</t>
  </si>
  <si>
    <t>Step 3. Free Cash Flow Projection</t>
  </si>
  <si>
    <t>FCF Projection</t>
  </si>
  <si>
    <t>Revenue</t>
  </si>
  <si>
    <t>EBITDA</t>
  </si>
  <si>
    <t>Less: D&amp;A</t>
  </si>
  <si>
    <t>EBIT</t>
  </si>
  <si>
    <t>Less: Interest</t>
  </si>
  <si>
    <t>Less: Amortization of Financing Fees</t>
  </si>
  <si>
    <t>EBT</t>
  </si>
  <si>
    <t>Less: Taxes</t>
  </si>
  <si>
    <t>Net Income</t>
  </si>
  <si>
    <t>Plus: D&amp;A</t>
  </si>
  <si>
    <t>Plus: Amortization of Financing Fees</t>
  </si>
  <si>
    <t>Less: Capex</t>
  </si>
  <si>
    <t>Less: Δ in NWC</t>
  </si>
  <si>
    <t>Less: Mandatory Amortization</t>
  </si>
  <si>
    <t>Free Cash Flow (Pre-Revolver)</t>
  </si>
  <si>
    <t>Revolver Drawdown / (Paydown)</t>
  </si>
  <si>
    <t>Free Cash Flow (Post-Revolver)</t>
  </si>
  <si>
    <t>Beginning Cash Balance</t>
  </si>
  <si>
    <t>Net Change in Cash Flow</t>
  </si>
  <si>
    <t>Ending Cash Balance</t>
  </si>
  <si>
    <t>Operating Assumptions</t>
  </si>
  <si>
    <t>Revenue Growth %</t>
  </si>
  <si>
    <t xml:space="preserve">EBITDA Margin % </t>
  </si>
  <si>
    <t>D&amp;A % of Revenue</t>
  </si>
  <si>
    <t>Capex % of Revenue</t>
  </si>
  <si>
    <t>Δ in NWC % of Revenue</t>
  </si>
  <si>
    <t>Tax Rate %</t>
  </si>
  <si>
    <t>Step 4. Debt Schedule</t>
  </si>
  <si>
    <t>Debt Schedule</t>
  </si>
  <si>
    <t>LIBOR (%)</t>
  </si>
  <si>
    <t>Beginning Balance</t>
  </si>
  <si>
    <t>Ending Balance</t>
  </si>
  <si>
    <t>Total Revolver Capacity</t>
  </si>
  <si>
    <t>Beginning Available Capacity</t>
  </si>
  <si>
    <t>Ending Available Capacity</t>
  </si>
  <si>
    <t>Revolver Interest Rate</t>
  </si>
  <si>
    <t>Revolver Interest Expense</t>
  </si>
  <si>
    <t>Unused Revolver Commitment Fee</t>
  </si>
  <si>
    <t>Unused Commitment Fee</t>
  </si>
  <si>
    <t>TLB Interest Rate</t>
  </si>
  <si>
    <t>TLB Interest Expense</t>
  </si>
  <si>
    <t>Senior Notes Interest Rate</t>
  </si>
  <si>
    <t>Senior Notes Interest Expense</t>
  </si>
  <si>
    <t>Step 5. Returns Calculation</t>
  </si>
  <si>
    <t>Exit Valuation</t>
  </si>
  <si>
    <t>Exit LTM EBITDA</t>
  </si>
  <si>
    <t>Exit Multiple Assumption</t>
  </si>
  <si>
    <t>Exit Enterprise Value</t>
  </si>
  <si>
    <t>Less: Debt</t>
  </si>
  <si>
    <t>Plus: Cash</t>
  </si>
  <si>
    <t>Exit Equity Value</t>
  </si>
  <si>
    <t>Cash (Outflows) / Inflows</t>
  </si>
  <si>
    <t>IRR</t>
  </si>
  <si>
    <t>MOIC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</si>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</sst>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&quot;$&quot;#,##0_);\(&quot;$&quot;#,##0\);&quot;-  &quot;"/>
    <numFmt numFmtId="165" formatCode="0.0\x\ "/>
    <numFmt numFmtId="166" formatCode="0.0%;\(0.0%\);&quot;-  &quot;"/>
    <numFmt numFmtId="167" formatCode="&quot;$&quot;#,##0_);\(&quot;$&quot;#,##0\)\ ;&quot;-  &quot;"/>
    <numFmt numFmtId="168" formatCode="0\ &quot;Years&quot;\ "/>
    <numFmt numFmtId="169" formatCode="&quot;L +&quot;\ 0"/>
    <numFmt numFmtId="170" formatCode="0.0%\ ;\(0.0%\)"/>
    <numFmt numFmtId="171" formatCode="#,##0_);\(#,##0\)\ ;&quot;-  &quot;"/>
    <numFmt numFmtId="172" formatCode="0.0\x"/>
    <numFmt numFmtId="173" formatCode="0&quot;A&quot;"/>
    <numFmt numFmtId="174" formatCode="0&quot;E&quot;"/>
    <numFmt numFmtId="175" formatCode="m/d/yy"/>
    <numFmt numFmtId="176" formatCode="&quot;$&quot;#,##0.0_);\(&quot;$&quot;#,##0.0\)\ ;&quot;-  &quot;"/>
    <numFmt numFmtId="177" formatCode="#,##0_);\(#,##0\);&quot;-  &quot;"/>
    <numFmt numFmtId="178" formatCode="0.0%;\(0.0%\)"/>
    <numFmt numFmtId="179" formatCode="0.00%;\(0.00%\)"/>
    <numFmt numFmtId="180" formatCode="&quot;$&quot;#,##0.00_);\(&quot;$&quot;#,##0.00\);&quot;-  &quot;"/>
    <numFmt numFmtId="181" formatCode="&quot;$&quot;#,##0.0_);\(&quot;$&quot;#,##0.0\);&quot;-  &quot;"/>
    <numFmt numFmtId="182" formatCode="0.00\x\ "/>
    <numFmt numFmtId="183" formatCode="&quot;Year&quot;\ 0"/>
    <numFmt numFmtId="184" formatCode="&quot;Exit Year&quot;\ 0"/>
  </numFmts>
  <fonts count="15">
    <font>
      <sz val="10.0"/>
      <color theme="1"/>
      <name val="Arial"/>
      <scheme val="minor"/>
    </font>
    <font>
      <b/>
      <sz val="10.0"/>
      <color theme="1"/>
      <name val="Arial"/>
    </font>
    <font>
      <i/>
      <sz val="10.0"/>
      <color theme="1"/>
      <name val="Arial"/>
    </font>
    <font>
      <color theme="1"/>
      <name val="Arial"/>
    </font>
    <font>
      <sz val="10.0"/>
      <color rgb="FF0000FF"/>
      <name val="Arial"/>
    </font>
    <font>
      <sz val="10.0"/>
      <color theme="1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  <font>
      <b/>
      <sz val="10.0"/>
      <color rgb="FF0000FF"/>
      <name val="Arial"/>
    </font>
    <font>
      <i/>
      <sz val="10.0"/>
      <color rgb="FF0000FF"/>
      <name val="Arial"/>
    </font>
    <font>
      <i/>
      <color theme="1"/>
      <name val="Arial"/>
    </font>
    <font>
      <i/>
      <color rgb="FF0000FF"/>
      <name val="Arial"/>
    </font>
    <font>
      <b/>
      <color theme="1"/>
      <name val="Arial"/>
    </font>
    <font>
      <u/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F1CEEE"/>
        <bgColor rgb="FFF1CEEE"/>
      </patternFill>
    </fill>
    <fill>
      <patternFill patternType="solid">
        <fgColor rgb="FFC1F0C8"/>
        <bgColor rgb="FFC1F0C8"/>
      </patternFill>
    </fill>
    <fill>
      <patternFill patternType="solid">
        <fgColor rgb="FFFFFFCC"/>
        <bgColor rgb="FFFFFFCC"/>
      </patternFill>
    </fill>
  </fills>
  <borders count="11">
    <border/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0" fillId="0" fontId="1" numFmtId="0" xfId="0" applyAlignment="1" applyFont="1">
      <alignment horizontal="center"/>
    </xf>
    <xf borderId="2" fillId="2" fontId="1" numFmtId="0" xfId="0" applyBorder="1" applyFill="1" applyFont="1"/>
    <xf borderId="2" fillId="3" fontId="1" numFmtId="0" xfId="0" applyBorder="1" applyFill="1" applyFont="1"/>
    <xf borderId="0" fillId="0" fontId="3" numFmtId="0" xfId="0" applyFont="1"/>
    <xf borderId="0" fillId="0" fontId="4" numFmtId="164" xfId="0" applyFont="1" applyNumberFormat="1"/>
    <xf borderId="3" fillId="0" fontId="5" numFmtId="0" xfId="0" applyBorder="1" applyFont="1"/>
    <xf borderId="3" fillId="0" fontId="4" numFmtId="165" xfId="0" applyBorder="1" applyFont="1" applyNumberFormat="1"/>
    <xf borderId="0" fillId="0" fontId="4" numFmtId="166" xfId="0" applyAlignment="1" applyFont="1" applyNumberFormat="1">
      <alignment horizontal="right"/>
    </xf>
    <xf borderId="0" fillId="0" fontId="1" numFmtId="167" xfId="0" applyFont="1" applyNumberFormat="1"/>
    <xf borderId="0" fillId="0" fontId="4" numFmtId="168" xfId="0" applyFont="1" applyNumberFormat="1"/>
    <xf borderId="4" fillId="0" fontId="4" numFmtId="0" xfId="0" applyAlignment="1" applyBorder="1" applyFont="1">
      <alignment horizontal="center"/>
    </xf>
    <xf borderId="0" fillId="0" fontId="5" numFmtId="167" xfId="0" applyFont="1" applyNumberFormat="1"/>
    <xf borderId="2" fillId="3" fontId="1" numFmtId="0" xfId="0" applyAlignment="1" applyBorder="1" applyFont="1">
      <alignment horizontal="right"/>
    </xf>
    <xf borderId="0" fillId="0" fontId="4" numFmtId="165" xfId="0" applyAlignment="1" applyFont="1" applyNumberFormat="1">
      <alignment horizontal="right"/>
    </xf>
    <xf borderId="0" fillId="0" fontId="5" numFmtId="167" xfId="0" applyAlignment="1" applyFont="1" applyNumberFormat="1">
      <alignment horizontal="right"/>
    </xf>
    <xf borderId="0" fillId="0" fontId="4" numFmtId="169" xfId="0" applyAlignment="1" applyFont="1" applyNumberFormat="1">
      <alignment horizontal="right"/>
    </xf>
    <xf borderId="0" fillId="0" fontId="5" numFmtId="170" xfId="0" applyAlignment="1" applyFont="1" applyNumberFormat="1">
      <alignment horizontal="right"/>
    </xf>
    <xf borderId="0" fillId="0" fontId="5" numFmtId="171" xfId="0" applyAlignment="1" applyFont="1" applyNumberFormat="1">
      <alignment horizontal="right"/>
    </xf>
    <xf borderId="3" fillId="0" fontId="4" numFmtId="165" xfId="0" applyAlignment="1" applyBorder="1" applyFont="1" applyNumberFormat="1">
      <alignment horizontal="right"/>
    </xf>
    <xf borderId="3" fillId="0" fontId="5" numFmtId="171" xfId="0" applyAlignment="1" applyBorder="1" applyFont="1" applyNumberFormat="1">
      <alignment horizontal="right"/>
    </xf>
    <xf borderId="3" fillId="0" fontId="4" numFmtId="166" xfId="0" applyAlignment="1" applyBorder="1" applyFont="1" applyNumberFormat="1">
      <alignment horizontal="right"/>
    </xf>
    <xf borderId="3" fillId="0" fontId="5" numFmtId="170" xfId="0" applyAlignment="1" applyBorder="1" applyFont="1" applyNumberFormat="1">
      <alignment horizontal="right"/>
    </xf>
    <xf borderId="0" fillId="0" fontId="1" numFmtId="165" xfId="0" applyAlignment="1" applyFont="1" applyNumberFormat="1">
      <alignment horizontal="right"/>
    </xf>
    <xf borderId="0" fillId="0" fontId="1" numFmtId="167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167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6" numFmtId="0" xfId="0" applyFont="1"/>
    <xf borderId="0" fillId="0" fontId="7" numFmtId="0" xfId="0" applyAlignment="1" applyFont="1">
      <alignment horizontal="right"/>
    </xf>
    <xf borderId="0" fillId="0" fontId="8" numFmtId="0" xfId="0" applyAlignment="1" applyFont="1">
      <alignment horizontal="left"/>
    </xf>
    <xf borderId="0" fillId="0" fontId="5" numFmtId="172" xfId="0" applyFont="1" applyNumberFormat="1"/>
    <xf borderId="0" fillId="0" fontId="5" numFmtId="166" xfId="0" applyAlignment="1" applyFont="1" applyNumberFormat="1">
      <alignment horizontal="right"/>
    </xf>
    <xf borderId="0" fillId="0" fontId="5" numFmtId="171" xfId="0" applyFont="1" applyNumberFormat="1"/>
    <xf borderId="3" fillId="0" fontId="5" numFmtId="172" xfId="0" applyBorder="1" applyFont="1" applyNumberFormat="1"/>
    <xf borderId="3" fillId="0" fontId="5" numFmtId="171" xfId="0" applyBorder="1" applyFont="1" applyNumberFormat="1"/>
    <xf borderId="3" fillId="0" fontId="5" numFmtId="166" xfId="0" applyAlignment="1" applyBorder="1" applyFont="1" applyNumberFormat="1">
      <alignment horizontal="right"/>
    </xf>
    <xf borderId="0" fillId="0" fontId="1" numFmtId="166" xfId="0" applyFont="1" applyNumberFormat="1"/>
    <xf borderId="2" fillId="3" fontId="1" numFmtId="173" xfId="0" applyBorder="1" applyFont="1" applyNumberFormat="1"/>
    <xf borderId="2" fillId="3" fontId="1" numFmtId="174" xfId="0" applyBorder="1" applyFont="1" applyNumberFormat="1"/>
    <xf borderId="0" fillId="0" fontId="2" numFmtId="175" xfId="0" applyFont="1" applyNumberFormat="1"/>
    <xf borderId="0" fillId="0" fontId="9" numFmtId="176" xfId="0" applyFont="1" applyNumberFormat="1"/>
    <xf borderId="0" fillId="0" fontId="1" numFmtId="176" xfId="0" applyFont="1" applyNumberFormat="1"/>
    <xf borderId="0" fillId="0" fontId="5" numFmtId="176" xfId="0" applyFont="1" applyNumberFormat="1"/>
    <xf borderId="3" fillId="0" fontId="5" numFmtId="176" xfId="0" applyBorder="1" applyFont="1" applyNumberFormat="1"/>
    <xf borderId="3" fillId="0" fontId="5" numFmtId="176" xfId="0" applyAlignment="1" applyBorder="1" applyFont="1" applyNumberFormat="1">
      <alignment horizontal="right"/>
    </xf>
    <xf borderId="2" fillId="4" fontId="1" numFmtId="0" xfId="0" applyBorder="1" applyFill="1" applyFont="1"/>
    <xf borderId="2" fillId="4" fontId="1" numFmtId="177" xfId="0" applyBorder="1" applyFont="1" applyNumberFormat="1"/>
    <xf borderId="0" fillId="0" fontId="10" numFmtId="178" xfId="0" applyFont="1" applyNumberFormat="1"/>
    <xf borderId="0" fillId="0" fontId="2" numFmtId="178" xfId="0" applyFont="1" applyNumberFormat="1"/>
    <xf borderId="0" fillId="0" fontId="5" numFmtId="178" xfId="0" applyFont="1" applyNumberFormat="1"/>
    <xf borderId="0" fillId="0" fontId="4" numFmtId="178" xfId="0" applyFont="1" applyNumberFormat="1"/>
    <xf borderId="0" fillId="0" fontId="5" numFmtId="164" xfId="0" applyFont="1" applyNumberFormat="1"/>
    <xf borderId="3" fillId="0" fontId="5" numFmtId="177" xfId="0" applyBorder="1" applyFont="1" applyNumberFormat="1"/>
    <xf borderId="0" fillId="0" fontId="1" numFmtId="164" xfId="0" applyFont="1" applyNumberFormat="1"/>
    <xf borderId="0" fillId="0" fontId="5" numFmtId="177" xfId="0" applyFont="1" applyNumberFormat="1"/>
    <xf borderId="0" fillId="0" fontId="3" numFmtId="164" xfId="0" applyAlignment="1" applyFont="1" applyNumberFormat="1">
      <alignment horizontal="right" vertical="bottom"/>
    </xf>
    <xf borderId="0" fillId="0" fontId="3" numFmtId="177" xfId="0" applyAlignment="1" applyFont="1" applyNumberFormat="1">
      <alignment vertical="bottom"/>
    </xf>
    <xf borderId="0" fillId="0" fontId="11" numFmtId="178" xfId="0" applyAlignment="1" applyFont="1" applyNumberFormat="1">
      <alignment horizontal="right" vertical="bottom"/>
    </xf>
    <xf borderId="0" fillId="0" fontId="12" numFmtId="179" xfId="0" applyAlignment="1" applyFont="1" applyNumberFormat="1">
      <alignment horizontal="right" vertical="bottom"/>
    </xf>
    <xf borderId="0" fillId="0" fontId="11" numFmtId="179" xfId="0" applyAlignment="1" applyFont="1" applyNumberFormat="1">
      <alignment horizontal="right" vertical="bottom"/>
    </xf>
    <xf borderId="0" fillId="0" fontId="3" numFmtId="180" xfId="0" applyAlignment="1" applyFont="1" applyNumberFormat="1">
      <alignment horizontal="right" vertical="bottom"/>
    </xf>
    <xf borderId="0" fillId="0" fontId="3" numFmtId="181" xfId="0" applyAlignment="1" applyFont="1" applyNumberFormat="1">
      <alignment horizontal="right" vertical="bottom"/>
    </xf>
    <xf borderId="3" fillId="0" fontId="3" numFmtId="181" xfId="0" applyAlignment="1" applyBorder="1" applyFont="1" applyNumberFormat="1">
      <alignment horizontal="right" vertical="bottom"/>
    </xf>
    <xf borderId="0" fillId="0" fontId="13" numFmtId="181" xfId="0" applyAlignment="1" applyFont="1" applyNumberFormat="1">
      <alignment horizontal="right" vertical="bottom"/>
    </xf>
    <xf borderId="0" fillId="0" fontId="5" numFmtId="181" xfId="0" applyFont="1" applyNumberFormat="1"/>
    <xf borderId="2" fillId="3" fontId="5" numFmtId="0" xfId="0" applyBorder="1" applyFont="1"/>
    <xf borderId="0" fillId="0" fontId="1" numFmtId="181" xfId="0" applyFont="1" applyNumberFormat="1"/>
    <xf borderId="3" fillId="0" fontId="4" numFmtId="182" xfId="0" applyBorder="1" applyFont="1" applyNumberFormat="1"/>
    <xf borderId="2" fillId="4" fontId="1" numFmtId="183" xfId="0" applyAlignment="1" applyBorder="1" applyFont="1" applyNumberFormat="1">
      <alignment horizontal="right"/>
    </xf>
    <xf borderId="0" fillId="0" fontId="14" numFmtId="0" xfId="0" applyFont="1"/>
    <xf borderId="0" fillId="0" fontId="5" numFmtId="184" xfId="0" applyAlignment="1" applyFont="1" applyNumberFormat="1">
      <alignment horizontal="left"/>
    </xf>
    <xf borderId="0" fillId="0" fontId="5" numFmtId="164" xfId="0" applyAlignment="1" applyFont="1" applyNumberFormat="1">
      <alignment horizontal="right"/>
    </xf>
    <xf borderId="0" fillId="0" fontId="5" numFmtId="181" xfId="0" applyAlignment="1" applyFont="1" applyNumberFormat="1">
      <alignment horizontal="right"/>
    </xf>
    <xf borderId="5" fillId="5" fontId="1" numFmtId="0" xfId="0" applyBorder="1" applyFill="1" applyFont="1"/>
    <xf borderId="6" fillId="5" fontId="1" numFmtId="0" xfId="0" applyBorder="1" applyFont="1"/>
    <xf borderId="6" fillId="5" fontId="13" numFmtId="178" xfId="0" applyAlignment="1" applyBorder="1" applyFont="1" applyNumberFormat="1">
      <alignment horizontal="right" vertical="bottom"/>
    </xf>
    <xf borderId="7" fillId="5" fontId="13" numFmtId="178" xfId="0" applyAlignment="1" applyBorder="1" applyFont="1" applyNumberFormat="1">
      <alignment horizontal="right" vertical="bottom"/>
    </xf>
    <xf borderId="8" fillId="5" fontId="1" numFmtId="0" xfId="0" applyBorder="1" applyFont="1"/>
    <xf borderId="9" fillId="5" fontId="1" numFmtId="0" xfId="0" applyBorder="1" applyFont="1"/>
    <xf borderId="9" fillId="5" fontId="1" numFmtId="165" xfId="0" applyBorder="1" applyFont="1" applyNumberFormat="1"/>
    <xf borderId="10" fillId="5" fontId="1" numFmtId="165" xfId="0" applyBorder="1" applyFont="1" applyNumberFormat="1"/>
  </cellXfs>
  <cellStyles count="1">
    <cellStyle xfId="0" name="Normal" builtinId="0"/>
  </cellStyles>
  <dxfs count="2">
    <dxf>
      <font>
        <color rgb="FF9C0006"/>
      </font>
      <fill>
        <patternFill patternType="none"/>
      </fill>
      <border/>
    </dxf>
    <dxf>
      <font>
        <color rgb="FF008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EEE"/>
    <pageSetUpPr/>
  </sheetPr>
  <sheetViews>
    <sheetView showGridLines="0" workbookViewId="0"/>
  </sheetViews>
  <sheetFormatPr customHeight="1" defaultColWidth="12.63" defaultRowHeight="15.0"/>
  <cols>
    <col customWidth="1" min="1" max="1" width="1.5"/>
    <col customWidth="1" min="2" max="2" width="25.13"/>
    <col customWidth="1" min="3" max="9" width="10.13"/>
    <col customWidth="1" min="10" max="26" width="8.13"/>
  </cols>
  <sheetData>
    <row r="1" ht="12.75" customHeight="1"/>
    <row r="2" ht="12.75" customHeight="1">
      <c r="B2" s="1" t="s">
        <v>0</v>
      </c>
      <c r="C2" s="1"/>
      <c r="D2" s="1"/>
      <c r="E2" s="1"/>
      <c r="F2" s="1"/>
      <c r="G2" s="1"/>
      <c r="H2" s="1"/>
      <c r="I2" s="1"/>
    </row>
    <row r="3" ht="12.75" customHeight="1">
      <c r="A3" s="2"/>
      <c r="B3" s="3" t="s">
        <v>1</v>
      </c>
      <c r="C3" s="3"/>
      <c r="D3" s="3"/>
      <c r="E3" s="3"/>
      <c r="F3" s="3"/>
      <c r="G3" s="3"/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B5" s="4" t="s">
        <v>2</v>
      </c>
    </row>
    <row r="6" ht="12.75" customHeight="1"/>
    <row r="7" ht="12.75" customHeight="1">
      <c r="B7" s="5" t="s">
        <v>3</v>
      </c>
      <c r="C7" s="5"/>
      <c r="D7" s="6"/>
      <c r="F7" s="6" t="s">
        <v>4</v>
      </c>
      <c r="G7" s="6"/>
      <c r="H7" s="6"/>
      <c r="I7" s="6"/>
    </row>
    <row r="8" ht="12.75" customHeight="1">
      <c r="B8" s="7" t="s">
        <v>5</v>
      </c>
      <c r="D8" s="8">
        <v>100.0</v>
      </c>
      <c r="F8" s="7" t="s">
        <v>6</v>
      </c>
      <c r="I8" s="8">
        <v>10.0</v>
      </c>
    </row>
    <row r="9" ht="12.75" customHeight="1">
      <c r="B9" s="9" t="s">
        <v>7</v>
      </c>
      <c r="C9" s="9"/>
      <c r="D9" s="10">
        <v>10.0</v>
      </c>
      <c r="F9" s="7" t="s">
        <v>8</v>
      </c>
      <c r="I9" s="11">
        <v>0.02</v>
      </c>
    </row>
    <row r="10" ht="12.75" customHeight="1">
      <c r="B10" s="1" t="s">
        <v>9</v>
      </c>
      <c r="C10" s="1"/>
      <c r="D10" s="12">
        <f>+D8*D9</f>
        <v>1000</v>
      </c>
      <c r="F10" s="7" t="s">
        <v>10</v>
      </c>
      <c r="I10" s="13">
        <v>7.0</v>
      </c>
    </row>
    <row r="11" ht="12.75" customHeight="1">
      <c r="F11" s="7" t="s">
        <v>11</v>
      </c>
      <c r="I11" s="8">
        <v>5.0</v>
      </c>
    </row>
    <row r="12" ht="12.75" customHeight="1"/>
    <row r="13" ht="12.75" customHeight="1">
      <c r="F13" s="7" t="s">
        <v>12</v>
      </c>
      <c r="I13" s="14">
        <v>1.0</v>
      </c>
    </row>
    <row r="14" ht="12.75" customHeight="1">
      <c r="C14" s="15"/>
    </row>
    <row r="15" ht="12.75" customHeight="1">
      <c r="A15" s="1"/>
      <c r="B15" s="6" t="s">
        <v>13</v>
      </c>
      <c r="C15" s="16" t="s">
        <v>14</v>
      </c>
      <c r="D15" s="16" t="s">
        <v>15</v>
      </c>
      <c r="E15" s="16" t="s">
        <v>16</v>
      </c>
      <c r="F15" s="16" t="s">
        <v>17</v>
      </c>
      <c r="G15" s="16" t="s">
        <v>18</v>
      </c>
      <c r="H15" s="16" t="s">
        <v>19</v>
      </c>
      <c r="I15" s="16" t="s">
        <v>20</v>
      </c>
    </row>
    <row r="16" ht="12.75" customHeight="1">
      <c r="B16" s="7" t="s">
        <v>21</v>
      </c>
      <c r="C16" s="17">
        <v>0.0</v>
      </c>
      <c r="D16" s="18">
        <f t="shared" ref="D16:D18" si="1">+C16*$D$8</f>
        <v>0</v>
      </c>
      <c r="E16" s="19">
        <v>400.0</v>
      </c>
      <c r="F16" s="11">
        <v>0.0</v>
      </c>
      <c r="G16" s="11">
        <v>0.0</v>
      </c>
      <c r="H16" s="20">
        <f t="shared" ref="H16:H18" si="2">+$I$9</f>
        <v>0.02</v>
      </c>
      <c r="I16" s="18">
        <f t="shared" ref="I16:I18" si="3">+D16*H16</f>
        <v>0</v>
      </c>
    </row>
    <row r="17" ht="12.75" customHeight="1">
      <c r="B17" s="7" t="s">
        <v>22</v>
      </c>
      <c r="C17" s="17">
        <v>4.0</v>
      </c>
      <c r="D17" s="21">
        <f t="shared" si="1"/>
        <v>400</v>
      </c>
      <c r="E17" s="19">
        <v>400.0</v>
      </c>
      <c r="F17" s="11">
        <v>0.02</v>
      </c>
      <c r="G17" s="11">
        <v>0.05</v>
      </c>
      <c r="H17" s="20">
        <f t="shared" si="2"/>
        <v>0.02</v>
      </c>
      <c r="I17" s="21">
        <f t="shared" si="3"/>
        <v>8</v>
      </c>
    </row>
    <row r="18" ht="12.75" customHeight="1">
      <c r="B18" s="9" t="s">
        <v>23</v>
      </c>
      <c r="C18" s="22">
        <v>2.0</v>
      </c>
      <c r="D18" s="23">
        <f t="shared" si="1"/>
        <v>200</v>
      </c>
      <c r="E18" s="24">
        <v>0.085</v>
      </c>
      <c r="F18" s="24">
        <v>0.0</v>
      </c>
      <c r="G18" s="24">
        <v>0.0</v>
      </c>
      <c r="H18" s="25">
        <f t="shared" si="2"/>
        <v>0.02</v>
      </c>
      <c r="I18" s="23">
        <f t="shared" si="3"/>
        <v>4</v>
      </c>
    </row>
    <row r="19" ht="12.75" customHeight="1">
      <c r="B19" s="1" t="s">
        <v>24</v>
      </c>
      <c r="C19" s="26">
        <f t="shared" ref="C19:D19" si="4">SUM(C16:C18)</f>
        <v>6</v>
      </c>
      <c r="D19" s="27">
        <f t="shared" si="4"/>
        <v>600</v>
      </c>
      <c r="E19" s="28"/>
      <c r="F19" s="28"/>
      <c r="G19" s="28"/>
      <c r="H19" s="28"/>
      <c r="I19" s="27">
        <f>SUM(I16:I18)</f>
        <v>12</v>
      </c>
    </row>
    <row r="20" ht="12.75" customHeight="1">
      <c r="C20" s="15"/>
    </row>
    <row r="21" ht="12.75" customHeight="1">
      <c r="A21" s="1"/>
      <c r="B21" s="29" t="s">
        <v>25</v>
      </c>
    </row>
    <row r="22" ht="12.75" customHeight="1">
      <c r="B22" s="30"/>
      <c r="C22" s="4"/>
    </row>
    <row r="23" ht="12.75" customHeight="1">
      <c r="A23" s="1"/>
      <c r="B23" s="6" t="s">
        <v>26</v>
      </c>
      <c r="C23" s="6"/>
      <c r="D23" s="6"/>
      <c r="E23" s="6"/>
      <c r="F23" s="6"/>
      <c r="G23" s="6"/>
      <c r="H23" s="6"/>
      <c r="I23" s="6"/>
    </row>
    <row r="24" ht="12.75" customHeight="1">
      <c r="B24" s="31" t="s">
        <v>27</v>
      </c>
      <c r="C24" s="32" t="s">
        <v>14</v>
      </c>
      <c r="D24" s="32" t="s">
        <v>15</v>
      </c>
      <c r="E24" s="32"/>
      <c r="F24" s="33" t="s">
        <v>28</v>
      </c>
      <c r="G24" s="32"/>
      <c r="H24" s="32"/>
      <c r="I24" s="32" t="s">
        <v>15</v>
      </c>
    </row>
    <row r="25" ht="12.75" customHeight="1">
      <c r="B25" s="7" t="s">
        <v>21</v>
      </c>
      <c r="C25" s="34">
        <f t="shared" ref="C25:C28" si="5">+D25/$D$8</f>
        <v>0</v>
      </c>
      <c r="D25" s="15">
        <f t="shared" ref="D25:D27" si="6">+D16</f>
        <v>0</v>
      </c>
      <c r="E25" s="35"/>
      <c r="F25" s="7" t="s">
        <v>9</v>
      </c>
      <c r="G25" s="35"/>
      <c r="H25" s="35"/>
      <c r="I25" s="15">
        <f>+D10</f>
        <v>1000</v>
      </c>
    </row>
    <row r="26" ht="12.75" customHeight="1">
      <c r="B26" s="7" t="s">
        <v>22</v>
      </c>
      <c r="C26" s="34">
        <f t="shared" si="5"/>
        <v>4</v>
      </c>
      <c r="D26" s="36">
        <f t="shared" si="6"/>
        <v>400</v>
      </c>
      <c r="E26" s="35"/>
      <c r="F26" s="7" t="s">
        <v>11</v>
      </c>
      <c r="I26" s="36">
        <f>+I11</f>
        <v>5</v>
      </c>
    </row>
    <row r="27" ht="12.75" customHeight="1">
      <c r="B27" s="7" t="s">
        <v>23</v>
      </c>
      <c r="C27" s="34">
        <f t="shared" si="5"/>
        <v>2</v>
      </c>
      <c r="D27" s="36">
        <f t="shared" si="6"/>
        <v>200</v>
      </c>
      <c r="E27" s="35"/>
      <c r="F27" s="7" t="s">
        <v>6</v>
      </c>
      <c r="G27" s="35"/>
      <c r="H27" s="35"/>
      <c r="I27" s="36">
        <f>+I8</f>
        <v>10</v>
      </c>
    </row>
    <row r="28" ht="12.75" customHeight="1">
      <c r="B28" s="9" t="s">
        <v>29</v>
      </c>
      <c r="C28" s="37">
        <f t="shared" si="5"/>
        <v>4.27</v>
      </c>
      <c r="D28" s="38">
        <f>+I29-SUM(D25:D27)</f>
        <v>427</v>
      </c>
      <c r="E28" s="39"/>
      <c r="F28" s="9" t="s">
        <v>8</v>
      </c>
      <c r="G28" s="39"/>
      <c r="H28" s="39"/>
      <c r="I28" s="38">
        <f>+I19</f>
        <v>12</v>
      </c>
    </row>
    <row r="29" ht="12.75" customHeight="1">
      <c r="B29" s="1" t="s">
        <v>30</v>
      </c>
      <c r="C29" s="1"/>
      <c r="D29" s="12">
        <f>SUM(D25:D28)</f>
        <v>1027</v>
      </c>
      <c r="E29" s="40"/>
      <c r="F29" s="1" t="s">
        <v>31</v>
      </c>
      <c r="G29" s="40"/>
      <c r="H29" s="40"/>
      <c r="I29" s="12">
        <f>SUM(I25:I28)</f>
        <v>1027</v>
      </c>
    </row>
    <row r="30" ht="12.75" customHeight="1"/>
    <row r="31" ht="12.75" customHeight="1">
      <c r="B31" s="4" t="s">
        <v>32</v>
      </c>
    </row>
    <row r="32" ht="12.75" customHeight="1"/>
    <row r="33" ht="12.75" customHeight="1">
      <c r="A33" s="1"/>
      <c r="B33" s="6" t="s">
        <v>33</v>
      </c>
      <c r="C33" s="6"/>
      <c r="D33" s="41">
        <v>2020.0</v>
      </c>
      <c r="E33" s="42">
        <f t="shared" ref="E33:I33" si="7">+D33+1</f>
        <v>2021</v>
      </c>
      <c r="F33" s="42">
        <f t="shared" si="7"/>
        <v>2022</v>
      </c>
      <c r="G33" s="42">
        <f t="shared" si="7"/>
        <v>2023</v>
      </c>
      <c r="H33" s="42">
        <f t="shared" si="7"/>
        <v>2024</v>
      </c>
      <c r="I33" s="42">
        <f t="shared" si="7"/>
        <v>2025</v>
      </c>
    </row>
    <row r="34" ht="12.75" customHeight="1">
      <c r="A34" s="2"/>
      <c r="B34" s="2" t="s">
        <v>1</v>
      </c>
      <c r="C34" s="2"/>
      <c r="D34" s="43"/>
      <c r="E34" s="43"/>
      <c r="F34" s="43"/>
      <c r="G34" s="43"/>
      <c r="H34" s="43"/>
      <c r="I34" s="4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/>
    <row r="36" ht="12.75" customHeight="1">
      <c r="A36" s="1"/>
      <c r="B36" s="1" t="s">
        <v>34</v>
      </c>
      <c r="C36" s="1"/>
      <c r="D36" s="44">
        <v>1000.0</v>
      </c>
      <c r="E36" s="45"/>
      <c r="F36" s="45"/>
      <c r="G36" s="45"/>
      <c r="H36" s="45"/>
      <c r="I36" s="4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D37" s="46"/>
      <c r="E37" s="46"/>
      <c r="F37" s="46"/>
      <c r="G37" s="46"/>
      <c r="H37" s="46"/>
      <c r="I37" s="46"/>
    </row>
    <row r="38" ht="12.75" customHeight="1">
      <c r="A38" s="1"/>
      <c r="B38" s="1" t="s">
        <v>35</v>
      </c>
      <c r="C38" s="1"/>
      <c r="D38" s="45"/>
      <c r="E38" s="45"/>
      <c r="F38" s="45"/>
      <c r="G38" s="45"/>
      <c r="H38" s="45"/>
      <c r="I38" s="4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B39" s="9" t="s">
        <v>36</v>
      </c>
      <c r="C39" s="9"/>
      <c r="D39" s="47"/>
      <c r="E39" s="47"/>
      <c r="F39" s="47"/>
      <c r="G39" s="47"/>
      <c r="H39" s="47"/>
      <c r="I39" s="47"/>
    </row>
    <row r="40" ht="12.75" customHeight="1">
      <c r="A40" s="1"/>
      <c r="B40" s="1" t="s">
        <v>37</v>
      </c>
      <c r="C40" s="1"/>
      <c r="D40" s="45"/>
      <c r="E40" s="45"/>
      <c r="F40" s="45"/>
      <c r="G40" s="45"/>
      <c r="H40" s="45"/>
      <c r="I40" s="4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B41" s="7" t="s">
        <v>38</v>
      </c>
      <c r="D41" s="46"/>
      <c r="E41" s="46"/>
      <c r="F41" s="46"/>
      <c r="G41" s="46"/>
      <c r="H41" s="46"/>
      <c r="I41" s="46"/>
    </row>
    <row r="42" ht="12.75" customHeight="1">
      <c r="B42" s="9" t="s">
        <v>39</v>
      </c>
      <c r="C42" s="9"/>
      <c r="D42" s="47"/>
      <c r="E42" s="47"/>
      <c r="F42" s="47"/>
      <c r="G42" s="47"/>
      <c r="H42" s="47"/>
      <c r="I42" s="47"/>
    </row>
    <row r="43" ht="12.75" customHeight="1">
      <c r="A43" s="1"/>
      <c r="B43" s="1" t="s">
        <v>40</v>
      </c>
      <c r="C43" s="1"/>
      <c r="D43" s="45"/>
      <c r="E43" s="45"/>
      <c r="F43" s="45"/>
      <c r="G43" s="45"/>
      <c r="H43" s="45"/>
      <c r="I43" s="4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B44" s="9" t="s">
        <v>41</v>
      </c>
      <c r="C44" s="9"/>
      <c r="D44" s="47"/>
      <c r="E44" s="47"/>
      <c r="F44" s="47"/>
      <c r="G44" s="47"/>
      <c r="H44" s="47"/>
      <c r="I44" s="47"/>
    </row>
    <row r="45" ht="12.75" customHeight="1">
      <c r="A45" s="1"/>
      <c r="B45" s="1" t="s">
        <v>42</v>
      </c>
      <c r="C45" s="1"/>
      <c r="D45" s="45"/>
      <c r="E45" s="45"/>
      <c r="F45" s="45"/>
      <c r="G45" s="45"/>
      <c r="H45" s="45"/>
      <c r="I45" s="4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B46" s="7" t="s">
        <v>43</v>
      </c>
      <c r="D46" s="46"/>
      <c r="E46" s="46"/>
      <c r="F46" s="46"/>
      <c r="G46" s="46"/>
      <c r="H46" s="46"/>
      <c r="I46" s="46"/>
    </row>
    <row r="47" ht="12.75" customHeight="1">
      <c r="B47" s="7" t="s">
        <v>44</v>
      </c>
      <c r="D47" s="46"/>
      <c r="E47" s="46"/>
      <c r="F47" s="46"/>
      <c r="G47" s="46"/>
      <c r="H47" s="46"/>
      <c r="I47" s="46"/>
    </row>
    <row r="48" ht="12.75" customHeight="1">
      <c r="B48" s="7" t="s">
        <v>45</v>
      </c>
      <c r="D48" s="46"/>
      <c r="E48" s="46"/>
      <c r="F48" s="46"/>
      <c r="G48" s="46"/>
      <c r="H48" s="46"/>
      <c r="I48" s="46"/>
    </row>
    <row r="49" ht="12.75" customHeight="1">
      <c r="B49" s="7" t="s">
        <v>46</v>
      </c>
      <c r="D49" s="46"/>
      <c r="E49" s="46"/>
      <c r="F49" s="46"/>
      <c r="G49" s="46"/>
      <c r="H49" s="46"/>
      <c r="I49" s="46"/>
    </row>
    <row r="50" ht="12.75" customHeight="1">
      <c r="B50" s="9" t="s">
        <v>47</v>
      </c>
      <c r="C50" s="9"/>
      <c r="D50" s="47"/>
      <c r="E50" s="47"/>
      <c r="F50" s="47"/>
      <c r="G50" s="47"/>
      <c r="H50" s="47"/>
      <c r="I50" s="47"/>
    </row>
    <row r="51" ht="12.75" customHeight="1">
      <c r="A51" s="1"/>
      <c r="B51" s="1" t="s">
        <v>48</v>
      </c>
      <c r="C51" s="1"/>
      <c r="D51" s="45"/>
      <c r="E51" s="45"/>
      <c r="F51" s="45"/>
      <c r="G51" s="45"/>
      <c r="H51" s="45"/>
      <c r="I51" s="4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B52" s="9" t="s">
        <v>49</v>
      </c>
      <c r="C52" s="9"/>
      <c r="D52" s="47"/>
      <c r="E52" s="48"/>
      <c r="F52" s="48"/>
      <c r="G52" s="48"/>
      <c r="H52" s="48"/>
      <c r="I52" s="48"/>
    </row>
    <row r="53" ht="12.75" customHeight="1">
      <c r="A53" s="1"/>
      <c r="B53" s="1" t="s">
        <v>50</v>
      </c>
      <c r="C53" s="1"/>
      <c r="D53" s="45"/>
      <c r="E53" s="45"/>
      <c r="F53" s="45"/>
      <c r="G53" s="45"/>
      <c r="H53" s="45"/>
      <c r="I53" s="4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D54" s="46"/>
      <c r="E54" s="46"/>
      <c r="F54" s="46"/>
      <c r="G54" s="46"/>
      <c r="H54" s="46"/>
      <c r="I54" s="46"/>
    </row>
    <row r="55" ht="12.75" customHeight="1">
      <c r="B55" s="7" t="s">
        <v>51</v>
      </c>
      <c r="D55" s="46"/>
      <c r="E55" s="46"/>
      <c r="F55" s="46"/>
      <c r="G55" s="46"/>
      <c r="H55" s="46"/>
      <c r="I55" s="46"/>
    </row>
    <row r="56" ht="12.75" customHeight="1">
      <c r="B56" s="9" t="s">
        <v>52</v>
      </c>
      <c r="C56" s="9"/>
      <c r="D56" s="47"/>
      <c r="E56" s="47"/>
      <c r="F56" s="47"/>
      <c r="G56" s="47"/>
      <c r="H56" s="47"/>
      <c r="I56" s="47"/>
    </row>
    <row r="57" ht="12.75" customHeight="1">
      <c r="A57" s="1"/>
      <c r="B57" s="1" t="s">
        <v>53</v>
      </c>
      <c r="C57" s="1"/>
      <c r="D57" s="45"/>
      <c r="E57" s="45"/>
      <c r="F57" s="45"/>
      <c r="G57" s="45"/>
      <c r="H57" s="45"/>
      <c r="I57" s="4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/>
    <row r="59" ht="12.75" customHeight="1">
      <c r="B59" s="49" t="s">
        <v>54</v>
      </c>
      <c r="C59" s="49"/>
      <c r="D59" s="49"/>
      <c r="E59" s="50"/>
      <c r="F59" s="50"/>
      <c r="G59" s="50"/>
      <c r="H59" s="50"/>
      <c r="I59" s="50"/>
    </row>
    <row r="60" ht="12.75" customHeight="1">
      <c r="B60" s="7" t="s">
        <v>55</v>
      </c>
      <c r="D60" s="51">
        <v>0.1</v>
      </c>
      <c r="E60" s="52">
        <f t="shared" ref="E60:I60" si="8">+D60</f>
        <v>0.1</v>
      </c>
      <c r="F60" s="52">
        <f t="shared" si="8"/>
        <v>0.1</v>
      </c>
      <c r="G60" s="52">
        <f t="shared" si="8"/>
        <v>0.1</v>
      </c>
      <c r="H60" s="52">
        <f t="shared" si="8"/>
        <v>0.1</v>
      </c>
      <c r="I60" s="52">
        <f t="shared" si="8"/>
        <v>0.1</v>
      </c>
    </row>
    <row r="61" ht="12.75" customHeight="1">
      <c r="B61" s="7" t="s">
        <v>56</v>
      </c>
      <c r="D61" s="52">
        <f>+D38/D36</f>
        <v>0</v>
      </c>
      <c r="E61" s="52">
        <f t="shared" ref="E61:I61" si="9">+D61</f>
        <v>0</v>
      </c>
      <c r="F61" s="52">
        <f t="shared" si="9"/>
        <v>0</v>
      </c>
      <c r="G61" s="52">
        <f t="shared" si="9"/>
        <v>0</v>
      </c>
      <c r="H61" s="52">
        <f t="shared" si="9"/>
        <v>0</v>
      </c>
      <c r="I61" s="52">
        <f t="shared" si="9"/>
        <v>0</v>
      </c>
    </row>
    <row r="62" ht="12.75" customHeight="1">
      <c r="B62" s="7" t="s">
        <v>57</v>
      </c>
      <c r="D62" s="52"/>
      <c r="E62" s="51">
        <v>0.02</v>
      </c>
      <c r="F62" s="52">
        <f t="shared" ref="F62:I62" si="10">+E62</f>
        <v>0.02</v>
      </c>
      <c r="G62" s="52">
        <f t="shared" si="10"/>
        <v>0.02</v>
      </c>
      <c r="H62" s="52">
        <f t="shared" si="10"/>
        <v>0.02</v>
      </c>
      <c r="I62" s="52">
        <f t="shared" si="10"/>
        <v>0.02</v>
      </c>
    </row>
    <row r="63" ht="12.75" customHeight="1">
      <c r="B63" s="7" t="s">
        <v>58</v>
      </c>
      <c r="D63" s="52"/>
      <c r="E63" s="51"/>
      <c r="F63" s="52"/>
      <c r="G63" s="52"/>
      <c r="H63" s="52"/>
      <c r="I63" s="52"/>
    </row>
    <row r="64" ht="12.75" customHeight="1">
      <c r="B64" s="7" t="s">
        <v>59</v>
      </c>
      <c r="D64" s="52"/>
      <c r="E64" s="51"/>
      <c r="F64" s="52"/>
      <c r="G64" s="52"/>
      <c r="H64" s="52"/>
      <c r="I64" s="52"/>
    </row>
    <row r="65" ht="12.75" customHeight="1">
      <c r="B65" s="7" t="s">
        <v>60</v>
      </c>
      <c r="D65" s="52"/>
      <c r="E65" s="51"/>
      <c r="F65" s="52"/>
      <c r="G65" s="52"/>
      <c r="H65" s="52"/>
      <c r="I65" s="52"/>
    </row>
    <row r="66" ht="12.75" customHeight="1">
      <c r="D66" s="53"/>
      <c r="E66" s="54"/>
      <c r="F66" s="53"/>
      <c r="G66" s="53"/>
      <c r="H66" s="53"/>
      <c r="I66" s="53"/>
    </row>
    <row r="67" ht="12.75" customHeight="1">
      <c r="B67" s="4" t="s">
        <v>61</v>
      </c>
    </row>
    <row r="68" ht="12.75" customHeight="1"/>
    <row r="69" ht="12.75" customHeight="1">
      <c r="A69" s="1"/>
      <c r="B69" s="6" t="s">
        <v>62</v>
      </c>
      <c r="C69" s="6"/>
      <c r="D69" s="6"/>
      <c r="E69" s="42">
        <v>2021.0</v>
      </c>
      <c r="F69" s="42">
        <f t="shared" ref="F69:I69" si="11">+E69+1</f>
        <v>2022</v>
      </c>
      <c r="G69" s="42">
        <f t="shared" si="11"/>
        <v>2023</v>
      </c>
      <c r="H69" s="42">
        <f t="shared" si="11"/>
        <v>2024</v>
      </c>
      <c r="I69" s="42">
        <f t="shared" si="11"/>
        <v>2025</v>
      </c>
    </row>
    <row r="70" ht="12.75" customHeight="1">
      <c r="A70" s="2"/>
      <c r="B70" s="2" t="s">
        <v>1</v>
      </c>
      <c r="C70" s="2"/>
      <c r="D70" s="2"/>
      <c r="E70" s="43"/>
      <c r="F70" s="43"/>
      <c r="G70" s="43"/>
      <c r="H70" s="43"/>
      <c r="I70" s="4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E71" s="35"/>
      <c r="F71" s="35"/>
    </row>
    <row r="72" ht="12.75" customHeight="1">
      <c r="A72" s="2"/>
      <c r="B72" s="2" t="s">
        <v>63</v>
      </c>
      <c r="C72" s="2"/>
      <c r="D72" s="2"/>
      <c r="E72" s="51"/>
      <c r="F72" s="51"/>
      <c r="G72" s="51"/>
      <c r="H72" s="51"/>
      <c r="I72" s="5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/>
    <row r="74" ht="12.75" customHeight="1">
      <c r="A74" s="1"/>
      <c r="B74" s="31" t="s">
        <v>21</v>
      </c>
    </row>
    <row r="75" ht="12.75" customHeight="1">
      <c r="B75" s="7" t="s">
        <v>64</v>
      </c>
      <c r="E75" s="55">
        <f>+D25</f>
        <v>0</v>
      </c>
      <c r="F75" s="55">
        <f t="shared" ref="F75:I75" si="12">+E77</f>
        <v>0</v>
      </c>
      <c r="G75" s="55">
        <f t="shared" si="12"/>
        <v>0</v>
      </c>
      <c r="H75" s="55">
        <f t="shared" si="12"/>
        <v>0</v>
      </c>
      <c r="I75" s="55">
        <f t="shared" si="12"/>
        <v>0</v>
      </c>
    </row>
    <row r="76" ht="12.75" customHeight="1">
      <c r="B76" s="9" t="s">
        <v>49</v>
      </c>
      <c r="C76" s="9"/>
      <c r="D76" s="9"/>
      <c r="E76" s="56">
        <f t="shared" ref="E76:I76" si="13">MIN(E81,-MIN(E75,E51))</f>
        <v>0</v>
      </c>
      <c r="F76" s="56">
        <f t="shared" si="13"/>
        <v>0</v>
      </c>
      <c r="G76" s="56">
        <f t="shared" si="13"/>
        <v>0</v>
      </c>
      <c r="H76" s="56">
        <f t="shared" si="13"/>
        <v>0</v>
      </c>
      <c r="I76" s="56">
        <f t="shared" si="13"/>
        <v>0</v>
      </c>
    </row>
    <row r="77" ht="12.75" customHeight="1">
      <c r="A77" s="1"/>
      <c r="B77" s="1" t="s">
        <v>65</v>
      </c>
      <c r="C77" s="1"/>
      <c r="D77" s="1"/>
      <c r="E77" s="57">
        <f t="shared" ref="E77:I77" si="14">SUM(E75:E76)</f>
        <v>0</v>
      </c>
      <c r="F77" s="57">
        <f t="shared" si="14"/>
        <v>0</v>
      </c>
      <c r="G77" s="57">
        <f t="shared" si="14"/>
        <v>0</v>
      </c>
      <c r="H77" s="57">
        <f t="shared" si="14"/>
        <v>0</v>
      </c>
      <c r="I77" s="57">
        <f t="shared" si="14"/>
        <v>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E78" s="58"/>
      <c r="F78" s="58"/>
      <c r="G78" s="58"/>
      <c r="H78" s="58"/>
      <c r="I78" s="58"/>
    </row>
    <row r="79" ht="12.75" customHeight="1">
      <c r="B79" s="7" t="s">
        <v>66</v>
      </c>
      <c r="E79" s="8"/>
      <c r="F79" s="55"/>
      <c r="G79" s="55"/>
      <c r="H79" s="55"/>
      <c r="I79" s="55"/>
    </row>
    <row r="80" ht="12.75" customHeight="1">
      <c r="E80" s="8"/>
      <c r="F80" s="55"/>
      <c r="G80" s="55"/>
      <c r="H80" s="55"/>
      <c r="I80" s="55"/>
    </row>
    <row r="81" ht="12.75" customHeight="1">
      <c r="B81" s="7" t="s">
        <v>67</v>
      </c>
      <c r="E81" s="59"/>
      <c r="F81" s="59"/>
      <c r="G81" s="59"/>
      <c r="H81" s="59"/>
      <c r="I81" s="59"/>
    </row>
    <row r="82" ht="12.75" customHeight="1">
      <c r="B82" s="7" t="s">
        <v>68</v>
      </c>
      <c r="E82" s="59"/>
      <c r="F82" s="59"/>
      <c r="G82" s="59"/>
      <c r="H82" s="59"/>
      <c r="I82" s="59"/>
    </row>
    <row r="83" ht="12.75" customHeight="1">
      <c r="E83" s="60"/>
      <c r="F83" s="60"/>
      <c r="G83" s="60"/>
      <c r="H83" s="60"/>
      <c r="I83" s="60"/>
    </row>
    <row r="84" ht="12.75" customHeight="1">
      <c r="B84" s="7" t="s">
        <v>69</v>
      </c>
      <c r="E84" s="61"/>
      <c r="F84" s="61"/>
      <c r="G84" s="61"/>
      <c r="H84" s="61"/>
      <c r="I84" s="61"/>
    </row>
    <row r="85" ht="12.75" customHeight="1">
      <c r="B85" s="7" t="s">
        <v>70</v>
      </c>
      <c r="E85" s="59"/>
      <c r="F85" s="59"/>
      <c r="G85" s="59"/>
      <c r="H85" s="59"/>
      <c r="I85" s="59"/>
    </row>
    <row r="86" ht="12.75" customHeight="1">
      <c r="E86" s="58"/>
      <c r="F86" s="58"/>
      <c r="G86" s="58"/>
      <c r="H86" s="58"/>
      <c r="I86" s="58"/>
    </row>
    <row r="87" ht="12.75" customHeight="1">
      <c r="B87" s="7" t="s">
        <v>71</v>
      </c>
      <c r="E87" s="62">
        <v>0.0025</v>
      </c>
      <c r="F87" s="63">
        <f t="shared" ref="F87:I87" si="15">+E87</f>
        <v>0.0025</v>
      </c>
      <c r="G87" s="63">
        <f t="shared" si="15"/>
        <v>0.0025</v>
      </c>
      <c r="H87" s="63">
        <f t="shared" si="15"/>
        <v>0.0025</v>
      </c>
      <c r="I87" s="63">
        <f t="shared" si="15"/>
        <v>0.0025</v>
      </c>
    </row>
    <row r="88" ht="12.75" customHeight="1">
      <c r="B88" s="7" t="s">
        <v>72</v>
      </c>
      <c r="E88" s="64">
        <v>0.13</v>
      </c>
      <c r="F88" s="64">
        <v>0.13</v>
      </c>
      <c r="G88" s="64">
        <v>0.13</v>
      </c>
      <c r="H88" s="64">
        <v>0.13</v>
      </c>
      <c r="I88" s="64">
        <v>0.13</v>
      </c>
    </row>
    <row r="89" ht="12.75" customHeight="1">
      <c r="E89" s="58"/>
      <c r="F89" s="58"/>
      <c r="G89" s="58"/>
      <c r="H89" s="58"/>
      <c r="I89" s="58"/>
    </row>
    <row r="90" ht="12.75" customHeight="1">
      <c r="B90" s="31" t="s">
        <v>22</v>
      </c>
      <c r="E90" s="58"/>
      <c r="F90" s="58"/>
      <c r="G90" s="58"/>
      <c r="H90" s="58"/>
      <c r="I90" s="58"/>
    </row>
    <row r="91" ht="12.75" customHeight="1">
      <c r="B91" s="7" t="s">
        <v>64</v>
      </c>
      <c r="E91" s="65"/>
      <c r="F91" s="65"/>
      <c r="G91" s="65"/>
      <c r="H91" s="65"/>
      <c r="I91" s="65"/>
    </row>
    <row r="92" ht="12.75" customHeight="1">
      <c r="B92" s="9" t="s">
        <v>47</v>
      </c>
      <c r="C92" s="9"/>
      <c r="D92" s="9"/>
      <c r="E92" s="66"/>
      <c r="F92" s="66"/>
      <c r="G92" s="66"/>
      <c r="H92" s="66"/>
      <c r="I92" s="66"/>
    </row>
    <row r="93" ht="12.75" customHeight="1">
      <c r="A93" s="1"/>
      <c r="B93" s="1" t="s">
        <v>65</v>
      </c>
      <c r="C93" s="1"/>
      <c r="D93" s="1"/>
      <c r="E93" s="67"/>
      <c r="F93" s="67"/>
      <c r="G93" s="67"/>
      <c r="H93" s="67"/>
      <c r="I93" s="6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E94" s="58"/>
      <c r="F94" s="58"/>
      <c r="G94" s="58"/>
      <c r="H94" s="58"/>
      <c r="I94" s="58"/>
    </row>
    <row r="95" ht="12.75" customHeight="1">
      <c r="B95" s="7" t="s">
        <v>73</v>
      </c>
      <c r="E95" s="61"/>
      <c r="F95" s="61"/>
      <c r="G95" s="61"/>
      <c r="H95" s="61"/>
      <c r="I95" s="61"/>
    </row>
    <row r="96" ht="12.75" customHeight="1">
      <c r="B96" s="7" t="s">
        <v>74</v>
      </c>
      <c r="E96" s="65"/>
      <c r="F96" s="65"/>
      <c r="G96" s="65"/>
      <c r="H96" s="65"/>
      <c r="I96" s="65"/>
    </row>
    <row r="97" ht="12.75" customHeight="1">
      <c r="E97" s="58"/>
      <c r="F97" s="58"/>
      <c r="G97" s="58"/>
      <c r="H97" s="58"/>
      <c r="I97" s="58"/>
    </row>
    <row r="98" ht="12.75" customHeight="1">
      <c r="B98" s="31" t="s">
        <v>23</v>
      </c>
      <c r="E98" s="58"/>
      <c r="F98" s="58"/>
      <c r="G98" s="58"/>
      <c r="H98" s="58"/>
      <c r="I98" s="58"/>
    </row>
    <row r="99" ht="12.75" customHeight="1">
      <c r="B99" s="7" t="s">
        <v>64</v>
      </c>
      <c r="E99" s="55"/>
      <c r="F99" s="55"/>
      <c r="G99" s="55"/>
      <c r="H99" s="55"/>
      <c r="I99" s="55"/>
    </row>
    <row r="100" ht="12.75" customHeight="1">
      <c r="B100" s="9" t="s">
        <v>47</v>
      </c>
      <c r="C100" s="9"/>
      <c r="D100" s="9"/>
      <c r="E100" s="56"/>
      <c r="F100" s="56"/>
      <c r="G100" s="56"/>
      <c r="H100" s="56"/>
      <c r="I100" s="56"/>
    </row>
    <row r="101" ht="12.75" customHeight="1">
      <c r="A101" s="1"/>
      <c r="B101" s="1" t="s">
        <v>65</v>
      </c>
      <c r="C101" s="1"/>
      <c r="D101" s="1"/>
      <c r="E101" s="12"/>
      <c r="F101" s="12"/>
      <c r="G101" s="12"/>
      <c r="H101" s="12"/>
      <c r="I101" s="1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E102" s="58"/>
      <c r="F102" s="58"/>
      <c r="G102" s="58"/>
      <c r="H102" s="58"/>
      <c r="I102" s="58"/>
    </row>
    <row r="103" ht="12.75" customHeight="1">
      <c r="B103" s="7" t="s">
        <v>75</v>
      </c>
      <c r="E103" s="52"/>
      <c r="F103" s="52"/>
      <c r="G103" s="52"/>
      <c r="H103" s="52"/>
      <c r="I103" s="52"/>
    </row>
    <row r="104" ht="12.75" customHeight="1">
      <c r="B104" s="7" t="s">
        <v>76</v>
      </c>
      <c r="E104" s="68"/>
      <c r="F104" s="68"/>
      <c r="G104" s="68"/>
      <c r="H104" s="68"/>
      <c r="I104" s="68"/>
    </row>
    <row r="105" ht="12.75" customHeight="1">
      <c r="D105" s="58"/>
      <c r="E105" s="58"/>
      <c r="F105" s="58"/>
      <c r="G105" s="58"/>
      <c r="H105" s="58"/>
    </row>
    <row r="106" ht="12.75" customHeight="1">
      <c r="B106" s="4" t="s">
        <v>77</v>
      </c>
    </row>
    <row r="107" ht="12.75" customHeight="1"/>
    <row r="108" ht="12.75" customHeight="1">
      <c r="A108" s="1"/>
      <c r="B108" s="6" t="s">
        <v>78</v>
      </c>
      <c r="C108" s="69"/>
      <c r="D108" s="41">
        <v>2020.0</v>
      </c>
      <c r="E108" s="42">
        <f t="shared" ref="E108:I108" si="16">+D108+1</f>
        <v>2021</v>
      </c>
      <c r="F108" s="42">
        <f t="shared" si="16"/>
        <v>2022</v>
      </c>
      <c r="G108" s="42">
        <f t="shared" si="16"/>
        <v>2023</v>
      </c>
      <c r="H108" s="42">
        <f t="shared" si="16"/>
        <v>2024</v>
      </c>
      <c r="I108" s="42">
        <f t="shared" si="16"/>
        <v>2025</v>
      </c>
    </row>
    <row r="109" ht="12.75" customHeight="1">
      <c r="A109" s="2"/>
      <c r="B109" s="2" t="s">
        <v>1</v>
      </c>
      <c r="C109" s="2"/>
      <c r="D109" s="43"/>
      <c r="E109" s="43"/>
      <c r="F109" s="43"/>
      <c r="G109" s="43"/>
      <c r="H109" s="43"/>
      <c r="I109" s="4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/>
    <row r="111" ht="12.75" customHeight="1">
      <c r="A111" s="1"/>
      <c r="B111" s="1" t="s">
        <v>79</v>
      </c>
      <c r="C111" s="1"/>
      <c r="D111" s="1"/>
      <c r="E111" s="70"/>
      <c r="F111" s="70"/>
      <c r="G111" s="70"/>
      <c r="H111" s="70"/>
      <c r="I111" s="70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B112" s="9" t="s">
        <v>80</v>
      </c>
      <c r="C112" s="9"/>
      <c r="D112" s="9"/>
      <c r="E112" s="71"/>
      <c r="F112" s="71"/>
      <c r="G112" s="71"/>
      <c r="H112" s="71"/>
      <c r="I112" s="71"/>
    </row>
    <row r="113" ht="12.75" customHeight="1">
      <c r="A113" s="1"/>
      <c r="B113" s="1" t="s">
        <v>81</v>
      </c>
      <c r="C113" s="1"/>
      <c r="D113" s="1"/>
      <c r="E113" s="45"/>
      <c r="F113" s="45"/>
      <c r="G113" s="45"/>
      <c r="H113" s="45"/>
      <c r="I113" s="4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7" t="s">
        <v>82</v>
      </c>
      <c r="E114" s="46"/>
      <c r="F114" s="46"/>
      <c r="G114" s="46"/>
      <c r="H114" s="46"/>
      <c r="I114" s="46"/>
    </row>
    <row r="115" ht="12.75" customHeight="1">
      <c r="B115" s="9" t="s">
        <v>83</v>
      </c>
      <c r="C115" s="9"/>
      <c r="D115" s="9"/>
      <c r="E115" s="47"/>
      <c r="F115" s="47"/>
      <c r="G115" s="47"/>
      <c r="H115" s="47"/>
      <c r="I115" s="47"/>
    </row>
    <row r="116" ht="12.75" customHeight="1">
      <c r="A116" s="1"/>
      <c r="B116" s="1" t="s">
        <v>84</v>
      </c>
      <c r="C116" s="1"/>
      <c r="D116" s="1"/>
      <c r="E116" s="45"/>
      <c r="F116" s="45"/>
      <c r="G116" s="45"/>
      <c r="H116" s="45"/>
      <c r="I116" s="4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/>
    <row r="118" ht="12.75" customHeight="1"/>
    <row r="119" ht="12.75" customHeight="1">
      <c r="A119" s="1"/>
      <c r="B119" s="49" t="s">
        <v>85</v>
      </c>
      <c r="C119" s="49"/>
      <c r="D119" s="72">
        <v>0.0</v>
      </c>
      <c r="E119" s="72">
        <f t="shared" ref="E119:I119" si="17">+D119+1</f>
        <v>1</v>
      </c>
      <c r="F119" s="72">
        <f t="shared" si="17"/>
        <v>2</v>
      </c>
      <c r="G119" s="72">
        <f t="shared" si="17"/>
        <v>3</v>
      </c>
      <c r="H119" s="72">
        <f t="shared" si="17"/>
        <v>4</v>
      </c>
      <c r="I119" s="72">
        <f t="shared" si="17"/>
        <v>5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B120" s="73"/>
      <c r="D120" s="43">
        <v>44196.0</v>
      </c>
      <c r="E120" s="43">
        <f t="shared" ref="E120:I120" si="18">+EOMONTH(D120,12)</f>
        <v>44561</v>
      </c>
      <c r="F120" s="43">
        <f t="shared" si="18"/>
        <v>44926</v>
      </c>
      <c r="G120" s="43">
        <f t="shared" si="18"/>
        <v>45291</v>
      </c>
      <c r="H120" s="43">
        <f t="shared" si="18"/>
        <v>45657</v>
      </c>
      <c r="I120" s="43">
        <f t="shared" si="18"/>
        <v>46022</v>
      </c>
    </row>
    <row r="121" ht="12.75" customHeight="1">
      <c r="B121" s="74">
        <v>2021.0</v>
      </c>
      <c r="D121" s="75">
        <f t="shared" ref="D121:D125" si="19">-$D$28</f>
        <v>-427</v>
      </c>
      <c r="E121" s="76"/>
      <c r="F121" s="75"/>
      <c r="G121" s="75"/>
      <c r="H121" s="75"/>
      <c r="I121" s="75"/>
    </row>
    <row r="122" ht="12.75" customHeight="1">
      <c r="B122" s="74">
        <f t="shared" ref="B122:B125" si="20">+B121+1</f>
        <v>2022</v>
      </c>
      <c r="D122" s="75">
        <f t="shared" si="19"/>
        <v>-427</v>
      </c>
      <c r="E122" s="75"/>
      <c r="F122" s="76"/>
      <c r="G122" s="75"/>
      <c r="H122" s="75"/>
      <c r="I122" s="75"/>
    </row>
    <row r="123" ht="12.75" customHeight="1">
      <c r="B123" s="74">
        <f t="shared" si="20"/>
        <v>2023</v>
      </c>
      <c r="D123" s="75">
        <f t="shared" si="19"/>
        <v>-427</v>
      </c>
      <c r="E123" s="75"/>
      <c r="F123" s="75"/>
      <c r="G123" s="76"/>
      <c r="H123" s="75"/>
      <c r="I123" s="75"/>
    </row>
    <row r="124" ht="12.75" customHeight="1">
      <c r="B124" s="74">
        <f t="shared" si="20"/>
        <v>2024</v>
      </c>
      <c r="D124" s="75">
        <f t="shared" si="19"/>
        <v>-427</v>
      </c>
      <c r="E124" s="75"/>
      <c r="F124" s="75"/>
      <c r="G124" s="75"/>
      <c r="H124" s="76"/>
      <c r="I124" s="75"/>
    </row>
    <row r="125" ht="12.75" customHeight="1">
      <c r="B125" s="74">
        <f t="shared" si="20"/>
        <v>2025</v>
      </c>
      <c r="D125" s="75">
        <f t="shared" si="19"/>
        <v>-427</v>
      </c>
      <c r="E125" s="75"/>
      <c r="F125" s="75"/>
      <c r="G125" s="75"/>
      <c r="H125" s="75"/>
      <c r="I125" s="76"/>
    </row>
    <row r="126" ht="12.75" customHeight="1"/>
    <row r="127" ht="12.75" customHeight="1">
      <c r="A127" s="1"/>
      <c r="B127" s="77" t="s">
        <v>86</v>
      </c>
      <c r="C127" s="78"/>
      <c r="D127" s="78"/>
      <c r="E127" s="79"/>
      <c r="F127" s="79"/>
      <c r="G127" s="79"/>
      <c r="H127" s="79"/>
      <c r="I127" s="80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81" t="s">
        <v>87</v>
      </c>
      <c r="C128" s="82"/>
      <c r="D128" s="82"/>
      <c r="E128" s="83"/>
      <c r="F128" s="83"/>
      <c r="G128" s="83"/>
      <c r="H128" s="83"/>
      <c r="I128" s="8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/>
    <row r="130" ht="12.75" customHeight="1"/>
    <row r="131" ht="12.75" customHeight="1"/>
    <row r="132" ht="12.75" customHeight="1"/>
    <row r="133" ht="12.75" customHeight="1">
      <c r="E133" s="7" t="s">
        <v>88</v>
      </c>
    </row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B5:I5"/>
    <mergeCell ref="B21:I21"/>
    <mergeCell ref="B31:I31"/>
    <mergeCell ref="B67:I67"/>
    <mergeCell ref="B106:I106"/>
  </mergeCells>
  <conditionalFormatting sqref="D121:I125">
    <cfRule type="cellIs" dxfId="0" priority="1" operator="lessThan">
      <formula>0</formula>
    </cfRule>
  </conditionalFormatting>
  <conditionalFormatting sqref="D121:I125">
    <cfRule type="cellIs" dxfId="1" priority="2" operator="greater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2025-04-06T08:30:03Z</dcterms:created>
  <dc:creator>Rayan Garg</dc:creator>
</cp:coreProperties>
</file>