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Giang day\CT223\"/>
    </mc:Choice>
  </mc:AlternateContent>
  <bookViews>
    <workbookView xWindow="0" yWindow="0" windowWidth="23040" windowHeight="8568" activeTab="6"/>
  </bookViews>
  <sheets>
    <sheet name="PERT" sheetId="1" r:id="rId1"/>
    <sheet name="GANTT" sheetId="2" r:id="rId2"/>
    <sheet name="Bai 8" sheetId="3" r:id="rId3"/>
    <sheet name="B9_PDM" sheetId="4" r:id="rId4"/>
    <sheet name="B9_AOA" sheetId="5" r:id="rId5"/>
    <sheet name="B9_GANTT" sheetId="6" r:id="rId6"/>
    <sheet name="B9-R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9" i="7" l="1"/>
  <c r="AD7" i="7"/>
  <c r="AD8" i="7"/>
  <c r="AD6" i="7"/>
  <c r="O27" i="7"/>
  <c r="J20" i="7"/>
  <c r="L20" i="7" s="1"/>
  <c r="N20" i="7" s="1"/>
  <c r="P20" i="7" s="1"/>
  <c r="H12" i="7"/>
  <c r="J15" i="7" s="1"/>
  <c r="L15" i="7" s="1"/>
  <c r="N15" i="7" s="1"/>
  <c r="P15" i="7" s="1"/>
  <c r="R15" i="7" s="1"/>
  <c r="T15" i="7" s="1"/>
  <c r="D12" i="7"/>
  <c r="N4" i="7"/>
  <c r="P4" i="7" s="1"/>
  <c r="L4" i="7"/>
  <c r="J4" i="7"/>
  <c r="D13" i="4"/>
  <c r="H13" i="4"/>
  <c r="L21" i="4"/>
  <c r="P21" i="4"/>
  <c r="L16" i="4"/>
  <c r="P16" i="4"/>
  <c r="L10" i="4"/>
  <c r="L5" i="4"/>
  <c r="P5" i="4"/>
  <c r="T16" i="4"/>
  <c r="V21" i="4"/>
  <c r="Y15" i="4"/>
  <c r="B13" i="4"/>
  <c r="F13" i="4"/>
  <c r="N21" i="4"/>
  <c r="J21" i="4"/>
  <c r="N5" i="4"/>
  <c r="J5" i="4"/>
  <c r="J10" i="4"/>
  <c r="J16" i="4"/>
  <c r="N16" i="4"/>
  <c r="R16" i="4"/>
  <c r="T21" i="4"/>
  <c r="W15" i="4"/>
  <c r="Y21" i="4"/>
  <c r="AA15" i="4"/>
  <c r="AA21" i="4"/>
  <c r="AC15" i="4"/>
  <c r="AE15" i="4"/>
  <c r="AG15" i="4"/>
  <c r="AE14" i="4"/>
  <c r="AG14" i="4"/>
  <c r="Y20" i="4"/>
  <c r="AA20" i="4"/>
  <c r="T20" i="4"/>
  <c r="V20" i="4" s="1"/>
  <c r="AA14" i="4"/>
  <c r="N20" i="4"/>
  <c r="P20" i="4" s="1"/>
  <c r="AC14" i="4"/>
  <c r="W14" i="4"/>
  <c r="Y14" i="4"/>
  <c r="R15" i="4"/>
  <c r="T15" i="4" s="1"/>
  <c r="N15" i="4"/>
  <c r="P15" i="4" s="1"/>
  <c r="P4" i="4"/>
  <c r="N4" i="4"/>
  <c r="L20" i="4"/>
  <c r="L15" i="4"/>
  <c r="L9" i="4"/>
  <c r="J20" i="4"/>
  <c r="J15" i="4"/>
  <c r="J9" i="4"/>
  <c r="L4" i="4"/>
  <c r="J4" i="4"/>
  <c r="H12" i="4"/>
  <c r="D12" i="4"/>
  <c r="T20" i="7" l="1"/>
  <c r="V20" i="7" s="1"/>
  <c r="Y20" i="7" s="1"/>
  <c r="AA20" i="7" s="1"/>
  <c r="J9" i="7"/>
  <c r="L9" i="7" s="1"/>
  <c r="W14" i="7" s="1"/>
  <c r="Y14" i="7" s="1"/>
  <c r="AA14" i="7" s="1"/>
  <c r="AC14" i="7" s="1"/>
  <c r="AE14" i="7" s="1"/>
  <c r="AG14" i="7" s="1"/>
  <c r="AG15" i="7" s="1"/>
  <c r="AE15" i="7" s="1"/>
  <c r="AA21" i="7" l="1"/>
  <c r="Y21" i="7" s="1"/>
  <c r="V21" i="7" s="1"/>
  <c r="T21" i="7" s="1"/>
  <c r="AC15" i="7"/>
  <c r="AA15" i="7" s="1"/>
  <c r="P21" i="7" l="1"/>
  <c r="N21" i="7" s="1"/>
  <c r="L21" i="7" s="1"/>
  <c r="J21" i="7" s="1"/>
  <c r="Y15" i="7"/>
  <c r="W15" i="7" s="1"/>
  <c r="T16" i="7" l="1"/>
  <c r="R16" i="7" s="1"/>
  <c r="P16" i="7" s="1"/>
  <c r="N16" i="7" s="1"/>
  <c r="L16" i="7" s="1"/>
  <c r="J16" i="7" s="1"/>
  <c r="L10" i="7"/>
  <c r="J10" i="7" s="1"/>
  <c r="P5" i="7"/>
  <c r="N5" i="7" s="1"/>
  <c r="L5" i="7" s="1"/>
  <c r="J5" i="7" s="1"/>
  <c r="H13" i="7" s="1"/>
  <c r="F13" i="7" s="1"/>
  <c r="D13" i="7" s="1"/>
  <c r="B13" i="7" s="1"/>
  <c r="AC47" i="3" l="1"/>
  <c r="AC48" i="3"/>
  <c r="AC49" i="3"/>
  <c r="AC50" i="3"/>
  <c r="AC51" i="3"/>
  <c r="AC52" i="3"/>
  <c r="AC53" i="3"/>
  <c r="AC46" i="3"/>
  <c r="AC54" i="3" s="1"/>
  <c r="D44" i="3"/>
  <c r="F44" i="3" s="1"/>
  <c r="H44" i="3" s="1"/>
  <c r="F14" i="3"/>
  <c r="H14" i="3" s="1"/>
  <c r="J18" i="3" s="1"/>
  <c r="L18" i="3" s="1"/>
  <c r="N18" i="3" s="1"/>
  <c r="P18" i="3" s="1"/>
  <c r="D14" i="3"/>
  <c r="J40" i="3" l="1"/>
  <c r="L40" i="3" s="1"/>
  <c r="J48" i="3"/>
  <c r="L48" i="3" s="1"/>
  <c r="N48" i="3" s="1"/>
  <c r="P48" i="3" s="1"/>
  <c r="J10" i="3"/>
  <c r="L10" i="3" s="1"/>
  <c r="N13" i="3" s="1"/>
  <c r="P13" i="3" s="1"/>
  <c r="R15" i="3" s="1"/>
  <c r="T15" i="3" s="1"/>
  <c r="N7" i="3"/>
  <c r="P7" i="3" s="1"/>
  <c r="V11" i="3" s="1"/>
  <c r="X11" i="3" s="1"/>
  <c r="Z11" i="3" s="1"/>
  <c r="AB11" i="3" s="1"/>
  <c r="AB12" i="3" s="1"/>
  <c r="Z12" i="3" s="1"/>
  <c r="X12" i="3" l="1"/>
  <c r="V12" i="3" s="1"/>
  <c r="N43" i="3"/>
  <c r="P43" i="3" s="1"/>
  <c r="R45" i="3" s="1"/>
  <c r="T45" i="3" s="1"/>
  <c r="N37" i="3"/>
  <c r="P37" i="3" s="1"/>
  <c r="W55" i="1"/>
  <c r="W50" i="1"/>
  <c r="W51" i="1"/>
  <c r="W52" i="1"/>
  <c r="W53" i="1"/>
  <c r="W54" i="1"/>
  <c r="W49" i="1"/>
  <c r="D41" i="1"/>
  <c r="F41" i="1" s="1"/>
  <c r="H41" i="1" s="1"/>
  <c r="F36" i="1"/>
  <c r="H36" i="1" s="1"/>
  <c r="D14" i="1"/>
  <c r="B14" i="1" s="1"/>
  <c r="H19" i="1"/>
  <c r="F19" i="1" s="1"/>
  <c r="H14" i="1"/>
  <c r="F14" i="1" s="1"/>
  <c r="H9" i="1"/>
  <c r="F9" i="1" s="1"/>
  <c r="L17" i="1"/>
  <c r="L12" i="1"/>
  <c r="J12" i="1" s="1"/>
  <c r="P10" i="1"/>
  <c r="N10" i="1" s="1"/>
  <c r="P6" i="1"/>
  <c r="N6" i="1" s="1"/>
  <c r="T16" i="1"/>
  <c r="X13" i="1"/>
  <c r="V13" i="1" s="1"/>
  <c r="J17" i="1"/>
  <c r="R16" i="1"/>
  <c r="Z13" i="1"/>
  <c r="AB13" i="1"/>
  <c r="Z12" i="1"/>
  <c r="AB12" i="1" s="1"/>
  <c r="V12" i="1"/>
  <c r="R15" i="1"/>
  <c r="T15" i="1" s="1"/>
  <c r="N9" i="1"/>
  <c r="N5" i="1"/>
  <c r="J16" i="1"/>
  <c r="L16" i="1" s="1"/>
  <c r="J11" i="1"/>
  <c r="F18" i="1"/>
  <c r="F13" i="1"/>
  <c r="H13" i="1" s="1"/>
  <c r="X12" i="1"/>
  <c r="P9" i="1"/>
  <c r="P5" i="1"/>
  <c r="L11" i="1"/>
  <c r="H18" i="1"/>
  <c r="H8" i="1"/>
  <c r="F8" i="1"/>
  <c r="D13" i="1"/>
  <c r="V41" i="3" l="1"/>
  <c r="X41" i="3" s="1"/>
  <c r="Z41" i="3" s="1"/>
  <c r="AB41" i="3" s="1"/>
  <c r="AB42" i="3" s="1"/>
  <c r="Z42" i="3" s="1"/>
  <c r="X42" i="3" s="1"/>
  <c r="V42" i="3" s="1"/>
  <c r="P38" i="3" s="1"/>
  <c r="N38" i="3" s="1"/>
  <c r="T16" i="3"/>
  <c r="R16" i="3" s="1"/>
  <c r="P8" i="3"/>
  <c r="N8" i="3" s="1"/>
  <c r="P19" i="3"/>
  <c r="N19" i="3" s="1"/>
  <c r="L19" i="3" s="1"/>
  <c r="J19" i="3" s="1"/>
  <c r="P14" i="3"/>
  <c r="N14" i="3" s="1"/>
  <c r="L11" i="3" s="1"/>
  <c r="J11" i="3" s="1"/>
  <c r="H15" i="3" s="1"/>
  <c r="F15" i="3" s="1"/>
  <c r="D15" i="3" s="1"/>
  <c r="B15" i="3" s="1"/>
  <c r="J44" i="1"/>
  <c r="L44" i="1" s="1"/>
  <c r="J39" i="1"/>
  <c r="L39" i="1" s="1"/>
  <c r="N37" i="1" s="1"/>
  <c r="P37" i="1" s="1"/>
  <c r="R43" i="1" s="1"/>
  <c r="T43" i="1" s="1"/>
  <c r="F46" i="1"/>
  <c r="H46" i="1" s="1"/>
  <c r="T46" i="3" l="1"/>
  <c r="R46" i="3" s="1"/>
  <c r="P49" i="3" s="1"/>
  <c r="N49" i="3" s="1"/>
  <c r="L49" i="3" s="1"/>
  <c r="J49" i="3" s="1"/>
  <c r="P44" i="3"/>
  <c r="N44" i="3" s="1"/>
  <c r="L41" i="3" s="1"/>
  <c r="J41" i="3" s="1"/>
  <c r="N33" i="1"/>
  <c r="P33" i="1" s="1"/>
  <c r="V40" i="1" s="1"/>
  <c r="X40" i="1" s="1"/>
  <c r="Z40" i="1" s="1"/>
  <c r="AB40" i="1" s="1"/>
  <c r="AB41" i="1" s="1"/>
  <c r="Z41" i="1" s="1"/>
  <c r="X41" i="1" s="1"/>
  <c r="V41" i="1" s="1"/>
  <c r="H45" i="3" l="1"/>
  <c r="F45" i="3" s="1"/>
  <c r="D45" i="3" s="1"/>
  <c r="B45" i="3" s="1"/>
  <c r="T44" i="1"/>
  <c r="R44" i="1" s="1"/>
  <c r="P34" i="1"/>
  <c r="N34" i="1" s="1"/>
  <c r="H47" i="1" l="1"/>
  <c r="F47" i="1" s="1"/>
  <c r="L45" i="1"/>
  <c r="J45" i="1" s="1"/>
  <c r="P38" i="1"/>
  <c r="N38" i="1" s="1"/>
  <c r="H37" i="1" s="1"/>
  <c r="F37" i="1" s="1"/>
  <c r="L40" i="1" l="1"/>
  <c r="J40" i="1" s="1"/>
  <c r="H42" i="1" s="1"/>
  <c r="F42" i="1" s="1"/>
  <c r="D42" i="1" s="1"/>
  <c r="B42" i="1" s="1"/>
</calcChain>
</file>

<file path=xl/sharedStrings.xml><?xml version="1.0" encoding="utf-8"?>
<sst xmlns="http://schemas.openxmlformats.org/spreadsheetml/2006/main" count="319" uniqueCount="111">
  <si>
    <t>ES</t>
  </si>
  <si>
    <t>EF</t>
  </si>
  <si>
    <t>LS</t>
  </si>
  <si>
    <t>LF</t>
  </si>
  <si>
    <t>Name</t>
  </si>
  <si>
    <t>Dur.</t>
  </si>
  <si>
    <t>Start</t>
  </si>
  <si>
    <t>A</t>
  </si>
  <si>
    <t>C</t>
  </si>
  <si>
    <t>D</t>
  </si>
  <si>
    <t>B</t>
  </si>
  <si>
    <t>E</t>
  </si>
  <si>
    <t>F</t>
  </si>
  <si>
    <t>G</t>
  </si>
  <si>
    <t>H</t>
  </si>
  <si>
    <t>I</t>
  </si>
  <si>
    <t>Finish</t>
  </si>
  <si>
    <t>FW</t>
  </si>
  <si>
    <t>tA=Max(tStart+TStartA)=Max(0)=0</t>
  </si>
  <si>
    <t>tX=Max(0)=0</t>
  </si>
  <si>
    <t>tB=Max(4)=4</t>
  </si>
  <si>
    <t>tE=Max(10,4)=10</t>
  </si>
  <si>
    <t>tH=Max(12,20,11)=20</t>
  </si>
  <si>
    <t>tI=Max(34,30)=34</t>
  </si>
  <si>
    <t>BW</t>
  </si>
  <si>
    <t>TI=Min(37)</t>
  </si>
  <si>
    <t>TE=Min(24)=24</t>
  </si>
  <si>
    <t>TB=Min(10,14)=10</t>
  </si>
  <si>
    <t>TA=min(4,17)=4</t>
  </si>
  <si>
    <t>TC=min(10,14)=10</t>
  </si>
  <si>
    <t>Tstart=Min(6,0,12)=0</t>
  </si>
  <si>
    <t>1. Xay dung bieu do PERT</t>
  </si>
  <si>
    <t>2. Xác định đường găng (Critical path)</t>
  </si>
  <si>
    <t>A-B-F-I  có độ dài đường găng là 37 (tháng)</t>
  </si>
  <si>
    <t>CV/TG</t>
  </si>
  <si>
    <t>A-B-F-I</t>
  </si>
  <si>
    <t>Rut ngan thoi gian thuc hien du an</t>
  </si>
  <si>
    <t>STT</t>
  </si>
  <si>
    <t>Cviec</t>
  </si>
  <si>
    <t>TG</t>
  </si>
  <si>
    <t>Chi phi</t>
  </si>
  <si>
    <t>Tong</t>
  </si>
  <si>
    <t>A=5</t>
  </si>
  <si>
    <t>B=19</t>
  </si>
  <si>
    <t>F=13</t>
  </si>
  <si>
    <t>I=3</t>
  </si>
  <si>
    <t>Min(</t>
  </si>
  <si>
    <t>)</t>
  </si>
  <si>
    <t>CV</t>
  </si>
  <si>
    <t>CP</t>
  </si>
  <si>
    <t>TGTT</t>
  </si>
  <si>
    <t>Xuất hiện đường găng mới</t>
  </si>
  <si>
    <t>đat tg tối thiểu</t>
  </si>
  <si>
    <t>A-B-E-H-I</t>
  </si>
  <si>
    <t>F,E=18</t>
  </si>
  <si>
    <t>F,H=20</t>
  </si>
  <si>
    <t>Lưu ý loại bỏ cv A, I do đạt tg tối thiểu cần thiết</t>
  </si>
  <si>
    <t>F,E</t>
  </si>
  <si>
    <t>Tổng chi phí rút ngắn</t>
  </si>
  <si>
    <t>FW - MAX(thoi gian hoan thành sớm nhất của các công việc trước)</t>
  </si>
  <si>
    <t>BW - Min(thơi gian tre nhat bat dau cua cac cong viec sau)</t>
  </si>
  <si>
    <t>Critical Path: A - B - E - G - H</t>
  </si>
  <si>
    <t>Thời gian hoàn thành dự án là 26 ngày</t>
  </si>
  <si>
    <t>Rút ngắn thời gian thực hiện dự án</t>
  </si>
  <si>
    <t>A-B-E-G-H</t>
  </si>
  <si>
    <t>Cphi</t>
  </si>
  <si>
    <t>Tổng</t>
  </si>
  <si>
    <t>Tổng chi phí</t>
  </si>
  <si>
    <t>min(</t>
  </si>
  <si>
    <t>A=17</t>
  </si>
  <si>
    <t>B=7</t>
  </si>
  <si>
    <t>E=9</t>
  </si>
  <si>
    <t>G=4</t>
  </si>
  <si>
    <t>Loại bỏ H do đã đạt thời gian tối thiểu</t>
  </si>
  <si>
    <t>Loại bỏ H,G do đã đạt thời gian tối thiểu</t>
  </si>
  <si>
    <t>Loại bỏ H,G,B do đã đạt thời gian tối thiểu</t>
  </si>
  <si>
    <t>A-C-F-G-H</t>
  </si>
  <si>
    <t>Loại bỏ H,G,B do đã đạt thời gian tối thiểu, rut ngắn E 3 ngày -&gt; xuất hiện đường găng mới</t>
  </si>
  <si>
    <t>A-B-D-H</t>
  </si>
  <si>
    <t>E,C,D=16</t>
  </si>
  <si>
    <t>E,F,D=22</t>
  </si>
  <si>
    <t>C,D,E</t>
  </si>
  <si>
    <t>Sơ đồ PERT (PDM)</t>
  </si>
  <si>
    <t>J</t>
  </si>
  <si>
    <t>K</t>
  </si>
  <si>
    <t>M</t>
  </si>
  <si>
    <t>N</t>
  </si>
  <si>
    <t>End</t>
  </si>
  <si>
    <t>AOA (Activity on Arrow)</t>
  </si>
  <si>
    <t>Đường găng (Critical path):</t>
  </si>
  <si>
    <t>A-E-H-I</t>
  </si>
  <si>
    <t>A-J-K-I</t>
  </si>
  <si>
    <t>Bước 1:</t>
  </si>
  <si>
    <t>E,J=22</t>
  </si>
  <si>
    <t>E,K=18</t>
  </si>
  <si>
    <t>H,J=24</t>
  </si>
  <si>
    <t>H,K=20</t>
  </si>
  <si>
    <t>E,K</t>
  </si>
  <si>
    <t>I=15)</t>
  </si>
  <si>
    <t>A-J-K-M-N</t>
  </si>
  <si>
    <t>I,M=20</t>
  </si>
  <si>
    <t>I,N=22</t>
  </si>
  <si>
    <t>)=18</t>
  </si>
  <si>
    <t>Bước 2:</t>
  </si>
  <si>
    <t>Bước 3:</t>
  </si>
  <si>
    <t>A-D-F-G-H-I</t>
  </si>
  <si>
    <t>E,J,D=25</t>
  </si>
  <si>
    <t>E,J,G=33</t>
  </si>
  <si>
    <t>E,K,D=21</t>
  </si>
  <si>
    <t>E,K,G=29</t>
  </si>
  <si>
    <t>I,M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</si>
</sst>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333300"/>
      <name val="Times New Roman"/>
      <family val="1"/>
    </font>
    <font>
      <sz val="14"/>
      <color rgb="FF333300"/>
      <name val=".VnTime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333300"/>
      </left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 style="thick">
        <color rgb="FF333300"/>
      </left>
      <right style="medium">
        <color rgb="FF333300"/>
      </right>
      <top style="medium">
        <color rgb="FF333300"/>
      </top>
      <bottom style="thick">
        <color rgb="FF333300"/>
      </bottom>
      <diagonal/>
    </border>
    <border>
      <left style="medium">
        <color rgb="FF333300"/>
      </left>
      <right style="thick">
        <color rgb="FF333300"/>
      </right>
      <top style="medium">
        <color rgb="FF333300"/>
      </top>
      <bottom style="medium">
        <color rgb="FF333300"/>
      </bottom>
      <diagonal/>
    </border>
    <border>
      <left style="medium">
        <color rgb="FF333300"/>
      </left>
      <right style="thick">
        <color rgb="FF333300"/>
      </right>
      <top style="medium">
        <color rgb="FF333300"/>
      </top>
      <bottom style="thick">
        <color rgb="FF333300"/>
      </bottom>
      <diagonal/>
    </border>
    <border>
      <left style="thick">
        <color rgb="FF333300"/>
      </left>
      <right style="medium">
        <color rgb="FF333300"/>
      </right>
      <top/>
      <bottom style="medium">
        <color rgb="FF333300"/>
      </bottom>
      <diagonal/>
    </border>
    <border>
      <left style="medium">
        <color rgb="FF333300"/>
      </left>
      <right style="thick">
        <color rgb="FF333300"/>
      </right>
      <top/>
      <bottom style="medium">
        <color rgb="FF33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0" borderId="0" xfId="0" applyFont="1"/>
    <xf numFmtId="0" fontId="5" fillId="7" borderId="3" xfId="0" applyFont="1" applyFill="1" applyBorder="1" applyAlignment="1">
      <alignment horizontal="center" vertical="center" wrapText="1" readingOrder="1"/>
    </xf>
    <xf numFmtId="0" fontId="5" fillId="7" borderId="5" xfId="0" applyFont="1" applyFill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7" borderId="7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7" fillId="0" borderId="0" xfId="0" applyFont="1"/>
    <xf numFmtId="0" fontId="3" fillId="11" borderId="1" xfId="0" applyFont="1" applyFill="1" applyBorder="1" applyAlignment="1">
      <alignment horizontal="center" vertical="center"/>
    </xf>
    <xf numFmtId="0" fontId="8" fillId="0" borderId="0" xfId="0" applyFont="1"/>
    <xf numFmtId="0" fontId="2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1" borderId="0" xfId="0" applyFill="1"/>
    <xf numFmtId="0" fontId="1" fillId="11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9" fillId="0" borderId="0" xfId="0" applyFont="1"/>
    <xf numFmtId="0" fontId="9" fillId="12" borderId="0" xfId="0" applyFont="1" applyFill="1"/>
    <xf numFmtId="0" fontId="0" fillId="19" borderId="0" xfId="0" applyFill="1"/>
    <xf numFmtId="0" fontId="0" fillId="18" borderId="0" xfId="0" applyFill="1"/>
    <xf numFmtId="0" fontId="0" fillId="0" borderId="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160020</xdr:rowOff>
    </xdr:from>
    <xdr:to>
      <xdr:col>5</xdr:col>
      <xdr:colOff>15240</xdr:colOff>
      <xdr:row>12</xdr:row>
      <xdr:rowOff>99060</xdr:rowOff>
    </xdr:to>
    <xdr:cxnSp macro="">
      <xdr:nvCxnSpPr>
        <xdr:cNvPr id="3" name="Straight Arrow Connector 2"/>
        <xdr:cNvCxnSpPr/>
      </xdr:nvCxnSpPr>
      <xdr:spPr>
        <a:xfrm flipV="1">
          <a:off x="1859280" y="1440180"/>
          <a:ext cx="480060" cy="85344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13</xdr:row>
      <xdr:rowOff>15240</xdr:rowOff>
    </xdr:from>
    <xdr:to>
      <xdr:col>5</xdr:col>
      <xdr:colOff>38100</xdr:colOff>
      <xdr:row>13</xdr:row>
      <xdr:rowOff>38100</xdr:rowOff>
    </xdr:to>
    <xdr:cxnSp macro="">
      <xdr:nvCxnSpPr>
        <xdr:cNvPr id="4" name="Straight Arrow Connector 3"/>
        <xdr:cNvCxnSpPr/>
      </xdr:nvCxnSpPr>
      <xdr:spPr>
        <a:xfrm flipV="1">
          <a:off x="1866900" y="2392680"/>
          <a:ext cx="495300" cy="228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13</xdr:row>
      <xdr:rowOff>137160</xdr:rowOff>
    </xdr:from>
    <xdr:to>
      <xdr:col>5</xdr:col>
      <xdr:colOff>15240</xdr:colOff>
      <xdr:row>17</xdr:row>
      <xdr:rowOff>160020</xdr:rowOff>
    </xdr:to>
    <xdr:cxnSp macro="">
      <xdr:nvCxnSpPr>
        <xdr:cNvPr id="6" name="Straight Arrow Connector 5"/>
        <xdr:cNvCxnSpPr/>
      </xdr:nvCxnSpPr>
      <xdr:spPr>
        <a:xfrm>
          <a:off x="1874520" y="2514600"/>
          <a:ext cx="464820" cy="75438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11</xdr:row>
      <xdr:rowOff>15240</xdr:rowOff>
    </xdr:from>
    <xdr:to>
      <xdr:col>9</xdr:col>
      <xdr:colOff>15240</xdr:colOff>
      <xdr:row>13</xdr:row>
      <xdr:rowOff>0</xdr:rowOff>
    </xdr:to>
    <xdr:cxnSp macro="">
      <xdr:nvCxnSpPr>
        <xdr:cNvPr id="8" name="Straight Arrow Connector 7"/>
        <xdr:cNvCxnSpPr/>
      </xdr:nvCxnSpPr>
      <xdr:spPr>
        <a:xfrm flipV="1">
          <a:off x="3710940" y="2026920"/>
          <a:ext cx="487680" cy="3505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4</xdr:row>
      <xdr:rowOff>83820</xdr:rowOff>
    </xdr:from>
    <xdr:to>
      <xdr:col>13</xdr:col>
      <xdr:colOff>7620</xdr:colOff>
      <xdr:row>8</xdr:row>
      <xdr:rowOff>15240</xdr:rowOff>
    </xdr:to>
    <xdr:cxnSp macro="">
      <xdr:nvCxnSpPr>
        <xdr:cNvPr id="9" name="Straight Arrow Connector 8"/>
        <xdr:cNvCxnSpPr/>
      </xdr:nvCxnSpPr>
      <xdr:spPr>
        <a:xfrm flipV="1">
          <a:off x="3726180" y="815340"/>
          <a:ext cx="2324100" cy="66294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4</xdr:row>
      <xdr:rowOff>175260</xdr:rowOff>
    </xdr:from>
    <xdr:to>
      <xdr:col>13</xdr:col>
      <xdr:colOff>0</xdr:colOff>
      <xdr:row>11</xdr:row>
      <xdr:rowOff>22860</xdr:rowOff>
    </xdr:to>
    <xdr:cxnSp macro="">
      <xdr:nvCxnSpPr>
        <xdr:cNvPr id="11" name="Straight Arrow Connector 10"/>
        <xdr:cNvCxnSpPr/>
      </xdr:nvCxnSpPr>
      <xdr:spPr>
        <a:xfrm flipV="1">
          <a:off x="5600700" y="906780"/>
          <a:ext cx="441960" cy="112776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15</xdr:row>
      <xdr:rowOff>160020</xdr:rowOff>
    </xdr:from>
    <xdr:to>
      <xdr:col>17</xdr:col>
      <xdr:colOff>45720</xdr:colOff>
      <xdr:row>18</xdr:row>
      <xdr:rowOff>129540</xdr:rowOff>
    </xdr:to>
    <xdr:cxnSp macro="">
      <xdr:nvCxnSpPr>
        <xdr:cNvPr id="13" name="Straight Arrow Connector 12"/>
        <xdr:cNvCxnSpPr/>
      </xdr:nvCxnSpPr>
      <xdr:spPr>
        <a:xfrm flipV="1">
          <a:off x="3718560" y="2903220"/>
          <a:ext cx="4229100" cy="51816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8</xdr:row>
      <xdr:rowOff>114300</xdr:rowOff>
    </xdr:from>
    <xdr:to>
      <xdr:col>13</xdr:col>
      <xdr:colOff>30480</xdr:colOff>
      <xdr:row>8</xdr:row>
      <xdr:rowOff>152400</xdr:rowOff>
    </xdr:to>
    <xdr:cxnSp macro="">
      <xdr:nvCxnSpPr>
        <xdr:cNvPr id="18" name="Straight Arrow Connector 17"/>
        <xdr:cNvCxnSpPr/>
      </xdr:nvCxnSpPr>
      <xdr:spPr>
        <a:xfrm>
          <a:off x="3726180" y="1577340"/>
          <a:ext cx="2346960" cy="3810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13</xdr:row>
      <xdr:rowOff>129540</xdr:rowOff>
    </xdr:from>
    <xdr:to>
      <xdr:col>9</xdr:col>
      <xdr:colOff>7620</xdr:colOff>
      <xdr:row>15</xdr:row>
      <xdr:rowOff>167640</xdr:rowOff>
    </xdr:to>
    <xdr:cxnSp macro="">
      <xdr:nvCxnSpPr>
        <xdr:cNvPr id="20" name="Straight Arrow Connector 19"/>
        <xdr:cNvCxnSpPr/>
      </xdr:nvCxnSpPr>
      <xdr:spPr>
        <a:xfrm>
          <a:off x="3726180" y="2506980"/>
          <a:ext cx="464820" cy="40386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5</xdr:row>
      <xdr:rowOff>0</xdr:rowOff>
    </xdr:from>
    <xdr:to>
      <xdr:col>12</xdr:col>
      <xdr:colOff>457200</xdr:colOff>
      <xdr:row>11</xdr:row>
      <xdr:rowOff>30480</xdr:rowOff>
    </xdr:to>
    <xdr:cxnSp macro="">
      <xdr:nvCxnSpPr>
        <xdr:cNvPr id="26" name="Straight Arrow Connector 25"/>
        <xdr:cNvCxnSpPr/>
      </xdr:nvCxnSpPr>
      <xdr:spPr>
        <a:xfrm flipV="1">
          <a:off x="5593080" y="914400"/>
          <a:ext cx="441960" cy="11277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15</xdr:row>
      <xdr:rowOff>167640</xdr:rowOff>
    </xdr:from>
    <xdr:to>
      <xdr:col>17</xdr:col>
      <xdr:colOff>38100</xdr:colOff>
      <xdr:row>18</xdr:row>
      <xdr:rowOff>137160</xdr:rowOff>
    </xdr:to>
    <xdr:cxnSp macro="">
      <xdr:nvCxnSpPr>
        <xdr:cNvPr id="27" name="Straight Arrow Connector 26"/>
        <xdr:cNvCxnSpPr/>
      </xdr:nvCxnSpPr>
      <xdr:spPr>
        <a:xfrm flipV="1">
          <a:off x="3710940" y="2910840"/>
          <a:ext cx="4229100" cy="51816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15240</xdr:rowOff>
    </xdr:from>
    <xdr:to>
      <xdr:col>13</xdr:col>
      <xdr:colOff>0</xdr:colOff>
      <xdr:row>11</xdr:row>
      <xdr:rowOff>175260</xdr:rowOff>
    </xdr:to>
    <xdr:cxnSp macro="">
      <xdr:nvCxnSpPr>
        <xdr:cNvPr id="28" name="Straight Arrow Connector 27"/>
        <xdr:cNvCxnSpPr/>
      </xdr:nvCxnSpPr>
      <xdr:spPr>
        <a:xfrm flipV="1">
          <a:off x="5577840" y="1661160"/>
          <a:ext cx="464820" cy="52578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14</xdr:row>
      <xdr:rowOff>152400</xdr:rowOff>
    </xdr:from>
    <xdr:to>
      <xdr:col>17</xdr:col>
      <xdr:colOff>30480</xdr:colOff>
      <xdr:row>15</xdr:row>
      <xdr:rowOff>175260</xdr:rowOff>
    </xdr:to>
    <xdr:cxnSp macro="">
      <xdr:nvCxnSpPr>
        <xdr:cNvPr id="30" name="Straight Arrow Connector 29"/>
        <xdr:cNvCxnSpPr/>
      </xdr:nvCxnSpPr>
      <xdr:spPr>
        <a:xfrm flipV="1">
          <a:off x="5585460" y="2712720"/>
          <a:ext cx="2346960" cy="20574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9</xdr:row>
      <xdr:rowOff>15240</xdr:rowOff>
    </xdr:from>
    <xdr:to>
      <xdr:col>17</xdr:col>
      <xdr:colOff>45720</xdr:colOff>
      <xdr:row>14</xdr:row>
      <xdr:rowOff>83820</xdr:rowOff>
    </xdr:to>
    <xdr:cxnSp macro="">
      <xdr:nvCxnSpPr>
        <xdr:cNvPr id="32" name="Straight Arrow Connector 31"/>
        <xdr:cNvCxnSpPr/>
      </xdr:nvCxnSpPr>
      <xdr:spPr>
        <a:xfrm>
          <a:off x="7459980" y="1661160"/>
          <a:ext cx="487680" cy="98298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4</xdr:row>
      <xdr:rowOff>175260</xdr:rowOff>
    </xdr:from>
    <xdr:to>
      <xdr:col>21</xdr:col>
      <xdr:colOff>15240</xdr:colOff>
      <xdr:row>11</xdr:row>
      <xdr:rowOff>152400</xdr:rowOff>
    </xdr:to>
    <xdr:cxnSp macro="">
      <xdr:nvCxnSpPr>
        <xdr:cNvPr id="35" name="Straight Arrow Connector 34"/>
        <xdr:cNvCxnSpPr/>
      </xdr:nvCxnSpPr>
      <xdr:spPr>
        <a:xfrm>
          <a:off x="7459980" y="906780"/>
          <a:ext cx="2316480" cy="12573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449580</xdr:colOff>
      <xdr:row>12</xdr:row>
      <xdr:rowOff>22860</xdr:rowOff>
    </xdr:from>
    <xdr:to>
      <xdr:col>21</xdr:col>
      <xdr:colOff>7620</xdr:colOff>
      <xdr:row>15</xdr:row>
      <xdr:rowOff>7620</xdr:rowOff>
    </xdr:to>
    <xdr:cxnSp macro="">
      <xdr:nvCxnSpPr>
        <xdr:cNvPr id="37" name="Straight Arrow Connector 36"/>
        <xdr:cNvCxnSpPr/>
      </xdr:nvCxnSpPr>
      <xdr:spPr>
        <a:xfrm flipV="1">
          <a:off x="9281160" y="2217420"/>
          <a:ext cx="487680" cy="53340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451485</xdr:colOff>
      <xdr:row>16</xdr:row>
      <xdr:rowOff>167640</xdr:rowOff>
    </xdr:from>
    <xdr:to>
      <xdr:col>24</xdr:col>
      <xdr:colOff>9525</xdr:colOff>
      <xdr:row>16</xdr:row>
      <xdr:rowOff>175260</xdr:rowOff>
    </xdr:to>
    <xdr:cxnSp macro="">
      <xdr:nvCxnSpPr>
        <xdr:cNvPr id="39" name="Straight Arrow Connector 38"/>
        <xdr:cNvCxnSpPr/>
      </xdr:nvCxnSpPr>
      <xdr:spPr>
        <a:xfrm flipH="1" flipV="1">
          <a:off x="11186160" y="3968115"/>
          <a:ext cx="491490" cy="762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121920</xdr:rowOff>
    </xdr:from>
    <xdr:to>
      <xdr:col>7</xdr:col>
      <xdr:colOff>45720</xdr:colOff>
      <xdr:row>4</xdr:row>
      <xdr:rowOff>121920</xdr:rowOff>
    </xdr:to>
    <xdr:cxnSp macro="">
      <xdr:nvCxnSpPr>
        <xdr:cNvPr id="41" name="Straight Arrow Connector 40"/>
        <xdr:cNvCxnSpPr/>
      </xdr:nvCxnSpPr>
      <xdr:spPr>
        <a:xfrm>
          <a:off x="2324100" y="853440"/>
          <a:ext cx="975360" cy="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12</xdr:row>
      <xdr:rowOff>0</xdr:rowOff>
    </xdr:from>
    <xdr:to>
      <xdr:col>25</xdr:col>
      <xdr:colOff>38100</xdr:colOff>
      <xdr:row>12</xdr:row>
      <xdr:rowOff>7620</xdr:rowOff>
    </xdr:to>
    <xdr:cxnSp macro="">
      <xdr:nvCxnSpPr>
        <xdr:cNvPr id="44" name="Straight Arrow Connector 43"/>
        <xdr:cNvCxnSpPr/>
      </xdr:nvCxnSpPr>
      <xdr:spPr>
        <a:xfrm>
          <a:off x="11163300" y="2194560"/>
          <a:ext cx="495300" cy="76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160020</xdr:rowOff>
    </xdr:from>
    <xdr:to>
      <xdr:col>5</xdr:col>
      <xdr:colOff>15240</xdr:colOff>
      <xdr:row>40</xdr:row>
      <xdr:rowOff>99060</xdr:rowOff>
    </xdr:to>
    <xdr:cxnSp macro="">
      <xdr:nvCxnSpPr>
        <xdr:cNvPr id="40" name="Straight Arrow Connector 39"/>
        <xdr:cNvCxnSpPr/>
      </xdr:nvCxnSpPr>
      <xdr:spPr>
        <a:xfrm flipV="1">
          <a:off x="1866900" y="1426845"/>
          <a:ext cx="481965" cy="84391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41</xdr:row>
      <xdr:rowOff>15240</xdr:rowOff>
    </xdr:from>
    <xdr:to>
      <xdr:col>5</xdr:col>
      <xdr:colOff>38100</xdr:colOff>
      <xdr:row>41</xdr:row>
      <xdr:rowOff>38100</xdr:rowOff>
    </xdr:to>
    <xdr:cxnSp macro="">
      <xdr:nvCxnSpPr>
        <xdr:cNvPr id="42" name="Straight Arrow Connector 41"/>
        <xdr:cNvCxnSpPr/>
      </xdr:nvCxnSpPr>
      <xdr:spPr>
        <a:xfrm flipV="1">
          <a:off x="1874520" y="2367915"/>
          <a:ext cx="497205" cy="228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41</xdr:row>
      <xdr:rowOff>137160</xdr:rowOff>
    </xdr:from>
    <xdr:to>
      <xdr:col>5</xdr:col>
      <xdr:colOff>15240</xdr:colOff>
      <xdr:row>45</xdr:row>
      <xdr:rowOff>160020</xdr:rowOff>
    </xdr:to>
    <xdr:cxnSp macro="">
      <xdr:nvCxnSpPr>
        <xdr:cNvPr id="43" name="Straight Arrow Connector 42"/>
        <xdr:cNvCxnSpPr/>
      </xdr:nvCxnSpPr>
      <xdr:spPr>
        <a:xfrm>
          <a:off x="1882140" y="2489835"/>
          <a:ext cx="466725" cy="74676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39</xdr:row>
      <xdr:rowOff>15240</xdr:rowOff>
    </xdr:from>
    <xdr:to>
      <xdr:col>9</xdr:col>
      <xdr:colOff>15240</xdr:colOff>
      <xdr:row>41</xdr:row>
      <xdr:rowOff>0</xdr:rowOff>
    </xdr:to>
    <xdr:cxnSp macro="">
      <xdr:nvCxnSpPr>
        <xdr:cNvPr id="45" name="Straight Arrow Connector 44"/>
        <xdr:cNvCxnSpPr/>
      </xdr:nvCxnSpPr>
      <xdr:spPr>
        <a:xfrm flipV="1">
          <a:off x="3724275" y="2005965"/>
          <a:ext cx="491490" cy="34671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32</xdr:row>
      <xdr:rowOff>83820</xdr:rowOff>
    </xdr:from>
    <xdr:to>
      <xdr:col>13</xdr:col>
      <xdr:colOff>7620</xdr:colOff>
      <xdr:row>36</xdr:row>
      <xdr:rowOff>15240</xdr:rowOff>
    </xdr:to>
    <xdr:cxnSp macro="">
      <xdr:nvCxnSpPr>
        <xdr:cNvPr id="46" name="Straight Arrow Connector 45"/>
        <xdr:cNvCxnSpPr/>
      </xdr:nvCxnSpPr>
      <xdr:spPr>
        <a:xfrm flipV="1">
          <a:off x="3741420" y="807720"/>
          <a:ext cx="2333625" cy="65532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32</xdr:row>
      <xdr:rowOff>175260</xdr:rowOff>
    </xdr:from>
    <xdr:to>
      <xdr:col>13</xdr:col>
      <xdr:colOff>0</xdr:colOff>
      <xdr:row>39</xdr:row>
      <xdr:rowOff>22860</xdr:rowOff>
    </xdr:to>
    <xdr:cxnSp macro="">
      <xdr:nvCxnSpPr>
        <xdr:cNvPr id="47" name="Straight Arrow Connector 46"/>
        <xdr:cNvCxnSpPr/>
      </xdr:nvCxnSpPr>
      <xdr:spPr>
        <a:xfrm flipV="1">
          <a:off x="5623560" y="899160"/>
          <a:ext cx="443865" cy="111442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160020</xdr:rowOff>
    </xdr:from>
    <xdr:to>
      <xdr:col>17</xdr:col>
      <xdr:colOff>45720</xdr:colOff>
      <xdr:row>46</xdr:row>
      <xdr:rowOff>129540</xdr:rowOff>
    </xdr:to>
    <xdr:cxnSp macro="">
      <xdr:nvCxnSpPr>
        <xdr:cNvPr id="48" name="Straight Arrow Connector 47"/>
        <xdr:cNvCxnSpPr/>
      </xdr:nvCxnSpPr>
      <xdr:spPr>
        <a:xfrm flipV="1">
          <a:off x="3733800" y="2874645"/>
          <a:ext cx="4246245" cy="51244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36</xdr:row>
      <xdr:rowOff>114300</xdr:rowOff>
    </xdr:from>
    <xdr:to>
      <xdr:col>13</xdr:col>
      <xdr:colOff>30480</xdr:colOff>
      <xdr:row>36</xdr:row>
      <xdr:rowOff>152400</xdr:rowOff>
    </xdr:to>
    <xdr:cxnSp macro="">
      <xdr:nvCxnSpPr>
        <xdr:cNvPr id="49" name="Straight Arrow Connector 48"/>
        <xdr:cNvCxnSpPr/>
      </xdr:nvCxnSpPr>
      <xdr:spPr>
        <a:xfrm>
          <a:off x="3741420" y="1562100"/>
          <a:ext cx="2356485" cy="3810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41</xdr:row>
      <xdr:rowOff>129540</xdr:rowOff>
    </xdr:from>
    <xdr:to>
      <xdr:col>9</xdr:col>
      <xdr:colOff>7620</xdr:colOff>
      <xdr:row>43</xdr:row>
      <xdr:rowOff>167640</xdr:rowOff>
    </xdr:to>
    <xdr:cxnSp macro="">
      <xdr:nvCxnSpPr>
        <xdr:cNvPr id="50" name="Straight Arrow Connector 49"/>
        <xdr:cNvCxnSpPr/>
      </xdr:nvCxnSpPr>
      <xdr:spPr>
        <a:xfrm>
          <a:off x="3741420" y="2482215"/>
          <a:ext cx="466725" cy="40005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33</xdr:row>
      <xdr:rowOff>0</xdr:rowOff>
    </xdr:from>
    <xdr:to>
      <xdr:col>12</xdr:col>
      <xdr:colOff>457200</xdr:colOff>
      <xdr:row>39</xdr:row>
      <xdr:rowOff>30480</xdr:rowOff>
    </xdr:to>
    <xdr:cxnSp macro="">
      <xdr:nvCxnSpPr>
        <xdr:cNvPr id="51" name="Straight Arrow Connector 50"/>
        <xdr:cNvCxnSpPr/>
      </xdr:nvCxnSpPr>
      <xdr:spPr>
        <a:xfrm flipV="1">
          <a:off x="5615940" y="904875"/>
          <a:ext cx="441960" cy="111633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43</xdr:row>
      <xdr:rowOff>167640</xdr:rowOff>
    </xdr:from>
    <xdr:to>
      <xdr:col>17</xdr:col>
      <xdr:colOff>38100</xdr:colOff>
      <xdr:row>46</xdr:row>
      <xdr:rowOff>137160</xdr:rowOff>
    </xdr:to>
    <xdr:cxnSp macro="">
      <xdr:nvCxnSpPr>
        <xdr:cNvPr id="52" name="Straight Arrow Connector 51"/>
        <xdr:cNvCxnSpPr/>
      </xdr:nvCxnSpPr>
      <xdr:spPr>
        <a:xfrm flipV="1">
          <a:off x="3724275" y="2882265"/>
          <a:ext cx="4248150" cy="51244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15240</xdr:rowOff>
    </xdr:from>
    <xdr:to>
      <xdr:col>13</xdr:col>
      <xdr:colOff>0</xdr:colOff>
      <xdr:row>39</xdr:row>
      <xdr:rowOff>175260</xdr:rowOff>
    </xdr:to>
    <xdr:cxnSp macro="">
      <xdr:nvCxnSpPr>
        <xdr:cNvPr id="53" name="Straight Arrow Connector 52"/>
        <xdr:cNvCxnSpPr/>
      </xdr:nvCxnSpPr>
      <xdr:spPr>
        <a:xfrm flipV="1">
          <a:off x="5600700" y="1644015"/>
          <a:ext cx="466725" cy="52197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42</xdr:row>
      <xdr:rowOff>152400</xdr:rowOff>
    </xdr:from>
    <xdr:to>
      <xdr:col>17</xdr:col>
      <xdr:colOff>30480</xdr:colOff>
      <xdr:row>43</xdr:row>
      <xdr:rowOff>175260</xdr:rowOff>
    </xdr:to>
    <xdr:cxnSp macro="">
      <xdr:nvCxnSpPr>
        <xdr:cNvPr id="54" name="Straight Arrow Connector 53"/>
        <xdr:cNvCxnSpPr/>
      </xdr:nvCxnSpPr>
      <xdr:spPr>
        <a:xfrm flipV="1">
          <a:off x="5608320" y="2686050"/>
          <a:ext cx="2356485" cy="203835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37</xdr:row>
      <xdr:rowOff>15240</xdr:rowOff>
    </xdr:from>
    <xdr:to>
      <xdr:col>17</xdr:col>
      <xdr:colOff>45720</xdr:colOff>
      <xdr:row>42</xdr:row>
      <xdr:rowOff>83820</xdr:rowOff>
    </xdr:to>
    <xdr:cxnSp macro="">
      <xdr:nvCxnSpPr>
        <xdr:cNvPr id="55" name="Straight Arrow Connector 54"/>
        <xdr:cNvCxnSpPr/>
      </xdr:nvCxnSpPr>
      <xdr:spPr>
        <a:xfrm>
          <a:off x="7490460" y="1644015"/>
          <a:ext cx="489585" cy="97345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32</xdr:row>
      <xdr:rowOff>175260</xdr:rowOff>
    </xdr:from>
    <xdr:to>
      <xdr:col>21</xdr:col>
      <xdr:colOff>15240</xdr:colOff>
      <xdr:row>39</xdr:row>
      <xdr:rowOff>152400</xdr:rowOff>
    </xdr:to>
    <xdr:cxnSp macro="">
      <xdr:nvCxnSpPr>
        <xdr:cNvPr id="56" name="Straight Arrow Connector 55"/>
        <xdr:cNvCxnSpPr/>
      </xdr:nvCxnSpPr>
      <xdr:spPr>
        <a:xfrm>
          <a:off x="7490460" y="899160"/>
          <a:ext cx="2326005" cy="124396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449580</xdr:colOff>
      <xdr:row>40</xdr:row>
      <xdr:rowOff>22860</xdr:rowOff>
    </xdr:from>
    <xdr:to>
      <xdr:col>21</xdr:col>
      <xdr:colOff>7620</xdr:colOff>
      <xdr:row>43</xdr:row>
      <xdr:rowOff>7620</xdr:rowOff>
    </xdr:to>
    <xdr:cxnSp macro="">
      <xdr:nvCxnSpPr>
        <xdr:cNvPr id="57" name="Straight Arrow Connector 56"/>
        <xdr:cNvCxnSpPr/>
      </xdr:nvCxnSpPr>
      <xdr:spPr>
        <a:xfrm flipV="1">
          <a:off x="9317355" y="2194560"/>
          <a:ext cx="491490" cy="5276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451485</xdr:colOff>
      <xdr:row>44</xdr:row>
      <xdr:rowOff>167640</xdr:rowOff>
    </xdr:from>
    <xdr:to>
      <xdr:col>24</xdr:col>
      <xdr:colOff>9525</xdr:colOff>
      <xdr:row>44</xdr:row>
      <xdr:rowOff>175260</xdr:rowOff>
    </xdr:to>
    <xdr:cxnSp macro="">
      <xdr:nvCxnSpPr>
        <xdr:cNvPr id="58" name="Straight Arrow Connector 57"/>
        <xdr:cNvCxnSpPr/>
      </xdr:nvCxnSpPr>
      <xdr:spPr>
        <a:xfrm flipH="1" flipV="1">
          <a:off x="10719435" y="3063240"/>
          <a:ext cx="491490" cy="762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121920</xdr:rowOff>
    </xdr:from>
    <xdr:to>
      <xdr:col>7</xdr:col>
      <xdr:colOff>45720</xdr:colOff>
      <xdr:row>32</xdr:row>
      <xdr:rowOff>121920</xdr:rowOff>
    </xdr:to>
    <xdr:cxnSp macro="">
      <xdr:nvCxnSpPr>
        <xdr:cNvPr id="59" name="Straight Arrow Connector 58"/>
        <xdr:cNvCxnSpPr/>
      </xdr:nvCxnSpPr>
      <xdr:spPr>
        <a:xfrm>
          <a:off x="2333625" y="845820"/>
          <a:ext cx="979170" cy="0"/>
        </a:xfrm>
        <a:prstGeom prst="straightConnector1">
          <a:avLst/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40</xdr:row>
      <xdr:rowOff>0</xdr:rowOff>
    </xdr:from>
    <xdr:to>
      <xdr:col>25</xdr:col>
      <xdr:colOff>38100</xdr:colOff>
      <xdr:row>40</xdr:row>
      <xdr:rowOff>7620</xdr:rowOff>
    </xdr:to>
    <xdr:cxnSp macro="">
      <xdr:nvCxnSpPr>
        <xdr:cNvPr id="60" name="Straight Arrow Connector 59"/>
        <xdr:cNvCxnSpPr/>
      </xdr:nvCxnSpPr>
      <xdr:spPr>
        <a:xfrm>
          <a:off x="11209020" y="2171700"/>
          <a:ext cx="497205" cy="762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1</xdr:row>
      <xdr:rowOff>106680</xdr:rowOff>
    </xdr:from>
    <xdr:to>
      <xdr:col>4</xdr:col>
      <xdr:colOff>182880</xdr:colOff>
      <xdr:row>2</xdr:row>
      <xdr:rowOff>144780</xdr:rowOff>
    </xdr:to>
    <xdr:cxnSp macro="">
      <xdr:nvCxnSpPr>
        <xdr:cNvPr id="3" name="Straight Arrow Connector 2"/>
        <xdr:cNvCxnSpPr/>
      </xdr:nvCxnSpPr>
      <xdr:spPr>
        <a:xfrm>
          <a:off x="1203960" y="289560"/>
          <a:ext cx="0" cy="220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2</xdr:row>
      <xdr:rowOff>45720</xdr:rowOff>
    </xdr:from>
    <xdr:to>
      <xdr:col>11</xdr:col>
      <xdr:colOff>15240</xdr:colOff>
      <xdr:row>4</xdr:row>
      <xdr:rowOff>175260</xdr:rowOff>
    </xdr:to>
    <xdr:cxnSp macro="">
      <xdr:nvCxnSpPr>
        <xdr:cNvPr id="4" name="Straight Arrow Connector 3"/>
        <xdr:cNvCxnSpPr/>
      </xdr:nvCxnSpPr>
      <xdr:spPr>
        <a:xfrm>
          <a:off x="2369820" y="41148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</xdr:row>
      <xdr:rowOff>15240</xdr:rowOff>
    </xdr:from>
    <xdr:to>
      <xdr:col>11</xdr:col>
      <xdr:colOff>7620</xdr:colOff>
      <xdr:row>6</xdr:row>
      <xdr:rowOff>30480</xdr:rowOff>
    </xdr:to>
    <xdr:cxnSp macro="">
      <xdr:nvCxnSpPr>
        <xdr:cNvPr id="6" name="Straight Arrow Connector 5"/>
        <xdr:cNvCxnSpPr/>
      </xdr:nvCxnSpPr>
      <xdr:spPr>
        <a:xfrm>
          <a:off x="2354580" y="563880"/>
          <a:ext cx="76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91440</xdr:rowOff>
    </xdr:from>
    <xdr:to>
      <xdr:col>11</xdr:col>
      <xdr:colOff>45720</xdr:colOff>
      <xdr:row>5</xdr:row>
      <xdr:rowOff>76200</xdr:rowOff>
    </xdr:to>
    <xdr:cxnSp macro="">
      <xdr:nvCxnSpPr>
        <xdr:cNvPr id="9" name="Elbow Connector 8"/>
        <xdr:cNvCxnSpPr/>
      </xdr:nvCxnSpPr>
      <xdr:spPr>
        <a:xfrm>
          <a:off x="1211580" y="640080"/>
          <a:ext cx="1188720" cy="3505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160020</xdr:rowOff>
    </xdr:from>
    <xdr:to>
      <xdr:col>11</xdr:col>
      <xdr:colOff>15240</xdr:colOff>
      <xdr:row>6</xdr:row>
      <xdr:rowOff>129540</xdr:rowOff>
    </xdr:to>
    <xdr:cxnSp macro="">
      <xdr:nvCxnSpPr>
        <xdr:cNvPr id="11" name="Elbow Connector 10"/>
        <xdr:cNvCxnSpPr/>
      </xdr:nvCxnSpPr>
      <xdr:spPr>
        <a:xfrm>
          <a:off x="1211580" y="708660"/>
          <a:ext cx="1158240" cy="5181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</xdr:colOff>
      <xdr:row>1</xdr:row>
      <xdr:rowOff>144780</xdr:rowOff>
    </xdr:from>
    <xdr:to>
      <xdr:col>5</xdr:col>
      <xdr:colOff>15240</xdr:colOff>
      <xdr:row>7</xdr:row>
      <xdr:rowOff>76200</xdr:rowOff>
    </xdr:to>
    <xdr:cxnSp macro="">
      <xdr:nvCxnSpPr>
        <xdr:cNvPr id="12" name="Straight Arrow Connector 11"/>
        <xdr:cNvCxnSpPr/>
      </xdr:nvCxnSpPr>
      <xdr:spPr>
        <a:xfrm>
          <a:off x="1196340" y="327660"/>
          <a:ext cx="3048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76200</xdr:rowOff>
    </xdr:from>
    <xdr:to>
      <xdr:col>21</xdr:col>
      <xdr:colOff>7620</xdr:colOff>
      <xdr:row>8</xdr:row>
      <xdr:rowOff>91440</xdr:rowOff>
    </xdr:to>
    <xdr:cxnSp macro="">
      <xdr:nvCxnSpPr>
        <xdr:cNvPr id="14" name="Straight Arrow Connector 13"/>
        <xdr:cNvCxnSpPr/>
      </xdr:nvCxnSpPr>
      <xdr:spPr>
        <a:xfrm>
          <a:off x="4259580" y="990600"/>
          <a:ext cx="76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4</xdr:row>
      <xdr:rowOff>76200</xdr:rowOff>
    </xdr:from>
    <xdr:to>
      <xdr:col>21</xdr:col>
      <xdr:colOff>22860</xdr:colOff>
      <xdr:row>8</xdr:row>
      <xdr:rowOff>68580</xdr:rowOff>
    </xdr:to>
    <xdr:cxnSp macro="">
      <xdr:nvCxnSpPr>
        <xdr:cNvPr id="15" name="Elbow Connector 14"/>
        <xdr:cNvCxnSpPr/>
      </xdr:nvCxnSpPr>
      <xdr:spPr>
        <a:xfrm>
          <a:off x="2720340" y="807720"/>
          <a:ext cx="1562100" cy="7239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182880</xdr:colOff>
      <xdr:row>7</xdr:row>
      <xdr:rowOff>106680</xdr:rowOff>
    </xdr:from>
    <xdr:to>
      <xdr:col>21</xdr:col>
      <xdr:colOff>15240</xdr:colOff>
      <xdr:row>8</xdr:row>
      <xdr:rowOff>175260</xdr:rowOff>
    </xdr:to>
    <xdr:cxnSp macro="">
      <xdr:nvCxnSpPr>
        <xdr:cNvPr id="17" name="Elbow Connector 16"/>
        <xdr:cNvCxnSpPr/>
      </xdr:nvCxnSpPr>
      <xdr:spPr>
        <a:xfrm>
          <a:off x="2537460" y="1386840"/>
          <a:ext cx="1737360" cy="2514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</xdr:row>
      <xdr:rowOff>60960</xdr:rowOff>
    </xdr:from>
    <xdr:to>
      <xdr:col>35</xdr:col>
      <xdr:colOff>7620</xdr:colOff>
      <xdr:row>9</xdr:row>
      <xdr:rowOff>76200</xdr:rowOff>
    </xdr:to>
    <xdr:cxnSp macro="">
      <xdr:nvCxnSpPr>
        <xdr:cNvPr id="19" name="Straight Arrow Connector 18"/>
        <xdr:cNvCxnSpPr/>
      </xdr:nvCxnSpPr>
      <xdr:spPr>
        <a:xfrm>
          <a:off x="6926580" y="1158240"/>
          <a:ext cx="762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8</xdr:row>
      <xdr:rowOff>106680</xdr:rowOff>
    </xdr:from>
    <xdr:to>
      <xdr:col>35</xdr:col>
      <xdr:colOff>22860</xdr:colOff>
      <xdr:row>9</xdr:row>
      <xdr:rowOff>144780</xdr:rowOff>
    </xdr:to>
    <xdr:cxnSp macro="">
      <xdr:nvCxnSpPr>
        <xdr:cNvPr id="20" name="Elbow Connector 19"/>
        <xdr:cNvCxnSpPr/>
      </xdr:nvCxnSpPr>
      <xdr:spPr>
        <a:xfrm>
          <a:off x="6126480" y="1569720"/>
          <a:ext cx="822960" cy="2209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599723</xdr:colOff>
      <xdr:row>13</xdr:row>
      <xdr:rowOff>176389</xdr:rowOff>
    </xdr:from>
    <xdr:to>
      <xdr:col>5</xdr:col>
      <xdr:colOff>14111</xdr:colOff>
      <xdr:row>14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C275168-5778-4B0A-B51D-A2F0D4EF651D}"/>
            </a:ext>
          </a:extLst>
        </xdr:cNvPr>
        <xdr:cNvCxnSpPr/>
      </xdr:nvCxnSpPr>
      <xdr:spPr>
        <a:xfrm>
          <a:off x="2001803" y="2736709"/>
          <a:ext cx="481188" cy="64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599723</xdr:colOff>
      <xdr:row>9</xdr:row>
      <xdr:rowOff>155223</xdr:rowOff>
    </xdr:from>
    <xdr:to>
      <xdr:col>9</xdr:col>
      <xdr:colOff>14111</xdr:colOff>
      <xdr:row>14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C4E8B23-5BD3-496D-8BDA-4052CA7C597F}"/>
            </a:ext>
          </a:extLst>
        </xdr:cNvPr>
        <xdr:cNvCxnSpPr/>
      </xdr:nvCxnSpPr>
      <xdr:spPr>
        <a:xfrm flipV="1">
          <a:off x="3861083" y="1984023"/>
          <a:ext cx="481188" cy="7591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176389</xdr:rowOff>
    </xdr:from>
    <xdr:to>
      <xdr:col>9</xdr:col>
      <xdr:colOff>7056</xdr:colOff>
      <xdr:row>17</xdr:row>
      <xdr:rowOff>169334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/>
      </xdr:nvCxnSpPr>
      <xdr:spPr>
        <a:xfrm>
          <a:off x="3863340" y="2736709"/>
          <a:ext cx="471876" cy="724465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592667</xdr:colOff>
      <xdr:row>7</xdr:row>
      <xdr:rowOff>7055</xdr:rowOff>
    </xdr:from>
    <xdr:to>
      <xdr:col>13</xdr:col>
      <xdr:colOff>7056</xdr:colOff>
      <xdr:row>10</xdr:row>
      <xdr:rowOff>7056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6C34A64-6D29-4E0A-82FA-01792A3C0067}"/>
            </a:ext>
          </a:extLst>
        </xdr:cNvPr>
        <xdr:cNvCxnSpPr/>
      </xdr:nvCxnSpPr>
      <xdr:spPr>
        <a:xfrm flipV="1">
          <a:off x="5720927" y="1470095"/>
          <a:ext cx="473569" cy="548641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592666</xdr:colOff>
      <xdr:row>9</xdr:row>
      <xdr:rowOff>162278</xdr:rowOff>
    </xdr:from>
    <xdr:to>
      <xdr:col>13</xdr:col>
      <xdr:colOff>1</xdr:colOff>
      <xdr:row>12</xdr:row>
      <xdr:rowOff>155222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BBA7F1E-FD83-45D2-BA20-C3DD9F6EA055}"/>
            </a:ext>
          </a:extLst>
        </xdr:cNvPr>
        <xdr:cNvCxnSpPr/>
      </xdr:nvCxnSpPr>
      <xdr:spPr>
        <a:xfrm>
          <a:off x="5720926" y="1991078"/>
          <a:ext cx="466515" cy="54158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7056</xdr:colOff>
      <xdr:row>18</xdr:row>
      <xdr:rowOff>7056</xdr:rowOff>
    </xdr:from>
    <xdr:to>
      <xdr:col>13</xdr:col>
      <xdr:colOff>1</xdr:colOff>
      <xdr:row>18</xdr:row>
      <xdr:rowOff>7056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5E1242D-35C0-43F5-8610-8B8A0279903C}"/>
            </a:ext>
          </a:extLst>
        </xdr:cNvPr>
        <xdr:cNvCxnSpPr/>
      </xdr:nvCxnSpPr>
      <xdr:spPr>
        <a:xfrm>
          <a:off x="5729676" y="3481776"/>
          <a:ext cx="457765" cy="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</xdr:row>
      <xdr:rowOff>176389</xdr:rowOff>
    </xdr:from>
    <xdr:to>
      <xdr:col>17</xdr:col>
      <xdr:colOff>21166</xdr:colOff>
      <xdr:row>17</xdr:row>
      <xdr:rowOff>176390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30D9143-EB94-4434-8730-3C540AA46F36}"/>
            </a:ext>
          </a:extLst>
        </xdr:cNvPr>
        <xdr:cNvCxnSpPr/>
      </xdr:nvCxnSpPr>
      <xdr:spPr>
        <a:xfrm flipV="1">
          <a:off x="7581900" y="2919589"/>
          <a:ext cx="485986" cy="548641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592666</xdr:colOff>
      <xdr:row>13</xdr:row>
      <xdr:rowOff>0</xdr:rowOff>
    </xdr:from>
    <xdr:to>
      <xdr:col>17</xdr:col>
      <xdr:colOff>14113</xdr:colOff>
      <xdr:row>15</xdr:row>
      <xdr:rowOff>14111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295FEF4-19E8-4C52-B86B-0C44CEB7B17A}"/>
            </a:ext>
          </a:extLst>
        </xdr:cNvPr>
        <xdr:cNvCxnSpPr/>
      </xdr:nvCxnSpPr>
      <xdr:spPr>
        <a:xfrm>
          <a:off x="7580206" y="2560320"/>
          <a:ext cx="480627" cy="3798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11</xdr:row>
      <xdr:rowOff>7058</xdr:rowOff>
    </xdr:from>
    <xdr:to>
      <xdr:col>20</xdr:col>
      <xdr:colOff>592666</xdr:colOff>
      <xdr:row>15</xdr:row>
      <xdr:rowOff>21167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6BA9620-20C5-4302-9201-B037A6E03672}"/>
            </a:ext>
          </a:extLst>
        </xdr:cNvPr>
        <xdr:cNvCxnSpPr/>
      </xdr:nvCxnSpPr>
      <xdr:spPr>
        <a:xfrm flipV="1">
          <a:off x="9441180" y="2201618"/>
          <a:ext cx="463126" cy="74562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</xdr:row>
      <xdr:rowOff>162278</xdr:rowOff>
    </xdr:from>
    <xdr:to>
      <xdr:col>21</xdr:col>
      <xdr:colOff>7057</xdr:colOff>
      <xdr:row>10</xdr:row>
      <xdr:rowOff>176388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9D22405-CC41-4EA9-B444-61250460246A}"/>
            </a:ext>
          </a:extLst>
        </xdr:cNvPr>
        <xdr:cNvCxnSpPr/>
      </xdr:nvCxnSpPr>
      <xdr:spPr>
        <a:xfrm>
          <a:off x="7581900" y="1442438"/>
          <a:ext cx="2331157" cy="74563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7056</xdr:colOff>
      <xdr:row>11</xdr:row>
      <xdr:rowOff>0</xdr:rowOff>
    </xdr:from>
    <xdr:to>
      <xdr:col>25</xdr:col>
      <xdr:colOff>2</xdr:colOff>
      <xdr:row>11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3F26892-4781-487F-BCE1-5A20D2CD918C}"/>
            </a:ext>
          </a:extLst>
        </xdr:cNvPr>
        <xdr:cNvCxnSpPr/>
      </xdr:nvCxnSpPr>
      <xdr:spPr>
        <a:xfrm>
          <a:off x="11307516" y="2194560"/>
          <a:ext cx="45776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274320</xdr:colOff>
      <xdr:row>26</xdr:row>
      <xdr:rowOff>121920</xdr:rowOff>
    </xdr:from>
    <xdr:to>
      <xdr:col>3</xdr:col>
      <xdr:colOff>15240</xdr:colOff>
      <xdr:row>28</xdr:row>
      <xdr:rowOff>129540</xdr:rowOff>
    </xdr:to>
    <xdr:sp macro="" textlink="">
      <xdr:nvSpPr>
        <xdr:cNvPr id="13" name="Oval 12"/>
        <xdr:cNvSpPr/>
      </xdr:nvSpPr>
      <xdr:spPr>
        <a:xfrm>
          <a:off x="883920" y="4922520"/>
          <a:ext cx="39624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15240</xdr:colOff>
      <xdr:row>26</xdr:row>
      <xdr:rowOff>106680</xdr:rowOff>
    </xdr:from>
    <xdr:to>
      <xdr:col>6</xdr:col>
      <xdr:colOff>60960</xdr:colOff>
      <xdr:row>28</xdr:row>
      <xdr:rowOff>114300</xdr:rowOff>
    </xdr:to>
    <xdr:sp macro="" textlink="">
      <xdr:nvSpPr>
        <xdr:cNvPr id="14" name="Oval 13"/>
        <xdr:cNvSpPr/>
      </xdr:nvSpPr>
      <xdr:spPr>
        <a:xfrm>
          <a:off x="1935480" y="4907280"/>
          <a:ext cx="37338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7620</xdr:colOff>
      <xdr:row>27</xdr:row>
      <xdr:rowOff>110490</xdr:rowOff>
    </xdr:from>
    <xdr:to>
      <xdr:col>5</xdr:col>
      <xdr:colOff>15240</xdr:colOff>
      <xdr:row>27</xdr:row>
      <xdr:rowOff>123049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endCxn id="14" idx="2"/>
        </xdr:cNvCxnSpPr>
      </xdr:nvCxnSpPr>
      <xdr:spPr>
        <a:xfrm flipV="1">
          <a:off x="1272540" y="5093970"/>
          <a:ext cx="662940" cy="12559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26</xdr:row>
      <xdr:rowOff>7620</xdr:rowOff>
    </xdr:from>
    <xdr:to>
      <xdr:col>4</xdr:col>
      <xdr:colOff>281940</xdr:colOff>
      <xdr:row>27</xdr:row>
      <xdr:rowOff>45720</xdr:rowOff>
    </xdr:to>
    <xdr:sp macro="" textlink="">
      <xdr:nvSpPr>
        <xdr:cNvPr id="17" name="TextBox 16"/>
        <xdr:cNvSpPr txBox="1"/>
      </xdr:nvSpPr>
      <xdr:spPr>
        <a:xfrm>
          <a:off x="1371600" y="480822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A=3</a:t>
          </a:r>
        </a:p>
        <a:p>
          <a:endParaRPr lang="en-US" sz="1100"/>
        </a:p>
      </xdr:txBody>
    </xdr:sp>
    <xdr:clientData/>
  </xdr:twoCellAnchor>
  <xdr:twoCellAnchor>
    <xdr:from>
      <xdr:col>7</xdr:col>
      <xdr:colOff>15240</xdr:colOff>
      <xdr:row>23</xdr:row>
      <xdr:rowOff>15240</xdr:rowOff>
    </xdr:from>
    <xdr:to>
      <xdr:col>8</xdr:col>
      <xdr:colOff>60960</xdr:colOff>
      <xdr:row>25</xdr:row>
      <xdr:rowOff>22860</xdr:rowOff>
    </xdr:to>
    <xdr:sp macro="" textlink="">
      <xdr:nvSpPr>
        <xdr:cNvPr id="18" name="Oval 17"/>
        <xdr:cNvSpPr/>
      </xdr:nvSpPr>
      <xdr:spPr>
        <a:xfrm>
          <a:off x="2590800" y="4267200"/>
          <a:ext cx="37338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320040</xdr:colOff>
      <xdr:row>30</xdr:row>
      <xdr:rowOff>68580</xdr:rowOff>
    </xdr:from>
    <xdr:to>
      <xdr:col>8</xdr:col>
      <xdr:colOff>38100</xdr:colOff>
      <xdr:row>32</xdr:row>
      <xdr:rowOff>76200</xdr:rowOff>
    </xdr:to>
    <xdr:sp macro="" textlink="">
      <xdr:nvSpPr>
        <xdr:cNvPr id="19" name="Oval 18"/>
        <xdr:cNvSpPr/>
      </xdr:nvSpPr>
      <xdr:spPr>
        <a:xfrm>
          <a:off x="2567940" y="5600700"/>
          <a:ext cx="37338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7620</xdr:colOff>
      <xdr:row>24</xdr:row>
      <xdr:rowOff>151060</xdr:rowOff>
    </xdr:from>
    <xdr:to>
      <xdr:col>7</xdr:col>
      <xdr:colOff>69920</xdr:colOff>
      <xdr:row>26</xdr:row>
      <xdr:rowOff>168770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endCxn id="18" idx="3"/>
        </xdr:cNvCxnSpPr>
      </xdr:nvCxnSpPr>
      <xdr:spPr>
        <a:xfrm flipV="1">
          <a:off x="2255520" y="4585900"/>
          <a:ext cx="389960" cy="38347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28</xdr:row>
      <xdr:rowOff>115430</xdr:rowOff>
    </xdr:from>
    <xdr:to>
      <xdr:col>7</xdr:col>
      <xdr:colOff>47060</xdr:colOff>
      <xdr:row>30</xdr:row>
      <xdr:rowOff>123260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endCxn id="19" idx="1"/>
        </xdr:cNvCxnSpPr>
      </xdr:nvCxnSpPr>
      <xdr:spPr>
        <a:xfrm>
          <a:off x="2171700" y="5281790"/>
          <a:ext cx="450920" cy="37359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24</xdr:row>
      <xdr:rowOff>60960</xdr:rowOff>
    </xdr:from>
    <xdr:to>
      <xdr:col>6</xdr:col>
      <xdr:colOff>251460</xdr:colOff>
      <xdr:row>25</xdr:row>
      <xdr:rowOff>99060</xdr:rowOff>
    </xdr:to>
    <xdr:sp macro="" textlink="">
      <xdr:nvSpPr>
        <xdr:cNvPr id="24" name="TextBox 23"/>
        <xdr:cNvSpPr txBox="1"/>
      </xdr:nvSpPr>
      <xdr:spPr>
        <a:xfrm>
          <a:off x="1996440" y="449580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B=5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6</xdr:col>
      <xdr:colOff>45720</xdr:colOff>
      <xdr:row>28</xdr:row>
      <xdr:rowOff>76200</xdr:rowOff>
    </xdr:from>
    <xdr:to>
      <xdr:col>7</xdr:col>
      <xdr:colOff>220980</xdr:colOff>
      <xdr:row>29</xdr:row>
      <xdr:rowOff>114300</xdr:rowOff>
    </xdr:to>
    <xdr:sp macro="" textlink="">
      <xdr:nvSpPr>
        <xdr:cNvPr id="25" name="TextBox 24"/>
        <xdr:cNvSpPr txBox="1"/>
      </xdr:nvSpPr>
      <xdr:spPr>
        <a:xfrm>
          <a:off x="2293620" y="524256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C=3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10</xdr:col>
      <xdr:colOff>121920</xdr:colOff>
      <xdr:row>26</xdr:row>
      <xdr:rowOff>160020</xdr:rowOff>
    </xdr:from>
    <xdr:to>
      <xdr:col>11</xdr:col>
      <xdr:colOff>167640</xdr:colOff>
      <xdr:row>28</xdr:row>
      <xdr:rowOff>167640</xdr:rowOff>
    </xdr:to>
    <xdr:sp macro="" textlink="">
      <xdr:nvSpPr>
        <xdr:cNvPr id="27" name="Oval 26"/>
        <xdr:cNvSpPr/>
      </xdr:nvSpPr>
      <xdr:spPr>
        <a:xfrm>
          <a:off x="3680460" y="4960620"/>
          <a:ext cx="37338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60960</xdr:colOff>
      <xdr:row>23</xdr:row>
      <xdr:rowOff>176390</xdr:rowOff>
    </xdr:from>
    <xdr:to>
      <xdr:col>15</xdr:col>
      <xdr:colOff>85160</xdr:colOff>
      <xdr:row>26</xdr:row>
      <xdr:rowOff>108020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endCxn id="39" idx="1"/>
        </xdr:cNvCxnSpPr>
      </xdr:nvCxnSpPr>
      <xdr:spPr>
        <a:xfrm>
          <a:off x="2964180" y="4428350"/>
          <a:ext cx="2317820" cy="48027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28</xdr:row>
      <xdr:rowOff>97720</xdr:rowOff>
    </xdr:from>
    <xdr:to>
      <xdr:col>10</xdr:col>
      <xdr:colOff>207080</xdr:colOff>
      <xdr:row>31</xdr:row>
      <xdr:rowOff>92570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/>
      </xdr:nvCxnSpPr>
      <xdr:spPr>
        <a:xfrm flipV="1">
          <a:off x="2956560" y="5264080"/>
          <a:ext cx="809060" cy="54349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23</xdr:row>
      <xdr:rowOff>60960</xdr:rowOff>
    </xdr:from>
    <xdr:to>
      <xdr:col>12</xdr:col>
      <xdr:colOff>68580</xdr:colOff>
      <xdr:row>24</xdr:row>
      <xdr:rowOff>99060</xdr:rowOff>
    </xdr:to>
    <xdr:sp macro="" textlink="">
      <xdr:nvSpPr>
        <xdr:cNvPr id="32" name="TextBox 31"/>
        <xdr:cNvSpPr txBox="1"/>
      </xdr:nvSpPr>
      <xdr:spPr>
        <a:xfrm>
          <a:off x="3779520" y="431292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D=11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8</xdr:col>
      <xdr:colOff>266700</xdr:colOff>
      <xdr:row>25</xdr:row>
      <xdr:rowOff>15240</xdr:rowOff>
    </xdr:from>
    <xdr:to>
      <xdr:col>10</xdr:col>
      <xdr:colOff>114300</xdr:colOff>
      <xdr:row>26</xdr:row>
      <xdr:rowOff>53340</xdr:rowOff>
    </xdr:to>
    <xdr:sp macro="" textlink="">
      <xdr:nvSpPr>
        <xdr:cNvPr id="33" name="TextBox 32"/>
        <xdr:cNvSpPr txBox="1"/>
      </xdr:nvSpPr>
      <xdr:spPr>
        <a:xfrm>
          <a:off x="3169920" y="463296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E=7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8</xdr:col>
      <xdr:colOff>7620</xdr:colOff>
      <xdr:row>24</xdr:row>
      <xdr:rowOff>145910</xdr:rowOff>
    </xdr:from>
    <xdr:to>
      <xdr:col>10</xdr:col>
      <xdr:colOff>121920</xdr:colOff>
      <xdr:row>27</xdr:row>
      <xdr:rowOff>163830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endCxn id="27" idx="2"/>
        </xdr:cNvCxnSpPr>
      </xdr:nvCxnSpPr>
      <xdr:spPr>
        <a:xfrm>
          <a:off x="2910840" y="4580750"/>
          <a:ext cx="769620" cy="56656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28</xdr:row>
      <xdr:rowOff>68580</xdr:rowOff>
    </xdr:from>
    <xdr:to>
      <xdr:col>9</xdr:col>
      <xdr:colOff>213360</xdr:colOff>
      <xdr:row>29</xdr:row>
      <xdr:rowOff>106680</xdr:rowOff>
    </xdr:to>
    <xdr:sp macro="" textlink="">
      <xdr:nvSpPr>
        <xdr:cNvPr id="38" name="TextBox 37"/>
        <xdr:cNvSpPr txBox="1"/>
      </xdr:nvSpPr>
      <xdr:spPr>
        <a:xfrm>
          <a:off x="2941320" y="523494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F=4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15</xdr:col>
      <xdr:colOff>30480</xdr:colOff>
      <xdr:row>26</xdr:row>
      <xdr:rowOff>53340</xdr:rowOff>
    </xdr:from>
    <xdr:to>
      <xdr:col>16</xdr:col>
      <xdr:colOff>76200</xdr:colOff>
      <xdr:row>28</xdr:row>
      <xdr:rowOff>60960</xdr:rowOff>
    </xdr:to>
    <xdr:sp macro="" textlink="">
      <xdr:nvSpPr>
        <xdr:cNvPr id="39" name="Oval 38"/>
        <xdr:cNvSpPr/>
      </xdr:nvSpPr>
      <xdr:spPr>
        <a:xfrm>
          <a:off x="5227320" y="4853940"/>
          <a:ext cx="37338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11</xdr:col>
      <xdr:colOff>167640</xdr:colOff>
      <xdr:row>27</xdr:row>
      <xdr:rowOff>57150</xdr:rowOff>
    </xdr:from>
    <xdr:to>
      <xdr:col>15</xdr:col>
      <xdr:colOff>30480</xdr:colOff>
      <xdr:row>27</xdr:row>
      <xdr:rowOff>163830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stCxn id="27" idx="6"/>
          <a:endCxn id="39" idx="2"/>
        </xdr:cNvCxnSpPr>
      </xdr:nvCxnSpPr>
      <xdr:spPr>
        <a:xfrm flipV="1">
          <a:off x="4053840" y="5040630"/>
          <a:ext cx="1173480" cy="10668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129540</xdr:colOff>
      <xdr:row>25</xdr:row>
      <xdr:rowOff>175260</xdr:rowOff>
    </xdr:from>
    <xdr:to>
      <xdr:col>13</xdr:col>
      <xdr:colOff>251460</xdr:colOff>
      <xdr:row>27</xdr:row>
      <xdr:rowOff>68580</xdr:rowOff>
    </xdr:to>
    <xdr:sp macro="" textlink="">
      <xdr:nvSpPr>
        <xdr:cNvPr id="44" name="TextBox 43"/>
        <xdr:cNvSpPr txBox="1"/>
      </xdr:nvSpPr>
      <xdr:spPr>
        <a:xfrm>
          <a:off x="4343400" y="4792980"/>
          <a:ext cx="44958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G=9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18</xdr:col>
      <xdr:colOff>213360</xdr:colOff>
      <xdr:row>25</xdr:row>
      <xdr:rowOff>45720</xdr:rowOff>
    </xdr:from>
    <xdr:to>
      <xdr:col>19</xdr:col>
      <xdr:colOff>259080</xdr:colOff>
      <xdr:row>27</xdr:row>
      <xdr:rowOff>53340</xdr:rowOff>
    </xdr:to>
    <xdr:sp macro="" textlink="">
      <xdr:nvSpPr>
        <xdr:cNvPr id="50" name="Oval 49"/>
        <xdr:cNvSpPr/>
      </xdr:nvSpPr>
      <xdr:spPr>
        <a:xfrm>
          <a:off x="6393180" y="4663440"/>
          <a:ext cx="37338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76200</xdr:colOff>
      <xdr:row>26</xdr:row>
      <xdr:rowOff>181540</xdr:rowOff>
    </xdr:from>
    <xdr:to>
      <xdr:col>18</xdr:col>
      <xdr:colOff>268040</xdr:colOff>
      <xdr:row>27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>
          <a:stCxn id="39" idx="6"/>
          <a:endCxn id="50" idx="3"/>
        </xdr:cNvCxnSpPr>
      </xdr:nvCxnSpPr>
      <xdr:spPr>
        <a:xfrm flipV="1">
          <a:off x="5600700" y="4982140"/>
          <a:ext cx="847160" cy="58490"/>
        </a:xfrm>
        <a:prstGeom prst="straightConnector1">
          <a:avLst/>
        </a:prstGeom>
        <a:ln w="127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25</xdr:row>
      <xdr:rowOff>76200</xdr:rowOff>
    </xdr:from>
    <xdr:to>
      <xdr:col>18</xdr:col>
      <xdr:colOff>114300</xdr:colOff>
      <xdr:row>26</xdr:row>
      <xdr:rowOff>114300</xdr:rowOff>
    </xdr:to>
    <xdr:sp macro="" textlink="">
      <xdr:nvSpPr>
        <xdr:cNvPr id="55" name="TextBox 54"/>
        <xdr:cNvSpPr txBox="1"/>
      </xdr:nvSpPr>
      <xdr:spPr>
        <a:xfrm>
          <a:off x="5791200" y="4693920"/>
          <a:ext cx="50292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H=2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3</xdr:col>
      <xdr:colOff>599723</xdr:colOff>
      <xdr:row>43</xdr:row>
      <xdr:rowOff>176389</xdr:rowOff>
    </xdr:from>
    <xdr:to>
      <xdr:col>5</xdr:col>
      <xdr:colOff>14111</xdr:colOff>
      <xdr:row>44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C275168-5778-4B0A-B51D-A2F0D4EF651D}"/>
            </a:ext>
          </a:extLst>
        </xdr:cNvPr>
        <xdr:cNvCxnSpPr/>
      </xdr:nvCxnSpPr>
      <xdr:spPr>
        <a:xfrm>
          <a:off x="1590323" y="2553829"/>
          <a:ext cx="344028" cy="64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599723</xdr:colOff>
      <xdr:row>39</xdr:row>
      <xdr:rowOff>155223</xdr:rowOff>
    </xdr:from>
    <xdr:to>
      <xdr:col>9</xdr:col>
      <xdr:colOff>14111</xdr:colOff>
      <xdr:row>44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C4E8B23-5BD3-496D-8BDA-4052CA7C597F}"/>
            </a:ext>
          </a:extLst>
        </xdr:cNvPr>
        <xdr:cNvCxnSpPr/>
      </xdr:nvCxnSpPr>
      <xdr:spPr>
        <a:xfrm flipV="1">
          <a:off x="2900963" y="1801143"/>
          <a:ext cx="344028" cy="75917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176389</xdr:rowOff>
    </xdr:from>
    <xdr:to>
      <xdr:col>9</xdr:col>
      <xdr:colOff>7056</xdr:colOff>
      <xdr:row>47</xdr:row>
      <xdr:rowOff>169334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89721CC-D68A-4E5D-81F4-72A1FB3D6C90}"/>
            </a:ext>
          </a:extLst>
        </xdr:cNvPr>
        <xdr:cNvCxnSpPr/>
      </xdr:nvCxnSpPr>
      <xdr:spPr>
        <a:xfrm>
          <a:off x="2903220" y="2553829"/>
          <a:ext cx="334716" cy="72446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592667</xdr:colOff>
      <xdr:row>37</xdr:row>
      <xdr:rowOff>7055</xdr:rowOff>
    </xdr:from>
    <xdr:to>
      <xdr:col>13</xdr:col>
      <xdr:colOff>7056</xdr:colOff>
      <xdr:row>40</xdr:row>
      <xdr:rowOff>7056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6C34A64-6D29-4E0A-82FA-01792A3C0067}"/>
            </a:ext>
          </a:extLst>
        </xdr:cNvPr>
        <xdr:cNvCxnSpPr/>
      </xdr:nvCxnSpPr>
      <xdr:spPr>
        <a:xfrm flipV="1">
          <a:off x="4212167" y="1287215"/>
          <a:ext cx="336409" cy="54864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592666</xdr:colOff>
      <xdr:row>39</xdr:row>
      <xdr:rowOff>162278</xdr:rowOff>
    </xdr:from>
    <xdr:to>
      <xdr:col>13</xdr:col>
      <xdr:colOff>1</xdr:colOff>
      <xdr:row>42</xdr:row>
      <xdr:rowOff>155222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BBA7F1E-FD83-45D2-BA20-C3DD9F6EA055}"/>
            </a:ext>
          </a:extLst>
        </xdr:cNvPr>
        <xdr:cNvCxnSpPr/>
      </xdr:nvCxnSpPr>
      <xdr:spPr>
        <a:xfrm>
          <a:off x="4212166" y="1808198"/>
          <a:ext cx="329355" cy="54158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7056</xdr:colOff>
      <xdr:row>48</xdr:row>
      <xdr:rowOff>7056</xdr:rowOff>
    </xdr:from>
    <xdr:to>
      <xdr:col>13</xdr:col>
      <xdr:colOff>1</xdr:colOff>
      <xdr:row>48</xdr:row>
      <xdr:rowOff>7056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55E1242D-35C0-43F5-8610-8B8A0279903C}"/>
            </a:ext>
          </a:extLst>
        </xdr:cNvPr>
        <xdr:cNvCxnSpPr/>
      </xdr:nvCxnSpPr>
      <xdr:spPr>
        <a:xfrm>
          <a:off x="4220916" y="3298896"/>
          <a:ext cx="320605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44</xdr:row>
      <xdr:rowOff>176389</xdr:rowOff>
    </xdr:from>
    <xdr:to>
      <xdr:col>17</xdr:col>
      <xdr:colOff>21166</xdr:colOff>
      <xdr:row>47</xdr:row>
      <xdr:rowOff>176390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630D9143-EB94-4434-8730-3C540AA46F36}"/>
            </a:ext>
          </a:extLst>
        </xdr:cNvPr>
        <xdr:cNvCxnSpPr/>
      </xdr:nvCxnSpPr>
      <xdr:spPr>
        <a:xfrm flipV="1">
          <a:off x="5524500" y="2736709"/>
          <a:ext cx="348826" cy="54864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592666</xdr:colOff>
      <xdr:row>43</xdr:row>
      <xdr:rowOff>0</xdr:rowOff>
    </xdr:from>
    <xdr:to>
      <xdr:col>17</xdr:col>
      <xdr:colOff>14113</xdr:colOff>
      <xdr:row>45</xdr:row>
      <xdr:rowOff>14111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295FEF4-19E8-4C52-B86B-0C44CEB7B17A}"/>
            </a:ext>
          </a:extLst>
        </xdr:cNvPr>
        <xdr:cNvCxnSpPr/>
      </xdr:nvCxnSpPr>
      <xdr:spPr>
        <a:xfrm>
          <a:off x="5522806" y="2377440"/>
          <a:ext cx="343467" cy="3798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41</xdr:row>
      <xdr:rowOff>7058</xdr:rowOff>
    </xdr:from>
    <xdr:to>
      <xdr:col>20</xdr:col>
      <xdr:colOff>592666</xdr:colOff>
      <xdr:row>45</xdr:row>
      <xdr:rowOff>21167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86BA9620-20C5-4302-9201-B037A6E03672}"/>
            </a:ext>
          </a:extLst>
        </xdr:cNvPr>
        <xdr:cNvCxnSpPr/>
      </xdr:nvCxnSpPr>
      <xdr:spPr>
        <a:xfrm flipV="1">
          <a:off x="6835140" y="2018738"/>
          <a:ext cx="325966" cy="74562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36</xdr:row>
      <xdr:rowOff>162278</xdr:rowOff>
    </xdr:from>
    <xdr:to>
      <xdr:col>21</xdr:col>
      <xdr:colOff>7057</xdr:colOff>
      <xdr:row>40</xdr:row>
      <xdr:rowOff>176388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9D22405-CC41-4EA9-B444-61250460246A}"/>
            </a:ext>
          </a:extLst>
        </xdr:cNvPr>
        <xdr:cNvCxnSpPr/>
      </xdr:nvCxnSpPr>
      <xdr:spPr>
        <a:xfrm>
          <a:off x="5524500" y="1259558"/>
          <a:ext cx="1645357" cy="745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7056</xdr:colOff>
      <xdr:row>41</xdr:row>
      <xdr:rowOff>0</xdr:rowOff>
    </xdr:from>
    <xdr:to>
      <xdr:col>25</xdr:col>
      <xdr:colOff>2</xdr:colOff>
      <xdr:row>41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3F26892-4781-487F-BCE1-5A20D2CD918C}"/>
            </a:ext>
          </a:extLst>
        </xdr:cNvPr>
        <xdr:cNvCxnSpPr/>
      </xdr:nvCxnSpPr>
      <xdr:spPr>
        <a:xfrm>
          <a:off x="8152836" y="2011680"/>
          <a:ext cx="320606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42</xdr:row>
      <xdr:rowOff>38100</xdr:rowOff>
    </xdr:from>
    <xdr:to>
      <xdr:col>12</xdr:col>
      <xdr:colOff>320040</xdr:colOff>
      <xdr:row>45</xdr:row>
      <xdr:rowOff>167640</xdr:rowOff>
    </xdr:to>
    <xdr:sp macro="" textlink="">
      <xdr:nvSpPr>
        <xdr:cNvPr id="73" name="Oval 72"/>
        <xdr:cNvSpPr/>
      </xdr:nvSpPr>
      <xdr:spPr>
        <a:xfrm>
          <a:off x="4000500" y="7764780"/>
          <a:ext cx="105156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144780</xdr:colOff>
      <xdr:row>38</xdr:row>
      <xdr:rowOff>129540</xdr:rowOff>
    </xdr:from>
    <xdr:to>
      <xdr:col>18</xdr:col>
      <xdr:colOff>213360</xdr:colOff>
      <xdr:row>42</xdr:row>
      <xdr:rowOff>76200</xdr:rowOff>
    </xdr:to>
    <xdr:sp macro="" textlink="">
      <xdr:nvSpPr>
        <xdr:cNvPr id="74" name="Oval 73"/>
        <xdr:cNvSpPr/>
      </xdr:nvSpPr>
      <xdr:spPr>
        <a:xfrm>
          <a:off x="5859780" y="7124700"/>
          <a:ext cx="1051560" cy="6781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12</xdr:row>
      <xdr:rowOff>0</xdr:rowOff>
    </xdr:from>
    <xdr:to>
      <xdr:col>5</xdr:col>
      <xdr:colOff>15240</xdr:colOff>
      <xdr:row>12</xdr:row>
      <xdr:rowOff>15240</xdr:rowOff>
    </xdr:to>
    <xdr:cxnSp macro="">
      <xdr:nvCxnSpPr>
        <xdr:cNvPr id="3" name="Straight Arrow Connector 2"/>
        <xdr:cNvCxnSpPr/>
      </xdr:nvCxnSpPr>
      <xdr:spPr>
        <a:xfrm>
          <a:off x="1303020" y="2194560"/>
          <a:ext cx="350520" cy="152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160020</xdr:rowOff>
    </xdr:from>
    <xdr:to>
      <xdr:col>9</xdr:col>
      <xdr:colOff>7620</xdr:colOff>
      <xdr:row>11</xdr:row>
      <xdr:rowOff>60960</xdr:rowOff>
    </xdr:to>
    <xdr:cxnSp macro="">
      <xdr:nvCxnSpPr>
        <xdr:cNvPr id="4" name="Straight Arrow Connector 3"/>
        <xdr:cNvCxnSpPr/>
      </xdr:nvCxnSpPr>
      <xdr:spPr>
        <a:xfrm flipV="1">
          <a:off x="2621280" y="708660"/>
          <a:ext cx="335280" cy="13639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7620</xdr:colOff>
      <xdr:row>11</xdr:row>
      <xdr:rowOff>175260</xdr:rowOff>
    </xdr:to>
    <xdr:cxnSp macro="">
      <xdr:nvCxnSpPr>
        <xdr:cNvPr id="6" name="Straight Arrow Connector 5"/>
        <xdr:cNvCxnSpPr/>
      </xdr:nvCxnSpPr>
      <xdr:spPr>
        <a:xfrm flipV="1">
          <a:off x="2621280" y="1645920"/>
          <a:ext cx="335280" cy="5410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175260</xdr:rowOff>
    </xdr:from>
    <xdr:to>
      <xdr:col>8</xdr:col>
      <xdr:colOff>320040</xdr:colOff>
      <xdr:row>15</xdr:row>
      <xdr:rowOff>7620</xdr:rowOff>
    </xdr:to>
    <xdr:cxnSp macro="">
      <xdr:nvCxnSpPr>
        <xdr:cNvPr id="8" name="Straight Arrow Connector 7"/>
        <xdr:cNvCxnSpPr/>
      </xdr:nvCxnSpPr>
      <xdr:spPr>
        <a:xfrm>
          <a:off x="2621280" y="2186940"/>
          <a:ext cx="320040" cy="563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13</xdr:row>
      <xdr:rowOff>0</xdr:rowOff>
    </xdr:from>
    <xdr:to>
      <xdr:col>9</xdr:col>
      <xdr:colOff>22860</xdr:colOff>
      <xdr:row>20</xdr:row>
      <xdr:rowOff>45720</xdr:rowOff>
    </xdr:to>
    <xdr:cxnSp macro="">
      <xdr:nvCxnSpPr>
        <xdr:cNvPr id="10" name="Straight Arrow Connector 9"/>
        <xdr:cNvCxnSpPr/>
      </xdr:nvCxnSpPr>
      <xdr:spPr>
        <a:xfrm>
          <a:off x="2613660" y="2377440"/>
          <a:ext cx="358140" cy="1325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175260</xdr:rowOff>
    </xdr:from>
    <xdr:to>
      <xdr:col>13</xdr:col>
      <xdr:colOff>22860</xdr:colOff>
      <xdr:row>4</xdr:row>
      <xdr:rowOff>7620</xdr:rowOff>
    </xdr:to>
    <xdr:cxnSp macro="">
      <xdr:nvCxnSpPr>
        <xdr:cNvPr id="12" name="Straight Arrow Connector 11"/>
        <xdr:cNvCxnSpPr/>
      </xdr:nvCxnSpPr>
      <xdr:spPr>
        <a:xfrm>
          <a:off x="3931920" y="723900"/>
          <a:ext cx="350520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15</xdr:row>
      <xdr:rowOff>15240</xdr:rowOff>
    </xdr:from>
    <xdr:to>
      <xdr:col>13</xdr:col>
      <xdr:colOff>38100</xdr:colOff>
      <xdr:row>15</xdr:row>
      <xdr:rowOff>30480</xdr:rowOff>
    </xdr:to>
    <xdr:cxnSp macro="">
      <xdr:nvCxnSpPr>
        <xdr:cNvPr id="13" name="Straight Arrow Connector 12"/>
        <xdr:cNvCxnSpPr/>
      </xdr:nvCxnSpPr>
      <xdr:spPr>
        <a:xfrm>
          <a:off x="3947160" y="2758440"/>
          <a:ext cx="350520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14</xdr:row>
      <xdr:rowOff>184574</xdr:rowOff>
    </xdr:from>
    <xdr:to>
      <xdr:col>17</xdr:col>
      <xdr:colOff>12700</xdr:colOff>
      <xdr:row>15</xdr:row>
      <xdr:rowOff>13547</xdr:rowOff>
    </xdr:to>
    <xdr:cxnSp macro="">
      <xdr:nvCxnSpPr>
        <xdr:cNvPr id="14" name="Straight Arrow Connector 13"/>
        <xdr:cNvCxnSpPr/>
      </xdr:nvCxnSpPr>
      <xdr:spPr>
        <a:xfrm>
          <a:off x="5273040" y="2792307"/>
          <a:ext cx="353060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293793</xdr:colOff>
      <xdr:row>4</xdr:row>
      <xdr:rowOff>67734</xdr:rowOff>
    </xdr:from>
    <xdr:to>
      <xdr:col>21</xdr:col>
      <xdr:colOff>309033</xdr:colOff>
      <xdr:row>13</xdr:row>
      <xdr:rowOff>98214</xdr:rowOff>
    </xdr:to>
    <xdr:cxnSp macro="">
      <xdr:nvCxnSpPr>
        <xdr:cNvPr id="15" name="Straight Arrow Connector 14"/>
        <xdr:cNvCxnSpPr/>
      </xdr:nvCxnSpPr>
      <xdr:spPr>
        <a:xfrm>
          <a:off x="5246793" y="812801"/>
          <a:ext cx="1996440" cy="17068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160020</xdr:rowOff>
    </xdr:from>
    <xdr:to>
      <xdr:col>22</xdr:col>
      <xdr:colOff>8467</xdr:colOff>
      <xdr:row>13</xdr:row>
      <xdr:rowOff>143933</xdr:rowOff>
    </xdr:to>
    <xdr:cxnSp macro="">
      <xdr:nvCxnSpPr>
        <xdr:cNvPr id="17" name="Straight Arrow Connector 16"/>
        <xdr:cNvCxnSpPr/>
      </xdr:nvCxnSpPr>
      <xdr:spPr>
        <a:xfrm>
          <a:off x="3962400" y="1650153"/>
          <a:ext cx="3310467" cy="915247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328506</xdr:colOff>
      <xdr:row>13</xdr:row>
      <xdr:rowOff>169333</xdr:rowOff>
    </xdr:from>
    <xdr:to>
      <xdr:col>22</xdr:col>
      <xdr:colOff>0</xdr:colOff>
      <xdr:row>15</xdr:row>
      <xdr:rowOff>22861</xdr:rowOff>
    </xdr:to>
    <xdr:cxnSp macro="">
      <xdr:nvCxnSpPr>
        <xdr:cNvPr id="19" name="Straight Arrow Connector 18"/>
        <xdr:cNvCxnSpPr/>
      </xdr:nvCxnSpPr>
      <xdr:spPr>
        <a:xfrm flipV="1">
          <a:off x="6602306" y="2590800"/>
          <a:ext cx="662094" cy="22606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6774</xdr:colOff>
      <xdr:row>14</xdr:row>
      <xdr:rowOff>15239</xdr:rowOff>
    </xdr:from>
    <xdr:to>
      <xdr:col>26</xdr:col>
      <xdr:colOff>42333</xdr:colOff>
      <xdr:row>14</xdr:row>
      <xdr:rowOff>16933</xdr:rowOff>
    </xdr:to>
    <xdr:cxnSp macro="">
      <xdr:nvCxnSpPr>
        <xdr:cNvPr id="21" name="Straight Arrow Connector 20"/>
        <xdr:cNvCxnSpPr/>
      </xdr:nvCxnSpPr>
      <xdr:spPr>
        <a:xfrm>
          <a:off x="8261774" y="2436706"/>
          <a:ext cx="365759" cy="16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294640</xdr:colOff>
      <xdr:row>19</xdr:row>
      <xdr:rowOff>184573</xdr:rowOff>
    </xdr:from>
    <xdr:to>
      <xdr:col>13</xdr:col>
      <xdr:colOff>8467</xdr:colOff>
      <xdr:row>20</xdr:row>
      <xdr:rowOff>8467</xdr:rowOff>
    </xdr:to>
    <xdr:cxnSp macro="">
      <xdr:nvCxnSpPr>
        <xdr:cNvPr id="23" name="Straight Arrow Connector 22"/>
        <xdr:cNvCxnSpPr/>
      </xdr:nvCxnSpPr>
      <xdr:spPr>
        <a:xfrm>
          <a:off x="3926840" y="3723640"/>
          <a:ext cx="374227" cy="101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296333</xdr:colOff>
      <xdr:row>14</xdr:row>
      <xdr:rowOff>160867</xdr:rowOff>
    </xdr:from>
    <xdr:to>
      <xdr:col>26</xdr:col>
      <xdr:colOff>25400</xdr:colOff>
      <xdr:row>20</xdr:row>
      <xdr:rowOff>16935</xdr:rowOff>
    </xdr:to>
    <xdr:cxnSp macro="">
      <xdr:nvCxnSpPr>
        <xdr:cNvPr id="25" name="Straight Arrow Connector 24"/>
        <xdr:cNvCxnSpPr/>
      </xdr:nvCxnSpPr>
      <xdr:spPr>
        <a:xfrm flipV="1">
          <a:off x="5249333" y="2768600"/>
          <a:ext cx="3361267" cy="97366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311573</xdr:colOff>
      <xdr:row>20</xdr:row>
      <xdr:rowOff>32173</xdr:rowOff>
    </xdr:from>
    <xdr:to>
      <xdr:col>19</xdr:col>
      <xdr:colOff>16933</xdr:colOff>
      <xdr:row>20</xdr:row>
      <xdr:rowOff>42333</xdr:rowOff>
    </xdr:to>
    <xdr:cxnSp macro="">
      <xdr:nvCxnSpPr>
        <xdr:cNvPr id="33" name="Straight Arrow Connector 32"/>
        <xdr:cNvCxnSpPr/>
      </xdr:nvCxnSpPr>
      <xdr:spPr>
        <a:xfrm>
          <a:off x="5264573" y="3757506"/>
          <a:ext cx="1026160" cy="101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311573</xdr:colOff>
      <xdr:row>19</xdr:row>
      <xdr:rowOff>176106</xdr:rowOff>
    </xdr:from>
    <xdr:to>
      <xdr:col>24</xdr:col>
      <xdr:colOff>0</xdr:colOff>
      <xdr:row>20</xdr:row>
      <xdr:rowOff>0</xdr:rowOff>
    </xdr:to>
    <xdr:cxnSp macro="">
      <xdr:nvCxnSpPr>
        <xdr:cNvPr id="35" name="Straight Arrow Connector 34"/>
        <xdr:cNvCxnSpPr/>
      </xdr:nvCxnSpPr>
      <xdr:spPr>
        <a:xfrm>
          <a:off x="7245773" y="3715173"/>
          <a:ext cx="679027" cy="101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6774</xdr:colOff>
      <xdr:row>14</xdr:row>
      <xdr:rowOff>6773</xdr:rowOff>
    </xdr:from>
    <xdr:to>
      <xdr:col>30</xdr:col>
      <xdr:colOff>42333</xdr:colOff>
      <xdr:row>14</xdr:row>
      <xdr:rowOff>8467</xdr:rowOff>
    </xdr:to>
    <xdr:cxnSp macro="">
      <xdr:nvCxnSpPr>
        <xdr:cNvPr id="37" name="Straight Arrow Connector 36"/>
        <xdr:cNvCxnSpPr/>
      </xdr:nvCxnSpPr>
      <xdr:spPr>
        <a:xfrm>
          <a:off x="9582574" y="2614506"/>
          <a:ext cx="365759" cy="16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311574</xdr:colOff>
      <xdr:row>14</xdr:row>
      <xdr:rowOff>33867</xdr:rowOff>
    </xdr:from>
    <xdr:to>
      <xdr:col>30</xdr:col>
      <xdr:colOff>16933</xdr:colOff>
      <xdr:row>19</xdr:row>
      <xdr:rowOff>184573</xdr:rowOff>
    </xdr:to>
    <xdr:cxnSp macro="">
      <xdr:nvCxnSpPr>
        <xdr:cNvPr id="38" name="Straight Arrow Connector 37"/>
        <xdr:cNvCxnSpPr/>
      </xdr:nvCxnSpPr>
      <xdr:spPr>
        <a:xfrm flipV="1">
          <a:off x="8896774" y="2641600"/>
          <a:ext cx="1026159" cy="10820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6774</xdr:colOff>
      <xdr:row>14</xdr:row>
      <xdr:rowOff>6773</xdr:rowOff>
    </xdr:from>
    <xdr:to>
      <xdr:col>26</xdr:col>
      <xdr:colOff>42333</xdr:colOff>
      <xdr:row>14</xdr:row>
      <xdr:rowOff>8467</xdr:rowOff>
    </xdr:to>
    <xdr:cxnSp macro="">
      <xdr:nvCxnSpPr>
        <xdr:cNvPr id="40" name="Straight Arrow Connector 39"/>
        <xdr:cNvCxnSpPr/>
      </xdr:nvCxnSpPr>
      <xdr:spPr>
        <a:xfrm>
          <a:off x="9582574" y="2614506"/>
          <a:ext cx="365759" cy="16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10</xdr:row>
      <xdr:rowOff>0</xdr:rowOff>
    </xdr:from>
    <xdr:to>
      <xdr:col>2</xdr:col>
      <xdr:colOff>38100</xdr:colOff>
      <xdr:row>11</xdr:row>
      <xdr:rowOff>160020</xdr:rowOff>
    </xdr:to>
    <xdr:sp macro="" textlink="">
      <xdr:nvSpPr>
        <xdr:cNvPr id="2" name="Oval 1"/>
        <xdr:cNvSpPr/>
      </xdr:nvSpPr>
      <xdr:spPr>
        <a:xfrm>
          <a:off x="350520" y="1828800"/>
          <a:ext cx="48006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</a:t>
          </a:r>
        </a:p>
      </xdr:txBody>
    </xdr:sp>
    <xdr:clientData/>
  </xdr:twoCellAnchor>
  <xdr:twoCellAnchor>
    <xdr:from>
      <xdr:col>3</xdr:col>
      <xdr:colOff>182880</xdr:colOff>
      <xdr:row>10</xdr:row>
      <xdr:rowOff>15240</xdr:rowOff>
    </xdr:from>
    <xdr:to>
      <xdr:col>4</xdr:col>
      <xdr:colOff>266700</xdr:colOff>
      <xdr:row>11</xdr:row>
      <xdr:rowOff>175260</xdr:rowOff>
    </xdr:to>
    <xdr:sp macro="" textlink="">
      <xdr:nvSpPr>
        <xdr:cNvPr id="3" name="Oval 2"/>
        <xdr:cNvSpPr/>
      </xdr:nvSpPr>
      <xdr:spPr>
        <a:xfrm>
          <a:off x="1371600" y="1844040"/>
          <a:ext cx="48006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</a:t>
          </a:r>
        </a:p>
      </xdr:txBody>
    </xdr:sp>
    <xdr:clientData/>
  </xdr:twoCellAnchor>
  <xdr:twoCellAnchor>
    <xdr:from>
      <xdr:col>4</xdr:col>
      <xdr:colOff>196397</xdr:colOff>
      <xdr:row>3</xdr:row>
      <xdr:rowOff>179070</xdr:rowOff>
    </xdr:from>
    <xdr:to>
      <xdr:col>6</xdr:col>
      <xdr:colOff>152400</xdr:colOff>
      <xdr:row>10</xdr:row>
      <xdr:rowOff>65457</xdr:rowOff>
    </xdr:to>
    <xdr:cxnSp macro="">
      <xdr:nvCxnSpPr>
        <xdr:cNvPr id="5" name="Straight Arrow Connector 4"/>
        <xdr:cNvCxnSpPr>
          <a:stCxn id="3" idx="7"/>
          <a:endCxn id="8" idx="2"/>
        </xdr:cNvCxnSpPr>
      </xdr:nvCxnSpPr>
      <xdr:spPr>
        <a:xfrm flipV="1">
          <a:off x="1781357" y="727710"/>
          <a:ext cx="748483" cy="11665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</xdr:colOff>
      <xdr:row>9</xdr:row>
      <xdr:rowOff>91440</xdr:rowOff>
    </xdr:from>
    <xdr:to>
      <xdr:col>3</xdr:col>
      <xdr:colOff>121920</xdr:colOff>
      <xdr:row>10</xdr:row>
      <xdr:rowOff>106680</xdr:rowOff>
    </xdr:to>
    <xdr:sp macro="" textlink="">
      <xdr:nvSpPr>
        <xdr:cNvPr id="6" name="TextBox 5"/>
        <xdr:cNvSpPr txBox="1"/>
      </xdr:nvSpPr>
      <xdr:spPr>
        <a:xfrm>
          <a:off x="876300" y="1737360"/>
          <a:ext cx="43434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A=2</a:t>
          </a:r>
        </a:p>
      </xdr:txBody>
    </xdr:sp>
    <xdr:clientData/>
  </xdr:twoCellAnchor>
  <xdr:twoCellAnchor>
    <xdr:from>
      <xdr:col>6</xdr:col>
      <xdr:colOff>152400</xdr:colOff>
      <xdr:row>3</xdr:row>
      <xdr:rowOff>7620</xdr:rowOff>
    </xdr:from>
    <xdr:to>
      <xdr:col>7</xdr:col>
      <xdr:colOff>236220</xdr:colOff>
      <xdr:row>4</xdr:row>
      <xdr:rowOff>167640</xdr:rowOff>
    </xdr:to>
    <xdr:sp macro="" textlink="">
      <xdr:nvSpPr>
        <xdr:cNvPr id="8" name="Oval 7"/>
        <xdr:cNvSpPr/>
      </xdr:nvSpPr>
      <xdr:spPr>
        <a:xfrm>
          <a:off x="2529840" y="556260"/>
          <a:ext cx="48006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3</a:t>
          </a:r>
        </a:p>
      </xdr:txBody>
    </xdr:sp>
    <xdr:clientData/>
  </xdr:twoCellAnchor>
  <xdr:twoCellAnchor>
    <xdr:from>
      <xdr:col>13</xdr:col>
      <xdr:colOff>22860</xdr:colOff>
      <xdr:row>9</xdr:row>
      <xdr:rowOff>114300</xdr:rowOff>
    </xdr:from>
    <xdr:to>
      <xdr:col>14</xdr:col>
      <xdr:colOff>106680</xdr:colOff>
      <xdr:row>11</xdr:row>
      <xdr:rowOff>60960</xdr:rowOff>
    </xdr:to>
    <xdr:sp macro="" textlink="">
      <xdr:nvSpPr>
        <xdr:cNvPr id="9" name="Oval 8"/>
        <xdr:cNvSpPr/>
      </xdr:nvSpPr>
      <xdr:spPr>
        <a:xfrm>
          <a:off x="5173980" y="176022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4</a:t>
          </a:r>
        </a:p>
        <a:p>
          <a:pPr algn="l"/>
          <a:endParaRPr lang="en-US" sz="1200"/>
        </a:p>
      </xdr:txBody>
    </xdr:sp>
    <xdr:clientData/>
  </xdr:twoCellAnchor>
  <xdr:twoCellAnchor>
    <xdr:from>
      <xdr:col>4</xdr:col>
      <xdr:colOff>137160</xdr:colOff>
      <xdr:row>6</xdr:row>
      <xdr:rowOff>15240</xdr:rowOff>
    </xdr:from>
    <xdr:to>
      <xdr:col>5</xdr:col>
      <xdr:colOff>175260</xdr:colOff>
      <xdr:row>7</xdr:row>
      <xdr:rowOff>30480</xdr:rowOff>
    </xdr:to>
    <xdr:sp macro="" textlink="">
      <xdr:nvSpPr>
        <xdr:cNvPr id="12" name="TextBox 11"/>
        <xdr:cNvSpPr txBox="1"/>
      </xdr:nvSpPr>
      <xdr:spPr>
        <a:xfrm>
          <a:off x="1722120" y="1112520"/>
          <a:ext cx="43434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B=3</a:t>
          </a:r>
        </a:p>
        <a:p>
          <a:endParaRPr lang="en-US" sz="1100"/>
        </a:p>
      </xdr:txBody>
    </xdr:sp>
    <xdr:clientData/>
  </xdr:twoCellAnchor>
  <xdr:twoCellAnchor>
    <xdr:from>
      <xdr:col>2</xdr:col>
      <xdr:colOff>38100</xdr:colOff>
      <xdr:row>10</xdr:row>
      <xdr:rowOff>171450</xdr:rowOff>
    </xdr:from>
    <xdr:to>
      <xdr:col>3</xdr:col>
      <xdr:colOff>182880</xdr:colOff>
      <xdr:row>11</xdr:row>
      <xdr:rowOff>3810</xdr:rowOff>
    </xdr:to>
    <xdr:cxnSp macro="">
      <xdr:nvCxnSpPr>
        <xdr:cNvPr id="13" name="Straight Arrow Connector 12"/>
        <xdr:cNvCxnSpPr>
          <a:stCxn id="2" idx="6"/>
          <a:endCxn id="3" idx="2"/>
        </xdr:cNvCxnSpPr>
      </xdr:nvCxnSpPr>
      <xdr:spPr>
        <a:xfrm>
          <a:off x="830580" y="2000250"/>
          <a:ext cx="5410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10</xdr:row>
      <xdr:rowOff>87630</xdr:rowOff>
    </xdr:from>
    <xdr:to>
      <xdr:col>13</xdr:col>
      <xdr:colOff>22860</xdr:colOff>
      <xdr:row>11</xdr:row>
      <xdr:rowOff>3810</xdr:rowOff>
    </xdr:to>
    <xdr:cxnSp macro="">
      <xdr:nvCxnSpPr>
        <xdr:cNvPr id="16" name="Straight Arrow Connector 15"/>
        <xdr:cNvCxnSpPr>
          <a:stCxn id="3" idx="6"/>
          <a:endCxn id="9" idx="2"/>
        </xdr:cNvCxnSpPr>
      </xdr:nvCxnSpPr>
      <xdr:spPr>
        <a:xfrm flipV="1">
          <a:off x="1851660" y="1916430"/>
          <a:ext cx="332232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8</xdr:row>
      <xdr:rowOff>76200</xdr:rowOff>
    </xdr:from>
    <xdr:to>
      <xdr:col>6</xdr:col>
      <xdr:colOff>182880</xdr:colOff>
      <xdr:row>9</xdr:row>
      <xdr:rowOff>129540</xdr:rowOff>
    </xdr:to>
    <xdr:sp macro="" textlink="">
      <xdr:nvSpPr>
        <xdr:cNvPr id="18" name="TextBox 17"/>
        <xdr:cNvSpPr txBox="1"/>
      </xdr:nvSpPr>
      <xdr:spPr>
        <a:xfrm>
          <a:off x="1996440" y="153924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E=12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7</xdr:col>
      <xdr:colOff>38100</xdr:colOff>
      <xdr:row>13</xdr:row>
      <xdr:rowOff>22860</xdr:rowOff>
    </xdr:from>
    <xdr:to>
      <xdr:col>8</xdr:col>
      <xdr:colOff>121920</xdr:colOff>
      <xdr:row>14</xdr:row>
      <xdr:rowOff>152400</xdr:rowOff>
    </xdr:to>
    <xdr:sp macro="" textlink="">
      <xdr:nvSpPr>
        <xdr:cNvPr id="21" name="Oval 20"/>
        <xdr:cNvSpPr/>
      </xdr:nvSpPr>
      <xdr:spPr>
        <a:xfrm>
          <a:off x="2811780" y="240030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4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4</xdr:col>
      <xdr:colOff>196397</xdr:colOff>
      <xdr:row>11</xdr:row>
      <xdr:rowOff>125043</xdr:rowOff>
    </xdr:from>
    <xdr:to>
      <xdr:col>7</xdr:col>
      <xdr:colOff>38100</xdr:colOff>
      <xdr:row>13</xdr:row>
      <xdr:rowOff>179070</xdr:rowOff>
    </xdr:to>
    <xdr:cxnSp macro="">
      <xdr:nvCxnSpPr>
        <xdr:cNvPr id="22" name="Straight Arrow Connector 21"/>
        <xdr:cNvCxnSpPr>
          <a:stCxn id="3" idx="5"/>
          <a:endCxn id="21" idx="2"/>
        </xdr:cNvCxnSpPr>
      </xdr:nvCxnSpPr>
      <xdr:spPr>
        <a:xfrm>
          <a:off x="1781357" y="2136723"/>
          <a:ext cx="1030423" cy="419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11</xdr:row>
      <xdr:rowOff>60960</xdr:rowOff>
    </xdr:from>
    <xdr:to>
      <xdr:col>6</xdr:col>
      <xdr:colOff>350520</xdr:colOff>
      <xdr:row>12</xdr:row>
      <xdr:rowOff>114300</xdr:rowOff>
    </xdr:to>
    <xdr:sp macro="" textlink="">
      <xdr:nvSpPr>
        <xdr:cNvPr id="24" name="TextBox 23"/>
        <xdr:cNvSpPr txBox="1"/>
      </xdr:nvSpPr>
      <xdr:spPr>
        <a:xfrm>
          <a:off x="2164080" y="207264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D=3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6</xdr:col>
      <xdr:colOff>274320</xdr:colOff>
      <xdr:row>17</xdr:row>
      <xdr:rowOff>30480</xdr:rowOff>
    </xdr:from>
    <xdr:to>
      <xdr:col>7</xdr:col>
      <xdr:colOff>358140</xdr:colOff>
      <xdr:row>18</xdr:row>
      <xdr:rowOff>160020</xdr:rowOff>
    </xdr:to>
    <xdr:sp macro="" textlink="">
      <xdr:nvSpPr>
        <xdr:cNvPr id="26" name="Oval 25"/>
        <xdr:cNvSpPr/>
      </xdr:nvSpPr>
      <xdr:spPr>
        <a:xfrm>
          <a:off x="2651760" y="313944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5</a:t>
          </a:r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4</xdr:col>
      <xdr:colOff>26670</xdr:colOff>
      <xdr:row>11</xdr:row>
      <xdr:rowOff>175260</xdr:rowOff>
    </xdr:from>
    <xdr:to>
      <xdr:col>6</xdr:col>
      <xdr:colOff>344623</xdr:colOff>
      <xdr:row>17</xdr:row>
      <xdr:rowOff>76233</xdr:rowOff>
    </xdr:to>
    <xdr:cxnSp macro="">
      <xdr:nvCxnSpPr>
        <xdr:cNvPr id="27" name="Straight Arrow Connector 26"/>
        <xdr:cNvCxnSpPr>
          <a:stCxn id="3" idx="4"/>
          <a:endCxn id="26" idx="1"/>
        </xdr:cNvCxnSpPr>
      </xdr:nvCxnSpPr>
      <xdr:spPr>
        <a:xfrm>
          <a:off x="1611630" y="2186940"/>
          <a:ext cx="1110433" cy="998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</xdr:colOff>
      <xdr:row>14</xdr:row>
      <xdr:rowOff>38100</xdr:rowOff>
    </xdr:from>
    <xdr:to>
      <xdr:col>6</xdr:col>
      <xdr:colOff>228600</xdr:colOff>
      <xdr:row>15</xdr:row>
      <xdr:rowOff>91440</xdr:rowOff>
    </xdr:to>
    <xdr:sp macro="" textlink="">
      <xdr:nvSpPr>
        <xdr:cNvPr id="30" name="TextBox 29"/>
        <xdr:cNvSpPr txBox="1"/>
      </xdr:nvSpPr>
      <xdr:spPr>
        <a:xfrm>
          <a:off x="2042160" y="259842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J=7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13</xdr:col>
      <xdr:colOff>45720</xdr:colOff>
      <xdr:row>9</xdr:row>
      <xdr:rowOff>91440</xdr:rowOff>
    </xdr:from>
    <xdr:to>
      <xdr:col>14</xdr:col>
      <xdr:colOff>129540</xdr:colOff>
      <xdr:row>11</xdr:row>
      <xdr:rowOff>68580</xdr:rowOff>
    </xdr:to>
    <xdr:sp macro="" textlink="">
      <xdr:nvSpPr>
        <xdr:cNvPr id="32" name="Oval 31"/>
        <xdr:cNvSpPr/>
      </xdr:nvSpPr>
      <xdr:spPr>
        <a:xfrm>
          <a:off x="5196840" y="1737360"/>
          <a:ext cx="48006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6</a:t>
          </a:r>
        </a:p>
        <a:p>
          <a:pPr algn="l"/>
          <a:endParaRPr lang="en-US" sz="1200"/>
        </a:p>
      </xdr:txBody>
    </xdr:sp>
    <xdr:clientData/>
  </xdr:twoCellAnchor>
  <xdr:twoCellAnchor>
    <xdr:from>
      <xdr:col>7</xdr:col>
      <xdr:colOff>236220</xdr:colOff>
      <xdr:row>3</xdr:row>
      <xdr:rowOff>179070</xdr:rowOff>
    </xdr:from>
    <xdr:to>
      <xdr:col>13</xdr:col>
      <xdr:colOff>45720</xdr:colOff>
      <xdr:row>10</xdr:row>
      <xdr:rowOff>80010</xdr:rowOff>
    </xdr:to>
    <xdr:cxnSp macro="">
      <xdr:nvCxnSpPr>
        <xdr:cNvPr id="33" name="Straight Arrow Connector 32"/>
        <xdr:cNvCxnSpPr>
          <a:stCxn id="8" idx="6"/>
          <a:endCxn id="32" idx="2"/>
        </xdr:cNvCxnSpPr>
      </xdr:nvCxnSpPr>
      <xdr:spPr>
        <a:xfrm>
          <a:off x="3009900" y="727710"/>
          <a:ext cx="2186940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</xdr:colOff>
      <xdr:row>5</xdr:row>
      <xdr:rowOff>121920</xdr:rowOff>
    </xdr:from>
    <xdr:to>
      <xdr:col>11</xdr:col>
      <xdr:colOff>83820</xdr:colOff>
      <xdr:row>6</xdr:row>
      <xdr:rowOff>137160</xdr:rowOff>
    </xdr:to>
    <xdr:sp macro="" textlink="">
      <xdr:nvSpPr>
        <xdr:cNvPr id="35" name="TextBox 34"/>
        <xdr:cNvSpPr txBox="1"/>
      </xdr:nvSpPr>
      <xdr:spPr>
        <a:xfrm>
          <a:off x="4008120" y="1036320"/>
          <a:ext cx="43434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C=3</a:t>
          </a:r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10</xdr:col>
      <xdr:colOff>7620</xdr:colOff>
      <xdr:row>13</xdr:row>
      <xdr:rowOff>45720</xdr:rowOff>
    </xdr:from>
    <xdr:to>
      <xdr:col>11</xdr:col>
      <xdr:colOff>91440</xdr:colOff>
      <xdr:row>14</xdr:row>
      <xdr:rowOff>175260</xdr:rowOff>
    </xdr:to>
    <xdr:sp macro="" textlink="">
      <xdr:nvSpPr>
        <xdr:cNvPr id="37" name="Oval 36"/>
        <xdr:cNvSpPr/>
      </xdr:nvSpPr>
      <xdr:spPr>
        <a:xfrm>
          <a:off x="3970020" y="242316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6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r>
            <a:rPr lang="en-US" sz="1200"/>
            <a:t>&amp;</a:t>
          </a:r>
        </a:p>
      </xdr:txBody>
    </xdr:sp>
    <xdr:clientData/>
  </xdr:twoCellAnchor>
  <xdr:twoCellAnchor>
    <xdr:from>
      <xdr:col>8</xdr:col>
      <xdr:colOff>121920</xdr:colOff>
      <xdr:row>13</xdr:row>
      <xdr:rowOff>179070</xdr:rowOff>
    </xdr:from>
    <xdr:to>
      <xdr:col>10</xdr:col>
      <xdr:colOff>7620</xdr:colOff>
      <xdr:row>14</xdr:row>
      <xdr:rowOff>19050</xdr:rowOff>
    </xdr:to>
    <xdr:cxnSp macro="">
      <xdr:nvCxnSpPr>
        <xdr:cNvPr id="38" name="Straight Arrow Connector 37"/>
        <xdr:cNvCxnSpPr>
          <a:stCxn id="21" idx="6"/>
          <a:endCxn id="37" idx="2"/>
        </xdr:cNvCxnSpPr>
      </xdr:nvCxnSpPr>
      <xdr:spPr>
        <a:xfrm>
          <a:off x="3291840" y="2556510"/>
          <a:ext cx="67818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12</xdr:row>
      <xdr:rowOff>76200</xdr:rowOff>
    </xdr:from>
    <xdr:to>
      <xdr:col>10</xdr:col>
      <xdr:colOff>0</xdr:colOff>
      <xdr:row>13</xdr:row>
      <xdr:rowOff>129540</xdr:rowOff>
    </xdr:to>
    <xdr:sp macro="" textlink="">
      <xdr:nvSpPr>
        <xdr:cNvPr id="41" name="TextBox 40"/>
        <xdr:cNvSpPr txBox="1"/>
      </xdr:nvSpPr>
      <xdr:spPr>
        <a:xfrm>
          <a:off x="3398520" y="227076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F=2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13</xdr:col>
      <xdr:colOff>30480</xdr:colOff>
      <xdr:row>9</xdr:row>
      <xdr:rowOff>99060</xdr:rowOff>
    </xdr:from>
    <xdr:to>
      <xdr:col>14</xdr:col>
      <xdr:colOff>114300</xdr:colOff>
      <xdr:row>11</xdr:row>
      <xdr:rowOff>45720</xdr:rowOff>
    </xdr:to>
    <xdr:sp macro="" textlink="">
      <xdr:nvSpPr>
        <xdr:cNvPr id="43" name="Oval 42"/>
        <xdr:cNvSpPr/>
      </xdr:nvSpPr>
      <xdr:spPr>
        <a:xfrm>
          <a:off x="5181600" y="174498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8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11</xdr:col>
      <xdr:colOff>91440</xdr:colOff>
      <xdr:row>10</xdr:row>
      <xdr:rowOff>72390</xdr:rowOff>
    </xdr:from>
    <xdr:to>
      <xdr:col>13</xdr:col>
      <xdr:colOff>30480</xdr:colOff>
      <xdr:row>14</xdr:row>
      <xdr:rowOff>19050</xdr:rowOff>
    </xdr:to>
    <xdr:cxnSp macro="">
      <xdr:nvCxnSpPr>
        <xdr:cNvPr id="44" name="Straight Arrow Connector 43"/>
        <xdr:cNvCxnSpPr>
          <a:stCxn id="37" idx="6"/>
          <a:endCxn id="43" idx="2"/>
        </xdr:cNvCxnSpPr>
      </xdr:nvCxnSpPr>
      <xdr:spPr>
        <a:xfrm flipV="1">
          <a:off x="4450080" y="1901190"/>
          <a:ext cx="73152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11</xdr:row>
      <xdr:rowOff>7620</xdr:rowOff>
    </xdr:from>
    <xdr:to>
      <xdr:col>12</xdr:col>
      <xdr:colOff>175260</xdr:colOff>
      <xdr:row>12</xdr:row>
      <xdr:rowOff>60960</xdr:rowOff>
    </xdr:to>
    <xdr:sp macro="" textlink="">
      <xdr:nvSpPr>
        <xdr:cNvPr id="47" name="TextBox 46"/>
        <xdr:cNvSpPr txBox="1"/>
      </xdr:nvSpPr>
      <xdr:spPr>
        <a:xfrm>
          <a:off x="4366260" y="201930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G=5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17</xdr:col>
      <xdr:colOff>327660</xdr:colOff>
      <xdr:row>9</xdr:row>
      <xdr:rowOff>175260</xdr:rowOff>
    </xdr:from>
    <xdr:to>
      <xdr:col>19</xdr:col>
      <xdr:colOff>15240</xdr:colOff>
      <xdr:row>11</xdr:row>
      <xdr:rowOff>121920</xdr:rowOff>
    </xdr:to>
    <xdr:sp macro="" textlink="">
      <xdr:nvSpPr>
        <xdr:cNvPr id="49" name="Oval 48"/>
        <xdr:cNvSpPr/>
      </xdr:nvSpPr>
      <xdr:spPr>
        <a:xfrm>
          <a:off x="7063740" y="182118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10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14</xdr:col>
      <xdr:colOff>114300</xdr:colOff>
      <xdr:row>10</xdr:row>
      <xdr:rowOff>72390</xdr:rowOff>
    </xdr:from>
    <xdr:to>
      <xdr:col>17</xdr:col>
      <xdr:colOff>327660</xdr:colOff>
      <xdr:row>10</xdr:row>
      <xdr:rowOff>148590</xdr:rowOff>
    </xdr:to>
    <xdr:cxnSp macro="">
      <xdr:nvCxnSpPr>
        <xdr:cNvPr id="50" name="Straight Arrow Connector 49"/>
        <xdr:cNvCxnSpPr>
          <a:stCxn id="43" idx="6"/>
          <a:endCxn id="49" idx="2"/>
        </xdr:cNvCxnSpPr>
      </xdr:nvCxnSpPr>
      <xdr:spPr>
        <a:xfrm>
          <a:off x="5661660" y="1901190"/>
          <a:ext cx="140208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358140</xdr:colOff>
      <xdr:row>9</xdr:row>
      <xdr:rowOff>0</xdr:rowOff>
    </xdr:from>
    <xdr:to>
      <xdr:col>16</xdr:col>
      <xdr:colOff>129540</xdr:colOff>
      <xdr:row>10</xdr:row>
      <xdr:rowOff>53340</xdr:rowOff>
    </xdr:to>
    <xdr:sp macro="" textlink="">
      <xdr:nvSpPr>
        <xdr:cNvPr id="52" name="TextBox 51"/>
        <xdr:cNvSpPr txBox="1"/>
      </xdr:nvSpPr>
      <xdr:spPr>
        <a:xfrm>
          <a:off x="5905500" y="164592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H=4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10</xdr:col>
      <xdr:colOff>91440</xdr:colOff>
      <xdr:row>17</xdr:row>
      <xdr:rowOff>30480</xdr:rowOff>
    </xdr:from>
    <xdr:to>
      <xdr:col>11</xdr:col>
      <xdr:colOff>175260</xdr:colOff>
      <xdr:row>18</xdr:row>
      <xdr:rowOff>160020</xdr:rowOff>
    </xdr:to>
    <xdr:sp macro="" textlink="">
      <xdr:nvSpPr>
        <xdr:cNvPr id="65" name="Oval 64"/>
        <xdr:cNvSpPr/>
      </xdr:nvSpPr>
      <xdr:spPr>
        <a:xfrm>
          <a:off x="4053840" y="313944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7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7</xdr:col>
      <xdr:colOff>358140</xdr:colOff>
      <xdr:row>18</xdr:row>
      <xdr:rowOff>3810</xdr:rowOff>
    </xdr:from>
    <xdr:to>
      <xdr:col>10</xdr:col>
      <xdr:colOff>91440</xdr:colOff>
      <xdr:row>18</xdr:row>
      <xdr:rowOff>3810</xdr:rowOff>
    </xdr:to>
    <xdr:cxnSp macro="">
      <xdr:nvCxnSpPr>
        <xdr:cNvPr id="66" name="Straight Arrow Connector 65"/>
        <xdr:cNvCxnSpPr>
          <a:stCxn id="26" idx="6"/>
          <a:endCxn id="65" idx="2"/>
        </xdr:cNvCxnSpPr>
      </xdr:nvCxnSpPr>
      <xdr:spPr>
        <a:xfrm>
          <a:off x="3131820" y="3295650"/>
          <a:ext cx="922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259080</xdr:colOff>
      <xdr:row>15</xdr:row>
      <xdr:rowOff>83820</xdr:rowOff>
    </xdr:from>
    <xdr:to>
      <xdr:col>10</xdr:col>
      <xdr:colOff>30480</xdr:colOff>
      <xdr:row>16</xdr:row>
      <xdr:rowOff>137160</xdr:rowOff>
    </xdr:to>
    <xdr:sp macro="" textlink="">
      <xdr:nvSpPr>
        <xdr:cNvPr id="67" name="TextBox 66"/>
        <xdr:cNvSpPr txBox="1"/>
      </xdr:nvSpPr>
      <xdr:spPr>
        <a:xfrm>
          <a:off x="3429000" y="282702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K=9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20</xdr:col>
      <xdr:colOff>312420</xdr:colOff>
      <xdr:row>9</xdr:row>
      <xdr:rowOff>152400</xdr:rowOff>
    </xdr:from>
    <xdr:to>
      <xdr:col>22</xdr:col>
      <xdr:colOff>0</xdr:colOff>
      <xdr:row>11</xdr:row>
      <xdr:rowOff>99060</xdr:rowOff>
    </xdr:to>
    <xdr:sp macro="" textlink="">
      <xdr:nvSpPr>
        <xdr:cNvPr id="71" name="Oval 70"/>
        <xdr:cNvSpPr/>
      </xdr:nvSpPr>
      <xdr:spPr>
        <a:xfrm>
          <a:off x="8237220" y="179832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9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11</xdr:col>
      <xdr:colOff>175260</xdr:colOff>
      <xdr:row>18</xdr:row>
      <xdr:rowOff>3810</xdr:rowOff>
    </xdr:from>
    <xdr:to>
      <xdr:col>14</xdr:col>
      <xdr:colOff>91440</xdr:colOff>
      <xdr:row>18</xdr:row>
      <xdr:rowOff>102870</xdr:rowOff>
    </xdr:to>
    <xdr:cxnSp macro="">
      <xdr:nvCxnSpPr>
        <xdr:cNvPr id="72" name="Straight Arrow Connector 71"/>
        <xdr:cNvCxnSpPr>
          <a:stCxn id="65" idx="6"/>
          <a:endCxn id="78" idx="2"/>
        </xdr:cNvCxnSpPr>
      </xdr:nvCxnSpPr>
      <xdr:spPr>
        <a:xfrm>
          <a:off x="4533900" y="3295650"/>
          <a:ext cx="110490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9</xdr:row>
      <xdr:rowOff>0</xdr:rowOff>
    </xdr:from>
    <xdr:to>
      <xdr:col>20</xdr:col>
      <xdr:colOff>220980</xdr:colOff>
      <xdr:row>10</xdr:row>
      <xdr:rowOff>53340</xdr:rowOff>
    </xdr:to>
    <xdr:sp macro="" textlink="">
      <xdr:nvSpPr>
        <xdr:cNvPr id="74" name="TextBox 73"/>
        <xdr:cNvSpPr txBox="1"/>
      </xdr:nvSpPr>
      <xdr:spPr>
        <a:xfrm>
          <a:off x="7581900" y="164592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I=10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14</xdr:col>
      <xdr:colOff>91440</xdr:colOff>
      <xdr:row>17</xdr:row>
      <xdr:rowOff>129540</xdr:rowOff>
    </xdr:from>
    <xdr:to>
      <xdr:col>15</xdr:col>
      <xdr:colOff>175260</xdr:colOff>
      <xdr:row>19</xdr:row>
      <xdr:rowOff>76200</xdr:rowOff>
    </xdr:to>
    <xdr:sp macro="" textlink="">
      <xdr:nvSpPr>
        <xdr:cNvPr id="78" name="Oval 77"/>
        <xdr:cNvSpPr/>
      </xdr:nvSpPr>
      <xdr:spPr>
        <a:xfrm>
          <a:off x="5638800" y="323850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9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19</xdr:col>
      <xdr:colOff>15240</xdr:colOff>
      <xdr:row>10</xdr:row>
      <xdr:rowOff>125730</xdr:rowOff>
    </xdr:from>
    <xdr:to>
      <xdr:col>20</xdr:col>
      <xdr:colOff>312420</xdr:colOff>
      <xdr:row>10</xdr:row>
      <xdr:rowOff>148590</xdr:rowOff>
    </xdr:to>
    <xdr:cxnSp macro="">
      <xdr:nvCxnSpPr>
        <xdr:cNvPr id="79" name="Straight Arrow Connector 78"/>
        <xdr:cNvCxnSpPr>
          <a:stCxn id="49" idx="6"/>
          <a:endCxn id="71" idx="2"/>
        </xdr:cNvCxnSpPr>
      </xdr:nvCxnSpPr>
      <xdr:spPr>
        <a:xfrm flipV="1">
          <a:off x="7543800" y="1954530"/>
          <a:ext cx="69342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251460</xdr:colOff>
      <xdr:row>16</xdr:row>
      <xdr:rowOff>99060</xdr:rowOff>
    </xdr:from>
    <xdr:to>
      <xdr:col>14</xdr:col>
      <xdr:colOff>22860</xdr:colOff>
      <xdr:row>17</xdr:row>
      <xdr:rowOff>152400</xdr:rowOff>
    </xdr:to>
    <xdr:sp macro="" textlink="">
      <xdr:nvSpPr>
        <xdr:cNvPr id="83" name="TextBox 82"/>
        <xdr:cNvSpPr txBox="1"/>
      </xdr:nvSpPr>
      <xdr:spPr>
        <a:xfrm>
          <a:off x="5006340" y="302514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M=3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11</xdr:col>
      <xdr:colOff>175260</xdr:colOff>
      <xdr:row>11</xdr:row>
      <xdr:rowOff>76167</xdr:rowOff>
    </xdr:from>
    <xdr:to>
      <xdr:col>18</xdr:col>
      <xdr:colOff>1723</xdr:colOff>
      <xdr:row>18</xdr:row>
      <xdr:rowOff>3810</xdr:rowOff>
    </xdr:to>
    <xdr:cxnSp macro="">
      <xdr:nvCxnSpPr>
        <xdr:cNvPr id="87" name="Straight Arrow Connector 86"/>
        <xdr:cNvCxnSpPr>
          <a:stCxn id="65" idx="6"/>
          <a:endCxn id="49" idx="3"/>
        </xdr:cNvCxnSpPr>
      </xdr:nvCxnSpPr>
      <xdr:spPr>
        <a:xfrm flipV="1">
          <a:off x="4533900" y="2087847"/>
          <a:ext cx="2600143" cy="12078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205740</xdr:colOff>
      <xdr:row>13</xdr:row>
      <xdr:rowOff>137160</xdr:rowOff>
    </xdr:from>
    <xdr:to>
      <xdr:col>13</xdr:col>
      <xdr:colOff>373380</xdr:colOff>
      <xdr:row>15</xdr:row>
      <xdr:rowOff>7620</xdr:rowOff>
    </xdr:to>
    <xdr:sp macro="" textlink="">
      <xdr:nvSpPr>
        <xdr:cNvPr id="90" name="TextBox 89"/>
        <xdr:cNvSpPr txBox="1"/>
      </xdr:nvSpPr>
      <xdr:spPr>
        <a:xfrm>
          <a:off x="4960620" y="251460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K1=0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20</xdr:col>
      <xdr:colOff>312420</xdr:colOff>
      <xdr:row>9</xdr:row>
      <xdr:rowOff>160020</xdr:rowOff>
    </xdr:from>
    <xdr:to>
      <xdr:col>22</xdr:col>
      <xdr:colOff>0</xdr:colOff>
      <xdr:row>11</xdr:row>
      <xdr:rowOff>106680</xdr:rowOff>
    </xdr:to>
    <xdr:sp macro="" textlink="">
      <xdr:nvSpPr>
        <xdr:cNvPr id="91" name="Oval 90"/>
        <xdr:cNvSpPr/>
      </xdr:nvSpPr>
      <xdr:spPr>
        <a:xfrm>
          <a:off x="8237220" y="1805940"/>
          <a:ext cx="480060" cy="3124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11</a:t>
          </a:r>
        </a:p>
        <a:p>
          <a:pPr algn="l"/>
          <a:endParaRPr lang="en-US" sz="1200"/>
        </a:p>
        <a:p>
          <a:pPr algn="l"/>
          <a:endParaRPr lang="en-US" sz="1200"/>
        </a:p>
        <a:p>
          <a:pPr algn="l"/>
          <a:endParaRPr lang="en-US" sz="1200"/>
        </a:p>
      </xdr:txBody>
    </xdr:sp>
    <xdr:clientData/>
  </xdr:twoCellAnchor>
  <xdr:twoCellAnchor>
    <xdr:from>
      <xdr:col>15</xdr:col>
      <xdr:colOff>175260</xdr:colOff>
      <xdr:row>10</xdr:row>
      <xdr:rowOff>133350</xdr:rowOff>
    </xdr:from>
    <xdr:to>
      <xdr:col>20</xdr:col>
      <xdr:colOff>312420</xdr:colOff>
      <xdr:row>18</xdr:row>
      <xdr:rowOff>102870</xdr:rowOff>
    </xdr:to>
    <xdr:cxnSp macro="">
      <xdr:nvCxnSpPr>
        <xdr:cNvPr id="95" name="Straight Arrow Connector 94"/>
        <xdr:cNvCxnSpPr>
          <a:stCxn id="78" idx="6"/>
          <a:endCxn id="91" idx="2"/>
        </xdr:cNvCxnSpPr>
      </xdr:nvCxnSpPr>
      <xdr:spPr>
        <a:xfrm flipV="1">
          <a:off x="6118860" y="1962150"/>
          <a:ext cx="2118360" cy="143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15</xdr:row>
      <xdr:rowOff>45720</xdr:rowOff>
    </xdr:from>
    <xdr:to>
      <xdr:col>17</xdr:col>
      <xdr:colOff>198120</xdr:colOff>
      <xdr:row>16</xdr:row>
      <xdr:rowOff>99060</xdr:rowOff>
    </xdr:to>
    <xdr:sp macro="" textlink="">
      <xdr:nvSpPr>
        <xdr:cNvPr id="98" name="TextBox 97"/>
        <xdr:cNvSpPr txBox="1"/>
      </xdr:nvSpPr>
      <xdr:spPr>
        <a:xfrm>
          <a:off x="6370320" y="2788920"/>
          <a:ext cx="5638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N=5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</xdr:row>
      <xdr:rowOff>91440</xdr:rowOff>
    </xdr:from>
    <xdr:to>
      <xdr:col>2</xdr:col>
      <xdr:colOff>175260</xdr:colOff>
      <xdr:row>2</xdr:row>
      <xdr:rowOff>114300</xdr:rowOff>
    </xdr:to>
    <xdr:cxnSp macro="">
      <xdr:nvCxnSpPr>
        <xdr:cNvPr id="3" name="Straight Arrow Connector 2"/>
        <xdr:cNvCxnSpPr/>
      </xdr:nvCxnSpPr>
      <xdr:spPr>
        <a:xfrm>
          <a:off x="556260" y="274320"/>
          <a:ext cx="0" cy="205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1</xdr:row>
      <xdr:rowOff>121920</xdr:rowOff>
    </xdr:from>
    <xdr:to>
      <xdr:col>2</xdr:col>
      <xdr:colOff>182880</xdr:colOff>
      <xdr:row>4</xdr:row>
      <xdr:rowOff>45720</xdr:rowOff>
    </xdr:to>
    <xdr:cxnSp macro="">
      <xdr:nvCxnSpPr>
        <xdr:cNvPr id="4" name="Straight Arrow Connector 3"/>
        <xdr:cNvCxnSpPr/>
      </xdr:nvCxnSpPr>
      <xdr:spPr>
        <a:xfrm>
          <a:off x="563880" y="304800"/>
          <a:ext cx="0" cy="472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175260</xdr:colOff>
      <xdr:row>1</xdr:row>
      <xdr:rowOff>38100</xdr:rowOff>
    </xdr:from>
    <xdr:to>
      <xdr:col>3</xdr:col>
      <xdr:colOff>0</xdr:colOff>
      <xdr:row>5</xdr:row>
      <xdr:rowOff>68580</xdr:rowOff>
    </xdr:to>
    <xdr:cxnSp macro="">
      <xdr:nvCxnSpPr>
        <xdr:cNvPr id="6" name="Straight Arrow Connector 5"/>
        <xdr:cNvCxnSpPr/>
      </xdr:nvCxnSpPr>
      <xdr:spPr>
        <a:xfrm flipH="1">
          <a:off x="556260" y="220980"/>
          <a:ext cx="15240" cy="762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175260</xdr:colOff>
      <xdr:row>1</xdr:row>
      <xdr:rowOff>76200</xdr:rowOff>
    </xdr:from>
    <xdr:to>
      <xdr:col>2</xdr:col>
      <xdr:colOff>175260</xdr:colOff>
      <xdr:row>10</xdr:row>
      <xdr:rowOff>60960</xdr:rowOff>
    </xdr:to>
    <xdr:cxnSp macro="">
      <xdr:nvCxnSpPr>
        <xdr:cNvPr id="8" name="Straight Arrow Connector 7"/>
        <xdr:cNvCxnSpPr/>
      </xdr:nvCxnSpPr>
      <xdr:spPr>
        <a:xfrm>
          <a:off x="556260" y="259080"/>
          <a:ext cx="0" cy="16306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</xdr:row>
      <xdr:rowOff>30480</xdr:rowOff>
    </xdr:from>
    <xdr:to>
      <xdr:col>6</xdr:col>
      <xdr:colOff>0</xdr:colOff>
      <xdr:row>3</xdr:row>
      <xdr:rowOff>91440</xdr:rowOff>
    </xdr:to>
    <xdr:cxnSp macro="">
      <xdr:nvCxnSpPr>
        <xdr:cNvPr id="10" name="Straight Arrow Connector 9"/>
        <xdr:cNvCxnSpPr/>
      </xdr:nvCxnSpPr>
      <xdr:spPr>
        <a:xfrm>
          <a:off x="1143000" y="396240"/>
          <a:ext cx="0" cy="243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137160</xdr:rowOff>
    </xdr:from>
    <xdr:to>
      <xdr:col>6</xdr:col>
      <xdr:colOff>0</xdr:colOff>
      <xdr:row>6</xdr:row>
      <xdr:rowOff>15240</xdr:rowOff>
    </xdr:to>
    <xdr:cxnSp macro="">
      <xdr:nvCxnSpPr>
        <xdr:cNvPr id="12" name="Straight Arrow Connector 11"/>
        <xdr:cNvCxnSpPr/>
      </xdr:nvCxnSpPr>
      <xdr:spPr>
        <a:xfrm>
          <a:off x="1143000" y="868680"/>
          <a:ext cx="0" cy="243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6</xdr:row>
      <xdr:rowOff>68580</xdr:rowOff>
    </xdr:from>
    <xdr:to>
      <xdr:col>8</xdr:col>
      <xdr:colOff>7620</xdr:colOff>
      <xdr:row>7</xdr:row>
      <xdr:rowOff>129540</xdr:rowOff>
    </xdr:to>
    <xdr:cxnSp macro="">
      <xdr:nvCxnSpPr>
        <xdr:cNvPr id="13" name="Straight Arrow Connector 12"/>
        <xdr:cNvCxnSpPr/>
      </xdr:nvCxnSpPr>
      <xdr:spPr>
        <a:xfrm>
          <a:off x="1531620" y="1165860"/>
          <a:ext cx="0" cy="243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5</xdr:row>
      <xdr:rowOff>121920</xdr:rowOff>
    </xdr:from>
    <xdr:to>
      <xdr:col>15</xdr:col>
      <xdr:colOff>0</xdr:colOff>
      <xdr:row>8</xdr:row>
      <xdr:rowOff>53340</xdr:rowOff>
    </xdr:to>
    <xdr:cxnSp macro="">
      <xdr:nvCxnSpPr>
        <xdr:cNvPr id="14" name="Straight Arrow Connector 13"/>
        <xdr:cNvCxnSpPr/>
      </xdr:nvCxnSpPr>
      <xdr:spPr>
        <a:xfrm flipH="1">
          <a:off x="2849880" y="1036320"/>
          <a:ext cx="7620" cy="4800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175260</xdr:colOff>
      <xdr:row>3</xdr:row>
      <xdr:rowOff>152400</xdr:rowOff>
    </xdr:from>
    <xdr:to>
      <xdr:col>15</xdr:col>
      <xdr:colOff>0</xdr:colOff>
      <xdr:row>8</xdr:row>
      <xdr:rowOff>137160</xdr:rowOff>
    </xdr:to>
    <xdr:cxnSp macro="">
      <xdr:nvCxnSpPr>
        <xdr:cNvPr id="17" name="Elbow Connector 16"/>
        <xdr:cNvCxnSpPr/>
      </xdr:nvCxnSpPr>
      <xdr:spPr>
        <a:xfrm>
          <a:off x="1699260" y="701040"/>
          <a:ext cx="1158240" cy="89916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175260</xdr:colOff>
      <xdr:row>7</xdr:row>
      <xdr:rowOff>91440</xdr:rowOff>
    </xdr:from>
    <xdr:to>
      <xdr:col>15</xdr:col>
      <xdr:colOff>7620</xdr:colOff>
      <xdr:row>8</xdr:row>
      <xdr:rowOff>99060</xdr:rowOff>
    </xdr:to>
    <xdr:cxnSp macro="">
      <xdr:nvCxnSpPr>
        <xdr:cNvPr id="19" name="Elbow Connector 18"/>
        <xdr:cNvCxnSpPr/>
      </xdr:nvCxnSpPr>
      <xdr:spPr>
        <a:xfrm>
          <a:off x="2461260" y="1371600"/>
          <a:ext cx="403860" cy="1905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91440</xdr:rowOff>
    </xdr:from>
    <xdr:to>
      <xdr:col>10</xdr:col>
      <xdr:colOff>0</xdr:colOff>
      <xdr:row>11</xdr:row>
      <xdr:rowOff>152400</xdr:rowOff>
    </xdr:to>
    <xdr:cxnSp macro="">
      <xdr:nvCxnSpPr>
        <xdr:cNvPr id="21" name="Straight Arrow Connector 20"/>
        <xdr:cNvCxnSpPr/>
      </xdr:nvCxnSpPr>
      <xdr:spPr>
        <a:xfrm>
          <a:off x="1905000" y="1920240"/>
          <a:ext cx="0" cy="243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182880</xdr:colOff>
      <xdr:row>8</xdr:row>
      <xdr:rowOff>38100</xdr:rowOff>
    </xdr:from>
    <xdr:to>
      <xdr:col>19</xdr:col>
      <xdr:colOff>0</xdr:colOff>
      <xdr:row>9</xdr:row>
      <xdr:rowOff>114300</xdr:rowOff>
    </xdr:to>
    <xdr:cxnSp macro="">
      <xdr:nvCxnSpPr>
        <xdr:cNvPr id="22" name="Straight Arrow Connector 21"/>
        <xdr:cNvCxnSpPr/>
      </xdr:nvCxnSpPr>
      <xdr:spPr>
        <a:xfrm flipH="1">
          <a:off x="3611880" y="1501140"/>
          <a:ext cx="7620" cy="2590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129540</xdr:rowOff>
    </xdr:from>
    <xdr:to>
      <xdr:col>19</xdr:col>
      <xdr:colOff>0</xdr:colOff>
      <xdr:row>11</xdr:row>
      <xdr:rowOff>121920</xdr:rowOff>
    </xdr:to>
    <xdr:cxnSp macro="">
      <xdr:nvCxnSpPr>
        <xdr:cNvPr id="24" name="Straight Arrow Connector 23"/>
        <xdr:cNvCxnSpPr/>
      </xdr:nvCxnSpPr>
      <xdr:spPr>
        <a:xfrm flipV="1">
          <a:off x="3619500" y="1775460"/>
          <a:ext cx="0" cy="3581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11</xdr:row>
      <xdr:rowOff>106680</xdr:rowOff>
    </xdr:from>
    <xdr:to>
      <xdr:col>19</xdr:col>
      <xdr:colOff>15240</xdr:colOff>
      <xdr:row>13</xdr:row>
      <xdr:rowOff>0</xdr:rowOff>
    </xdr:to>
    <xdr:cxnSp macro="">
      <xdr:nvCxnSpPr>
        <xdr:cNvPr id="26" name="Straight Arrow Connector 25"/>
        <xdr:cNvCxnSpPr/>
      </xdr:nvCxnSpPr>
      <xdr:spPr>
        <a:xfrm flipH="1">
          <a:off x="3627120" y="2118360"/>
          <a:ext cx="7620" cy="2590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12</xdr:row>
      <xdr:rowOff>83820</xdr:rowOff>
    </xdr:from>
    <xdr:to>
      <xdr:col>22</xdr:col>
      <xdr:colOff>7620</xdr:colOff>
      <xdr:row>13</xdr:row>
      <xdr:rowOff>160020</xdr:rowOff>
    </xdr:to>
    <xdr:cxnSp macro="">
      <xdr:nvCxnSpPr>
        <xdr:cNvPr id="27" name="Straight Arrow Connector 26"/>
        <xdr:cNvCxnSpPr/>
      </xdr:nvCxnSpPr>
      <xdr:spPr>
        <a:xfrm flipH="1">
          <a:off x="4191000" y="2278380"/>
          <a:ext cx="7620" cy="2590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12</xdr:row>
      <xdr:rowOff>0</xdr:rowOff>
    </xdr:from>
    <xdr:to>
      <xdr:col>5</xdr:col>
      <xdr:colOff>15240</xdr:colOff>
      <xdr:row>12</xdr:row>
      <xdr:rowOff>15240</xdr:rowOff>
    </xdr:to>
    <xdr:cxnSp macro="">
      <xdr:nvCxnSpPr>
        <xdr:cNvPr id="2" name="Straight Arrow Connector 1"/>
        <xdr:cNvCxnSpPr/>
      </xdr:nvCxnSpPr>
      <xdr:spPr>
        <a:xfrm>
          <a:off x="1303020" y="2194560"/>
          <a:ext cx="350520" cy="152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160020</xdr:rowOff>
    </xdr:from>
    <xdr:to>
      <xdr:col>9</xdr:col>
      <xdr:colOff>7620</xdr:colOff>
      <xdr:row>11</xdr:row>
      <xdr:rowOff>60960</xdr:rowOff>
    </xdr:to>
    <xdr:cxnSp macro="">
      <xdr:nvCxnSpPr>
        <xdr:cNvPr id="3" name="Straight Arrow Connector 2"/>
        <xdr:cNvCxnSpPr/>
      </xdr:nvCxnSpPr>
      <xdr:spPr>
        <a:xfrm flipV="1">
          <a:off x="2621280" y="708660"/>
          <a:ext cx="335280" cy="13639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9</xdr:col>
      <xdr:colOff>7620</xdr:colOff>
      <xdr:row>11</xdr:row>
      <xdr:rowOff>175260</xdr:rowOff>
    </xdr:to>
    <xdr:cxnSp macro="">
      <xdr:nvCxnSpPr>
        <xdr:cNvPr id="4" name="Straight Arrow Connector 3"/>
        <xdr:cNvCxnSpPr/>
      </xdr:nvCxnSpPr>
      <xdr:spPr>
        <a:xfrm flipV="1">
          <a:off x="2621280" y="1645920"/>
          <a:ext cx="335280" cy="5410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175260</xdr:rowOff>
    </xdr:from>
    <xdr:to>
      <xdr:col>8</xdr:col>
      <xdr:colOff>320040</xdr:colOff>
      <xdr:row>15</xdr:row>
      <xdr:rowOff>7620</xdr:rowOff>
    </xdr:to>
    <xdr:cxnSp macro="">
      <xdr:nvCxnSpPr>
        <xdr:cNvPr id="5" name="Straight Arrow Connector 4"/>
        <xdr:cNvCxnSpPr/>
      </xdr:nvCxnSpPr>
      <xdr:spPr>
        <a:xfrm>
          <a:off x="2621280" y="2186940"/>
          <a:ext cx="320040" cy="56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13</xdr:row>
      <xdr:rowOff>0</xdr:rowOff>
    </xdr:from>
    <xdr:to>
      <xdr:col>9</xdr:col>
      <xdr:colOff>22860</xdr:colOff>
      <xdr:row>20</xdr:row>
      <xdr:rowOff>45720</xdr:rowOff>
    </xdr:to>
    <xdr:cxnSp macro="">
      <xdr:nvCxnSpPr>
        <xdr:cNvPr id="6" name="Straight Arrow Connector 5"/>
        <xdr:cNvCxnSpPr/>
      </xdr:nvCxnSpPr>
      <xdr:spPr>
        <a:xfrm>
          <a:off x="2613660" y="2377440"/>
          <a:ext cx="358140" cy="1325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175260</xdr:rowOff>
    </xdr:from>
    <xdr:to>
      <xdr:col>13</xdr:col>
      <xdr:colOff>22860</xdr:colOff>
      <xdr:row>4</xdr:row>
      <xdr:rowOff>7620</xdr:rowOff>
    </xdr:to>
    <xdr:cxnSp macro="">
      <xdr:nvCxnSpPr>
        <xdr:cNvPr id="7" name="Straight Arrow Connector 6"/>
        <xdr:cNvCxnSpPr/>
      </xdr:nvCxnSpPr>
      <xdr:spPr>
        <a:xfrm>
          <a:off x="3931920" y="723900"/>
          <a:ext cx="350520" cy="152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</xdr:colOff>
      <xdr:row>15</xdr:row>
      <xdr:rowOff>15240</xdr:rowOff>
    </xdr:from>
    <xdr:to>
      <xdr:col>13</xdr:col>
      <xdr:colOff>38100</xdr:colOff>
      <xdr:row>15</xdr:row>
      <xdr:rowOff>30480</xdr:rowOff>
    </xdr:to>
    <xdr:cxnSp macro="">
      <xdr:nvCxnSpPr>
        <xdr:cNvPr id="8" name="Straight Arrow Connector 7"/>
        <xdr:cNvCxnSpPr/>
      </xdr:nvCxnSpPr>
      <xdr:spPr>
        <a:xfrm>
          <a:off x="3947160" y="2758440"/>
          <a:ext cx="350520" cy="1524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320040</xdr:colOff>
      <xdr:row>14</xdr:row>
      <xdr:rowOff>184574</xdr:rowOff>
    </xdr:from>
    <xdr:to>
      <xdr:col>17</xdr:col>
      <xdr:colOff>12700</xdr:colOff>
      <xdr:row>15</xdr:row>
      <xdr:rowOff>13547</xdr:rowOff>
    </xdr:to>
    <xdr:cxnSp macro="">
      <xdr:nvCxnSpPr>
        <xdr:cNvPr id="9" name="Straight Arrow Connector 8"/>
        <xdr:cNvCxnSpPr/>
      </xdr:nvCxnSpPr>
      <xdr:spPr>
        <a:xfrm>
          <a:off x="5234940" y="2744894"/>
          <a:ext cx="347980" cy="1185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293793</xdr:colOff>
      <xdr:row>4</xdr:row>
      <xdr:rowOff>67734</xdr:rowOff>
    </xdr:from>
    <xdr:to>
      <xdr:col>21</xdr:col>
      <xdr:colOff>309033</xdr:colOff>
      <xdr:row>13</xdr:row>
      <xdr:rowOff>98214</xdr:rowOff>
    </xdr:to>
    <xdr:cxnSp macro="">
      <xdr:nvCxnSpPr>
        <xdr:cNvPr id="10" name="Straight Arrow Connector 9"/>
        <xdr:cNvCxnSpPr/>
      </xdr:nvCxnSpPr>
      <xdr:spPr>
        <a:xfrm>
          <a:off x="5208693" y="799254"/>
          <a:ext cx="1981200" cy="16764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160020</xdr:rowOff>
    </xdr:from>
    <xdr:to>
      <xdr:col>22</xdr:col>
      <xdr:colOff>8467</xdr:colOff>
      <xdr:row>13</xdr:row>
      <xdr:rowOff>143933</xdr:rowOff>
    </xdr:to>
    <xdr:cxnSp macro="">
      <xdr:nvCxnSpPr>
        <xdr:cNvPr id="11" name="Straight Arrow Connector 10"/>
        <xdr:cNvCxnSpPr/>
      </xdr:nvCxnSpPr>
      <xdr:spPr>
        <a:xfrm>
          <a:off x="3931920" y="1623060"/>
          <a:ext cx="3285067" cy="89831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328506</xdr:colOff>
      <xdr:row>13</xdr:row>
      <xdr:rowOff>169333</xdr:rowOff>
    </xdr:from>
    <xdr:to>
      <xdr:col>22</xdr:col>
      <xdr:colOff>0</xdr:colOff>
      <xdr:row>15</xdr:row>
      <xdr:rowOff>22861</xdr:rowOff>
    </xdr:to>
    <xdr:cxnSp macro="">
      <xdr:nvCxnSpPr>
        <xdr:cNvPr id="12" name="Straight Arrow Connector 11"/>
        <xdr:cNvCxnSpPr/>
      </xdr:nvCxnSpPr>
      <xdr:spPr>
        <a:xfrm flipV="1">
          <a:off x="6554046" y="2546773"/>
          <a:ext cx="654474" cy="21928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6774</xdr:colOff>
      <xdr:row>14</xdr:row>
      <xdr:rowOff>15239</xdr:rowOff>
    </xdr:from>
    <xdr:to>
      <xdr:col>26</xdr:col>
      <xdr:colOff>42333</xdr:colOff>
      <xdr:row>14</xdr:row>
      <xdr:rowOff>16933</xdr:rowOff>
    </xdr:to>
    <xdr:cxnSp macro="">
      <xdr:nvCxnSpPr>
        <xdr:cNvPr id="13" name="Straight Arrow Connector 12"/>
        <xdr:cNvCxnSpPr/>
      </xdr:nvCxnSpPr>
      <xdr:spPr>
        <a:xfrm>
          <a:off x="8198274" y="2575559"/>
          <a:ext cx="363219" cy="16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294640</xdr:colOff>
      <xdr:row>19</xdr:row>
      <xdr:rowOff>184573</xdr:rowOff>
    </xdr:from>
    <xdr:to>
      <xdr:col>13</xdr:col>
      <xdr:colOff>8467</xdr:colOff>
      <xdr:row>20</xdr:row>
      <xdr:rowOff>8467</xdr:rowOff>
    </xdr:to>
    <xdr:cxnSp macro="">
      <xdr:nvCxnSpPr>
        <xdr:cNvPr id="14" name="Straight Arrow Connector 13"/>
        <xdr:cNvCxnSpPr/>
      </xdr:nvCxnSpPr>
      <xdr:spPr>
        <a:xfrm>
          <a:off x="3898900" y="3659293"/>
          <a:ext cx="369147" cy="677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296333</xdr:colOff>
      <xdr:row>14</xdr:row>
      <xdr:rowOff>160867</xdr:rowOff>
    </xdr:from>
    <xdr:to>
      <xdr:col>26</xdr:col>
      <xdr:colOff>25400</xdr:colOff>
      <xdr:row>20</xdr:row>
      <xdr:rowOff>16935</xdr:rowOff>
    </xdr:to>
    <xdr:cxnSp macro="">
      <xdr:nvCxnSpPr>
        <xdr:cNvPr id="15" name="Straight Arrow Connector 14"/>
        <xdr:cNvCxnSpPr/>
      </xdr:nvCxnSpPr>
      <xdr:spPr>
        <a:xfrm flipV="1">
          <a:off x="5211233" y="2721187"/>
          <a:ext cx="3333327" cy="9533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311573</xdr:colOff>
      <xdr:row>20</xdr:row>
      <xdr:rowOff>32173</xdr:rowOff>
    </xdr:from>
    <xdr:to>
      <xdr:col>19</xdr:col>
      <xdr:colOff>16933</xdr:colOff>
      <xdr:row>20</xdr:row>
      <xdr:rowOff>42333</xdr:rowOff>
    </xdr:to>
    <xdr:cxnSp macro="">
      <xdr:nvCxnSpPr>
        <xdr:cNvPr id="16" name="Straight Arrow Connector 15"/>
        <xdr:cNvCxnSpPr/>
      </xdr:nvCxnSpPr>
      <xdr:spPr>
        <a:xfrm>
          <a:off x="5226473" y="3689773"/>
          <a:ext cx="1016000" cy="1016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311573</xdr:colOff>
      <xdr:row>19</xdr:row>
      <xdr:rowOff>176106</xdr:rowOff>
    </xdr:from>
    <xdr:to>
      <xdr:col>24</xdr:col>
      <xdr:colOff>0</xdr:colOff>
      <xdr:row>20</xdr:row>
      <xdr:rowOff>0</xdr:rowOff>
    </xdr:to>
    <xdr:cxnSp macro="">
      <xdr:nvCxnSpPr>
        <xdr:cNvPr id="17" name="Straight Arrow Connector 16"/>
        <xdr:cNvCxnSpPr/>
      </xdr:nvCxnSpPr>
      <xdr:spPr>
        <a:xfrm>
          <a:off x="7192433" y="3650826"/>
          <a:ext cx="671407" cy="677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6774</xdr:colOff>
      <xdr:row>14</xdr:row>
      <xdr:rowOff>6773</xdr:rowOff>
    </xdr:from>
    <xdr:to>
      <xdr:col>30</xdr:col>
      <xdr:colOff>42333</xdr:colOff>
      <xdr:row>14</xdr:row>
      <xdr:rowOff>8467</xdr:rowOff>
    </xdr:to>
    <xdr:cxnSp macro="">
      <xdr:nvCxnSpPr>
        <xdr:cNvPr id="18" name="Straight Arrow Connector 17"/>
        <xdr:cNvCxnSpPr/>
      </xdr:nvCxnSpPr>
      <xdr:spPr>
        <a:xfrm>
          <a:off x="9508914" y="2567093"/>
          <a:ext cx="363219" cy="16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311574</xdr:colOff>
      <xdr:row>14</xdr:row>
      <xdr:rowOff>33867</xdr:rowOff>
    </xdr:from>
    <xdr:to>
      <xdr:col>30</xdr:col>
      <xdr:colOff>16933</xdr:colOff>
      <xdr:row>19</xdr:row>
      <xdr:rowOff>184573</xdr:rowOff>
    </xdr:to>
    <xdr:cxnSp macro="">
      <xdr:nvCxnSpPr>
        <xdr:cNvPr id="19" name="Straight Arrow Connector 18"/>
        <xdr:cNvCxnSpPr/>
      </xdr:nvCxnSpPr>
      <xdr:spPr>
        <a:xfrm flipV="1">
          <a:off x="8830734" y="2594187"/>
          <a:ext cx="1015999" cy="106510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6774</xdr:colOff>
      <xdr:row>14</xdr:row>
      <xdr:rowOff>6773</xdr:rowOff>
    </xdr:from>
    <xdr:to>
      <xdr:col>26</xdr:col>
      <xdr:colOff>42333</xdr:colOff>
      <xdr:row>14</xdr:row>
      <xdr:rowOff>8467</xdr:rowOff>
    </xdr:to>
    <xdr:cxnSp macro="">
      <xdr:nvCxnSpPr>
        <xdr:cNvPr id="20" name="Straight Arrow Connector 19"/>
        <xdr:cNvCxnSpPr/>
      </xdr:nvCxnSpPr>
      <xdr:spPr>
        <a:xfrm>
          <a:off x="8198274" y="2567093"/>
          <a:ext cx="363219" cy="16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11</xdr:row>
      <xdr:rowOff>53340</xdr:rowOff>
    </xdr:from>
    <xdr:to>
      <xdr:col>19</xdr:col>
      <xdr:colOff>53340</xdr:colOff>
      <xdr:row>18</xdr:row>
      <xdr:rowOff>106680</xdr:rowOff>
    </xdr:to>
    <xdr:sp macro="" textlink="">
      <xdr:nvSpPr>
        <xdr:cNvPr id="21" name="Oval 20"/>
        <xdr:cNvSpPr/>
      </xdr:nvSpPr>
      <xdr:spPr>
        <a:xfrm>
          <a:off x="2910840" y="2072640"/>
          <a:ext cx="2118360" cy="135636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38100</xdr:colOff>
      <xdr:row>16</xdr:row>
      <xdr:rowOff>68580</xdr:rowOff>
    </xdr:from>
    <xdr:to>
      <xdr:col>27</xdr:col>
      <xdr:colOff>243840</xdr:colOff>
      <xdr:row>18</xdr:row>
      <xdr:rowOff>175260</xdr:rowOff>
    </xdr:to>
    <xdr:sp macro="" textlink="">
      <xdr:nvSpPr>
        <xdr:cNvPr id="22" name="Oval 21"/>
        <xdr:cNvSpPr/>
      </xdr:nvSpPr>
      <xdr:spPr>
        <a:xfrm>
          <a:off x="6050280" y="3017520"/>
          <a:ext cx="1242060" cy="48006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58"/>
  <sheetViews>
    <sheetView topLeftCell="A23" zoomScale="90" zoomScaleNormal="90" workbookViewId="0">
      <selection activeCell="B30" sqref="B30:D31"/>
    </sheetView>
  </sheetViews>
  <sheetFormatPr defaultRowHeight="14.4" x14ac:dyDescent="0.3"/>
  <cols>
    <col min="1" max="1" width="6.77734375" style="5" customWidth="1"/>
    <col min="2" max="17" width="6.77734375" style="1" customWidth="1"/>
    <col min="18" max="46" width="6.77734375" customWidth="1"/>
  </cols>
  <sheetData>
    <row r="2" spans="2:28" x14ac:dyDescent="0.3">
      <c r="B2" s="2" t="s">
        <v>0</v>
      </c>
      <c r="C2" s="3" t="s">
        <v>4</v>
      </c>
      <c r="D2" s="2" t="s">
        <v>1</v>
      </c>
    </row>
    <row r="3" spans="2:28" x14ac:dyDescent="0.3">
      <c r="B3" s="2" t="s">
        <v>2</v>
      </c>
      <c r="C3" s="3" t="s">
        <v>5</v>
      </c>
      <c r="D3" s="2" t="s">
        <v>3</v>
      </c>
    </row>
    <row r="4" spans="2:28" x14ac:dyDescent="0.3">
      <c r="F4" s="1" t="s">
        <v>17</v>
      </c>
    </row>
    <row r="5" spans="2:28" x14ac:dyDescent="0.3">
      <c r="B5" s="1" t="s">
        <v>31</v>
      </c>
      <c r="N5" s="2">
        <f>MAX(H8,L11)</f>
        <v>10</v>
      </c>
      <c r="O5" s="4" t="s">
        <v>12</v>
      </c>
      <c r="P5" s="2">
        <f>N5+O6</f>
        <v>34</v>
      </c>
    </row>
    <row r="6" spans="2:28" x14ac:dyDescent="0.3">
      <c r="F6" s="1" t="s">
        <v>19</v>
      </c>
      <c r="N6" s="2">
        <f>P6-O6</f>
        <v>10</v>
      </c>
      <c r="O6" s="3">
        <v>24</v>
      </c>
      <c r="P6" s="2">
        <f>MIN(V13)</f>
        <v>34</v>
      </c>
    </row>
    <row r="8" spans="2:28" x14ac:dyDescent="0.3">
      <c r="F8" s="2">
        <f>MAX(D13)</f>
        <v>0</v>
      </c>
      <c r="G8" s="3" t="s">
        <v>8</v>
      </c>
      <c r="H8" s="2">
        <f>F8+G9</f>
        <v>4</v>
      </c>
      <c r="N8" s="1" t="s">
        <v>21</v>
      </c>
    </row>
    <row r="9" spans="2:28" x14ac:dyDescent="0.3">
      <c r="F9" s="2">
        <f>H9-G9</f>
        <v>6</v>
      </c>
      <c r="G9" s="3">
        <v>4</v>
      </c>
      <c r="H9" s="2">
        <f>MIN(N10,N6)</f>
        <v>10</v>
      </c>
      <c r="N9" s="2">
        <f>MAX(H8,L11)</f>
        <v>10</v>
      </c>
      <c r="O9" s="3" t="s">
        <v>11</v>
      </c>
      <c r="P9" s="2">
        <f>N9+O10</f>
        <v>20</v>
      </c>
    </row>
    <row r="10" spans="2:28" x14ac:dyDescent="0.3">
      <c r="G10" s="1" t="s">
        <v>29</v>
      </c>
      <c r="J10" s="1" t="s">
        <v>20</v>
      </c>
      <c r="N10" s="2">
        <f>P10-O10</f>
        <v>14</v>
      </c>
      <c r="O10" s="3">
        <v>10</v>
      </c>
      <c r="P10" s="2">
        <f>MIN(R16)</f>
        <v>24</v>
      </c>
      <c r="V10" t="s">
        <v>23</v>
      </c>
    </row>
    <row r="11" spans="2:28" x14ac:dyDescent="0.3">
      <c r="J11" s="2">
        <f>MAX(H13)</f>
        <v>4</v>
      </c>
      <c r="K11" s="4" t="s">
        <v>10</v>
      </c>
      <c r="L11" s="2">
        <f>J11+K12</f>
        <v>10</v>
      </c>
      <c r="P11" s="1" t="s">
        <v>26</v>
      </c>
    </row>
    <row r="12" spans="2:28" x14ac:dyDescent="0.3">
      <c r="F12" s="1" t="s">
        <v>18</v>
      </c>
      <c r="J12" s="2">
        <f>L12-K12</f>
        <v>4</v>
      </c>
      <c r="K12" s="3">
        <v>6</v>
      </c>
      <c r="L12" s="2">
        <f>MIN(N6,N10)</f>
        <v>10</v>
      </c>
      <c r="V12" s="2">
        <f>MAX(P5,T15)</f>
        <v>34</v>
      </c>
      <c r="W12" s="4" t="s">
        <v>15</v>
      </c>
      <c r="X12" s="2">
        <f>V12+W13</f>
        <v>37</v>
      </c>
      <c r="Z12" s="2">
        <f>MAX(X12)</f>
        <v>37</v>
      </c>
      <c r="AA12" s="3" t="s">
        <v>16</v>
      </c>
      <c r="AB12" s="2">
        <f>Z12+AA13</f>
        <v>37</v>
      </c>
    </row>
    <row r="13" spans="2:28" x14ac:dyDescent="0.3">
      <c r="B13" s="2">
        <v>0</v>
      </c>
      <c r="C13" s="3" t="s">
        <v>6</v>
      </c>
      <c r="D13" s="2">
        <f>B13+C14</f>
        <v>0</v>
      </c>
      <c r="F13" s="2">
        <f>MAX(D13)</f>
        <v>0</v>
      </c>
      <c r="G13" s="4" t="s">
        <v>7</v>
      </c>
      <c r="H13" s="2">
        <f>F13+G14</f>
        <v>4</v>
      </c>
      <c r="L13" s="1" t="s">
        <v>27</v>
      </c>
      <c r="R13" t="s">
        <v>22</v>
      </c>
      <c r="V13" s="2">
        <f>X13-W13</f>
        <v>34</v>
      </c>
      <c r="W13" s="3">
        <v>3</v>
      </c>
      <c r="X13" s="2">
        <f>MIN(Z13)</f>
        <v>37</v>
      </c>
      <c r="Z13" s="2">
        <f>AB13-AA13</f>
        <v>37</v>
      </c>
      <c r="AA13" s="3">
        <v>0</v>
      </c>
      <c r="AB13" s="2">
        <f>AB12</f>
        <v>37</v>
      </c>
    </row>
    <row r="14" spans="2:28" x14ac:dyDescent="0.3">
      <c r="B14" s="2">
        <f>D14-C14</f>
        <v>0</v>
      </c>
      <c r="C14" s="3">
        <v>0</v>
      </c>
      <c r="D14" s="2">
        <f>MIN(F9,F14,F19)</f>
        <v>0</v>
      </c>
      <c r="F14" s="2">
        <f>H14-G14</f>
        <v>0</v>
      </c>
      <c r="G14" s="3">
        <v>4</v>
      </c>
      <c r="H14" s="2">
        <f>MIN(J12,J17)</f>
        <v>4</v>
      </c>
    </row>
    <row r="15" spans="2:28" x14ac:dyDescent="0.3">
      <c r="C15" s="1" t="s">
        <v>30</v>
      </c>
      <c r="H15" s="1" t="s">
        <v>28</v>
      </c>
      <c r="R15" s="2">
        <f>MAX(P9,L16,H18)</f>
        <v>20</v>
      </c>
      <c r="S15" s="3" t="s">
        <v>14</v>
      </c>
      <c r="T15" s="2">
        <f>R15+S16</f>
        <v>30</v>
      </c>
      <c r="X15" t="s">
        <v>25</v>
      </c>
    </row>
    <row r="16" spans="2:28" x14ac:dyDescent="0.3">
      <c r="J16" s="2">
        <f>MAX(H13)</f>
        <v>4</v>
      </c>
      <c r="K16" s="3" t="s">
        <v>13</v>
      </c>
      <c r="L16" s="2">
        <f>J16+K17</f>
        <v>11</v>
      </c>
      <c r="R16" s="2">
        <f>T16-S16</f>
        <v>24</v>
      </c>
      <c r="S16" s="3">
        <v>10</v>
      </c>
      <c r="T16" s="2">
        <f>MIN(V13)</f>
        <v>34</v>
      </c>
    </row>
    <row r="17" spans="1:25" x14ac:dyDescent="0.3">
      <c r="J17" s="2">
        <f>L17-K17</f>
        <v>17</v>
      </c>
      <c r="K17" s="3">
        <v>7</v>
      </c>
      <c r="L17" s="2">
        <f>MIN(R16)</f>
        <v>24</v>
      </c>
      <c r="Y17" t="s">
        <v>24</v>
      </c>
    </row>
    <row r="18" spans="1:25" x14ac:dyDescent="0.3">
      <c r="F18" s="2">
        <f>MAX(D13)</f>
        <v>0</v>
      </c>
      <c r="G18" s="3" t="s">
        <v>9</v>
      </c>
      <c r="H18" s="2">
        <f>F18+G19</f>
        <v>12</v>
      </c>
    </row>
    <row r="19" spans="1:25" x14ac:dyDescent="0.3">
      <c r="F19" s="2">
        <f>H19-G19</f>
        <v>12</v>
      </c>
      <c r="G19" s="3">
        <v>12</v>
      </c>
      <c r="H19" s="2">
        <f>MIN(R16)</f>
        <v>24</v>
      </c>
    </row>
    <row r="21" spans="1:25" x14ac:dyDescent="0.3">
      <c r="R21" s="16" t="s">
        <v>48</v>
      </c>
      <c r="S21" s="16" t="s">
        <v>49</v>
      </c>
      <c r="T21" s="16" t="s">
        <v>50</v>
      </c>
    </row>
    <row r="22" spans="1:25" ht="18.600000000000001" thickBot="1" x14ac:dyDescent="0.35">
      <c r="R22" s="25" t="s">
        <v>7</v>
      </c>
      <c r="S22" s="26">
        <v>5</v>
      </c>
      <c r="T22" s="26">
        <v>2</v>
      </c>
    </row>
    <row r="23" spans="1:25" ht="18" thickBot="1" x14ac:dyDescent="0.35">
      <c r="A23" s="5" t="s">
        <v>32</v>
      </c>
      <c r="R23" s="19" t="s">
        <v>10</v>
      </c>
      <c r="S23" s="20">
        <v>19</v>
      </c>
      <c r="T23" s="20">
        <v>5</v>
      </c>
    </row>
    <row r="24" spans="1:25" ht="18" thickBot="1" x14ac:dyDescent="0.35">
      <c r="B24" s="1" t="s">
        <v>33</v>
      </c>
      <c r="R24" s="19" t="s">
        <v>8</v>
      </c>
      <c r="S24" s="20">
        <v>4</v>
      </c>
      <c r="T24" s="20">
        <v>2</v>
      </c>
    </row>
    <row r="25" spans="1:25" ht="18" thickBot="1" x14ac:dyDescent="0.35">
      <c r="R25" s="19" t="s">
        <v>9</v>
      </c>
      <c r="S25" s="20">
        <v>10</v>
      </c>
      <c r="T25" s="20">
        <v>9</v>
      </c>
    </row>
    <row r="26" spans="1:25" ht="18" thickBot="1" x14ac:dyDescent="0.35">
      <c r="B26" s="1" t="s">
        <v>35</v>
      </c>
      <c r="R26" s="19" t="s">
        <v>11</v>
      </c>
      <c r="S26" s="20">
        <v>5</v>
      </c>
      <c r="T26" s="20">
        <v>8</v>
      </c>
    </row>
    <row r="27" spans="1:25" ht="18" thickBot="1" x14ac:dyDescent="0.35">
      <c r="R27" s="29" t="s">
        <v>12</v>
      </c>
      <c r="S27" s="24">
        <v>13</v>
      </c>
      <c r="T27" s="24">
        <v>19</v>
      </c>
    </row>
    <row r="28" spans="1:25" ht="18.600000000000001" thickBot="1" x14ac:dyDescent="0.35">
      <c r="A28" s="5" t="s">
        <v>36</v>
      </c>
      <c r="R28" s="19" t="s">
        <v>13</v>
      </c>
      <c r="S28" s="20">
        <v>12</v>
      </c>
      <c r="T28" s="18">
        <v>6</v>
      </c>
    </row>
    <row r="29" spans="1:25" ht="18" thickBot="1" x14ac:dyDescent="0.35">
      <c r="R29" s="19" t="s">
        <v>14</v>
      </c>
      <c r="S29" s="20">
        <v>7</v>
      </c>
      <c r="T29" s="20">
        <v>7</v>
      </c>
    </row>
    <row r="30" spans="1:25" ht="18" thickBot="1" x14ac:dyDescent="0.35">
      <c r="B30" s="2" t="s">
        <v>0</v>
      </c>
      <c r="C30" s="3" t="s">
        <v>4</v>
      </c>
      <c r="D30" s="2" t="s">
        <v>1</v>
      </c>
      <c r="R30" s="22" t="s">
        <v>15</v>
      </c>
      <c r="S30" s="23">
        <v>3</v>
      </c>
      <c r="T30" s="24">
        <v>2</v>
      </c>
    </row>
    <row r="31" spans="1:25" ht="18.600000000000001" thickTop="1" x14ac:dyDescent="0.35">
      <c r="B31" s="2" t="s">
        <v>2</v>
      </c>
      <c r="C31" s="3" t="s">
        <v>5</v>
      </c>
      <c r="D31" s="2" t="s">
        <v>3</v>
      </c>
      <c r="R31" s="21"/>
      <c r="S31" s="21"/>
    </row>
    <row r="32" spans="1:25" x14ac:dyDescent="0.3">
      <c r="F32" s="1" t="s">
        <v>17</v>
      </c>
    </row>
    <row r="33" spans="2:28" x14ac:dyDescent="0.3">
      <c r="B33" s="1" t="s">
        <v>31</v>
      </c>
      <c r="N33" s="2">
        <f>MAX(H36,L39)</f>
        <v>7</v>
      </c>
      <c r="O33" s="4" t="s">
        <v>12</v>
      </c>
      <c r="P33" s="2">
        <f>N33+O34</f>
        <v>26</v>
      </c>
    </row>
    <row r="34" spans="2:28" x14ac:dyDescent="0.3">
      <c r="F34" s="1" t="s">
        <v>19</v>
      </c>
      <c r="N34" s="2">
        <f>P34-O34</f>
        <v>7</v>
      </c>
      <c r="O34" s="3">
        <v>19</v>
      </c>
      <c r="P34" s="2">
        <f>MIN(V41)</f>
        <v>26</v>
      </c>
    </row>
    <row r="36" spans="2:28" x14ac:dyDescent="0.3">
      <c r="F36" s="2">
        <f>MAX(D41)</f>
        <v>0</v>
      </c>
      <c r="G36" s="3" t="s">
        <v>8</v>
      </c>
      <c r="H36" s="2">
        <f>F36+G37</f>
        <v>4</v>
      </c>
      <c r="N36" s="1" t="s">
        <v>21</v>
      </c>
    </row>
    <row r="37" spans="2:28" x14ac:dyDescent="0.3">
      <c r="F37" s="2">
        <f>H37-G37</f>
        <v>3</v>
      </c>
      <c r="G37" s="3">
        <v>4</v>
      </c>
      <c r="H37" s="2">
        <f>MIN(N38,N34)</f>
        <v>7</v>
      </c>
      <c r="N37" s="2">
        <f>MAX(H36,L39)</f>
        <v>7</v>
      </c>
      <c r="O37" s="28" t="s">
        <v>11</v>
      </c>
      <c r="P37" s="2">
        <f>N37+O38</f>
        <v>16</v>
      </c>
    </row>
    <row r="38" spans="2:28" x14ac:dyDescent="0.3">
      <c r="G38" s="1" t="s">
        <v>29</v>
      </c>
      <c r="J38" s="1" t="s">
        <v>20</v>
      </c>
      <c r="N38" s="2">
        <f>P38-O38</f>
        <v>7</v>
      </c>
      <c r="O38" s="3">
        <v>9</v>
      </c>
      <c r="P38" s="2">
        <f>MIN(R44)</f>
        <v>16</v>
      </c>
      <c r="V38" t="s">
        <v>23</v>
      </c>
    </row>
    <row r="39" spans="2:28" x14ac:dyDescent="0.3">
      <c r="J39" s="2">
        <f>MAX(H41)</f>
        <v>2</v>
      </c>
      <c r="K39" s="4" t="s">
        <v>10</v>
      </c>
      <c r="L39" s="2">
        <f>J39+K40</f>
        <v>7</v>
      </c>
      <c r="P39" s="1" t="s">
        <v>26</v>
      </c>
    </row>
    <row r="40" spans="2:28" x14ac:dyDescent="0.3">
      <c r="F40" s="1" t="s">
        <v>18</v>
      </c>
      <c r="J40" s="2">
        <f>L40-K40</f>
        <v>2</v>
      </c>
      <c r="K40" s="3">
        <v>5</v>
      </c>
      <c r="L40" s="2">
        <f>MIN(N34,N38)</f>
        <v>7</v>
      </c>
      <c r="V40" s="2">
        <f>MAX(P33,T43)</f>
        <v>26</v>
      </c>
      <c r="W40" s="4" t="s">
        <v>15</v>
      </c>
      <c r="X40" s="2">
        <f>V40+W41</f>
        <v>28</v>
      </c>
      <c r="Z40" s="2">
        <f>MAX(X40)</f>
        <v>28</v>
      </c>
      <c r="AA40" s="3" t="s">
        <v>16</v>
      </c>
      <c r="AB40" s="2">
        <f>Z40+AA41</f>
        <v>28</v>
      </c>
    </row>
    <row r="41" spans="2:28" x14ac:dyDescent="0.3">
      <c r="B41" s="2">
        <v>0</v>
      </c>
      <c r="C41" s="3" t="s">
        <v>6</v>
      </c>
      <c r="D41" s="2">
        <f>B41+C42</f>
        <v>0</v>
      </c>
      <c r="F41" s="2">
        <f>MAX(D41)</f>
        <v>0</v>
      </c>
      <c r="G41" s="4" t="s">
        <v>7</v>
      </c>
      <c r="H41" s="2">
        <f>F41+G42</f>
        <v>2</v>
      </c>
      <c r="L41" s="1" t="s">
        <v>27</v>
      </c>
      <c r="R41" t="s">
        <v>22</v>
      </c>
      <c r="V41" s="2">
        <f>X41-W41</f>
        <v>26</v>
      </c>
      <c r="W41" s="3">
        <v>2</v>
      </c>
      <c r="X41" s="2">
        <f>MIN(Z41)</f>
        <v>28</v>
      </c>
      <c r="Z41" s="2">
        <f>AB41-AA41</f>
        <v>28</v>
      </c>
      <c r="AA41" s="3">
        <v>0</v>
      </c>
      <c r="AB41" s="2">
        <f>AB40</f>
        <v>28</v>
      </c>
    </row>
    <row r="42" spans="2:28" x14ac:dyDescent="0.3">
      <c r="B42" s="2">
        <f>D42-C42</f>
        <v>0</v>
      </c>
      <c r="C42" s="3">
        <v>0</v>
      </c>
      <c r="D42" s="2">
        <f>MIN(F37,F42,F47)</f>
        <v>0</v>
      </c>
      <c r="F42" s="2">
        <f>H42-G42</f>
        <v>0</v>
      </c>
      <c r="G42" s="3">
        <v>2</v>
      </c>
      <c r="H42" s="2">
        <f>MIN(J40,J45)</f>
        <v>2</v>
      </c>
    </row>
    <row r="43" spans="2:28" x14ac:dyDescent="0.3">
      <c r="C43" s="1" t="s">
        <v>30</v>
      </c>
      <c r="H43" s="1" t="s">
        <v>28</v>
      </c>
      <c r="R43" s="2">
        <f>MAX(P37,L44,H46)</f>
        <v>16</v>
      </c>
      <c r="S43" s="28" t="s">
        <v>14</v>
      </c>
      <c r="T43" s="2">
        <f>R43+S44</f>
        <v>26</v>
      </c>
      <c r="X43" t="s">
        <v>25</v>
      </c>
    </row>
    <row r="44" spans="2:28" x14ac:dyDescent="0.3">
      <c r="J44" s="2">
        <f>MAX(H41)</f>
        <v>2</v>
      </c>
      <c r="K44" s="3" t="s">
        <v>13</v>
      </c>
      <c r="L44" s="2">
        <f>J44+K45</f>
        <v>9</v>
      </c>
      <c r="R44" s="2">
        <f>T44-S44</f>
        <v>16</v>
      </c>
      <c r="S44" s="3">
        <v>10</v>
      </c>
      <c r="T44" s="2">
        <f>MIN(V41)</f>
        <v>26</v>
      </c>
    </row>
    <row r="45" spans="2:28" x14ac:dyDescent="0.3">
      <c r="J45" s="2">
        <f>L45-K45</f>
        <v>9</v>
      </c>
      <c r="K45" s="3">
        <v>7</v>
      </c>
      <c r="L45" s="2">
        <f>MIN(R44)</f>
        <v>16</v>
      </c>
      <c r="Y45" t="s">
        <v>24</v>
      </c>
    </row>
    <row r="46" spans="2:28" x14ac:dyDescent="0.3">
      <c r="F46" s="2">
        <f>MAX(D41)</f>
        <v>0</v>
      </c>
      <c r="G46" s="3" t="s">
        <v>9</v>
      </c>
      <c r="H46" s="2">
        <f>F46+G47</f>
        <v>12</v>
      </c>
    </row>
    <row r="47" spans="2:28" x14ac:dyDescent="0.3">
      <c r="F47" s="2">
        <f>H47-G47</f>
        <v>4</v>
      </c>
      <c r="G47" s="3">
        <v>12</v>
      </c>
      <c r="H47" s="2">
        <f>MIN(R44)</f>
        <v>16</v>
      </c>
    </row>
    <row r="48" spans="2:28" x14ac:dyDescent="0.3"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</row>
    <row r="49" spans="1:24" x14ac:dyDescent="0.3">
      <c r="B49" s="6" t="s">
        <v>35</v>
      </c>
      <c r="S49" s="2">
        <v>1</v>
      </c>
      <c r="T49" s="2" t="s">
        <v>15</v>
      </c>
      <c r="U49" s="2">
        <v>1</v>
      </c>
      <c r="V49" s="2">
        <v>3</v>
      </c>
      <c r="W49" s="2">
        <f>U49*V49</f>
        <v>3</v>
      </c>
      <c r="X49" t="s">
        <v>52</v>
      </c>
    </row>
    <row r="50" spans="1:24" x14ac:dyDescent="0.3">
      <c r="S50" s="2">
        <v>2</v>
      </c>
      <c r="T50" s="2" t="s">
        <v>7</v>
      </c>
      <c r="U50" s="2">
        <v>2</v>
      </c>
      <c r="V50" s="2">
        <v>5</v>
      </c>
      <c r="W50" s="2">
        <f t="shared" ref="W50:W54" si="0">U50*V50</f>
        <v>10</v>
      </c>
      <c r="X50" t="s">
        <v>52</v>
      </c>
    </row>
    <row r="51" spans="1:24" x14ac:dyDescent="0.3">
      <c r="A51" s="1">
        <v>1</v>
      </c>
      <c r="B51" s="1" t="s">
        <v>46</v>
      </c>
      <c r="C51" s="1" t="s">
        <v>42</v>
      </c>
      <c r="D51" s="1" t="s">
        <v>43</v>
      </c>
      <c r="E51" s="1" t="s">
        <v>44</v>
      </c>
      <c r="F51" s="17" t="s">
        <v>45</v>
      </c>
      <c r="G51" s="1" t="s">
        <v>47</v>
      </c>
      <c r="S51" s="2">
        <v>3</v>
      </c>
      <c r="T51" s="27" t="s">
        <v>12</v>
      </c>
      <c r="U51" s="27">
        <v>4</v>
      </c>
      <c r="V51" s="27">
        <v>13</v>
      </c>
      <c r="W51" s="27">
        <f t="shared" si="0"/>
        <v>52</v>
      </c>
      <c r="X51" t="s">
        <v>51</v>
      </c>
    </row>
    <row r="52" spans="1:24" x14ac:dyDescent="0.3">
      <c r="A52" s="1">
        <v>2</v>
      </c>
      <c r="B52" s="1" t="s">
        <v>46</v>
      </c>
      <c r="C52" s="17" t="s">
        <v>42</v>
      </c>
      <c r="D52" s="1" t="s">
        <v>43</v>
      </c>
      <c r="E52" s="1" t="s">
        <v>44</v>
      </c>
      <c r="F52" s="17"/>
      <c r="G52" s="1" t="s">
        <v>47</v>
      </c>
      <c r="S52" s="2">
        <v>4</v>
      </c>
      <c r="T52" s="2" t="s">
        <v>57</v>
      </c>
      <c r="U52" s="2">
        <v>1</v>
      </c>
      <c r="V52" s="2">
        <v>18</v>
      </c>
      <c r="W52" s="2">
        <f t="shared" si="0"/>
        <v>18</v>
      </c>
    </row>
    <row r="53" spans="1:24" x14ac:dyDescent="0.3">
      <c r="A53" s="1">
        <v>3</v>
      </c>
      <c r="B53" s="1" t="s">
        <v>46</v>
      </c>
      <c r="C53" s="17"/>
      <c r="D53" s="1" t="s">
        <v>43</v>
      </c>
      <c r="E53" s="17" t="s">
        <v>44</v>
      </c>
      <c r="F53" s="17"/>
      <c r="G53" s="1" t="s">
        <v>47</v>
      </c>
      <c r="S53" s="2">
        <v>5</v>
      </c>
      <c r="T53" s="2" t="s">
        <v>10</v>
      </c>
      <c r="U53" s="2">
        <v>1</v>
      </c>
      <c r="V53" s="2">
        <v>19</v>
      </c>
      <c r="W53" s="2">
        <f t="shared" si="0"/>
        <v>19</v>
      </c>
    </row>
    <row r="54" spans="1:24" x14ac:dyDescent="0.3">
      <c r="S54" s="2"/>
      <c r="T54" s="2"/>
      <c r="U54" s="2"/>
      <c r="V54" s="2"/>
      <c r="W54" s="2">
        <f t="shared" si="0"/>
        <v>0</v>
      </c>
    </row>
    <row r="55" spans="1:24" x14ac:dyDescent="0.3">
      <c r="A55" s="1"/>
      <c r="B55" s="6" t="s">
        <v>35</v>
      </c>
      <c r="S55" s="40" t="s">
        <v>58</v>
      </c>
      <c r="T55" s="41"/>
      <c r="U55" s="41"/>
      <c r="V55" s="42"/>
      <c r="W55" s="2">
        <f>SUM(W49:W54)</f>
        <v>102</v>
      </c>
    </row>
    <row r="56" spans="1:24" x14ac:dyDescent="0.3">
      <c r="A56" s="1"/>
      <c r="B56" s="6" t="s">
        <v>53</v>
      </c>
    </row>
    <row r="57" spans="1:24" x14ac:dyDescent="0.3">
      <c r="A57" s="1">
        <v>4</v>
      </c>
      <c r="B57" s="1" t="s">
        <v>46</v>
      </c>
      <c r="D57" s="1" t="s">
        <v>43</v>
      </c>
      <c r="E57" s="17" t="s">
        <v>54</v>
      </c>
      <c r="F57" s="1" t="s">
        <v>55</v>
      </c>
      <c r="G57" s="1" t="s">
        <v>47</v>
      </c>
      <c r="H57" s="5" t="s">
        <v>56</v>
      </c>
    </row>
    <row r="58" spans="1:24" x14ac:dyDescent="0.3">
      <c r="A58" s="1">
        <v>5</v>
      </c>
      <c r="B58" s="1" t="s">
        <v>46</v>
      </c>
      <c r="D58" s="17" t="s">
        <v>43</v>
      </c>
      <c r="G58" s="1" t="s">
        <v>47</v>
      </c>
    </row>
  </sheetData>
  <mergeCells count="1">
    <mergeCell ref="S55:V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>
      <selection activeCell="N32" sqref="N32"/>
    </sheetView>
  </sheetViews>
  <sheetFormatPr defaultRowHeight="14.4" x14ac:dyDescent="0.3"/>
  <cols>
    <col min="1" max="1" width="6.5546875" customWidth="1"/>
    <col min="2" max="42" width="2.77734375" customWidth="1"/>
    <col min="43" max="43" width="4.77734375" customWidth="1"/>
  </cols>
  <sheetData>
    <row r="1" spans="1:38" x14ac:dyDescent="0.3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 x14ac:dyDescent="0.3">
      <c r="A2" s="6" t="s">
        <v>7</v>
      </c>
      <c r="B2" s="7"/>
      <c r="C2" s="7"/>
      <c r="D2" s="7"/>
      <c r="E2" s="7"/>
    </row>
    <row r="3" spans="1:38" x14ac:dyDescent="0.3">
      <c r="A3" s="6" t="s">
        <v>10</v>
      </c>
      <c r="F3" s="10"/>
      <c r="G3" s="10"/>
      <c r="H3" s="10"/>
      <c r="I3" s="10"/>
      <c r="J3" s="10"/>
      <c r="K3" s="10"/>
    </row>
    <row r="4" spans="1:38" x14ac:dyDescent="0.3">
      <c r="A4" s="6" t="s">
        <v>8</v>
      </c>
      <c r="B4" s="8"/>
      <c r="C4" s="8"/>
      <c r="D4" s="8"/>
      <c r="E4" s="8"/>
    </row>
    <row r="5" spans="1:38" x14ac:dyDescent="0.3">
      <c r="A5" s="6" t="s">
        <v>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38" x14ac:dyDescent="0.3">
      <c r="A6" s="6" t="s">
        <v>11</v>
      </c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38" x14ac:dyDescent="0.3">
      <c r="A7" s="6" t="s">
        <v>12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8" x14ac:dyDescent="0.3">
      <c r="A8" s="6" t="s">
        <v>13</v>
      </c>
      <c r="F8" s="12"/>
      <c r="G8" s="12"/>
      <c r="H8" s="12"/>
      <c r="I8" s="12"/>
      <c r="J8" s="12"/>
      <c r="K8" s="12"/>
      <c r="L8" s="12"/>
    </row>
    <row r="9" spans="1:38" x14ac:dyDescent="0.3">
      <c r="A9" s="6" t="s">
        <v>14</v>
      </c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8" x14ac:dyDescent="0.3">
      <c r="A10" s="6" t="s">
        <v>15</v>
      </c>
      <c r="AJ10" s="15"/>
      <c r="AK10" s="15"/>
      <c r="AL10" s="1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59"/>
  <sheetViews>
    <sheetView topLeftCell="A22" workbookViewId="0">
      <selection activeCell="P35" sqref="P35"/>
    </sheetView>
  </sheetViews>
  <sheetFormatPr defaultRowHeight="14.4" x14ac:dyDescent="0.3"/>
  <cols>
    <col min="2" max="3" width="4.77734375" customWidth="1"/>
    <col min="4" max="4" width="8.21875" customWidth="1"/>
    <col min="5" max="5" width="6.44140625" customWidth="1"/>
    <col min="6" max="6" width="7.21875" customWidth="1"/>
    <col min="7" max="34" width="4.77734375" customWidth="1"/>
  </cols>
  <sheetData>
    <row r="7" spans="2:28" x14ac:dyDescent="0.3">
      <c r="B7" s="30" t="s">
        <v>0</v>
      </c>
      <c r="C7" s="31" t="s">
        <v>4</v>
      </c>
      <c r="D7" s="30" t="s">
        <v>1</v>
      </c>
      <c r="N7" s="32">
        <f>MAX(L10)</f>
        <v>8</v>
      </c>
      <c r="O7" s="31" t="s">
        <v>9</v>
      </c>
      <c r="P7" s="32">
        <f>N7+O8</f>
        <v>19</v>
      </c>
    </row>
    <row r="8" spans="2:28" x14ac:dyDescent="0.3">
      <c r="B8" s="30" t="s">
        <v>2</v>
      </c>
      <c r="C8" s="31" t="s">
        <v>5</v>
      </c>
      <c r="D8" s="30" t="s">
        <v>3</v>
      </c>
      <c r="N8" s="33">
        <f>P8-O8</f>
        <v>13</v>
      </c>
      <c r="O8" s="31">
        <v>11</v>
      </c>
      <c r="P8" s="33">
        <f>MIN(V12)</f>
        <v>24</v>
      </c>
    </row>
    <row r="10" spans="2:28" x14ac:dyDescent="0.3">
      <c r="C10" t="s">
        <v>59</v>
      </c>
      <c r="J10" s="32">
        <f>MAX(H14)</f>
        <v>3</v>
      </c>
      <c r="K10" s="31" t="s">
        <v>10</v>
      </c>
      <c r="L10" s="32">
        <f>J10+K11</f>
        <v>8</v>
      </c>
    </row>
    <row r="11" spans="2:28" x14ac:dyDescent="0.3">
      <c r="J11" s="33">
        <f>L11-K11</f>
        <v>3</v>
      </c>
      <c r="K11" s="31">
        <v>5</v>
      </c>
      <c r="L11" s="33">
        <f>MIN(N8,N14)</f>
        <v>8</v>
      </c>
      <c r="V11" s="32">
        <f>MAX(P7,T15)</f>
        <v>24</v>
      </c>
      <c r="W11" s="31" t="s">
        <v>14</v>
      </c>
      <c r="X11" s="32">
        <f>V11+W12</f>
        <v>26</v>
      </c>
      <c r="Z11" s="32">
        <f>X11</f>
        <v>26</v>
      </c>
      <c r="AA11" s="31" t="s">
        <v>16</v>
      </c>
      <c r="AB11" s="32">
        <f>Z11+AA12</f>
        <v>26</v>
      </c>
    </row>
    <row r="12" spans="2:28" x14ac:dyDescent="0.3">
      <c r="V12" s="33">
        <f>X12-W12</f>
        <v>24</v>
      </c>
      <c r="W12" s="31">
        <v>2</v>
      </c>
      <c r="X12" s="33">
        <f>MIN(Z12)</f>
        <v>26</v>
      </c>
      <c r="Z12" s="33">
        <f>AB12-AA12</f>
        <v>26</v>
      </c>
      <c r="AA12" s="31">
        <v>0</v>
      </c>
      <c r="AB12" s="33">
        <f>AB11</f>
        <v>26</v>
      </c>
    </row>
    <row r="13" spans="2:28" x14ac:dyDescent="0.3">
      <c r="N13" s="32">
        <f>MAX(L10)</f>
        <v>8</v>
      </c>
      <c r="O13" s="31" t="s">
        <v>11</v>
      </c>
      <c r="P13" s="32">
        <f>N13+O14</f>
        <v>15</v>
      </c>
    </row>
    <row r="14" spans="2:28" x14ac:dyDescent="0.3">
      <c r="B14" s="34">
        <v>0</v>
      </c>
      <c r="C14" s="31" t="s">
        <v>6</v>
      </c>
      <c r="D14" s="34">
        <f>B14+C15</f>
        <v>0</v>
      </c>
      <c r="F14" s="32">
        <f>MAX(D14)</f>
        <v>0</v>
      </c>
      <c r="G14" s="31" t="s">
        <v>7</v>
      </c>
      <c r="H14" s="32">
        <f>F14+G15</f>
        <v>3</v>
      </c>
      <c r="N14" s="33">
        <f>P14-O14</f>
        <v>8</v>
      </c>
      <c r="O14" s="31">
        <v>7</v>
      </c>
      <c r="P14" s="33">
        <f>MIN(R16)</f>
        <v>15</v>
      </c>
    </row>
    <row r="15" spans="2:28" x14ac:dyDescent="0.3">
      <c r="B15" s="34">
        <f>D15-C15</f>
        <v>0</v>
      </c>
      <c r="C15" s="31">
        <v>0</v>
      </c>
      <c r="D15" s="34">
        <f>MIN(F15)</f>
        <v>0</v>
      </c>
      <c r="F15" s="33">
        <f>H15-G15</f>
        <v>0</v>
      </c>
      <c r="G15" s="31">
        <v>3</v>
      </c>
      <c r="H15" s="33">
        <f>MIN(J11,J19)</f>
        <v>3</v>
      </c>
      <c r="R15" s="32">
        <f>MAX(P13,P18)</f>
        <v>15</v>
      </c>
      <c r="S15" s="31" t="s">
        <v>13</v>
      </c>
      <c r="T15" s="32">
        <f>R15+S16</f>
        <v>24</v>
      </c>
    </row>
    <row r="16" spans="2:28" x14ac:dyDescent="0.3">
      <c r="B16" s="35" t="s">
        <v>2</v>
      </c>
      <c r="C16" s="35"/>
      <c r="D16" s="35" t="s">
        <v>3</v>
      </c>
      <c r="R16" s="33">
        <f>T16-S16</f>
        <v>15</v>
      </c>
      <c r="S16" s="31">
        <v>9</v>
      </c>
      <c r="T16" s="33">
        <f>MIN(V12)</f>
        <v>24</v>
      </c>
    </row>
    <row r="17" spans="3:16" x14ac:dyDescent="0.3">
      <c r="C17" t="s">
        <v>60</v>
      </c>
    </row>
    <row r="18" spans="3:16" x14ac:dyDescent="0.3">
      <c r="J18" s="32">
        <f>MAX(H14)</f>
        <v>3</v>
      </c>
      <c r="K18" s="31" t="s">
        <v>8</v>
      </c>
      <c r="L18" s="32">
        <f>J18+K19</f>
        <v>6</v>
      </c>
      <c r="N18" s="32">
        <f>MAX(L18)</f>
        <v>6</v>
      </c>
      <c r="O18" s="31" t="s">
        <v>12</v>
      </c>
      <c r="P18" s="32">
        <f>N18+O19</f>
        <v>10</v>
      </c>
    </row>
    <row r="19" spans="3:16" x14ac:dyDescent="0.3">
      <c r="J19" s="33">
        <f>L19-K19</f>
        <v>8</v>
      </c>
      <c r="K19" s="31">
        <v>3</v>
      </c>
      <c r="L19" s="33">
        <f>MIN(N19)</f>
        <v>11</v>
      </c>
      <c r="N19" s="33">
        <f>P19-O19</f>
        <v>11</v>
      </c>
      <c r="O19" s="31">
        <v>4</v>
      </c>
      <c r="P19" s="33">
        <f>MIN(R16)</f>
        <v>15</v>
      </c>
    </row>
    <row r="22" spans="3:16" ht="18" x14ac:dyDescent="0.35">
      <c r="F22" s="36" t="s">
        <v>61</v>
      </c>
    </row>
    <row r="23" spans="3:16" x14ac:dyDescent="0.3">
      <c r="F23" t="s">
        <v>62</v>
      </c>
    </row>
    <row r="34" spans="1:29" x14ac:dyDescent="0.3">
      <c r="A34" t="s">
        <v>63</v>
      </c>
    </row>
    <row r="37" spans="1:29" x14ac:dyDescent="0.3">
      <c r="B37" s="30" t="s">
        <v>0</v>
      </c>
      <c r="C37" s="31" t="s">
        <v>4</v>
      </c>
      <c r="D37" s="30" t="s">
        <v>1</v>
      </c>
      <c r="N37" s="32">
        <f>MAX(L40)</f>
        <v>6</v>
      </c>
      <c r="O37" s="31" t="s">
        <v>9</v>
      </c>
      <c r="P37" s="32">
        <f>N37+O38</f>
        <v>16</v>
      </c>
    </row>
    <row r="38" spans="1:29" x14ac:dyDescent="0.3">
      <c r="B38" s="30" t="s">
        <v>2</v>
      </c>
      <c r="C38" s="31" t="s">
        <v>5</v>
      </c>
      <c r="D38" s="30" t="s">
        <v>3</v>
      </c>
      <c r="N38" s="33">
        <f>P38-O38</f>
        <v>6</v>
      </c>
      <c r="O38" s="31">
        <v>10</v>
      </c>
      <c r="P38" s="33">
        <f>MIN(V42)</f>
        <v>16</v>
      </c>
    </row>
    <row r="40" spans="1:29" x14ac:dyDescent="0.3">
      <c r="C40" t="s">
        <v>59</v>
      </c>
      <c r="J40" s="32">
        <f>MAX(H44)</f>
        <v>3</v>
      </c>
      <c r="K40" s="37" t="s">
        <v>10</v>
      </c>
      <c r="L40" s="32">
        <f>J40+K41</f>
        <v>6</v>
      </c>
    </row>
    <row r="41" spans="1:29" x14ac:dyDescent="0.3">
      <c r="J41" s="33">
        <f>L41-K41</f>
        <v>3</v>
      </c>
      <c r="K41" s="31">
        <v>3</v>
      </c>
      <c r="L41" s="33">
        <f>MIN(N38,N44)</f>
        <v>6</v>
      </c>
      <c r="V41" s="32">
        <f>MAX(P37,T45)</f>
        <v>16</v>
      </c>
      <c r="W41" s="37" t="s">
        <v>14</v>
      </c>
      <c r="X41" s="32">
        <f>V41+W42</f>
        <v>18</v>
      </c>
      <c r="Z41" s="32">
        <f>X41</f>
        <v>18</v>
      </c>
      <c r="AA41" s="31" t="s">
        <v>16</v>
      </c>
      <c r="AB41" s="32">
        <f>Z41+AA42</f>
        <v>18</v>
      </c>
    </row>
    <row r="42" spans="1:29" x14ac:dyDescent="0.3">
      <c r="V42" s="33">
        <f>X42-W42</f>
        <v>16</v>
      </c>
      <c r="W42" s="31">
        <v>2</v>
      </c>
      <c r="X42" s="33">
        <f>MIN(Z42)</f>
        <v>18</v>
      </c>
      <c r="Z42" s="33">
        <f>AB42-AA42</f>
        <v>18</v>
      </c>
      <c r="AA42" s="31">
        <v>0</v>
      </c>
      <c r="AB42" s="33">
        <f>AB41</f>
        <v>18</v>
      </c>
    </row>
    <row r="43" spans="1:29" x14ac:dyDescent="0.3">
      <c r="N43" s="32">
        <f>MAX(L40)</f>
        <v>6</v>
      </c>
      <c r="O43" s="37" t="s">
        <v>11</v>
      </c>
      <c r="P43" s="32">
        <f>N43+O44</f>
        <v>9</v>
      </c>
    </row>
    <row r="44" spans="1:29" x14ac:dyDescent="0.3">
      <c r="B44" s="34">
        <v>0</v>
      </c>
      <c r="C44" s="31" t="s">
        <v>6</v>
      </c>
      <c r="D44" s="34">
        <f>B44+C45</f>
        <v>0</v>
      </c>
      <c r="F44" s="32">
        <f>MAX(D44)</f>
        <v>0</v>
      </c>
      <c r="G44" s="37" t="s">
        <v>7</v>
      </c>
      <c r="H44" s="32">
        <f>F44+G45</f>
        <v>3</v>
      </c>
      <c r="N44" s="33">
        <f>P44-O44</f>
        <v>6</v>
      </c>
      <c r="O44" s="31">
        <v>3</v>
      </c>
      <c r="P44" s="33">
        <f>MIN(R46)</f>
        <v>9</v>
      </c>
    </row>
    <row r="45" spans="1:29" x14ac:dyDescent="0.3">
      <c r="B45" s="34">
        <f>D45-C45</f>
        <v>0</v>
      </c>
      <c r="C45" s="31">
        <v>0</v>
      </c>
      <c r="D45" s="34">
        <f>MIN(F45)</f>
        <v>0</v>
      </c>
      <c r="F45" s="33">
        <f>H45-G45</f>
        <v>0</v>
      </c>
      <c r="G45" s="31">
        <v>3</v>
      </c>
      <c r="H45" s="33">
        <f>MIN(J41,J49)</f>
        <v>3</v>
      </c>
      <c r="R45" s="32">
        <f>MAX(P43,P48)</f>
        <v>9</v>
      </c>
      <c r="S45" s="37" t="s">
        <v>13</v>
      </c>
      <c r="T45" s="32">
        <f>R45+S46</f>
        <v>16</v>
      </c>
      <c r="Y45" s="16" t="s">
        <v>37</v>
      </c>
      <c r="Z45" s="16" t="s">
        <v>48</v>
      </c>
      <c r="AA45" s="16" t="s">
        <v>39</v>
      </c>
      <c r="AB45" s="16" t="s">
        <v>65</v>
      </c>
      <c r="AC45" s="16" t="s">
        <v>66</v>
      </c>
    </row>
    <row r="46" spans="1:29" x14ac:dyDescent="0.3">
      <c r="B46" s="35" t="s">
        <v>2</v>
      </c>
      <c r="C46" s="35"/>
      <c r="D46" s="35" t="s">
        <v>3</v>
      </c>
      <c r="R46" s="33">
        <f>T46-S46</f>
        <v>9</v>
      </c>
      <c r="S46" s="31">
        <v>7</v>
      </c>
      <c r="T46" s="33">
        <f>MIN(V42)</f>
        <v>16</v>
      </c>
      <c r="Y46" s="16">
        <v>1</v>
      </c>
      <c r="Z46" s="16" t="s">
        <v>13</v>
      </c>
      <c r="AA46" s="16">
        <v>2</v>
      </c>
      <c r="AB46" s="16">
        <v>4</v>
      </c>
      <c r="AC46" s="16">
        <f>AA46*AB46</f>
        <v>8</v>
      </c>
    </row>
    <row r="47" spans="1:29" x14ac:dyDescent="0.3">
      <c r="C47" t="s">
        <v>60</v>
      </c>
      <c r="Y47" s="16">
        <v>2</v>
      </c>
      <c r="Z47" s="16" t="s">
        <v>10</v>
      </c>
      <c r="AA47" s="16">
        <v>2</v>
      </c>
      <c r="AB47" s="16">
        <v>7</v>
      </c>
      <c r="AC47" s="16">
        <f t="shared" ref="AC47:AC53" si="0">AA47*AB47</f>
        <v>14</v>
      </c>
    </row>
    <row r="48" spans="1:29" x14ac:dyDescent="0.3">
      <c r="J48" s="32">
        <f>MAX(H44)</f>
        <v>3</v>
      </c>
      <c r="K48" s="37" t="s">
        <v>8</v>
      </c>
      <c r="L48" s="32">
        <f>J48+K49</f>
        <v>5</v>
      </c>
      <c r="N48" s="32">
        <f>MAX(L48)</f>
        <v>5</v>
      </c>
      <c r="O48" s="37" t="s">
        <v>12</v>
      </c>
      <c r="P48" s="32">
        <f>N48+O49</f>
        <v>9</v>
      </c>
      <c r="Y48" s="16">
        <v>3</v>
      </c>
      <c r="Z48" s="16" t="s">
        <v>11</v>
      </c>
      <c r="AA48" s="16">
        <v>3</v>
      </c>
      <c r="AB48" s="16">
        <v>9</v>
      </c>
      <c r="AC48" s="16">
        <f t="shared" si="0"/>
        <v>27</v>
      </c>
    </row>
    <row r="49" spans="1:29" x14ac:dyDescent="0.3">
      <c r="J49" s="33">
        <f>L49-K49</f>
        <v>3</v>
      </c>
      <c r="K49" s="31">
        <v>2</v>
      </c>
      <c r="L49" s="33">
        <f>MIN(N49)</f>
        <v>5</v>
      </c>
      <c r="N49" s="33">
        <f>P49-O49</f>
        <v>5</v>
      </c>
      <c r="O49" s="31">
        <v>4</v>
      </c>
      <c r="P49" s="33">
        <f>MIN(R46)</f>
        <v>9</v>
      </c>
      <c r="Y49" s="16">
        <v>4</v>
      </c>
      <c r="Z49" s="16" t="s">
        <v>81</v>
      </c>
      <c r="AA49" s="16">
        <v>1</v>
      </c>
      <c r="AB49" s="16">
        <v>16</v>
      </c>
      <c r="AC49" s="16">
        <f t="shared" si="0"/>
        <v>16</v>
      </c>
    </row>
    <row r="50" spans="1:29" x14ac:dyDescent="0.3">
      <c r="Y50" s="16"/>
      <c r="Z50" s="16"/>
      <c r="AA50" s="16"/>
      <c r="AB50" s="16"/>
      <c r="AC50" s="16">
        <f t="shared" si="0"/>
        <v>0</v>
      </c>
    </row>
    <row r="51" spans="1:29" x14ac:dyDescent="0.3">
      <c r="A51" t="s">
        <v>64</v>
      </c>
      <c r="Y51" s="16"/>
      <c r="Z51" s="16"/>
      <c r="AA51" s="16"/>
      <c r="AB51" s="16"/>
      <c r="AC51" s="16">
        <f t="shared" si="0"/>
        <v>0</v>
      </c>
    </row>
    <row r="52" spans="1:29" x14ac:dyDescent="0.3">
      <c r="Y52" s="16"/>
      <c r="Z52" s="16"/>
      <c r="AA52" s="16"/>
      <c r="AB52" s="16"/>
      <c r="AC52" s="16">
        <f t="shared" si="0"/>
        <v>0</v>
      </c>
    </row>
    <row r="53" spans="1:29" x14ac:dyDescent="0.3">
      <c r="A53">
        <v>1</v>
      </c>
      <c r="B53" t="s">
        <v>68</v>
      </c>
      <c r="C53" t="s">
        <v>69</v>
      </c>
      <c r="D53" t="s">
        <v>70</v>
      </c>
      <c r="E53" t="s">
        <v>71</v>
      </c>
      <c r="F53" s="39" t="s">
        <v>72</v>
      </c>
      <c r="G53" s="38"/>
      <c r="H53" t="s">
        <v>47</v>
      </c>
      <c r="I53" t="s">
        <v>73</v>
      </c>
      <c r="Y53" s="16"/>
      <c r="Z53" s="16"/>
      <c r="AA53" s="16"/>
      <c r="AB53" s="16"/>
      <c r="AC53" s="16">
        <f t="shared" si="0"/>
        <v>0</v>
      </c>
    </row>
    <row r="54" spans="1:29" x14ac:dyDescent="0.3">
      <c r="A54">
        <v>2</v>
      </c>
      <c r="B54" t="s">
        <v>68</v>
      </c>
      <c r="C54" t="s">
        <v>69</v>
      </c>
      <c r="D54" s="39" t="s">
        <v>70</v>
      </c>
      <c r="E54" t="s">
        <v>71</v>
      </c>
      <c r="F54" s="39"/>
      <c r="G54" s="38"/>
      <c r="H54" t="s">
        <v>47</v>
      </c>
      <c r="I54" t="s">
        <v>74</v>
      </c>
      <c r="Y54" s="40" t="s">
        <v>67</v>
      </c>
      <c r="Z54" s="41"/>
      <c r="AA54" s="41"/>
      <c r="AB54" s="42"/>
      <c r="AC54" s="16">
        <f>SUM(AC46:AC53)</f>
        <v>65</v>
      </c>
    </row>
    <row r="55" spans="1:29" x14ac:dyDescent="0.3">
      <c r="A55">
        <v>3</v>
      </c>
      <c r="B55" t="s">
        <v>68</v>
      </c>
      <c r="C55" t="s">
        <v>69</v>
      </c>
      <c r="D55" s="39"/>
      <c r="E55" s="39" t="s">
        <v>71</v>
      </c>
      <c r="F55" s="39"/>
      <c r="G55" s="38"/>
      <c r="H55" t="s">
        <v>47</v>
      </c>
      <c r="I55" t="s">
        <v>77</v>
      </c>
    </row>
    <row r="56" spans="1:29" x14ac:dyDescent="0.3">
      <c r="A56" t="s">
        <v>64</v>
      </c>
    </row>
    <row r="57" spans="1:29" x14ac:dyDescent="0.3">
      <c r="A57" t="s">
        <v>76</v>
      </c>
    </row>
    <row r="58" spans="1:29" x14ac:dyDescent="0.3">
      <c r="A58" t="s">
        <v>78</v>
      </c>
    </row>
    <row r="59" spans="1:29" x14ac:dyDescent="0.3">
      <c r="A59">
        <v>4</v>
      </c>
      <c r="B59" t="s">
        <v>46</v>
      </c>
      <c r="C59" t="s">
        <v>69</v>
      </c>
      <c r="D59" s="39" t="s">
        <v>79</v>
      </c>
      <c r="E59" t="s">
        <v>80</v>
      </c>
      <c r="H59" t="s">
        <v>47</v>
      </c>
      <c r="I59" t="s">
        <v>75</v>
      </c>
    </row>
  </sheetData>
  <mergeCells count="1">
    <mergeCell ref="Y54:AB5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5"/>
  <sheetViews>
    <sheetView topLeftCell="V6" zoomScale="90" zoomScaleNormal="90" workbookViewId="0">
      <selection sqref="A1:AO31"/>
    </sheetView>
  </sheetViews>
  <sheetFormatPr defaultRowHeight="14.4" x14ac:dyDescent="0.3"/>
  <cols>
    <col min="1" max="42" width="4.77734375" customWidth="1"/>
  </cols>
  <sheetData>
    <row r="2" spans="1:33" x14ac:dyDescent="0.3">
      <c r="A2" s="2" t="s">
        <v>0</v>
      </c>
      <c r="B2" s="3" t="s">
        <v>4</v>
      </c>
      <c r="C2" s="2" t="s">
        <v>1</v>
      </c>
    </row>
    <row r="3" spans="1:33" x14ac:dyDescent="0.3">
      <c r="A3" s="2" t="s">
        <v>2</v>
      </c>
      <c r="B3" s="3" t="s">
        <v>5</v>
      </c>
      <c r="C3" s="2" t="s">
        <v>3</v>
      </c>
    </row>
    <row r="4" spans="1:33" x14ac:dyDescent="0.3">
      <c r="J4" s="2">
        <f>MAX(H12)</f>
        <v>2</v>
      </c>
      <c r="K4" s="3" t="s">
        <v>10</v>
      </c>
      <c r="L4" s="2">
        <f>J4+K5</f>
        <v>5</v>
      </c>
      <c r="N4" s="2">
        <f>MAX(L4)</f>
        <v>5</v>
      </c>
      <c r="O4" s="3" t="s">
        <v>8</v>
      </c>
      <c r="P4" s="2">
        <f>N4+O5</f>
        <v>8</v>
      </c>
    </row>
    <row r="5" spans="1:33" x14ac:dyDescent="0.3">
      <c r="A5" t="s">
        <v>82</v>
      </c>
      <c r="J5" s="2">
        <f>L5-K5</f>
        <v>8</v>
      </c>
      <c r="K5" s="3">
        <v>3</v>
      </c>
      <c r="L5" s="2">
        <f>MIN(N5)</f>
        <v>11</v>
      </c>
      <c r="N5" s="2">
        <f>P5-O5</f>
        <v>11</v>
      </c>
      <c r="O5" s="3">
        <v>3</v>
      </c>
      <c r="P5" s="2">
        <f>MIN(W15)</f>
        <v>14</v>
      </c>
    </row>
    <row r="9" spans="1:33" x14ac:dyDescent="0.3">
      <c r="J9" s="2">
        <f>MAX(H12)</f>
        <v>2</v>
      </c>
      <c r="K9" s="28" t="s">
        <v>11</v>
      </c>
      <c r="L9" s="2">
        <f>J9+K10</f>
        <v>14</v>
      </c>
    </row>
    <row r="10" spans="1:33" x14ac:dyDescent="0.3">
      <c r="J10" s="2">
        <f>L10-K10</f>
        <v>2</v>
      </c>
      <c r="K10" s="3">
        <v>12</v>
      </c>
      <c r="L10" s="2">
        <f>MIN(W15)</f>
        <v>14</v>
      </c>
    </row>
    <row r="12" spans="1:33" x14ac:dyDescent="0.3">
      <c r="B12" s="2">
        <v>0</v>
      </c>
      <c r="C12" s="3" t="s">
        <v>6</v>
      </c>
      <c r="D12" s="2">
        <f>B12+C13</f>
        <v>0</v>
      </c>
      <c r="F12" s="2">
        <v>0</v>
      </c>
      <c r="G12" s="28" t="s">
        <v>7</v>
      </c>
      <c r="H12" s="2">
        <f>F12+G13</f>
        <v>2</v>
      </c>
    </row>
    <row r="13" spans="1:33" x14ac:dyDescent="0.3">
      <c r="B13" s="2">
        <f>D13-C13</f>
        <v>0</v>
      </c>
      <c r="C13" s="3">
        <v>0</v>
      </c>
      <c r="D13" s="2">
        <f>MIN(F13)</f>
        <v>0</v>
      </c>
      <c r="F13" s="2">
        <f>H13-G13</f>
        <v>0</v>
      </c>
      <c r="G13" s="3">
        <v>2</v>
      </c>
      <c r="H13" s="2">
        <f>MIN(J5,J10,J16,J21)</f>
        <v>2</v>
      </c>
    </row>
    <row r="14" spans="1:33" x14ac:dyDescent="0.3">
      <c r="W14" s="2">
        <f>MAX(P4,L9,T15)</f>
        <v>14</v>
      </c>
      <c r="X14" s="28" t="s">
        <v>14</v>
      </c>
      <c r="Y14" s="2">
        <f>W14+X15</f>
        <v>18</v>
      </c>
      <c r="AA14" s="2">
        <f>MAX(P20,Y14)</f>
        <v>18</v>
      </c>
      <c r="AB14" s="28" t="s">
        <v>15</v>
      </c>
      <c r="AC14" s="2">
        <f>AA14+AB15</f>
        <v>28</v>
      </c>
      <c r="AE14" s="2">
        <f>MAX(AC14,AA20)</f>
        <v>28</v>
      </c>
      <c r="AF14" s="3" t="s">
        <v>87</v>
      </c>
      <c r="AG14" s="2">
        <f>AE14+AF15</f>
        <v>28</v>
      </c>
    </row>
    <row r="15" spans="1:33" x14ac:dyDescent="0.3">
      <c r="J15" s="2">
        <f>MAX(H12)</f>
        <v>2</v>
      </c>
      <c r="K15" s="3" t="s">
        <v>9</v>
      </c>
      <c r="L15" s="2">
        <f>J15+K16</f>
        <v>5</v>
      </c>
      <c r="N15" s="2">
        <f>MAX(L15)</f>
        <v>5</v>
      </c>
      <c r="O15" s="3" t="s">
        <v>12</v>
      </c>
      <c r="P15" s="2">
        <f>N15+O16</f>
        <v>7</v>
      </c>
      <c r="R15" s="2">
        <f>MAX(P15)</f>
        <v>7</v>
      </c>
      <c r="S15" s="3" t="s">
        <v>13</v>
      </c>
      <c r="T15" s="2">
        <f>R15+S16</f>
        <v>12</v>
      </c>
      <c r="W15" s="2">
        <f>Y15-X15</f>
        <v>14</v>
      </c>
      <c r="X15" s="3">
        <v>4</v>
      </c>
      <c r="Y15" s="2">
        <f>MIN(AA15)</f>
        <v>18</v>
      </c>
      <c r="AA15" s="2">
        <f>AC15-AB15</f>
        <v>18</v>
      </c>
      <c r="AB15" s="3">
        <v>10</v>
      </c>
      <c r="AC15" s="2">
        <f>MIN(AE15)</f>
        <v>28</v>
      </c>
      <c r="AE15" s="2">
        <f>AG15-AF15</f>
        <v>28</v>
      </c>
      <c r="AF15" s="3">
        <v>0</v>
      </c>
      <c r="AG15" s="2">
        <f>AG14</f>
        <v>28</v>
      </c>
    </row>
    <row r="16" spans="1:33" x14ac:dyDescent="0.3">
      <c r="J16" s="2">
        <f>L16-K16</f>
        <v>4</v>
      </c>
      <c r="K16" s="3">
        <v>3</v>
      </c>
      <c r="L16" s="2">
        <f>MIN(N16)</f>
        <v>7</v>
      </c>
      <c r="N16" s="2">
        <f>P16-O16</f>
        <v>7</v>
      </c>
      <c r="O16" s="3">
        <v>2</v>
      </c>
      <c r="P16" s="2">
        <f>MIN(R16)</f>
        <v>9</v>
      </c>
      <c r="R16" s="2">
        <f>T16-S16</f>
        <v>9</v>
      </c>
      <c r="S16" s="3">
        <v>5</v>
      </c>
      <c r="T16" s="2">
        <f>MIN(W15)</f>
        <v>14</v>
      </c>
    </row>
    <row r="20" spans="3:27" x14ac:dyDescent="0.3">
      <c r="J20" s="2">
        <f>MAX(H12)</f>
        <v>2</v>
      </c>
      <c r="K20" s="28" t="s">
        <v>83</v>
      </c>
      <c r="L20" s="2">
        <f>J20+K21</f>
        <v>9</v>
      </c>
      <c r="N20" s="2">
        <f>MAX(L20)</f>
        <v>9</v>
      </c>
      <c r="O20" s="28" t="s">
        <v>84</v>
      </c>
      <c r="P20" s="2">
        <f>N20+O21</f>
        <v>18</v>
      </c>
      <c r="T20" s="2">
        <f>MAX(P20)</f>
        <v>18</v>
      </c>
      <c r="U20" s="3" t="s">
        <v>85</v>
      </c>
      <c r="V20" s="2">
        <f>T20+U21</f>
        <v>21</v>
      </c>
      <c r="Y20" s="2">
        <f>MAX(V20)</f>
        <v>21</v>
      </c>
      <c r="Z20" s="3" t="s">
        <v>86</v>
      </c>
      <c r="AA20" s="2">
        <f>Y20+Z21</f>
        <v>26</v>
      </c>
    </row>
    <row r="21" spans="3:27" x14ac:dyDescent="0.3">
      <c r="J21" s="2">
        <f>L21-K21</f>
        <v>2</v>
      </c>
      <c r="K21" s="3">
        <v>7</v>
      </c>
      <c r="L21" s="2">
        <f>MIN(N21)</f>
        <v>9</v>
      </c>
      <c r="N21" s="2">
        <f>P21-O21</f>
        <v>9</v>
      </c>
      <c r="O21" s="3">
        <v>9</v>
      </c>
      <c r="P21" s="2">
        <f>MIN(AA15,T21)</f>
        <v>18</v>
      </c>
      <c r="T21" s="2">
        <f>V21-U21</f>
        <v>20</v>
      </c>
      <c r="U21" s="3">
        <v>3</v>
      </c>
      <c r="V21" s="2">
        <f>MIN(Y21)</f>
        <v>23</v>
      </c>
      <c r="Y21" s="2">
        <f>AA21-Z21</f>
        <v>23</v>
      </c>
      <c r="Z21" s="3">
        <v>5</v>
      </c>
      <c r="AA21" s="2">
        <f>MIN(AE15)</f>
        <v>28</v>
      </c>
    </row>
    <row r="23" spans="3:27" x14ac:dyDescent="0.3">
      <c r="C23" t="s">
        <v>89</v>
      </c>
    </row>
    <row r="24" spans="3:27" x14ac:dyDescent="0.3">
      <c r="G24" t="s">
        <v>90</v>
      </c>
    </row>
    <row r="25" spans="3:27" x14ac:dyDescent="0.3">
      <c r="G25" t="s">
        <v>91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O4" sqref="O4"/>
    </sheetView>
  </sheetViews>
  <sheetFormatPr defaultRowHeight="14.4" x14ac:dyDescent="0.3"/>
  <cols>
    <col min="1" max="36" width="5.77734375" customWidth="1"/>
  </cols>
  <sheetData>
    <row r="2" spans="1:1" x14ac:dyDescent="0.3">
      <c r="A2" t="s">
        <v>88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AE17" sqref="AE17"/>
    </sheetView>
  </sheetViews>
  <sheetFormatPr defaultRowHeight="14.4" x14ac:dyDescent="0.3"/>
  <cols>
    <col min="1" max="1" width="2.77734375" style="43" customWidth="1"/>
    <col min="2" max="89" width="2.77734375" customWidth="1"/>
  </cols>
  <sheetData>
    <row r="1" spans="1:31" s="43" customFormat="1" x14ac:dyDescent="0.3">
      <c r="B1" s="43">
        <v>1</v>
      </c>
      <c r="C1" s="43">
        <v>2</v>
      </c>
      <c r="D1" s="43">
        <v>3</v>
      </c>
      <c r="E1" s="43">
        <v>4</v>
      </c>
      <c r="F1" s="43">
        <v>5</v>
      </c>
      <c r="G1" s="43">
        <v>6</v>
      </c>
      <c r="H1" s="43">
        <v>7</v>
      </c>
      <c r="I1" s="43">
        <v>8</v>
      </c>
      <c r="J1" s="43">
        <v>9</v>
      </c>
      <c r="K1" s="43">
        <v>10</v>
      </c>
      <c r="L1" s="43">
        <v>11</v>
      </c>
      <c r="M1" s="43">
        <v>12</v>
      </c>
      <c r="N1" s="43">
        <v>13</v>
      </c>
      <c r="O1" s="43">
        <v>14</v>
      </c>
      <c r="P1" s="43">
        <v>15</v>
      </c>
      <c r="Q1" s="43">
        <v>16</v>
      </c>
      <c r="R1" s="43">
        <v>17</v>
      </c>
      <c r="S1" s="43">
        <v>18</v>
      </c>
      <c r="T1" s="43">
        <v>19</v>
      </c>
      <c r="U1" s="43">
        <v>20</v>
      </c>
      <c r="V1" s="43">
        <v>21</v>
      </c>
      <c r="W1" s="43">
        <v>22</v>
      </c>
      <c r="X1" s="43">
        <v>23</v>
      </c>
      <c r="Y1" s="43">
        <v>24</v>
      </c>
      <c r="Z1" s="43">
        <v>25</v>
      </c>
      <c r="AA1" s="43">
        <v>26</v>
      </c>
      <c r="AB1" s="43">
        <v>27</v>
      </c>
      <c r="AC1" s="43">
        <v>28</v>
      </c>
      <c r="AD1" s="43">
        <v>29</v>
      </c>
      <c r="AE1" s="43">
        <v>30</v>
      </c>
    </row>
    <row r="2" spans="1:31" x14ac:dyDescent="0.3">
      <c r="A2" s="44" t="s">
        <v>7</v>
      </c>
      <c r="B2" s="8"/>
      <c r="C2" s="8"/>
    </row>
    <row r="3" spans="1:31" x14ac:dyDescent="0.3">
      <c r="A3" s="44" t="s">
        <v>10</v>
      </c>
      <c r="D3" s="43"/>
      <c r="E3" s="43"/>
      <c r="F3" s="43"/>
    </row>
    <row r="4" spans="1:31" x14ac:dyDescent="0.3">
      <c r="A4" s="44" t="s">
        <v>8</v>
      </c>
      <c r="G4" s="48"/>
      <c r="H4" s="48"/>
      <c r="I4" s="48"/>
    </row>
    <row r="5" spans="1:31" x14ac:dyDescent="0.3">
      <c r="A5" s="44" t="s">
        <v>9</v>
      </c>
      <c r="D5" s="45"/>
      <c r="E5" s="45"/>
      <c r="F5" s="45"/>
    </row>
    <row r="6" spans="1:31" x14ac:dyDescent="0.3">
      <c r="A6" s="44" t="s">
        <v>11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31" x14ac:dyDescent="0.3">
      <c r="A7" s="44" t="s">
        <v>12</v>
      </c>
      <c r="G7" s="49"/>
      <c r="H7" s="49"/>
    </row>
    <row r="8" spans="1:31" x14ac:dyDescent="0.3">
      <c r="A8" s="44" t="s">
        <v>13</v>
      </c>
      <c r="I8" s="51"/>
      <c r="J8" s="51"/>
      <c r="K8" s="51"/>
      <c r="L8" s="51"/>
      <c r="M8" s="51"/>
    </row>
    <row r="9" spans="1:31" x14ac:dyDescent="0.3">
      <c r="A9" s="44" t="s">
        <v>14</v>
      </c>
      <c r="P9" s="52"/>
      <c r="Q9" s="52"/>
      <c r="R9" s="52"/>
      <c r="S9" s="52"/>
    </row>
    <row r="10" spans="1:31" x14ac:dyDescent="0.3">
      <c r="A10" s="44" t="s">
        <v>15</v>
      </c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31" x14ac:dyDescent="0.3">
      <c r="A11" s="44" t="s">
        <v>83</v>
      </c>
      <c r="D11" s="47"/>
      <c r="E11" s="47"/>
      <c r="F11" s="47"/>
      <c r="G11" s="47"/>
      <c r="H11" s="47"/>
      <c r="I11" s="47"/>
      <c r="J11" s="47"/>
    </row>
    <row r="12" spans="1:31" x14ac:dyDescent="0.3">
      <c r="A12" s="44" t="s">
        <v>84</v>
      </c>
      <c r="K12" s="8"/>
      <c r="L12" s="8"/>
      <c r="M12" s="8"/>
      <c r="N12" s="8"/>
      <c r="O12" s="8"/>
      <c r="P12" s="8"/>
      <c r="Q12" s="8"/>
      <c r="R12" s="8"/>
      <c r="S12" s="8"/>
    </row>
    <row r="13" spans="1:31" x14ac:dyDescent="0.3">
      <c r="A13" s="43" t="s">
        <v>85</v>
      </c>
      <c r="T13" s="45"/>
      <c r="U13" s="45"/>
      <c r="V13" s="45"/>
    </row>
    <row r="14" spans="1:31" x14ac:dyDescent="0.3">
      <c r="A14" s="43" t="s">
        <v>86</v>
      </c>
      <c r="W14" s="53"/>
      <c r="X14" s="53"/>
      <c r="Y14" s="53"/>
      <c r="Z14" s="53"/>
      <c r="AA14" s="53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9"/>
  <sheetViews>
    <sheetView tabSelected="1" zoomScale="90" zoomScaleNormal="90" workbookViewId="0">
      <selection activeCell="U22" sqref="U22"/>
    </sheetView>
  </sheetViews>
  <sheetFormatPr defaultRowHeight="14.4" x14ac:dyDescent="0.3"/>
  <cols>
    <col min="1" max="12" width="3.77734375" customWidth="1"/>
    <col min="13" max="13" width="4.5546875" customWidth="1"/>
    <col min="14" max="36" width="3.77734375" customWidth="1"/>
  </cols>
  <sheetData>
    <row r="2" spans="1:33" x14ac:dyDescent="0.3">
      <c r="A2" s="2" t="s">
        <v>0</v>
      </c>
      <c r="B2" s="3" t="s">
        <v>4</v>
      </c>
      <c r="C2" s="2" t="s">
        <v>1</v>
      </c>
    </row>
    <row r="3" spans="1:33" x14ac:dyDescent="0.3">
      <c r="A3" s="2" t="s">
        <v>2</v>
      </c>
      <c r="B3" s="3" t="s">
        <v>5</v>
      </c>
      <c r="C3" s="2" t="s">
        <v>3</v>
      </c>
    </row>
    <row r="4" spans="1:33" x14ac:dyDescent="0.3">
      <c r="J4" s="2">
        <f>MAX(H12)</f>
        <v>2</v>
      </c>
      <c r="K4" s="3" t="s">
        <v>10</v>
      </c>
      <c r="L4" s="2">
        <f>J4+K5</f>
        <v>5</v>
      </c>
      <c r="N4" s="2">
        <f>MAX(L4)</f>
        <v>5</v>
      </c>
      <c r="O4" s="3" t="s">
        <v>8</v>
      </c>
      <c r="P4" s="2">
        <f>N4+O5</f>
        <v>8</v>
      </c>
    </row>
    <row r="5" spans="1:33" x14ac:dyDescent="0.3">
      <c r="A5" t="s">
        <v>82</v>
      </c>
      <c r="J5" s="2">
        <f>L5-K5</f>
        <v>6</v>
      </c>
      <c r="K5" s="3">
        <v>3</v>
      </c>
      <c r="L5" s="2">
        <f>MIN(N5)</f>
        <v>9</v>
      </c>
      <c r="N5" s="2">
        <f>P5-O5</f>
        <v>9</v>
      </c>
      <c r="O5" s="3">
        <v>3</v>
      </c>
      <c r="P5" s="2">
        <f>MIN(W15)</f>
        <v>12</v>
      </c>
      <c r="Y5" s="16" t="s">
        <v>37</v>
      </c>
      <c r="Z5" s="54" t="s">
        <v>48</v>
      </c>
      <c r="AA5" s="54"/>
      <c r="AB5" s="16" t="s">
        <v>39</v>
      </c>
      <c r="AC5" s="16" t="s">
        <v>49</v>
      </c>
      <c r="AD5" s="54" t="s">
        <v>41</v>
      </c>
      <c r="AE5" s="54"/>
    </row>
    <row r="6" spans="1:33" x14ac:dyDescent="0.3">
      <c r="Y6" s="16">
        <v>1</v>
      </c>
      <c r="Z6" s="54" t="s">
        <v>15</v>
      </c>
      <c r="AA6" s="54"/>
      <c r="AB6" s="16">
        <v>2</v>
      </c>
      <c r="AC6" s="16">
        <v>15</v>
      </c>
      <c r="AD6" s="54">
        <f>AB6*AC6</f>
        <v>30</v>
      </c>
      <c r="AE6" s="54"/>
    </row>
    <row r="7" spans="1:33" x14ac:dyDescent="0.3">
      <c r="Y7" s="16">
        <v>2</v>
      </c>
      <c r="Z7" s="54" t="s">
        <v>97</v>
      </c>
      <c r="AA7" s="54"/>
      <c r="AB7" s="16">
        <v>2</v>
      </c>
      <c r="AC7" s="16">
        <v>18</v>
      </c>
      <c r="AD7" s="54">
        <f t="shared" ref="AD7:AD8" si="0">AB7*AC7</f>
        <v>36</v>
      </c>
      <c r="AE7" s="54"/>
    </row>
    <row r="8" spans="1:33" x14ac:dyDescent="0.3">
      <c r="Y8" s="16">
        <v>3</v>
      </c>
      <c r="Z8" s="54" t="s">
        <v>110</v>
      </c>
      <c r="AA8" s="54"/>
      <c r="AB8" s="16">
        <v>1</v>
      </c>
      <c r="AC8" s="16">
        <v>20</v>
      </c>
      <c r="AD8" s="54">
        <f t="shared" si="0"/>
        <v>20</v>
      </c>
      <c r="AE8" s="54"/>
    </row>
    <row r="9" spans="1:33" x14ac:dyDescent="0.3">
      <c r="J9" s="2">
        <f>MAX(H12)</f>
        <v>2</v>
      </c>
      <c r="K9" s="28" t="s">
        <v>11</v>
      </c>
      <c r="L9" s="2">
        <f>J9+K10</f>
        <v>12</v>
      </c>
      <c r="Y9" s="16">
        <v>4</v>
      </c>
      <c r="Z9" s="40" t="s">
        <v>66</v>
      </c>
      <c r="AA9" s="41"/>
      <c r="AB9" s="41"/>
      <c r="AC9" s="42"/>
      <c r="AD9" s="54">
        <f>SUM(AD6:AE8)</f>
        <v>86</v>
      </c>
      <c r="AE9" s="54"/>
    </row>
    <row r="10" spans="1:33" ht="15" thickBot="1" x14ac:dyDescent="0.35">
      <c r="J10" s="2">
        <f>L10-K10</f>
        <v>2</v>
      </c>
      <c r="K10" s="3">
        <v>10</v>
      </c>
      <c r="L10" s="2">
        <f>MIN(W15)</f>
        <v>12</v>
      </c>
    </row>
    <row r="11" spans="1:33" x14ac:dyDescent="0.3">
      <c r="F11" s="55"/>
      <c r="G11" s="56"/>
      <c r="H11" s="57"/>
    </row>
    <row r="12" spans="1:33" x14ac:dyDescent="0.3">
      <c r="B12" s="2">
        <v>0</v>
      </c>
      <c r="C12" s="3" t="s">
        <v>6</v>
      </c>
      <c r="D12" s="2">
        <f>B12+C13</f>
        <v>0</v>
      </c>
      <c r="F12" s="58">
        <v>0</v>
      </c>
      <c r="G12" s="28" t="s">
        <v>7</v>
      </c>
      <c r="H12" s="59">
        <f>F12+G13</f>
        <v>2</v>
      </c>
    </row>
    <row r="13" spans="1:33" ht="15" thickBot="1" x14ac:dyDescent="0.35">
      <c r="B13" s="2">
        <f>D13-C13</f>
        <v>0</v>
      </c>
      <c r="C13" s="3">
        <v>0</v>
      </c>
      <c r="D13" s="2">
        <f>MIN(F13)</f>
        <v>0</v>
      </c>
      <c r="F13" s="58">
        <f>H13-G13</f>
        <v>0</v>
      </c>
      <c r="G13" s="3">
        <v>2</v>
      </c>
      <c r="H13" s="59">
        <f>MIN(J5,J10,J16,J21)</f>
        <v>2</v>
      </c>
    </row>
    <row r="14" spans="1:33" ht="15" thickBot="1" x14ac:dyDescent="0.35">
      <c r="F14" s="60"/>
      <c r="G14" s="61"/>
      <c r="H14" s="62"/>
      <c r="N14" s="55"/>
      <c r="O14" s="56"/>
      <c r="P14" s="57"/>
      <c r="W14" s="2">
        <f>MAX(P4,L9,T15)</f>
        <v>12</v>
      </c>
      <c r="X14" s="28" t="s">
        <v>14</v>
      </c>
      <c r="Y14" s="2">
        <f>W14+X15</f>
        <v>16</v>
      </c>
      <c r="AA14" s="2">
        <f>MAX(P20,Y14)</f>
        <v>16</v>
      </c>
      <c r="AB14" s="28" t="s">
        <v>15</v>
      </c>
      <c r="AC14" s="2">
        <f>AA14+AB15</f>
        <v>23</v>
      </c>
      <c r="AE14" s="2">
        <f>MAX(AC14,AA20)</f>
        <v>23</v>
      </c>
      <c r="AF14" s="3" t="s">
        <v>87</v>
      </c>
      <c r="AG14" s="2">
        <f>AE14+AF15</f>
        <v>23</v>
      </c>
    </row>
    <row r="15" spans="1:33" x14ac:dyDescent="0.3">
      <c r="J15" s="2">
        <f>MAX(H12)</f>
        <v>2</v>
      </c>
      <c r="K15" s="3" t="s">
        <v>9</v>
      </c>
      <c r="L15" s="2">
        <f>J15+K16</f>
        <v>5</v>
      </c>
      <c r="N15" s="58">
        <f>MAX(L15)</f>
        <v>5</v>
      </c>
      <c r="O15" s="3" t="s">
        <v>12</v>
      </c>
      <c r="P15" s="59">
        <f>N15+O16</f>
        <v>7</v>
      </c>
      <c r="R15" s="2">
        <f>MAX(P15)</f>
        <v>7</v>
      </c>
      <c r="S15" s="3" t="s">
        <v>13</v>
      </c>
      <c r="T15" s="2">
        <f>R15+S16</f>
        <v>12</v>
      </c>
      <c r="W15" s="2">
        <f>Y15-X15</f>
        <v>12</v>
      </c>
      <c r="X15" s="3">
        <v>4</v>
      </c>
      <c r="Y15" s="2">
        <f>MIN(AA15)</f>
        <v>16</v>
      </c>
      <c r="AA15" s="2">
        <f>AC15-AB15</f>
        <v>16</v>
      </c>
      <c r="AB15" s="3">
        <v>7</v>
      </c>
      <c r="AC15" s="2">
        <f>MIN(AE15)</f>
        <v>23</v>
      </c>
      <c r="AE15" s="2">
        <f>AG15-AF15</f>
        <v>23</v>
      </c>
      <c r="AF15" s="3">
        <v>0</v>
      </c>
      <c r="AG15" s="2">
        <f>AG14</f>
        <v>23</v>
      </c>
    </row>
    <row r="16" spans="1:33" x14ac:dyDescent="0.3">
      <c r="J16" s="2">
        <f>L16-K16</f>
        <v>2</v>
      </c>
      <c r="K16" s="3">
        <v>3</v>
      </c>
      <c r="L16" s="2">
        <f>MIN(N16)</f>
        <v>5</v>
      </c>
      <c r="N16" s="58">
        <f>P16-O16</f>
        <v>5</v>
      </c>
      <c r="O16" s="3">
        <v>2</v>
      </c>
      <c r="P16" s="59">
        <f>MIN(R16)</f>
        <v>7</v>
      </c>
      <c r="R16" s="2">
        <f>T16-S16</f>
        <v>7</v>
      </c>
      <c r="S16" s="3">
        <v>5</v>
      </c>
      <c r="T16" s="2">
        <f>MIN(W15)</f>
        <v>12</v>
      </c>
    </row>
    <row r="17" spans="1:27" ht="15" thickBot="1" x14ac:dyDescent="0.35">
      <c r="N17" s="60"/>
      <c r="O17" s="61"/>
      <c r="P17" s="62"/>
    </row>
    <row r="20" spans="1:27" x14ac:dyDescent="0.3">
      <c r="J20" s="2">
        <f>MAX(H12)</f>
        <v>2</v>
      </c>
      <c r="K20" s="28" t="s">
        <v>83</v>
      </c>
      <c r="L20" s="2">
        <f>J20+K21</f>
        <v>9</v>
      </c>
      <c r="N20" s="2">
        <f>MAX(L20)</f>
        <v>9</v>
      </c>
      <c r="O20" s="28" t="s">
        <v>84</v>
      </c>
      <c r="P20" s="2">
        <f>N20+O21</f>
        <v>16</v>
      </c>
      <c r="T20" s="2">
        <f>MAX(P20)</f>
        <v>16</v>
      </c>
      <c r="U20" s="3" t="s">
        <v>85</v>
      </c>
      <c r="V20" s="2">
        <f>T20+U21</f>
        <v>18</v>
      </c>
      <c r="Y20" s="2">
        <f>MAX(V20)</f>
        <v>18</v>
      </c>
      <c r="Z20" s="3" t="s">
        <v>86</v>
      </c>
      <c r="AA20" s="2">
        <f>Y20+Z21</f>
        <v>23</v>
      </c>
    </row>
    <row r="21" spans="1:27" x14ac:dyDescent="0.3">
      <c r="J21" s="2">
        <f>L21-K21</f>
        <v>2</v>
      </c>
      <c r="K21" s="3">
        <v>7</v>
      </c>
      <c r="L21" s="2">
        <f>MIN(N21)</f>
        <v>9</v>
      </c>
      <c r="N21" s="2">
        <f>P21-O21</f>
        <v>9</v>
      </c>
      <c r="O21" s="3">
        <v>7</v>
      </c>
      <c r="P21" s="2">
        <f>MIN(AA15,T21)</f>
        <v>16</v>
      </c>
      <c r="T21" s="2">
        <f>V21-U21</f>
        <v>16</v>
      </c>
      <c r="U21" s="3">
        <v>2</v>
      </c>
      <c r="V21" s="2">
        <f>MIN(Y21)</f>
        <v>18</v>
      </c>
      <c r="Y21" s="2">
        <f>AA21-Z21</f>
        <v>18</v>
      </c>
      <c r="Z21" s="3">
        <v>5</v>
      </c>
      <c r="AA21" s="2">
        <f>MIN(AE15)</f>
        <v>23</v>
      </c>
    </row>
    <row r="23" spans="1:27" x14ac:dyDescent="0.3">
      <c r="C23" t="s">
        <v>89</v>
      </c>
    </row>
    <row r="24" spans="1:27" x14ac:dyDescent="0.3">
      <c r="G24" t="s">
        <v>90</v>
      </c>
    </row>
    <row r="25" spans="1:27" x14ac:dyDescent="0.3">
      <c r="G25" t="s">
        <v>91</v>
      </c>
    </row>
    <row r="26" spans="1:27" x14ac:dyDescent="0.3">
      <c r="A26" t="s">
        <v>92</v>
      </c>
    </row>
    <row r="27" spans="1:27" x14ac:dyDescent="0.3">
      <c r="C27" t="s">
        <v>46</v>
      </c>
      <c r="E27" t="s">
        <v>93</v>
      </c>
      <c r="G27" s="50" t="s">
        <v>94</v>
      </c>
      <c r="I27" t="s">
        <v>95</v>
      </c>
      <c r="K27" t="s">
        <v>96</v>
      </c>
      <c r="M27" s="39" t="s">
        <v>98</v>
      </c>
      <c r="O27">
        <f>15</f>
        <v>15</v>
      </c>
    </row>
    <row r="29" spans="1:27" x14ac:dyDescent="0.3">
      <c r="G29" t="s">
        <v>90</v>
      </c>
    </row>
    <row r="30" spans="1:27" x14ac:dyDescent="0.3">
      <c r="G30" t="s">
        <v>91</v>
      </c>
    </row>
    <row r="31" spans="1:27" x14ac:dyDescent="0.3">
      <c r="G31" t="s">
        <v>99</v>
      </c>
    </row>
    <row r="32" spans="1:27" x14ac:dyDescent="0.3">
      <c r="A32" t="s">
        <v>103</v>
      </c>
    </row>
    <row r="33" spans="1:21" x14ac:dyDescent="0.3">
      <c r="C33" t="s">
        <v>46</v>
      </c>
      <c r="E33" t="s">
        <v>93</v>
      </c>
      <c r="G33" s="50" t="s">
        <v>94</v>
      </c>
      <c r="I33" t="s">
        <v>95</v>
      </c>
      <c r="K33" t="s">
        <v>96</v>
      </c>
      <c r="M33" t="s">
        <v>100</v>
      </c>
      <c r="O33" t="s">
        <v>101</v>
      </c>
      <c r="Q33" t="s">
        <v>102</v>
      </c>
    </row>
    <row r="34" spans="1:21" x14ac:dyDescent="0.3">
      <c r="A34" t="s">
        <v>104</v>
      </c>
    </row>
    <row r="35" spans="1:21" x14ac:dyDescent="0.3">
      <c r="D35">
        <v>1</v>
      </c>
      <c r="E35" t="s">
        <v>90</v>
      </c>
    </row>
    <row r="36" spans="1:21" x14ac:dyDescent="0.3">
      <c r="D36">
        <v>2</v>
      </c>
      <c r="E36" t="s">
        <v>91</v>
      </c>
    </row>
    <row r="37" spans="1:21" x14ac:dyDescent="0.3">
      <c r="D37">
        <v>3</v>
      </c>
      <c r="E37" t="s">
        <v>99</v>
      </c>
    </row>
    <row r="38" spans="1:21" x14ac:dyDescent="0.3">
      <c r="D38">
        <v>4</v>
      </c>
      <c r="E38" t="s">
        <v>105</v>
      </c>
    </row>
    <row r="39" spans="1:21" x14ac:dyDescent="0.3">
      <c r="C39" t="s">
        <v>46</v>
      </c>
      <c r="E39" t="s">
        <v>106</v>
      </c>
      <c r="G39" t="s">
        <v>107</v>
      </c>
      <c r="I39" t="s">
        <v>108</v>
      </c>
      <c r="K39" t="s">
        <v>109</v>
      </c>
      <c r="M39" t="s">
        <v>95</v>
      </c>
      <c r="O39" t="s">
        <v>96</v>
      </c>
      <c r="Q39" t="s">
        <v>100</v>
      </c>
      <c r="S39" t="s">
        <v>101</v>
      </c>
      <c r="U39" t="s">
        <v>47</v>
      </c>
    </row>
  </sheetData>
  <mergeCells count="10">
    <mergeCell ref="Z9:AC9"/>
    <mergeCell ref="Z5:AA5"/>
    <mergeCell ref="AD5:AE5"/>
    <mergeCell ref="Z6:AA6"/>
    <mergeCell ref="Z7:AA7"/>
    <mergeCell ref="Z8:AA8"/>
    <mergeCell ref="AD6:AE6"/>
    <mergeCell ref="AD7:AE7"/>
    <mergeCell ref="AD8:AE8"/>
    <mergeCell ref="AD9:A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PERT</vt:lpstr>
      <vt:lpstr>GANTT</vt:lpstr>
      <vt:lpstr>Bai 8</vt:lpstr>
      <vt:lpstr>B9_PDM</vt:lpstr>
      <vt:lpstr>B9_AOA</vt:lpstr>
      <vt:lpstr>B9_GANTT</vt:lpstr>
      <vt:lpstr>B9-RG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Minh Thai</dc:creator>
  <cp:lastModifiedBy>Truong Minh Thai</cp:lastModifiedBy>
  <dcterms:created xsi:type="dcterms:W3CDTF">2020-04-11T07:21:39Z</dcterms:created>
  <dcterms:modified xsi:type="dcterms:W3CDTF">2020-04-25T08:53:23Z</dcterms:modified>
</cp:coreProperties>
</file>