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ashboard\"/>
    </mc:Choice>
  </mc:AlternateContent>
  <xr:revisionPtr revIDLastSave="0" documentId="8_{EB7DFCF8-A7FD-4198-B5FE-A84632297EE0}" xr6:coauthVersionLast="47" xr6:coauthVersionMax="47" xr10:uidLastSave="{00000000-0000-0000-0000-000000000000}"/>
  <bookViews>
    <workbookView xWindow="-120" yWindow="480" windowWidth="29040" windowHeight="14625" tabRatio="26" firstSheet="2" activeTab="2" xr2:uid="{28DD5B76-0634-4F87-BE60-8BFA7EF2E23B}"/>
  </bookViews>
  <sheets>
    <sheet name="B̳ases" sheetId="2" state="hidden" r:id="rId1"/>
    <sheet name="C̳álculos" sheetId="3" state="hidden" r:id="rId2"/>
    <sheet name="D̳ashboard" sheetId="4" r:id="rId3"/>
  </sheets>
  <definedNames>
    <definedName name="SegmentaçãodeDados_Ano">#N/A</definedName>
    <definedName name="SegmentaçãodeDados_Marca">#N/A</definedName>
    <definedName name="SegmentaçãodeDados_Meses__Data_de_Aquisição">#N/A</definedName>
    <definedName name="SegmentaçãodeDados_Tem_Seguro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3" l="1"/>
  <c r="G49" i="3"/>
</calcChain>
</file>

<file path=xl/sharedStrings.xml><?xml version="1.0" encoding="utf-8"?>
<sst xmlns="http://schemas.openxmlformats.org/spreadsheetml/2006/main" count="210" uniqueCount="70">
  <si>
    <t>-</t>
  </si>
  <si>
    <t>ID Cliente</t>
  </si>
  <si>
    <t>Nome</t>
  </si>
  <si>
    <t>Data de Aquisição</t>
  </si>
  <si>
    <t>Cor</t>
  </si>
  <si>
    <t>Marca</t>
  </si>
  <si>
    <t>Modelo</t>
  </si>
  <si>
    <t>Ano</t>
  </si>
  <si>
    <t>Preço</t>
  </si>
  <si>
    <t>Tem Seguro</t>
  </si>
  <si>
    <t>Seguro</t>
  </si>
  <si>
    <t>Total</t>
  </si>
  <si>
    <t>Renata Fonseca</t>
  </si>
  <si>
    <t>Preto</t>
  </si>
  <si>
    <t>Toyota</t>
  </si>
  <si>
    <t>Corolla</t>
  </si>
  <si>
    <t>Sim</t>
  </si>
  <si>
    <t>Camila Martins</t>
  </si>
  <si>
    <t>Azul</t>
  </si>
  <si>
    <t>Jeep</t>
  </si>
  <si>
    <t>Compass</t>
  </si>
  <si>
    <t>Tatiane Ribeiro</t>
  </si>
  <si>
    <t>Nissan</t>
  </si>
  <si>
    <t>Sentra</t>
  </si>
  <si>
    <t>Prata</t>
  </si>
  <si>
    <t>Honda</t>
  </si>
  <si>
    <t>Civic</t>
  </si>
  <si>
    <t>Não</t>
  </si>
  <si>
    <t>Carlos Santos</t>
  </si>
  <si>
    <t>Verde</t>
  </si>
  <si>
    <t>Roberto Nascimento</t>
  </si>
  <si>
    <t>Fiat</t>
  </si>
  <si>
    <t>Argo</t>
  </si>
  <si>
    <t>Beatriz Pires</t>
  </si>
  <si>
    <t>Fábio Macedo</t>
  </si>
  <si>
    <t>Renault</t>
  </si>
  <si>
    <t>Duster</t>
  </si>
  <si>
    <t>Amarelo</t>
  </si>
  <si>
    <t>Fernando Rocha</t>
  </si>
  <si>
    <t>Volkswagen</t>
  </si>
  <si>
    <t>Golf</t>
  </si>
  <si>
    <t>Mariana Ferreira</t>
  </si>
  <si>
    <t>Isabela Teixeira</t>
  </si>
  <si>
    <t>Hyundai</t>
  </si>
  <si>
    <t>HB20</t>
  </si>
  <si>
    <t>Juliana Costa</t>
  </si>
  <si>
    <t>Vermelho</t>
  </si>
  <si>
    <t>Vanessa Lopes</t>
  </si>
  <si>
    <t>Larissa Pinto</t>
  </si>
  <si>
    <t>Patrícia Mendes</t>
  </si>
  <si>
    <t>Paulo Lima</t>
  </si>
  <si>
    <t>Sabrina Cardoso</t>
  </si>
  <si>
    <t>Chevrolet</t>
  </si>
  <si>
    <t>Onix</t>
  </si>
  <si>
    <t>Alexandre Leite</t>
  </si>
  <si>
    <t>Bruno Carvalho</t>
  </si>
  <si>
    <t>Gabriel Batista</t>
  </si>
  <si>
    <t>Natália Mendes</t>
  </si>
  <si>
    <t>Branco</t>
  </si>
  <si>
    <t>Pergunta 1: Qual faturamento total de vendas ?</t>
  </si>
  <si>
    <t>Pergunta? Qual foi o ano de veiculo que foi mais vendido ?</t>
  </si>
  <si>
    <t>Pergunta 2: Qual faturamentto total de vendas com seguro ?</t>
  </si>
  <si>
    <t>Rótulos de Linha</t>
  </si>
  <si>
    <t>Total Geral</t>
  </si>
  <si>
    <t>Soma de Total</t>
  </si>
  <si>
    <t>Rótulos de Coluna</t>
  </si>
  <si>
    <t>(Tudo)</t>
  </si>
  <si>
    <t>CONCESSIONÁRIA SLIM CAR</t>
  </si>
  <si>
    <t xml:space="preserve"> </t>
  </si>
  <si>
    <t>SLIMCAR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</si>
</sst>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  <charset val="1"/>
    </font>
    <font>
      <u/>
      <sz val="11"/>
      <color theme="1"/>
      <name val="Aptos Narrow"/>
      <family val="2"/>
      <scheme val="minor"/>
    </font>
    <font>
      <b/>
      <sz val="16"/>
      <color rgb="FF00B0F0"/>
      <name val="Segoe UI"/>
      <family val="2"/>
    </font>
    <font>
      <sz val="11"/>
      <color theme="1"/>
      <name val="Aptos Narrow"/>
      <family val="2"/>
      <scheme val="minor"/>
    </font>
    <font>
      <i/>
      <sz val="20"/>
      <color theme="3" tint="9.9978637043366805E-2"/>
      <name val="MV Boli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7" fontId="1" fillId="0" borderId="1" xfId="0" applyNumberFormat="1" applyFont="1" applyBorder="1" applyAlignment="1">
      <alignment horizontal="center" vertical="top"/>
    </xf>
    <xf numFmtId="7" fontId="0" fillId="0" borderId="0" xfId="0" applyNumberFormat="1"/>
    <xf numFmtId="0" fontId="0" fillId="2" borderId="0" xfId="0" applyFill="1"/>
    <xf numFmtId="0" fontId="3" fillId="0" borderId="2" xfId="0" applyFont="1" applyBorder="1" applyAlignment="1">
      <alignment horizontal="left"/>
    </xf>
    <xf numFmtId="0" fontId="0" fillId="3" borderId="0" xfId="0" applyFill="1"/>
    <xf numFmtId="44" fontId="0" fillId="0" borderId="0" xfId="0" applyNumberFormat="1"/>
    <xf numFmtId="0" fontId="0" fillId="0" borderId="0" xfId="0" applyNumberFormat="1"/>
    <xf numFmtId="44" fontId="0" fillId="0" borderId="0" xfId="1" applyFont="1"/>
    <xf numFmtId="0" fontId="5" fillId="2" borderId="0" xfId="0" applyFont="1" applyFill="1"/>
  </cellXfs>
  <cellStyles count="2">
    <cellStyle name="Moeda" xfId="1" builtinId="4"/>
    <cellStyle name="Normal" xfId="0" builtinId="0"/>
  </cellStyles>
  <dxfs count="43"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3" tint="0.49998474074526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name val="Segoe UI"/>
        <family val="2"/>
        <scheme val="none"/>
      </font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numFmt numFmtId="164" formatCode="&quot;R$&quot;\ #,##0.00"/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1" formatCode="&quot;R$&quot;\ #,##0.00;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4" xr9:uid="{C119B219-F3A0-4018-A9CA-4F19B6EC02D2}">
      <tableStyleElement type="wholeTable" dxfId="28"/>
      <tableStyleElement type="headerRow" dxfId="27"/>
    </tableStyle>
    <tableStyle name="PADRÃO" pivot="0" table="0" count="10" xr9:uid="{7CDEA84C-E39A-45CC-8C73-BDDCC57FAF07}">
      <tableStyleElement type="wholeTable" dxfId="26"/>
      <tableStyleElement type="headerRow" dxfId="25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4" tint="0.79998168889431442"/>
            </patternFill>
          </fill>
        </dxf>
        <dxf>
          <fill>
            <patternFill>
              <bgColor theme="4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PADRÃ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[Base_Desafiod_Dashboard.xlsx]C̳álculos!Tabela dinâmica1</c:name>
    <c:fmtId val="1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>
                <a:tint val="44000"/>
              </a:schemeClr>
            </a:solidFill>
            <a:ln w="9525">
              <a:solidFill>
                <a:schemeClr val="accent1">
                  <a:tint val="44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1">
                <a:tint val="58000"/>
              </a:schemeClr>
            </a:solidFill>
            <a:ln w="9525">
              <a:solidFill>
                <a:schemeClr val="accent1">
                  <a:tint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1">
                <a:tint val="72000"/>
              </a:schemeClr>
            </a:solidFill>
            <a:ln w="9525">
              <a:solidFill>
                <a:schemeClr val="accent1">
                  <a:tint val="72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tint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shade val="86000"/>
              </a:schemeClr>
            </a:solidFill>
            <a:ln w="9525">
              <a:solidFill>
                <a:schemeClr val="accent1">
                  <a:shade val="8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shade val="72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dot"/>
          <c:size val="6"/>
          <c:spPr>
            <a:solidFill>
              <a:schemeClr val="accent1">
                <a:shade val="58000"/>
              </a:schemeClr>
            </a:solidFill>
            <a:ln w="9525">
              <a:solidFill>
                <a:schemeClr val="accent1">
                  <a:shade val="58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dash"/>
          <c:size val="6"/>
          <c:spPr>
            <a:solidFill>
              <a:schemeClr val="accent1">
                <a:shade val="44000"/>
              </a:schemeClr>
            </a:solidFill>
            <a:ln w="9525">
              <a:solidFill>
                <a:schemeClr val="accent1">
                  <a:shade val="44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shade val="86000"/>
            </a:schemeClr>
          </a:solidFill>
          <a:ln>
            <a:noFill/>
          </a:ln>
          <a:effectLst/>
        </c:spPr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shade val="72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>
              <a:shade val="86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876132680875747"/>
          <c:y val="1.4789252190855673E-2"/>
          <c:w val="0.82038785440720696"/>
          <c:h val="0.944153695601613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C̳álculos!$D$12:$D$13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C̳álculos!$D$14:$D$23</c:f>
              <c:numCache>
                <c:formatCode>"R$"\ #,##0.00</c:formatCode>
                <c:ptCount val="9"/>
                <c:pt idx="0">
                  <c:v>110450</c:v>
                </c:pt>
                <c:pt idx="8">
                  <c:v>85450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981-8600-B1B1AB343C01}"/>
            </c:ext>
          </c:extLst>
        </c:ser>
        <c:ser>
          <c:idx val="1"/>
          <c:order val="1"/>
          <c:tx>
            <c:strRef>
              <c:f>C̳álculos!$E$12:$E$13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C̳álculos!$E$14:$E$23</c:f>
              <c:numCache>
                <c:formatCode>"R$"\ #,##0.00</c:formatCode>
                <c:ptCount val="9"/>
                <c:pt idx="3">
                  <c:v>120000</c:v>
                </c:pt>
                <c:pt idx="4">
                  <c:v>72450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B71B-4981-8600-B1B1AB343C01}"/>
            </c:ext>
          </c:extLst>
        </c:ser>
        <c:ser>
          <c:idx val="2"/>
          <c:order val="2"/>
          <c:tx>
            <c:strRef>
              <c:f>C̳álculos!$F$12:$F$13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C̳álculos!$F$14:$F$23</c:f>
              <c:numCache>
                <c:formatCode>"R$"\ #,##0.00</c:formatCode>
                <c:ptCount val="9"/>
                <c:pt idx="3">
                  <c:v>225450</c:v>
                </c:pt>
                <c:pt idx="4">
                  <c:v>100450</c:v>
                </c:pt>
                <c:pt idx="5">
                  <c:v>99450</c:v>
                </c:pt>
                <c:pt idx="7">
                  <c:v>100000</c:v>
                </c:pt>
                <c:pt idx="8">
                  <c:v>163900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4-B71B-4981-8600-B1B1AB343C01}"/>
            </c:ext>
          </c:extLst>
        </c:ser>
        <c:ser>
          <c:idx val="3"/>
          <c:order val="3"/>
          <c:tx>
            <c:strRef>
              <c:f>C̳álculos!$G$12:$G$13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C̳álculos!$G$14:$G$23</c:f>
              <c:numCache>
                <c:formatCode>"R$"\ #,##0.00</c:formatCode>
                <c:ptCount val="9"/>
                <c:pt idx="4">
                  <c:v>87000</c:v>
                </c:pt>
                <c:pt idx="8">
                  <c:v>120450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5-B71B-4981-8600-B1B1AB343C01}"/>
            </c:ext>
          </c:extLst>
        </c:ser>
        <c:ser>
          <c:idx val="4"/>
          <c:order val="4"/>
          <c:tx>
            <c:strRef>
              <c:f>C̳álculos!$H$12:$H$13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C̳álculos!$H$14:$H$23</c:f>
              <c:numCache>
                <c:formatCode>"R$"\ #,##0.00</c:formatCode>
                <c:ptCount val="9"/>
                <c:pt idx="2">
                  <c:v>87450</c:v>
                </c:pt>
                <c:pt idx="4">
                  <c:v>197900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B71B-4981-8600-B1B1AB343C01}"/>
            </c:ext>
          </c:extLst>
        </c:ser>
        <c:ser>
          <c:idx val="5"/>
          <c:order val="5"/>
          <c:tx>
            <c:strRef>
              <c:f>C̳álculos!$I$12:$I$13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C̳álculos!$I$14:$I$23</c:f>
              <c:numCache>
                <c:formatCode>"R$"\ #,##0.00</c:formatCode>
                <c:ptCount val="9"/>
                <c:pt idx="0">
                  <c:v>95000</c:v>
                </c:pt>
                <c:pt idx="1">
                  <c:v>130000</c:v>
                </c:pt>
                <c:pt idx="8">
                  <c:v>190450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7-B71B-4981-8600-B1B1AB343C01}"/>
            </c:ext>
          </c:extLst>
        </c:ser>
        <c:ser>
          <c:idx val="6"/>
          <c:order val="6"/>
          <c:tx>
            <c:strRef>
              <c:f>C̳álculos!$J$12:$J$13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C̳álculos!$J$14:$J$23</c:f>
              <c:numCache>
                <c:formatCode>"R$"\ #,##0.00</c:formatCode>
                <c:ptCount val="9"/>
                <c:pt idx="5">
                  <c:v>120450</c:v>
                </c:pt>
                <c:pt idx="8">
                  <c:v>150450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8-B71B-4981-8600-B1B1AB343C01}"/>
            </c:ext>
          </c:extLst>
        </c:ser>
        <c:ser>
          <c:idx val="7"/>
          <c:order val="7"/>
          <c:tx>
            <c:strRef>
              <c:f>C̳álculos!$K$12:$K$13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C̳álculos!$K$14:$K$23</c:f>
              <c:numCache>
                <c:formatCode>"R$"\ #,##0.00</c:formatCode>
                <c:ptCount val="9"/>
                <c:pt idx="2">
                  <c:v>87000</c:v>
                </c:pt>
                <c:pt idx="4">
                  <c:v>100450</c:v>
                </c:pt>
                <c:pt idx="6">
                  <c:v>100000</c:v>
                </c:pt>
                <c:pt idx="7">
                  <c:v>130450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B71B-4981-8600-B1B1AB343C01}"/>
            </c:ext>
          </c:extLst>
        </c:ser>
        <c:ser>
          <c:idx val="8"/>
          <c:order val="8"/>
          <c:tx>
            <c:strRef>
              <c:f>C̳álculos!$L$12:$L$13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C̳álculos!$C$14:$C$23</c:f>
              <c:strCache>
                <c:ptCount val="9"/>
                <c:pt idx="0">
                  <c:v>Argo</c:v>
                </c:pt>
                <c:pt idx="1">
                  <c:v>Civic</c:v>
                </c:pt>
                <c:pt idx="2">
                  <c:v>Compass</c:v>
                </c:pt>
                <c:pt idx="3">
                  <c:v>Corolla</c:v>
                </c:pt>
                <c:pt idx="4">
                  <c:v>Duster</c:v>
                </c:pt>
                <c:pt idx="5">
                  <c:v>Golf</c:v>
                </c:pt>
                <c:pt idx="6">
                  <c:v>HB20</c:v>
                </c:pt>
                <c:pt idx="7">
                  <c:v>Onix</c:v>
                </c:pt>
                <c:pt idx="8">
                  <c:v>Sentra</c:v>
                </c:pt>
              </c:strCache>
            </c:strRef>
          </c:cat>
          <c:val>
            <c:numRef>
              <c:f>C̳álculos!$L$14:$L$23</c:f>
              <c:numCache>
                <c:formatCode>"R$"\ #,##0.00</c:formatCode>
                <c:ptCount val="9"/>
                <c:pt idx="3">
                  <c:v>72000</c:v>
                </c:pt>
                <c:pt idx="6">
                  <c:v>99000</c:v>
                </c:pt>
                <c:pt idx="7">
                  <c:v>99450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B71B-4981-8600-B1B1AB343C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89100240"/>
        <c:axId val="789094480"/>
      </c:barChart>
      <c:catAx>
        <c:axId val="7891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094480"/>
        <c:crosses val="autoZero"/>
        <c:auto val="1"/>
        <c:lblAlgn val="ctr"/>
        <c:lblOffset val="100"/>
        <c:noMultiLvlLbl val="0"/>
      </c:catAx>
      <c:valAx>
        <c:axId val="7890944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7891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3935</xdr:rowOff>
    </xdr:from>
    <xdr:to>
      <xdr:col>0</xdr:col>
      <xdr:colOff>1793677</xdr:colOff>
      <xdr:row>37</xdr:row>
      <xdr:rowOff>13518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C91EEDF-A093-C71F-DCE4-E62E95E6C147}"/>
            </a:ext>
          </a:extLst>
        </xdr:cNvPr>
        <xdr:cNvGrpSpPr/>
      </xdr:nvGrpSpPr>
      <xdr:grpSpPr>
        <a:xfrm>
          <a:off x="1" y="489710"/>
          <a:ext cx="1793676" cy="6105583"/>
          <a:chOff x="1" y="1105522"/>
          <a:chExt cx="1793676" cy="6105583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Tem Seguro">
                <a:extLst>
                  <a:ext uri="{FF2B5EF4-FFF2-40B4-BE49-F238E27FC236}">
                    <a16:creationId xmlns:a16="http://schemas.microsoft.com/office/drawing/2014/main" id="{72969BAB-591D-436E-A560-E95B3115DD4A}"/>
                  </a:ext>
                </a:extLst>
              </xdr:cNvPr>
              <xdr:cNvGraphicFramePr/>
            </xdr:nvGraphicFramePr>
            <xdr:xfrm>
              <a:off x="1" y="6286498"/>
              <a:ext cx="1792940" cy="924607"/>
            </xdr:xfrm>
            <a:graphic>
              <a:graphicData uri="http://schemas.microsoft.com/office/drawing/2010/slicer">
                <sle:slicer xmlns:sle="http://schemas.microsoft.com/office/drawing/2010/slicer" name="Tem Segur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" y="5670686"/>
                <a:ext cx="1792940" cy="92460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Meses">
                <a:extLst>
                  <a:ext uri="{FF2B5EF4-FFF2-40B4-BE49-F238E27FC236}">
                    <a16:creationId xmlns:a16="http://schemas.microsoft.com/office/drawing/2014/main" id="{2CEE99CF-26C2-451F-99C5-F828C6F9923D}"/>
                  </a:ext>
                </a:extLst>
              </xdr:cNvPr>
              <xdr:cNvGraphicFramePr/>
            </xdr:nvGraphicFramePr>
            <xdr:xfrm>
              <a:off x="29903" y="2827993"/>
              <a:ext cx="1763038" cy="2029756"/>
            </xdr:xfrm>
            <a:graphic>
              <a:graphicData uri="http://schemas.microsoft.com/office/drawing/2010/slicer">
                <sle:slicer xmlns:sle="http://schemas.microsoft.com/office/drawing/2010/slicer" name="Mese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9903" y="2212181"/>
                <a:ext cx="1763038" cy="202975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Ano">
                <a:extLst>
                  <a:ext uri="{FF2B5EF4-FFF2-40B4-BE49-F238E27FC236}">
                    <a16:creationId xmlns:a16="http://schemas.microsoft.com/office/drawing/2014/main" id="{98599D63-B625-4C1A-A32D-1AB45244CF23}"/>
                  </a:ext>
                </a:extLst>
              </xdr:cNvPr>
              <xdr:cNvGraphicFramePr/>
            </xdr:nvGraphicFramePr>
            <xdr:xfrm>
              <a:off x="11389" y="4857749"/>
              <a:ext cx="1781552" cy="1440656"/>
            </xdr:xfrm>
            <a:graphic>
              <a:graphicData uri="http://schemas.microsoft.com/office/drawing/2010/slicer">
                <sle:slicer xmlns:sle="http://schemas.microsoft.com/office/drawing/2010/slicer" name="An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389" y="4241937"/>
                <a:ext cx="1781552" cy="144065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Marca">
                <a:extLst>
                  <a:ext uri="{FF2B5EF4-FFF2-40B4-BE49-F238E27FC236}">
                    <a16:creationId xmlns:a16="http://schemas.microsoft.com/office/drawing/2014/main" id="{27DF78D3-ACAC-47C2-8AA7-4AF2031D715E}"/>
                  </a:ext>
                </a:extLst>
              </xdr:cNvPr>
              <xdr:cNvGraphicFramePr/>
            </xdr:nvGraphicFramePr>
            <xdr:xfrm>
              <a:off x="8282" y="1105522"/>
              <a:ext cx="1785395" cy="1705906"/>
            </xdr:xfrm>
            <a:graphic>
              <a:graphicData uri="http://schemas.microsoft.com/office/drawing/2010/slicer">
                <sle:slicer xmlns:sle="http://schemas.microsoft.com/office/drawing/2010/slicer" name="Marc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282" y="489710"/>
                <a:ext cx="1785395" cy="170590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1796870</xdr:colOff>
      <xdr:row>12</xdr:row>
      <xdr:rowOff>124239</xdr:rowOff>
    </xdr:from>
    <xdr:to>
      <xdr:col>16</xdr:col>
      <xdr:colOff>397567</xdr:colOff>
      <xdr:row>35</xdr:row>
      <xdr:rowOff>141353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CCD7F7-45A3-4440-BEE8-957FAA51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7247</xdr:colOff>
      <xdr:row>4</xdr:row>
      <xdr:rowOff>154781</xdr:rowOff>
    </xdr:from>
    <xdr:to>
      <xdr:col>7</xdr:col>
      <xdr:colOff>388247</xdr:colOff>
      <xdr:row>12</xdr:row>
      <xdr:rowOff>83344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52683B2-F2DD-5212-4342-E0E7E2C81E33}"/>
            </a:ext>
          </a:extLst>
        </xdr:cNvPr>
        <xdr:cNvGrpSpPr/>
      </xdr:nvGrpSpPr>
      <xdr:grpSpPr>
        <a:xfrm>
          <a:off x="1807472" y="488156"/>
          <a:ext cx="3667125" cy="1414463"/>
          <a:chOff x="2071687" y="1345406"/>
          <a:chExt cx="3655219" cy="1452563"/>
        </a:xfrm>
        <a:solidFill>
          <a:schemeClr val="tx2">
            <a:lumMod val="50000"/>
            <a:lumOff val="50000"/>
          </a:schemeClr>
        </a:solidFill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CD3A3E1-D51C-991B-B07E-03E525D53800}"/>
              </a:ext>
            </a:extLst>
          </xdr:cNvPr>
          <xdr:cNvSpPr/>
        </xdr:nvSpPr>
        <xdr:spPr>
          <a:xfrm>
            <a:off x="2071687" y="1345406"/>
            <a:ext cx="3655219" cy="1452563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2"/>
              </a:solidFill>
            </a:endParaRPr>
          </a:p>
        </xdr:txBody>
      </xdr:sp>
      <xdr:sp macro="" textlink="C̳álculos!L38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806359F-9261-4573-B3BC-2AE9776465DD}"/>
              </a:ext>
            </a:extLst>
          </xdr:cNvPr>
          <xdr:cNvSpPr/>
        </xdr:nvSpPr>
        <xdr:spPr>
          <a:xfrm>
            <a:off x="2262189" y="1476374"/>
            <a:ext cx="3309936" cy="1190625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13BD843-853D-4F27-8402-18E14F684E06}" type="TxLink">
              <a:rPr lang="en-US" sz="2000" b="1" i="0" u="none" strike="noStrike">
                <a:solidFill>
                  <a:schemeClr val="bg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R$ 2.945.100,00 </a:t>
            </a:fld>
            <a:endParaRPr lang="pt-BR" sz="3600" b="1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447675</xdr:colOff>
      <xdr:row>5</xdr:row>
      <xdr:rowOff>28575</xdr:rowOff>
    </xdr:from>
    <xdr:to>
      <xdr:col>14</xdr:col>
      <xdr:colOff>85725</xdr:colOff>
      <xdr:row>6</xdr:row>
      <xdr:rowOff>114300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10DA3CCB-AC8E-164B-BFAB-53D88C4F8873}"/>
            </a:ext>
          </a:extLst>
        </xdr:cNvPr>
        <xdr:cNvSpPr/>
      </xdr:nvSpPr>
      <xdr:spPr>
        <a:xfrm>
          <a:off x="6143625" y="514350"/>
          <a:ext cx="31242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Periodo de apuração:  08/04/2024 até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21/02/2025</a:t>
          </a:r>
        </a:p>
        <a:p>
          <a:pPr algn="l"/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37.840125000002" createdVersion="8" refreshedVersion="8" minRefreshableVersion="3" recordCount="295" xr:uid="{D7A059BD-07BD-4BCE-9629-ACB6DA104716}">
  <cacheSource type="worksheet">
    <worksheetSource name="Tabela1"/>
  </cacheSource>
  <cacheFields count="14">
    <cacheField name="ID Cliente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Nome" numFmtId="0">
      <sharedItems containsBlank="1" count="21">
        <s v="Renata Fonseca"/>
        <s v="Camila Martins"/>
        <s v="Tatiane Ribeiro"/>
        <s v="Carlos Santos"/>
        <s v="Roberto Nascimento"/>
        <s v="Beatriz Pires"/>
        <s v="Fábio Macedo"/>
        <s v="Fernando Rocha"/>
        <s v="Mariana Ferreira"/>
        <s v="Isabela Teixeira"/>
        <s v="Juliana Costa"/>
        <s v="Vanessa Lopes"/>
        <s v="Larissa Pinto"/>
        <s v="Patrícia Mendes"/>
        <s v="Paulo Lima"/>
        <s v="Sabrina Cardoso"/>
        <s v="Alexandre Leite"/>
        <s v="Bruno Carvalho"/>
        <s v="Gabriel Batista"/>
        <s v="Natália Mendes"/>
        <m/>
      </sharedItems>
    </cacheField>
    <cacheField name="Data de Aquisição" numFmtId="14">
      <sharedItems containsNonDate="0" containsDate="1" containsString="0" containsBlank="1" minDate="2024-04-08T00:00:00" maxDate="2025-02-22T00:00:00" count="29">
        <d v="2024-06-22T00:00:00"/>
        <d v="2024-12-05T00:00:00"/>
        <d v="2025-01-17T00:00:00"/>
        <d v="2024-05-08T00:00:00"/>
        <d v="2024-11-09T00:00:00"/>
        <d v="2024-04-08T00:00:00"/>
        <d v="2024-10-15T00:00:00"/>
        <d v="2024-04-28T00:00:00"/>
        <d v="2024-10-24T00:00:00"/>
        <d v="2024-11-03T00:00:00"/>
        <d v="2025-01-24T00:00:00"/>
        <d v="2024-09-22T00:00:00"/>
        <d v="2024-11-18T00:00:00"/>
        <d v="2024-10-19T00:00:00"/>
        <d v="2024-06-08T00:00:00"/>
        <d v="2024-04-12T00:00:00"/>
        <d v="2024-12-24T00:00:00"/>
        <d v="2024-09-04T00:00:00"/>
        <d v="2024-05-26T00:00:00"/>
        <d v="2024-04-14T00:00:00"/>
        <d v="2024-05-10T00:00:00"/>
        <d v="2024-04-21T00:00:00"/>
        <d v="2024-10-05T00:00:00"/>
        <d v="2024-09-25T00:00:00"/>
        <d v="2024-12-19T00:00:00"/>
        <d v="2025-02-21T00:00:00"/>
        <d v="2025-02-07T00:00:00"/>
        <d v="2024-10-23T00:00:00"/>
        <m/>
      </sharedItems>
      <fieldGroup par="13"/>
    </cacheField>
    <cacheField name="Cor" numFmtId="0">
      <sharedItems containsBlank="1"/>
    </cacheField>
    <cacheField name="Marca" numFmtId="0">
      <sharedItems containsBlank="1" count="10">
        <s v="Toyota"/>
        <s v="Jeep"/>
        <s v="Nissan"/>
        <s v="Honda"/>
        <s v="Fiat"/>
        <s v="Renault"/>
        <s v="Volkswagen"/>
        <s v="Hyundai"/>
        <s v="Chevrolet"/>
        <m/>
      </sharedItems>
    </cacheField>
    <cacheField name="Modelo" numFmtId="0">
      <sharedItems containsBlank="1" count="10">
        <s v="Corolla"/>
        <s v="Compass"/>
        <s v="Sentra"/>
        <s v="Civic"/>
        <s v="Argo"/>
        <s v="Duster"/>
        <s v="Golf"/>
        <s v="HB20"/>
        <s v="Onix"/>
        <m/>
      </sharedItems>
    </cacheField>
    <cacheField name="Ano" numFmtId="0">
      <sharedItems containsString="0" containsBlank="1" containsNumber="1" containsInteger="1" minValue="2015" maxValue="2024" count="10">
        <n v="2017"/>
        <n v="2020"/>
        <n v="2015"/>
        <n v="2021"/>
        <n v="2023"/>
        <n v="2018"/>
        <n v="2024"/>
        <n v="2016"/>
        <n v="2022"/>
        <m/>
      </sharedItems>
    </cacheField>
    <cacheField name="Preço" numFmtId="43">
      <sharedItems containsString="0" containsBlank="1" containsNumber="1" containsInteger="1" minValue="72000" maxValue="130000"/>
    </cacheField>
    <cacheField name="Tem Seguro" numFmtId="0">
      <sharedItems containsBlank="1" count="3">
        <s v="Sim"/>
        <s v="Não"/>
        <m/>
      </sharedItems>
    </cacheField>
    <cacheField name="Seguro" numFmtId="43">
      <sharedItems containsBlank="1" containsMixedTypes="1" containsNumber="1" containsInteger="1" minValue="450" maxValue="450"/>
    </cacheField>
    <cacheField name="Total" numFmtId="43">
      <sharedItems containsString="0" containsBlank="1" containsNumber="1" containsInteger="1" minValue="72000" maxValue="130450" count="18">
        <n v="130450"/>
        <n v="87450"/>
        <n v="85450"/>
        <n v="130000"/>
        <n v="95450"/>
        <n v="95000"/>
        <n v="87000"/>
        <n v="100450"/>
        <n v="99450"/>
        <n v="120450"/>
        <n v="72000"/>
        <n v="100000"/>
        <n v="120000"/>
        <n v="110450"/>
        <n v="72450"/>
        <n v="78450"/>
        <n v="99000"/>
        <m/>
      </sharedItems>
    </cacheField>
    <cacheField name="Meses (Data de Aquisição)" numFmtId="0" databaseField="0">
      <fieldGroup base="2">
        <rangePr groupBy="months" startDate="2024-04-08T00:00:00" endDate="2025-02-22T00:00:00"/>
        <groupItems count="14">
          <s v="&lt;08/04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02/2025"/>
        </groupItems>
      </fieldGroup>
    </cacheField>
    <cacheField name="Trimestres (Data de Aquisição)" numFmtId="0" databaseField="0">
      <fieldGroup base="2">
        <rangePr groupBy="quarters" startDate="2024-04-08T00:00:00" endDate="2025-02-22T00:00:00"/>
        <groupItems count="6">
          <s v="&lt;08/04/2024"/>
          <s v="Trim1"/>
          <s v="Trim2"/>
          <s v="Trim3"/>
          <s v="Trim4"/>
          <s v="&gt;22/02/2025"/>
        </groupItems>
      </fieldGroup>
    </cacheField>
    <cacheField name="Anos (Data de Aquisição)" numFmtId="0" databaseField="0">
      <fieldGroup base="2">
        <rangePr groupBy="years" startDate="2024-04-08T00:00:00" endDate="2025-02-22T00:00:00"/>
        <groupItems count="4">
          <s v="&lt;08/04/2024"/>
          <s v="2024"/>
          <s v="2025"/>
          <s v="&gt;22/02/2025"/>
        </groupItems>
      </fieldGroup>
    </cacheField>
  </cacheFields>
  <extLst>
    <ext xmlns:x14="http://schemas.microsoft.com/office/spreadsheetml/2009/9/main" uri="{725AE2AE-9491-48be-B2B4-4EB974FC3084}">
      <x14:pivotCacheDefinition pivotCacheId="6337037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s v="Preto"/>
    <x v="0"/>
    <x v="0"/>
    <x v="0"/>
    <n v="130000"/>
    <x v="0"/>
    <n v="450"/>
    <x v="0"/>
  </r>
  <r>
    <x v="1"/>
    <x v="1"/>
    <x v="1"/>
    <s v="Azul"/>
    <x v="1"/>
    <x v="1"/>
    <x v="1"/>
    <n v="87000"/>
    <x v="0"/>
    <n v="450"/>
    <x v="1"/>
  </r>
  <r>
    <x v="2"/>
    <x v="2"/>
    <x v="2"/>
    <s v="Preto"/>
    <x v="2"/>
    <x v="2"/>
    <x v="2"/>
    <n v="85000"/>
    <x v="0"/>
    <n v="450"/>
    <x v="2"/>
  </r>
  <r>
    <x v="3"/>
    <x v="0"/>
    <x v="3"/>
    <s v="Prata"/>
    <x v="3"/>
    <x v="3"/>
    <x v="3"/>
    <n v="130000"/>
    <x v="1"/>
    <s v="-"/>
    <x v="3"/>
  </r>
  <r>
    <x v="4"/>
    <x v="3"/>
    <x v="4"/>
    <s v="Verde"/>
    <x v="2"/>
    <x v="2"/>
    <x v="3"/>
    <n v="95000"/>
    <x v="0"/>
    <n v="450"/>
    <x v="4"/>
  </r>
  <r>
    <x v="5"/>
    <x v="4"/>
    <x v="5"/>
    <s v="Preto"/>
    <x v="4"/>
    <x v="4"/>
    <x v="3"/>
    <n v="95000"/>
    <x v="1"/>
    <s v="-"/>
    <x v="5"/>
  </r>
  <r>
    <x v="6"/>
    <x v="5"/>
    <x v="6"/>
    <s v="Verde"/>
    <x v="1"/>
    <x v="1"/>
    <x v="4"/>
    <n v="87000"/>
    <x v="1"/>
    <s v="-"/>
    <x v="6"/>
  </r>
  <r>
    <x v="7"/>
    <x v="6"/>
    <x v="7"/>
    <s v="Prata"/>
    <x v="5"/>
    <x v="5"/>
    <x v="0"/>
    <n v="100000"/>
    <x v="0"/>
    <n v="450"/>
    <x v="7"/>
  </r>
  <r>
    <x v="8"/>
    <x v="6"/>
    <x v="8"/>
    <s v="Preto"/>
    <x v="2"/>
    <x v="2"/>
    <x v="0"/>
    <n v="85000"/>
    <x v="0"/>
    <n v="450"/>
    <x v="2"/>
  </r>
  <r>
    <x v="9"/>
    <x v="3"/>
    <x v="9"/>
    <s v="Amarelo"/>
    <x v="5"/>
    <x v="5"/>
    <x v="4"/>
    <n v="100000"/>
    <x v="0"/>
    <n v="450"/>
    <x v="7"/>
  </r>
  <r>
    <x v="10"/>
    <x v="7"/>
    <x v="10"/>
    <s v="Azul"/>
    <x v="6"/>
    <x v="6"/>
    <x v="0"/>
    <n v="99000"/>
    <x v="0"/>
    <n v="450"/>
    <x v="8"/>
  </r>
  <r>
    <x v="11"/>
    <x v="8"/>
    <x v="11"/>
    <s v="Azul"/>
    <x v="2"/>
    <x v="2"/>
    <x v="5"/>
    <n v="120000"/>
    <x v="0"/>
    <n v="450"/>
    <x v="9"/>
  </r>
  <r>
    <x v="12"/>
    <x v="9"/>
    <x v="12"/>
    <s v="Preto"/>
    <x v="0"/>
    <x v="0"/>
    <x v="6"/>
    <n v="72000"/>
    <x v="1"/>
    <s v="-"/>
    <x v="10"/>
  </r>
  <r>
    <x v="13"/>
    <x v="9"/>
    <x v="13"/>
    <s v="Prata"/>
    <x v="7"/>
    <x v="7"/>
    <x v="4"/>
    <n v="100000"/>
    <x v="1"/>
    <s v="-"/>
    <x v="11"/>
  </r>
  <r>
    <x v="14"/>
    <x v="10"/>
    <x v="14"/>
    <s v="Preto"/>
    <x v="0"/>
    <x v="0"/>
    <x v="7"/>
    <n v="120000"/>
    <x v="1"/>
    <s v="-"/>
    <x v="12"/>
  </r>
  <r>
    <x v="15"/>
    <x v="8"/>
    <x v="15"/>
    <s v="Vermelho"/>
    <x v="0"/>
    <x v="0"/>
    <x v="0"/>
    <n v="95000"/>
    <x v="1"/>
    <s v="-"/>
    <x v="5"/>
  </r>
  <r>
    <x v="16"/>
    <x v="3"/>
    <x v="16"/>
    <s v="Amarelo"/>
    <x v="5"/>
    <x v="5"/>
    <x v="1"/>
    <n v="110000"/>
    <x v="0"/>
    <n v="450"/>
    <x v="13"/>
  </r>
  <r>
    <x v="17"/>
    <x v="11"/>
    <x v="17"/>
    <s v="Amarelo"/>
    <x v="2"/>
    <x v="2"/>
    <x v="8"/>
    <n v="72000"/>
    <x v="1"/>
    <m/>
    <x v="10"/>
  </r>
  <r>
    <x v="18"/>
    <x v="12"/>
    <x v="18"/>
    <s v="Vermelho"/>
    <x v="5"/>
    <x v="5"/>
    <x v="7"/>
    <n v="72000"/>
    <x v="0"/>
    <n v="450"/>
    <x v="14"/>
  </r>
  <r>
    <x v="19"/>
    <x v="13"/>
    <x v="19"/>
    <s v="Prata"/>
    <x v="2"/>
    <x v="2"/>
    <x v="8"/>
    <n v="78000"/>
    <x v="0"/>
    <n v="450"/>
    <x v="15"/>
  </r>
  <r>
    <x v="20"/>
    <x v="14"/>
    <x v="20"/>
    <s v="Amarelo"/>
    <x v="4"/>
    <x v="4"/>
    <x v="2"/>
    <n v="110000"/>
    <x v="0"/>
    <n v="450"/>
    <x v="13"/>
  </r>
  <r>
    <x v="21"/>
    <x v="15"/>
    <x v="0"/>
    <s v="Prata"/>
    <x v="8"/>
    <x v="8"/>
    <x v="6"/>
    <n v="99000"/>
    <x v="0"/>
    <n v="450"/>
    <x v="8"/>
  </r>
  <r>
    <x v="22"/>
    <x v="16"/>
    <x v="21"/>
    <s v="Vermelho"/>
    <x v="5"/>
    <x v="5"/>
    <x v="1"/>
    <n v="87000"/>
    <x v="0"/>
    <n v="450"/>
    <x v="1"/>
  </r>
  <r>
    <x v="23"/>
    <x v="5"/>
    <x v="22"/>
    <s v="Amarelo"/>
    <x v="2"/>
    <x v="2"/>
    <x v="3"/>
    <n v="95000"/>
    <x v="1"/>
    <s v="-"/>
    <x v="5"/>
  </r>
  <r>
    <x v="24"/>
    <x v="17"/>
    <x v="19"/>
    <s v="Preto"/>
    <x v="8"/>
    <x v="8"/>
    <x v="0"/>
    <n v="100000"/>
    <x v="1"/>
    <s v="-"/>
    <x v="11"/>
  </r>
  <r>
    <x v="25"/>
    <x v="18"/>
    <x v="23"/>
    <s v="Azul"/>
    <x v="5"/>
    <x v="5"/>
    <x v="5"/>
    <n v="87000"/>
    <x v="1"/>
    <s v="-"/>
    <x v="6"/>
  </r>
  <r>
    <x v="26"/>
    <x v="2"/>
    <x v="24"/>
    <s v="Vermelho"/>
    <x v="6"/>
    <x v="6"/>
    <x v="8"/>
    <n v="120000"/>
    <x v="0"/>
    <n v="450"/>
    <x v="9"/>
  </r>
  <r>
    <x v="27"/>
    <x v="19"/>
    <x v="25"/>
    <s v="Preto"/>
    <x v="8"/>
    <x v="8"/>
    <x v="4"/>
    <n v="130000"/>
    <x v="0"/>
    <n v="450"/>
    <x v="0"/>
  </r>
  <r>
    <x v="28"/>
    <x v="2"/>
    <x v="26"/>
    <s v="Branco"/>
    <x v="7"/>
    <x v="7"/>
    <x v="6"/>
    <n v="99000"/>
    <x v="1"/>
    <s v="-"/>
    <x v="16"/>
  </r>
  <r>
    <x v="29"/>
    <x v="7"/>
    <x v="27"/>
    <s v="Vermelho"/>
    <x v="2"/>
    <x v="2"/>
    <x v="0"/>
    <n v="78000"/>
    <x v="0"/>
    <n v="450"/>
    <x v="15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  <r>
    <x v="30"/>
    <x v="20"/>
    <x v="28"/>
    <m/>
    <x v="9"/>
    <x v="9"/>
    <x v="9"/>
    <m/>
    <x v="2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1E23D-23F0-4EAF-A537-1D30E52BF0C1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7:J38" firstHeaderRow="1" firstDataRow="1" firstDataCol="0" rowPageCount="1" colPageCount="1"/>
  <pivotFields count="14">
    <pivotField showAll="0"/>
    <pivotField showAll="0"/>
    <pivotField showAll="0">
      <items count="30">
        <item x="5"/>
        <item x="15"/>
        <item x="19"/>
        <item x="21"/>
        <item x="7"/>
        <item x="3"/>
        <item x="20"/>
        <item x="18"/>
        <item x="14"/>
        <item x="0"/>
        <item x="17"/>
        <item x="11"/>
        <item x="23"/>
        <item x="22"/>
        <item x="6"/>
        <item x="13"/>
        <item x="27"/>
        <item x="8"/>
        <item x="9"/>
        <item x="4"/>
        <item x="12"/>
        <item x="1"/>
        <item x="24"/>
        <item x="16"/>
        <item x="2"/>
        <item x="10"/>
        <item x="26"/>
        <item x="25"/>
        <item x="28"/>
        <item t="default"/>
      </items>
    </pivotField>
    <pivotField showAll="0"/>
    <pivotField showAll="0">
      <items count="11">
        <item x="8"/>
        <item x="4"/>
        <item x="3"/>
        <item x="7"/>
        <item x="1"/>
        <item x="2"/>
        <item x="5"/>
        <item x="0"/>
        <item x="6"/>
        <item x="9"/>
        <item t="default"/>
      </items>
    </pivotField>
    <pivotField axis="axisPage" showAll="0">
      <items count="11">
        <item x="4"/>
        <item x="3"/>
        <item x="1"/>
        <item x="0"/>
        <item x="5"/>
        <item x="6"/>
        <item x="7"/>
        <item x="8"/>
        <item x="2"/>
        <item x="9"/>
        <item t="default"/>
      </items>
    </pivotField>
    <pivotField showAll="0">
      <items count="11">
        <item x="2"/>
        <item x="7"/>
        <item x="0"/>
        <item x="5"/>
        <item x="1"/>
        <item x="3"/>
        <item x="8"/>
        <item x="4"/>
        <item x="6"/>
        <item x="9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pageFields count="1">
    <pageField fld="5" hier="-1"/>
  </pageFields>
  <dataFields count="1">
    <dataField name="So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07337-2EA2-4254-AE56-71A145035B78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8:E48" firstHeaderRow="1" firstDataRow="1" firstDataCol="1"/>
  <pivotFields count="14">
    <pivotField showAll="0"/>
    <pivotField showAll="0"/>
    <pivotField showAll="0">
      <items count="30">
        <item x="5"/>
        <item x="15"/>
        <item x="19"/>
        <item x="21"/>
        <item x="7"/>
        <item x="3"/>
        <item x="20"/>
        <item x="18"/>
        <item x="14"/>
        <item x="0"/>
        <item x="17"/>
        <item x="11"/>
        <item x="23"/>
        <item x="22"/>
        <item x="6"/>
        <item x="13"/>
        <item x="27"/>
        <item x="8"/>
        <item x="9"/>
        <item x="4"/>
        <item x="12"/>
        <item x="1"/>
        <item x="24"/>
        <item x="16"/>
        <item x="2"/>
        <item x="10"/>
        <item x="26"/>
        <item x="25"/>
        <item x="28"/>
        <item t="default"/>
      </items>
    </pivotField>
    <pivotField showAll="0"/>
    <pivotField axis="axisRow" showAll="0">
      <items count="11">
        <item x="8"/>
        <item x="4"/>
        <item x="3"/>
        <item x="7"/>
        <item x="1"/>
        <item x="2"/>
        <item x="5"/>
        <item x="0"/>
        <item x="6"/>
        <item h="1" x="9"/>
        <item t="default"/>
      </items>
    </pivotField>
    <pivotField showAll="0">
      <items count="11">
        <item x="4"/>
        <item x="3"/>
        <item x="1"/>
        <item x="0"/>
        <item x="5"/>
        <item x="6"/>
        <item x="7"/>
        <item x="8"/>
        <item x="2"/>
        <item x="9"/>
        <item t="default"/>
      </items>
    </pivotField>
    <pivotField showAll="0">
      <items count="11">
        <item x="2"/>
        <item x="7"/>
        <item x="0"/>
        <item x="5"/>
        <item x="1"/>
        <item x="3"/>
        <item x="8"/>
        <item x="4"/>
        <item x="6"/>
        <item x="9"/>
        <item t="default"/>
      </items>
    </pivotField>
    <pivotField showAll="0"/>
    <pivotField showAll="0">
      <items count="4">
        <item x="1"/>
        <item h="1" x="0"/>
        <item h="1" x="2"/>
        <item t="default"/>
      </items>
    </pivotField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" fld="10" baseField="0" baseItem="0" numFmtId="44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F1FAB-9FBF-4A1C-B1B3-BE6CB7FC010F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>
  <location ref="C12:M23" firstHeaderRow="1" firstDataRow="2" firstDataCol="1" rowPageCount="1" colPageCount="1"/>
  <pivotFields count="14"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22">
        <item x="16"/>
        <item x="5"/>
        <item x="17"/>
        <item x="1"/>
        <item x="3"/>
        <item x="6"/>
        <item x="7"/>
        <item x="18"/>
        <item x="9"/>
        <item x="10"/>
        <item x="12"/>
        <item x="8"/>
        <item x="19"/>
        <item x="13"/>
        <item x="14"/>
        <item x="0"/>
        <item x="4"/>
        <item x="15"/>
        <item x="2"/>
        <item x="11"/>
        <item x="20"/>
        <item t="default"/>
      </items>
    </pivotField>
    <pivotField showAll="0">
      <items count="30">
        <item x="5"/>
        <item x="15"/>
        <item x="19"/>
        <item x="21"/>
        <item x="7"/>
        <item x="3"/>
        <item x="20"/>
        <item x="18"/>
        <item x="14"/>
        <item x="0"/>
        <item x="17"/>
        <item x="11"/>
        <item x="23"/>
        <item x="22"/>
        <item x="6"/>
        <item x="13"/>
        <item x="27"/>
        <item x="8"/>
        <item x="9"/>
        <item x="4"/>
        <item x="12"/>
        <item x="1"/>
        <item x="24"/>
        <item x="16"/>
        <item x="2"/>
        <item x="10"/>
        <item x="26"/>
        <item x="25"/>
        <item x="28"/>
        <item t="default"/>
      </items>
    </pivotField>
    <pivotField showAll="0"/>
    <pivotField showAll="0">
      <items count="11">
        <item x="8"/>
        <item sd="0" x="4"/>
        <item x="3"/>
        <item x="7"/>
        <item sd="0" x="1"/>
        <item x="2"/>
        <item x="5"/>
        <item x="0"/>
        <item x="6"/>
        <item x="9"/>
        <item t="default"/>
      </items>
    </pivotField>
    <pivotField axis="axisRow" showAll="0">
      <items count="11">
        <item x="4"/>
        <item x="3"/>
        <item x="1"/>
        <item x="0"/>
        <item x="5"/>
        <item x="6"/>
        <item x="7"/>
        <item x="8"/>
        <item x="2"/>
        <item h="1" x="9"/>
        <item t="default"/>
      </items>
    </pivotField>
    <pivotField axis="axisCol" multipleItemSelectionAllowed="1" showAll="0">
      <items count="11">
        <item x="2"/>
        <item x="7"/>
        <item x="0"/>
        <item x="5"/>
        <item x="1"/>
        <item x="3"/>
        <item x="8"/>
        <item x="4"/>
        <item x="6"/>
        <item x="9"/>
        <item t="default"/>
      </items>
    </pivotField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19">
        <item x="10"/>
        <item x="14"/>
        <item x="15"/>
        <item x="2"/>
        <item x="6"/>
        <item x="1"/>
        <item x="5"/>
        <item x="4"/>
        <item x="16"/>
        <item x="8"/>
        <item x="11"/>
        <item x="7"/>
        <item x="13"/>
        <item x="12"/>
        <item x="9"/>
        <item x="3"/>
        <item x="0"/>
        <item x="1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Soma de Total" fld="10" baseField="0" baseItem="0" numFmtId="164"/>
  </dataFields>
  <formats count="2">
    <format dxfId="30">
      <pivotArea grandRow="1"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chartFormats count="24"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2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5"/>
          </reference>
        </references>
      </pivotArea>
    </chartFormat>
    <chartFormat chart="1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6"/>
          </reference>
        </references>
      </pivotArea>
    </chartFormat>
    <chartFormat chart="12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520ED680-4842-482A-971B-A996A43E4BB3}" sourceName="Ano">
  <pivotTables>
    <pivotTable tabId="3" name="Tabela dinâmica1"/>
    <pivotTable tabId="3" name="Tabela dinâmica4"/>
  </pivotTables>
  <data>
    <tabular pivotCacheId="633703706">
      <items count="10">
        <i x="2" s="1"/>
        <i x="7" s="1"/>
        <i x="0" s="1"/>
        <i x="5" s="1"/>
        <i x="1" s="1"/>
        <i x="3" s="1"/>
        <i x="8" s="1"/>
        <i x="4" s="1"/>
        <i x="6" s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_Seguro" xr10:uid="{800D711F-A37E-49C8-A4C0-600BDA4E3831}" sourceName="Tem Seguro">
  <pivotTables>
    <pivotTable tabId="3" name="Tabela dinâmica1"/>
    <pivotTable tabId="3" name="Tabela dinâmica4"/>
  </pivotTables>
  <data>
    <tabular pivotCacheId="633703706">
      <items count="3">
        <i x="1" s="1"/>
        <i x="0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de_Aquisição" xr10:uid="{119A2C3B-3FC0-4007-A15D-83E214E83CDD}" sourceName="Meses (Data de Aquisição)">
  <pivotTables>
    <pivotTable tabId="3" name="Tabela dinâmica1"/>
    <pivotTable tabId="3" name="Tabela dinâmica4"/>
  </pivotTables>
  <data>
    <tabular pivotCacheId="633703706">
      <items count="14">
        <i x="1" s="1"/>
        <i x="2" s="1"/>
        <i x="4" s="1"/>
        <i x="5" s="1"/>
        <i x="6" s="1"/>
        <i x="9" s="1"/>
        <i x="10" s="1"/>
        <i x="11" s="1"/>
        <i x="12" s="1"/>
        <i x="3" s="1" nd="1"/>
        <i x="7" s="1" nd="1"/>
        <i x="8" s="1" nd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FFEC54EB-4AC6-4522-907E-C972383256C4}" sourceName="Marca">
  <pivotTables>
    <pivotTable tabId="3" name="Tabela dinâmica1"/>
    <pivotTable tabId="3" name="Tabela dinâmica4"/>
  </pivotTables>
  <data>
    <tabular pivotCacheId="633703706">
      <items count="10">
        <i x="8" s="1"/>
        <i x="4" s="1"/>
        <i x="3" s="1"/>
        <i x="7" s="1"/>
        <i x="1" s="1"/>
        <i x="2" s="1"/>
        <i x="5" s="1"/>
        <i x="0" s="1"/>
        <i x="6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729C964-D7EB-4F6A-AB20-3ADC4929FB20}" cache="SegmentaçãodeDados_Ano" caption="Ano" style="PADRÃO" rowHeight="257175"/>
  <slicer name="Tem Seguro" xr10:uid="{FA26A5FA-A357-436B-B9C9-6485D0B081AD}" cache="SegmentaçãodeDados_Tem_Seguro" caption="Tem Seguro" style="PADRÃO" rowHeight="257175"/>
  <slicer name="Meses" xr10:uid="{413AD40D-CB23-449F-B378-9B50E5449E9B}" cache="SegmentaçãodeDados_Meses__Data_de_Aquisição" caption="Meses" style="PADRÃO" rowHeight="257175"/>
  <slicer name="Marca" xr10:uid="{668607C7-ACAE-478A-85DE-160526A09CBA}" cache="SegmentaçãodeDados_Marca" caption="Marca" style="PADRÃ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K31" totalsRowShown="0" dataDxfId="42">
  <autoFilter ref="A1:K31" xr:uid="{34E0E886-4200-4B36-97B3-63DB74FF40A0}"/>
  <sortState xmlns:xlrd2="http://schemas.microsoft.com/office/spreadsheetml/2017/richdata2" ref="A2:K31">
    <sortCondition ref="C1:C31"/>
  </sortState>
  <tableColumns count="11">
    <tableColumn id="1" xr3:uid="{C4A90516-688A-46BF-9167-EA16C2A8A652}" name="ID Cliente" dataDxfId="41"/>
    <tableColumn id="2" xr3:uid="{53DD39D0-2220-4121-9E9D-4EAA7E151C0F}" name="Nome" dataDxfId="40"/>
    <tableColumn id="3" xr3:uid="{4F5FF271-4C57-4BE0-8F2C-F82C8551625C}" name="Data de Aquisição" dataDxfId="39"/>
    <tableColumn id="4" xr3:uid="{8C17EB93-79B9-4E55-B8F7-BEB82F8253E9}" name="Cor" dataDxfId="38"/>
    <tableColumn id="5" xr3:uid="{48CEDF9B-1689-482A-A828-5CCE7713264A}" name="Marca" dataDxfId="37"/>
    <tableColumn id="6" xr3:uid="{78B82374-9AA7-4E38-AE4F-78CDE6C83720}" name="Modelo" dataDxfId="36"/>
    <tableColumn id="7" xr3:uid="{F2433F68-AF33-49D0-B1FB-19A396074EDE}" name="Ano" dataDxfId="35"/>
    <tableColumn id="8" xr3:uid="{FD4D9C95-F6E5-4933-9068-A71FF7DF9343}" name="Preço" dataDxfId="34"/>
    <tableColumn id="13" xr3:uid="{978DD0D2-834E-4CE4-A39B-30976086932F}" name="Tem Seguro" dataDxfId="33"/>
    <tableColumn id="9" xr3:uid="{6E29F111-C395-4580-9DAD-3407D9E8B1A4}" name="Seguro" dataDxfId="32"/>
    <tableColumn id="10" xr3:uid="{EF544EAA-7F25-4FD5-A10E-8E62804DB9E3}" name="Total" dataDxfId="3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R31"/>
  <sheetViews>
    <sheetView topLeftCell="A2" zoomScale="90" zoomScaleNormal="90" workbookViewId="0">
      <selection activeCell="C31" sqref="C31"/>
    </sheetView>
  </sheetViews>
  <sheetFormatPr defaultRowHeight="15" x14ac:dyDescent="0.25"/>
  <cols>
    <col min="1" max="1" width="14.5703125" bestFit="1" customWidth="1"/>
    <col min="2" max="2" width="19.28515625" bestFit="1" customWidth="1"/>
    <col min="3" max="3" width="21.5703125" style="3" bestFit="1" customWidth="1"/>
    <col min="4" max="4" width="9.42578125" bestFit="1" customWidth="1"/>
    <col min="5" max="5" width="11.5703125" bestFit="1" customWidth="1"/>
    <col min="6" max="6" width="12.85546875" bestFit="1" customWidth="1"/>
    <col min="7" max="7" width="9.7109375" bestFit="1" customWidth="1"/>
    <col min="8" max="8" width="13.42578125" style="10" bestFit="1" customWidth="1"/>
    <col min="9" max="9" width="16.42578125" bestFit="1" customWidth="1"/>
    <col min="10" max="10" width="12.140625" style="5" bestFit="1" customWidth="1"/>
    <col min="11" max="11" width="13.42578125" style="10" bestFit="1" customWidth="1"/>
  </cols>
  <sheetData>
    <row r="1" spans="1:11" x14ac:dyDescent="0.25">
      <c r="A1" s="1" t="s">
        <v>1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9" t="s">
        <v>8</v>
      </c>
      <c r="I1" s="1" t="s">
        <v>9</v>
      </c>
      <c r="J1" s="4" t="s">
        <v>10</v>
      </c>
      <c r="K1" s="9" t="s">
        <v>11</v>
      </c>
    </row>
    <row r="2" spans="1:11" ht="16.5" customHeight="1" x14ac:dyDescent="0.25">
      <c r="A2">
        <v>6</v>
      </c>
      <c r="B2" t="s">
        <v>30</v>
      </c>
      <c r="C2" s="3">
        <v>45390</v>
      </c>
      <c r="D2" t="s">
        <v>13</v>
      </c>
      <c r="E2" t="s">
        <v>31</v>
      </c>
      <c r="F2" t="s">
        <v>32</v>
      </c>
      <c r="G2">
        <v>2021</v>
      </c>
      <c r="H2" s="10">
        <v>95000</v>
      </c>
      <c r="I2" t="s">
        <v>27</v>
      </c>
      <c r="J2" s="5" t="s">
        <v>0</v>
      </c>
      <c r="K2" s="10">
        <v>95000</v>
      </c>
    </row>
    <row r="3" spans="1:11" ht="16.5" customHeight="1" x14ac:dyDescent="0.25">
      <c r="A3">
        <v>16</v>
      </c>
      <c r="B3" t="s">
        <v>41</v>
      </c>
      <c r="C3" s="3">
        <v>45394</v>
      </c>
      <c r="D3" t="s">
        <v>46</v>
      </c>
      <c r="E3" t="s">
        <v>14</v>
      </c>
      <c r="F3" t="s">
        <v>15</v>
      </c>
      <c r="G3">
        <v>2017</v>
      </c>
      <c r="H3" s="10">
        <v>95000</v>
      </c>
      <c r="I3" t="s">
        <v>27</v>
      </c>
      <c r="J3" s="5" t="s">
        <v>0</v>
      </c>
      <c r="K3" s="10">
        <v>95000</v>
      </c>
    </row>
    <row r="4" spans="1:11" ht="16.5" customHeight="1" x14ac:dyDescent="0.25">
      <c r="A4">
        <v>20</v>
      </c>
      <c r="B4" t="s">
        <v>49</v>
      </c>
      <c r="C4" s="3">
        <v>45396</v>
      </c>
      <c r="D4" t="s">
        <v>24</v>
      </c>
      <c r="E4" t="s">
        <v>22</v>
      </c>
      <c r="F4" t="s">
        <v>23</v>
      </c>
      <c r="G4">
        <v>2022</v>
      </c>
      <c r="H4" s="10">
        <v>78000</v>
      </c>
      <c r="I4" t="s">
        <v>16</v>
      </c>
      <c r="J4" s="5">
        <v>450</v>
      </c>
      <c r="K4" s="10">
        <v>78450</v>
      </c>
    </row>
    <row r="5" spans="1:11" ht="16.5" customHeight="1" x14ac:dyDescent="0.25">
      <c r="A5">
        <v>25</v>
      </c>
      <c r="B5" t="s">
        <v>55</v>
      </c>
      <c r="C5" s="3">
        <v>45396</v>
      </c>
      <c r="D5" t="s">
        <v>13</v>
      </c>
      <c r="E5" t="s">
        <v>52</v>
      </c>
      <c r="F5" t="s">
        <v>53</v>
      </c>
      <c r="G5">
        <v>2017</v>
      </c>
      <c r="H5" s="10">
        <v>100000</v>
      </c>
      <c r="I5" t="s">
        <v>27</v>
      </c>
      <c r="J5" s="5" t="s">
        <v>0</v>
      </c>
      <c r="K5" s="10">
        <v>100000</v>
      </c>
    </row>
    <row r="6" spans="1:11" ht="16.5" customHeight="1" x14ac:dyDescent="0.25">
      <c r="A6">
        <v>23</v>
      </c>
      <c r="B6" t="s">
        <v>54</v>
      </c>
      <c r="C6" s="3">
        <v>45403</v>
      </c>
      <c r="D6" t="s">
        <v>46</v>
      </c>
      <c r="E6" t="s">
        <v>35</v>
      </c>
      <c r="F6" t="s">
        <v>36</v>
      </c>
      <c r="G6">
        <v>2020</v>
      </c>
      <c r="H6" s="10">
        <v>87000</v>
      </c>
      <c r="I6" t="s">
        <v>16</v>
      </c>
      <c r="J6" s="5">
        <v>450</v>
      </c>
      <c r="K6" s="10">
        <v>87450</v>
      </c>
    </row>
    <row r="7" spans="1:11" ht="16.5" customHeight="1" x14ac:dyDescent="0.25">
      <c r="A7">
        <v>8</v>
      </c>
      <c r="B7" t="s">
        <v>34</v>
      </c>
      <c r="C7" s="3">
        <v>45410</v>
      </c>
      <c r="D7" t="s">
        <v>24</v>
      </c>
      <c r="E7" t="s">
        <v>35</v>
      </c>
      <c r="F7" t="s">
        <v>36</v>
      </c>
      <c r="G7">
        <v>2017</v>
      </c>
      <c r="H7" s="10">
        <v>100000</v>
      </c>
      <c r="I7" t="s">
        <v>16</v>
      </c>
      <c r="J7" s="5">
        <v>450</v>
      </c>
      <c r="K7" s="10">
        <v>100450</v>
      </c>
    </row>
    <row r="8" spans="1:11" ht="16.5" customHeight="1" x14ac:dyDescent="0.25">
      <c r="A8">
        <v>4</v>
      </c>
      <c r="B8" t="s">
        <v>12</v>
      </c>
      <c r="C8" s="3">
        <v>45420</v>
      </c>
      <c r="D8" t="s">
        <v>24</v>
      </c>
      <c r="E8" t="s">
        <v>25</v>
      </c>
      <c r="F8" t="s">
        <v>26</v>
      </c>
      <c r="G8">
        <v>2021</v>
      </c>
      <c r="H8" s="10">
        <v>130000</v>
      </c>
      <c r="I8" t="s">
        <v>27</v>
      </c>
      <c r="J8" s="5" t="s">
        <v>0</v>
      </c>
      <c r="K8" s="10">
        <v>130000</v>
      </c>
    </row>
    <row r="9" spans="1:11" ht="16.5" customHeight="1" x14ac:dyDescent="0.25">
      <c r="A9">
        <v>21</v>
      </c>
      <c r="B9" t="s">
        <v>50</v>
      </c>
      <c r="C9" s="3">
        <v>45422</v>
      </c>
      <c r="D9" t="s">
        <v>37</v>
      </c>
      <c r="E9" t="s">
        <v>31</v>
      </c>
      <c r="F9" t="s">
        <v>32</v>
      </c>
      <c r="G9">
        <v>2015</v>
      </c>
      <c r="H9" s="10">
        <v>110000</v>
      </c>
      <c r="I9" t="s">
        <v>16</v>
      </c>
      <c r="J9" s="5">
        <v>450</v>
      </c>
      <c r="K9" s="10">
        <v>110450</v>
      </c>
    </row>
    <row r="10" spans="1:11" ht="16.5" customHeight="1" x14ac:dyDescent="0.25">
      <c r="A10">
        <v>19</v>
      </c>
      <c r="B10" t="s">
        <v>48</v>
      </c>
      <c r="C10" s="3">
        <v>45438</v>
      </c>
      <c r="D10" t="s">
        <v>46</v>
      </c>
      <c r="E10" t="s">
        <v>35</v>
      </c>
      <c r="F10" t="s">
        <v>36</v>
      </c>
      <c r="G10">
        <v>2016</v>
      </c>
      <c r="H10" s="10">
        <v>72000</v>
      </c>
      <c r="I10" t="s">
        <v>16</v>
      </c>
      <c r="J10" s="5">
        <v>450</v>
      </c>
      <c r="K10" s="10">
        <v>72450</v>
      </c>
    </row>
    <row r="11" spans="1:11" ht="16.5" customHeight="1" x14ac:dyDescent="0.25">
      <c r="A11">
        <v>15</v>
      </c>
      <c r="B11" t="s">
        <v>45</v>
      </c>
      <c r="C11" s="3">
        <v>45451</v>
      </c>
      <c r="D11" t="s">
        <v>13</v>
      </c>
      <c r="E11" t="s">
        <v>14</v>
      </c>
      <c r="F11" t="s">
        <v>15</v>
      </c>
      <c r="G11">
        <v>2016</v>
      </c>
      <c r="H11" s="10">
        <v>120000</v>
      </c>
      <c r="I11" t="s">
        <v>27</v>
      </c>
      <c r="J11" s="5" t="s">
        <v>0</v>
      </c>
      <c r="K11" s="10">
        <v>120000</v>
      </c>
    </row>
    <row r="12" spans="1:11" ht="16.5" customHeight="1" x14ac:dyDescent="0.25">
      <c r="A12">
        <v>1</v>
      </c>
      <c r="B12" t="s">
        <v>12</v>
      </c>
      <c r="C12" s="3">
        <v>45465</v>
      </c>
      <c r="D12" t="s">
        <v>13</v>
      </c>
      <c r="E12" t="s">
        <v>14</v>
      </c>
      <c r="F12" t="s">
        <v>15</v>
      </c>
      <c r="G12">
        <v>2017</v>
      </c>
      <c r="H12" s="10">
        <v>130000</v>
      </c>
      <c r="I12" t="s">
        <v>16</v>
      </c>
      <c r="J12" s="5">
        <v>450</v>
      </c>
      <c r="K12" s="10">
        <v>130450</v>
      </c>
    </row>
    <row r="13" spans="1:11" ht="16.5" customHeight="1" x14ac:dyDescent="0.25">
      <c r="A13">
        <v>22</v>
      </c>
      <c r="B13" t="s">
        <v>51</v>
      </c>
      <c r="C13" s="3">
        <v>45465</v>
      </c>
      <c r="D13" t="s">
        <v>24</v>
      </c>
      <c r="E13" t="s">
        <v>52</v>
      </c>
      <c r="F13" t="s">
        <v>53</v>
      </c>
      <c r="G13">
        <v>2024</v>
      </c>
      <c r="H13" s="10">
        <v>99000</v>
      </c>
      <c r="I13" t="s">
        <v>16</v>
      </c>
      <c r="J13" s="5">
        <v>450</v>
      </c>
      <c r="K13" s="10">
        <v>99450</v>
      </c>
    </row>
    <row r="14" spans="1:11" ht="16.5" customHeight="1" x14ac:dyDescent="0.25">
      <c r="A14">
        <v>18</v>
      </c>
      <c r="B14" t="s">
        <v>47</v>
      </c>
      <c r="C14" s="3">
        <v>45539</v>
      </c>
      <c r="D14" t="s">
        <v>37</v>
      </c>
      <c r="E14" t="s">
        <v>22</v>
      </c>
      <c r="F14" t="s">
        <v>23</v>
      </c>
      <c r="G14">
        <v>2022</v>
      </c>
      <c r="H14" s="10">
        <v>72000</v>
      </c>
      <c r="I14" t="s">
        <v>27</v>
      </c>
      <c r="K14" s="10">
        <v>72000</v>
      </c>
    </row>
    <row r="15" spans="1:11" ht="16.5" customHeight="1" x14ac:dyDescent="0.25">
      <c r="A15">
        <v>12</v>
      </c>
      <c r="B15" t="s">
        <v>41</v>
      </c>
      <c r="C15" s="3">
        <v>45557</v>
      </c>
      <c r="D15" t="s">
        <v>18</v>
      </c>
      <c r="E15" t="s">
        <v>22</v>
      </c>
      <c r="F15" t="s">
        <v>23</v>
      </c>
      <c r="G15">
        <v>2018</v>
      </c>
      <c r="H15" s="10">
        <v>120000</v>
      </c>
      <c r="I15" t="s">
        <v>16</v>
      </c>
      <c r="J15" s="5">
        <v>450</v>
      </c>
      <c r="K15" s="10">
        <v>120450</v>
      </c>
    </row>
    <row r="16" spans="1:11" ht="16.5" customHeight="1" x14ac:dyDescent="0.25">
      <c r="A16">
        <v>26</v>
      </c>
      <c r="B16" t="s">
        <v>56</v>
      </c>
      <c r="C16" s="3">
        <v>45560</v>
      </c>
      <c r="D16" t="s">
        <v>18</v>
      </c>
      <c r="E16" t="s">
        <v>35</v>
      </c>
      <c r="F16" t="s">
        <v>36</v>
      </c>
      <c r="G16">
        <v>2018</v>
      </c>
      <c r="H16" s="10">
        <v>87000</v>
      </c>
      <c r="I16" t="s">
        <v>27</v>
      </c>
      <c r="J16" s="5" t="s">
        <v>0</v>
      </c>
      <c r="K16" s="10">
        <v>87000</v>
      </c>
    </row>
    <row r="17" spans="1:18" ht="16.5" customHeight="1" x14ac:dyDescent="0.25">
      <c r="A17">
        <v>24</v>
      </c>
      <c r="B17" t="s">
        <v>33</v>
      </c>
      <c r="C17" s="3">
        <v>45570</v>
      </c>
      <c r="D17" t="s">
        <v>37</v>
      </c>
      <c r="E17" s="6" t="s">
        <v>22</v>
      </c>
      <c r="F17" t="s">
        <v>23</v>
      </c>
      <c r="G17">
        <v>2021</v>
      </c>
      <c r="H17" s="10">
        <v>95000</v>
      </c>
      <c r="I17" t="s">
        <v>27</v>
      </c>
      <c r="J17" s="5" t="s">
        <v>0</v>
      </c>
      <c r="K17" s="10">
        <v>95000</v>
      </c>
    </row>
    <row r="18" spans="1:18" ht="16.5" customHeight="1" x14ac:dyDescent="0.25">
      <c r="A18">
        <v>7</v>
      </c>
      <c r="B18" t="s">
        <v>33</v>
      </c>
      <c r="C18" s="3">
        <v>45580</v>
      </c>
      <c r="D18" t="s">
        <v>29</v>
      </c>
      <c r="E18" t="s">
        <v>19</v>
      </c>
      <c r="F18" t="s">
        <v>20</v>
      </c>
      <c r="G18">
        <v>2023</v>
      </c>
      <c r="H18" s="10">
        <v>87000</v>
      </c>
      <c r="I18" t="s">
        <v>27</v>
      </c>
      <c r="J18" s="5" t="s">
        <v>0</v>
      </c>
      <c r="K18" s="10">
        <v>87000</v>
      </c>
    </row>
    <row r="19" spans="1:18" ht="16.5" customHeight="1" x14ac:dyDescent="0.25">
      <c r="A19">
        <v>14</v>
      </c>
      <c r="B19" t="s">
        <v>42</v>
      </c>
      <c r="C19" s="3">
        <v>45584</v>
      </c>
      <c r="D19" t="s">
        <v>24</v>
      </c>
      <c r="E19" t="s">
        <v>43</v>
      </c>
      <c r="F19" t="s">
        <v>44</v>
      </c>
      <c r="G19">
        <v>2023</v>
      </c>
      <c r="H19" s="10">
        <v>100000</v>
      </c>
      <c r="I19" t="s">
        <v>27</v>
      </c>
      <c r="J19" s="5" t="s">
        <v>0</v>
      </c>
      <c r="K19" s="10">
        <v>100000</v>
      </c>
    </row>
    <row r="20" spans="1:18" ht="16.5" customHeight="1" x14ac:dyDescent="0.25">
      <c r="A20">
        <v>30</v>
      </c>
      <c r="B20" t="s">
        <v>38</v>
      </c>
      <c r="C20" s="3">
        <v>45588</v>
      </c>
      <c r="D20" t="s">
        <v>46</v>
      </c>
      <c r="E20" t="s">
        <v>22</v>
      </c>
      <c r="F20" t="s">
        <v>23</v>
      </c>
      <c r="G20">
        <v>2017</v>
      </c>
      <c r="H20" s="10">
        <v>78000</v>
      </c>
      <c r="I20" t="s">
        <v>16</v>
      </c>
      <c r="J20" s="5">
        <v>450</v>
      </c>
      <c r="K20" s="10">
        <v>78450</v>
      </c>
    </row>
    <row r="21" spans="1:18" ht="16.5" customHeight="1" x14ac:dyDescent="0.25">
      <c r="A21">
        <v>9</v>
      </c>
      <c r="B21" t="s">
        <v>34</v>
      </c>
      <c r="C21" s="3">
        <v>45589</v>
      </c>
      <c r="D21" t="s">
        <v>13</v>
      </c>
      <c r="E21" t="s">
        <v>22</v>
      </c>
      <c r="F21" t="s">
        <v>23</v>
      </c>
      <c r="G21">
        <v>2017</v>
      </c>
      <c r="H21" s="10">
        <v>85000</v>
      </c>
      <c r="I21" t="s">
        <v>16</v>
      </c>
      <c r="J21" s="5">
        <v>450</v>
      </c>
      <c r="K21" s="10">
        <v>85450</v>
      </c>
      <c r="R21" s="6"/>
    </row>
    <row r="22" spans="1:18" ht="16.5" customHeight="1" x14ac:dyDescent="0.25">
      <c r="A22">
        <v>10</v>
      </c>
      <c r="B22" t="s">
        <v>28</v>
      </c>
      <c r="C22" s="3">
        <v>45599</v>
      </c>
      <c r="D22" t="s">
        <v>37</v>
      </c>
      <c r="E22" t="s">
        <v>35</v>
      </c>
      <c r="F22" t="s">
        <v>36</v>
      </c>
      <c r="G22">
        <v>2023</v>
      </c>
      <c r="H22" s="10">
        <v>100000</v>
      </c>
      <c r="I22" t="s">
        <v>16</v>
      </c>
      <c r="J22" s="5">
        <v>450</v>
      </c>
      <c r="K22" s="10">
        <v>100450</v>
      </c>
    </row>
    <row r="23" spans="1:18" ht="16.5" customHeight="1" x14ac:dyDescent="0.25">
      <c r="A23">
        <v>5</v>
      </c>
      <c r="B23" t="s">
        <v>28</v>
      </c>
      <c r="C23" s="3">
        <v>45605</v>
      </c>
      <c r="D23" t="s">
        <v>29</v>
      </c>
      <c r="E23" t="s">
        <v>22</v>
      </c>
      <c r="F23" t="s">
        <v>23</v>
      </c>
      <c r="G23">
        <v>2021</v>
      </c>
      <c r="H23" s="10">
        <v>95000</v>
      </c>
      <c r="I23" t="s">
        <v>16</v>
      </c>
      <c r="J23" s="5">
        <v>450</v>
      </c>
      <c r="K23" s="10">
        <v>95450</v>
      </c>
    </row>
    <row r="24" spans="1:18" ht="16.5" customHeight="1" x14ac:dyDescent="0.25">
      <c r="A24">
        <v>13</v>
      </c>
      <c r="B24" t="s">
        <v>42</v>
      </c>
      <c r="C24" s="3">
        <v>45614</v>
      </c>
      <c r="D24" t="s">
        <v>13</v>
      </c>
      <c r="E24" t="s">
        <v>14</v>
      </c>
      <c r="F24" t="s">
        <v>15</v>
      </c>
      <c r="G24">
        <v>2024</v>
      </c>
      <c r="H24" s="10">
        <v>72000</v>
      </c>
      <c r="I24" t="s">
        <v>27</v>
      </c>
      <c r="J24" s="5" t="s">
        <v>0</v>
      </c>
      <c r="K24" s="10">
        <v>72000</v>
      </c>
    </row>
    <row r="25" spans="1:18" ht="16.5" customHeight="1" x14ac:dyDescent="0.25">
      <c r="A25">
        <v>2</v>
      </c>
      <c r="B25" t="s">
        <v>17</v>
      </c>
      <c r="C25" s="3">
        <v>45631</v>
      </c>
      <c r="D25" t="s">
        <v>18</v>
      </c>
      <c r="E25" t="s">
        <v>19</v>
      </c>
      <c r="F25" t="s">
        <v>20</v>
      </c>
      <c r="G25">
        <v>2020</v>
      </c>
      <c r="H25" s="10">
        <v>87000</v>
      </c>
      <c r="I25" t="s">
        <v>16</v>
      </c>
      <c r="J25" s="5">
        <v>450</v>
      </c>
      <c r="K25" s="10">
        <v>87450</v>
      </c>
    </row>
    <row r="26" spans="1:18" ht="16.5" customHeight="1" x14ac:dyDescent="0.25">
      <c r="A26">
        <v>27</v>
      </c>
      <c r="B26" t="s">
        <v>21</v>
      </c>
      <c r="C26" s="3">
        <v>45645</v>
      </c>
      <c r="D26" t="s">
        <v>46</v>
      </c>
      <c r="E26" t="s">
        <v>39</v>
      </c>
      <c r="F26" t="s">
        <v>40</v>
      </c>
      <c r="G26">
        <v>2022</v>
      </c>
      <c r="H26" s="10">
        <v>120000</v>
      </c>
      <c r="I26" t="s">
        <v>16</v>
      </c>
      <c r="J26" s="5">
        <v>450</v>
      </c>
      <c r="K26" s="10">
        <v>120450</v>
      </c>
    </row>
    <row r="27" spans="1:18" ht="16.5" customHeight="1" x14ac:dyDescent="0.25">
      <c r="A27">
        <v>17</v>
      </c>
      <c r="B27" t="s">
        <v>28</v>
      </c>
      <c r="C27" s="3">
        <v>45650</v>
      </c>
      <c r="D27" t="s">
        <v>37</v>
      </c>
      <c r="E27" t="s">
        <v>35</v>
      </c>
      <c r="F27" t="s">
        <v>36</v>
      </c>
      <c r="G27">
        <v>2020</v>
      </c>
      <c r="H27" s="10">
        <v>110000</v>
      </c>
      <c r="I27" t="s">
        <v>16</v>
      </c>
      <c r="J27" s="5">
        <v>450</v>
      </c>
      <c r="K27" s="10">
        <v>110450</v>
      </c>
    </row>
    <row r="28" spans="1:18" ht="16.5" customHeight="1" x14ac:dyDescent="0.25">
      <c r="A28">
        <v>3</v>
      </c>
      <c r="B28" t="s">
        <v>21</v>
      </c>
      <c r="C28" s="3">
        <v>45674</v>
      </c>
      <c r="D28" t="s">
        <v>13</v>
      </c>
      <c r="E28" t="s">
        <v>22</v>
      </c>
      <c r="F28" t="s">
        <v>23</v>
      </c>
      <c r="G28">
        <v>2015</v>
      </c>
      <c r="H28" s="10">
        <v>85000</v>
      </c>
      <c r="I28" t="s">
        <v>16</v>
      </c>
      <c r="J28" s="5">
        <v>450</v>
      </c>
      <c r="K28" s="10">
        <v>85450</v>
      </c>
    </row>
    <row r="29" spans="1:18" ht="16.5" customHeight="1" x14ac:dyDescent="0.25">
      <c r="A29">
        <v>11</v>
      </c>
      <c r="B29" t="s">
        <v>38</v>
      </c>
      <c r="C29" s="3">
        <v>45681</v>
      </c>
      <c r="D29" t="s">
        <v>18</v>
      </c>
      <c r="E29" t="s">
        <v>39</v>
      </c>
      <c r="F29" t="s">
        <v>40</v>
      </c>
      <c r="G29">
        <v>2017</v>
      </c>
      <c r="H29" s="10">
        <v>99000</v>
      </c>
      <c r="I29" t="s">
        <v>16</v>
      </c>
      <c r="J29" s="5">
        <v>450</v>
      </c>
      <c r="K29" s="10">
        <v>99450</v>
      </c>
    </row>
    <row r="30" spans="1:18" ht="16.5" customHeight="1" x14ac:dyDescent="0.25">
      <c r="A30">
        <v>29</v>
      </c>
      <c r="B30" t="s">
        <v>21</v>
      </c>
      <c r="C30" s="3">
        <v>45695</v>
      </c>
      <c r="D30" t="s">
        <v>58</v>
      </c>
      <c r="E30" t="s">
        <v>43</v>
      </c>
      <c r="F30" t="s">
        <v>44</v>
      </c>
      <c r="G30">
        <v>2024</v>
      </c>
      <c r="H30" s="10">
        <v>99000</v>
      </c>
      <c r="I30" t="s">
        <v>27</v>
      </c>
      <c r="J30" s="5" t="s">
        <v>0</v>
      </c>
      <c r="K30" s="10">
        <v>99000</v>
      </c>
    </row>
    <row r="31" spans="1:18" ht="16.5" customHeight="1" x14ac:dyDescent="0.25">
      <c r="A31">
        <v>28</v>
      </c>
      <c r="B31" t="s">
        <v>57</v>
      </c>
      <c r="C31" s="3">
        <v>45709</v>
      </c>
      <c r="D31" t="s">
        <v>13</v>
      </c>
      <c r="E31" t="s">
        <v>52</v>
      </c>
      <c r="F31" t="s">
        <v>53</v>
      </c>
      <c r="G31">
        <v>2023</v>
      </c>
      <c r="H31" s="10">
        <v>130000</v>
      </c>
      <c r="I31" t="s">
        <v>16</v>
      </c>
      <c r="J31" s="5">
        <v>450</v>
      </c>
      <c r="K31" s="10">
        <v>130450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M49"/>
  <sheetViews>
    <sheetView showGridLines="0" topLeftCell="C13" zoomScale="85" zoomScaleNormal="85" workbookViewId="0">
      <selection activeCell="L38" sqref="L38"/>
    </sheetView>
  </sheetViews>
  <sheetFormatPr defaultRowHeight="15" x14ac:dyDescent="0.25"/>
  <cols>
    <col min="3" max="3" width="18.42578125" bestFit="1" customWidth="1"/>
    <col min="4" max="4" width="20.140625" bestFit="1" customWidth="1"/>
    <col min="5" max="9" width="12.85546875" bestFit="1" customWidth="1"/>
    <col min="10" max="10" width="13.7109375" bestFit="1" customWidth="1"/>
    <col min="11" max="11" width="9.140625" bestFit="1" customWidth="1"/>
    <col min="12" max="12" width="12.85546875" bestFit="1" customWidth="1"/>
    <col min="13" max="14" width="14.5703125" bestFit="1" customWidth="1"/>
    <col min="15" max="15" width="23" bestFit="1" customWidth="1"/>
    <col min="16" max="16" width="14.42578125" bestFit="1" customWidth="1"/>
    <col min="17" max="17" width="23" bestFit="1" customWidth="1"/>
    <col min="18" max="18" width="14.42578125" bestFit="1" customWidth="1"/>
    <col min="19" max="19" width="23" bestFit="1" customWidth="1"/>
    <col min="20" max="20" width="14.42578125" bestFit="1" customWidth="1"/>
    <col min="21" max="21" width="23" bestFit="1" customWidth="1"/>
    <col min="22" max="22" width="18.7109375" bestFit="1" customWidth="1"/>
    <col min="23" max="23" width="28" bestFit="1" customWidth="1"/>
  </cols>
  <sheetData>
    <row r="4" spans="3:13" x14ac:dyDescent="0.25">
      <c r="C4" t="s">
        <v>59</v>
      </c>
    </row>
    <row r="5" spans="3:13" x14ac:dyDescent="0.25">
      <c r="C5" t="s">
        <v>61</v>
      </c>
    </row>
    <row r="6" spans="3:13" x14ac:dyDescent="0.25">
      <c r="C6" t="s">
        <v>60</v>
      </c>
    </row>
    <row r="10" spans="3:13" x14ac:dyDescent="0.25">
      <c r="C10" s="7" t="s">
        <v>9</v>
      </c>
      <c r="D10" t="s">
        <v>66</v>
      </c>
    </row>
    <row r="12" spans="3:13" x14ac:dyDescent="0.25">
      <c r="C12" s="7" t="s">
        <v>64</v>
      </c>
      <c r="D12" s="7" t="s">
        <v>65</v>
      </c>
    </row>
    <row r="13" spans="3:13" x14ac:dyDescent="0.25">
      <c r="C13" s="7" t="s">
        <v>62</v>
      </c>
      <c r="D13">
        <v>2015</v>
      </c>
      <c r="E13">
        <v>2016</v>
      </c>
      <c r="F13">
        <v>2017</v>
      </c>
      <c r="G13">
        <v>2018</v>
      </c>
      <c r="H13">
        <v>2020</v>
      </c>
      <c r="I13">
        <v>2021</v>
      </c>
      <c r="J13">
        <v>2022</v>
      </c>
      <c r="K13">
        <v>2023</v>
      </c>
      <c r="L13">
        <v>2024</v>
      </c>
      <c r="M13" t="s">
        <v>63</v>
      </c>
    </row>
    <row r="14" spans="3:13" x14ac:dyDescent="0.25">
      <c r="C14" s="8" t="s">
        <v>32</v>
      </c>
      <c r="D14" s="5">
        <v>110450</v>
      </c>
      <c r="E14" s="5"/>
      <c r="F14" s="5"/>
      <c r="G14" s="5"/>
      <c r="H14" s="5"/>
      <c r="I14" s="5">
        <v>95000</v>
      </c>
      <c r="J14" s="5"/>
      <c r="K14" s="5"/>
      <c r="L14" s="5"/>
      <c r="M14" s="5">
        <v>205450</v>
      </c>
    </row>
    <row r="15" spans="3:13" x14ac:dyDescent="0.25">
      <c r="C15" s="8" t="s">
        <v>26</v>
      </c>
      <c r="D15" s="5"/>
      <c r="E15" s="5"/>
      <c r="F15" s="5"/>
      <c r="G15" s="5"/>
      <c r="H15" s="5"/>
      <c r="I15" s="5">
        <v>130000</v>
      </c>
      <c r="J15" s="5"/>
      <c r="K15" s="5"/>
      <c r="L15" s="5"/>
      <c r="M15" s="5">
        <v>130000</v>
      </c>
    </row>
    <row r="16" spans="3:13" x14ac:dyDescent="0.25">
      <c r="C16" s="8" t="s">
        <v>20</v>
      </c>
      <c r="D16" s="5"/>
      <c r="E16" s="5"/>
      <c r="F16" s="5"/>
      <c r="G16" s="5"/>
      <c r="H16" s="5">
        <v>87450</v>
      </c>
      <c r="I16" s="5"/>
      <c r="J16" s="5"/>
      <c r="K16" s="5">
        <v>87000</v>
      </c>
      <c r="L16" s="5"/>
      <c r="M16" s="5">
        <v>174450</v>
      </c>
    </row>
    <row r="17" spans="3:13" x14ac:dyDescent="0.25">
      <c r="C17" s="8" t="s">
        <v>15</v>
      </c>
      <c r="D17" s="5"/>
      <c r="E17" s="5">
        <v>120000</v>
      </c>
      <c r="F17" s="5">
        <v>225450</v>
      </c>
      <c r="G17" s="5"/>
      <c r="H17" s="5"/>
      <c r="I17" s="5"/>
      <c r="J17" s="5"/>
      <c r="K17" s="5"/>
      <c r="L17" s="5">
        <v>72000</v>
      </c>
      <c r="M17" s="5">
        <v>417450</v>
      </c>
    </row>
    <row r="18" spans="3:13" x14ac:dyDescent="0.25">
      <c r="C18" s="8" t="s">
        <v>36</v>
      </c>
      <c r="D18" s="5"/>
      <c r="E18" s="5">
        <v>72450</v>
      </c>
      <c r="F18" s="5">
        <v>100450</v>
      </c>
      <c r="G18" s="5">
        <v>87000</v>
      </c>
      <c r="H18" s="5">
        <v>197900</v>
      </c>
      <c r="I18" s="5"/>
      <c r="J18" s="5"/>
      <c r="K18" s="5">
        <v>100450</v>
      </c>
      <c r="L18" s="5"/>
      <c r="M18" s="5">
        <v>558250</v>
      </c>
    </row>
    <row r="19" spans="3:13" x14ac:dyDescent="0.25">
      <c r="C19" s="8" t="s">
        <v>40</v>
      </c>
      <c r="D19" s="5"/>
      <c r="E19" s="5"/>
      <c r="F19" s="5">
        <v>99450</v>
      </c>
      <c r="G19" s="5"/>
      <c r="H19" s="5"/>
      <c r="I19" s="5"/>
      <c r="J19" s="5">
        <v>120450</v>
      </c>
      <c r="K19" s="5"/>
      <c r="L19" s="5"/>
      <c r="M19" s="5">
        <v>219900</v>
      </c>
    </row>
    <row r="20" spans="3:13" x14ac:dyDescent="0.25">
      <c r="C20" s="8" t="s">
        <v>44</v>
      </c>
      <c r="D20" s="5"/>
      <c r="E20" s="5"/>
      <c r="F20" s="5"/>
      <c r="G20" s="5"/>
      <c r="H20" s="5"/>
      <c r="I20" s="5"/>
      <c r="J20" s="5"/>
      <c r="K20" s="5">
        <v>100000</v>
      </c>
      <c r="L20" s="5">
        <v>99000</v>
      </c>
      <c r="M20" s="5">
        <v>199000</v>
      </c>
    </row>
    <row r="21" spans="3:13" x14ac:dyDescent="0.25">
      <c r="C21" s="8" t="s">
        <v>53</v>
      </c>
      <c r="D21" s="5"/>
      <c r="E21" s="5"/>
      <c r="F21" s="5">
        <v>100000</v>
      </c>
      <c r="G21" s="5"/>
      <c r="H21" s="5"/>
      <c r="I21" s="5"/>
      <c r="J21" s="5"/>
      <c r="K21" s="5">
        <v>130450</v>
      </c>
      <c r="L21" s="5">
        <v>99450</v>
      </c>
      <c r="M21" s="5">
        <v>329900</v>
      </c>
    </row>
    <row r="22" spans="3:13" x14ac:dyDescent="0.25">
      <c r="C22" s="8" t="s">
        <v>23</v>
      </c>
      <c r="D22" s="5">
        <v>85450</v>
      </c>
      <c r="E22" s="5"/>
      <c r="F22" s="5">
        <v>163900</v>
      </c>
      <c r="G22" s="5">
        <v>120450</v>
      </c>
      <c r="H22" s="5"/>
      <c r="I22" s="5">
        <v>190450</v>
      </c>
      <c r="J22" s="5">
        <v>150450</v>
      </c>
      <c r="K22" s="5"/>
      <c r="L22" s="5"/>
      <c r="M22" s="5">
        <v>710700</v>
      </c>
    </row>
    <row r="23" spans="3:13" x14ac:dyDescent="0.25">
      <c r="C23" s="8" t="s">
        <v>63</v>
      </c>
      <c r="D23" s="5">
        <v>195900</v>
      </c>
      <c r="E23" s="5">
        <v>192450</v>
      </c>
      <c r="F23" s="5">
        <v>689250</v>
      </c>
      <c r="G23" s="5">
        <v>207450</v>
      </c>
      <c r="H23" s="5">
        <v>285350</v>
      </c>
      <c r="I23" s="5">
        <v>415450</v>
      </c>
      <c r="J23" s="5">
        <v>270900</v>
      </c>
      <c r="K23" s="5">
        <v>417900</v>
      </c>
      <c r="L23" s="5">
        <v>270450</v>
      </c>
      <c r="M23" s="5">
        <v>2945100</v>
      </c>
    </row>
    <row r="35" spans="4:12" x14ac:dyDescent="0.25">
      <c r="J35" s="7" t="s">
        <v>6</v>
      </c>
      <c r="K35" t="s">
        <v>66</v>
      </c>
    </row>
    <row r="37" spans="4:12" x14ac:dyDescent="0.25">
      <c r="J37" t="s">
        <v>64</v>
      </c>
    </row>
    <row r="38" spans="4:12" x14ac:dyDescent="0.25">
      <c r="D38" s="7" t="s">
        <v>62</v>
      </c>
      <c r="E38" t="s">
        <v>64</v>
      </c>
      <c r="J38" s="15">
        <v>2945100</v>
      </c>
      <c r="L38" s="16">
        <f>GETPIVOTDATA("Total",$J$37)</f>
        <v>2945100</v>
      </c>
    </row>
    <row r="39" spans="4:12" x14ac:dyDescent="0.25">
      <c r="D39" s="8" t="s">
        <v>52</v>
      </c>
      <c r="E39" s="14">
        <v>329900</v>
      </c>
    </row>
    <row r="40" spans="4:12" x14ac:dyDescent="0.25">
      <c r="D40" s="8" t="s">
        <v>31</v>
      </c>
      <c r="E40" s="14">
        <v>205450</v>
      </c>
    </row>
    <row r="41" spans="4:12" x14ac:dyDescent="0.25">
      <c r="D41" s="8" t="s">
        <v>25</v>
      </c>
      <c r="E41" s="14">
        <v>130000</v>
      </c>
    </row>
    <row r="42" spans="4:12" x14ac:dyDescent="0.25">
      <c r="D42" s="8" t="s">
        <v>43</v>
      </c>
      <c r="E42" s="14">
        <v>199000</v>
      </c>
    </row>
    <row r="43" spans="4:12" x14ac:dyDescent="0.25">
      <c r="D43" s="8" t="s">
        <v>19</v>
      </c>
      <c r="E43" s="14">
        <v>174450</v>
      </c>
    </row>
    <row r="44" spans="4:12" x14ac:dyDescent="0.25">
      <c r="D44" s="8" t="s">
        <v>22</v>
      </c>
      <c r="E44" s="14">
        <v>710700</v>
      </c>
    </row>
    <row r="45" spans="4:12" x14ac:dyDescent="0.25">
      <c r="D45" s="8" t="s">
        <v>35</v>
      </c>
      <c r="E45" s="14">
        <v>558250</v>
      </c>
    </row>
    <row r="46" spans="4:12" x14ac:dyDescent="0.25">
      <c r="D46" s="8" t="s">
        <v>14</v>
      </c>
      <c r="E46" s="14">
        <v>417450</v>
      </c>
    </row>
    <row r="47" spans="4:12" x14ac:dyDescent="0.25">
      <c r="D47" s="8" t="s">
        <v>39</v>
      </c>
      <c r="E47" s="14">
        <v>219900</v>
      </c>
    </row>
    <row r="48" spans="4:12" x14ac:dyDescent="0.25">
      <c r="D48" s="8" t="s">
        <v>63</v>
      </c>
      <c r="E48" s="14">
        <v>2945100</v>
      </c>
    </row>
    <row r="49" spans="7:7" x14ac:dyDescent="0.25">
      <c r="G49" s="16">
        <f>GETPIVOTDATA("Total",$D$38)</f>
        <v>2945100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50"/>
  <sheetViews>
    <sheetView showGridLines="0" tabSelected="1" zoomScaleNormal="100" workbookViewId="0">
      <selection activeCell="T22" sqref="T22"/>
    </sheetView>
  </sheetViews>
  <sheetFormatPr defaultRowHeight="15" x14ac:dyDescent="0.25"/>
  <cols>
    <col min="1" max="1" width="27" style="11" customWidth="1"/>
    <col min="2" max="2" width="3.5703125" customWidth="1"/>
    <col min="12" max="12" width="6.5703125" customWidth="1"/>
  </cols>
  <sheetData>
    <row r="1" spans="1:36" ht="2.25" customHeight="1" x14ac:dyDescent="0.25"/>
    <row r="2" spans="1:36" ht="24" customHeight="1" thickBot="1" x14ac:dyDescent="0.55000000000000004">
      <c r="A2" s="17" t="s">
        <v>69</v>
      </c>
      <c r="C2" s="12" t="s">
        <v>67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36" ht="6" customHeight="1" thickTop="1" x14ac:dyDescent="0.25"/>
    <row r="4" spans="1:36" ht="3.75" customHeight="1" x14ac:dyDescent="0.25"/>
    <row r="5" spans="1:36" ht="2.25" customHeight="1" x14ac:dyDescent="0.25"/>
    <row r="6" spans="1:36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B10" s="13"/>
      <c r="C10" s="13"/>
      <c r="D10" s="13"/>
      <c r="E10" s="13"/>
      <c r="F10" s="13"/>
      <c r="G10" s="13"/>
      <c r="H10" s="13"/>
      <c r="I10" s="13"/>
      <c r="J10" s="13" t="s">
        <v>68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2:36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2:36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2:36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2:36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 t="s">
        <v>68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2:36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2:36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2:36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2:36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2:36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2:36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2:36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2:36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2:36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2:36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:36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2:36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2:3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2:36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2:36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2:36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2:36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2:36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2:36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2:36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2:36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2:3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2:36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2:36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2:36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2:36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2:36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</sheetData>
  <mergeCells count="1"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2025-03-22T01:39:54Z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